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heckCompatibility="1" defaultThemeVersion="124226"/>
  <mc:AlternateContent xmlns:mc="http://schemas.openxmlformats.org/markup-compatibility/2006">
    <mc:Choice Requires="x15">
      <x15ac:absPath xmlns:x15ac="http://schemas.microsoft.com/office/spreadsheetml/2010/11/ac" url="\\svka.vdi.pref.nagano.lg.jp\課共有\税務課\04課税係\014法人県民税・事業税\12ホームページ\R06ホームページ\新様式\"/>
    </mc:Choice>
  </mc:AlternateContent>
  <xr:revisionPtr revIDLastSave="0" documentId="13_ncr:1_{79628752-C9F1-4E6A-8A96-E393D95C05E1}" xr6:coauthVersionLast="47" xr6:coauthVersionMax="47" xr10:uidLastSave="{00000000-0000-0000-0000-000000000000}"/>
  <bookViews>
    <workbookView xWindow="-120" yWindow="-120" windowWidth="20730" windowHeight="11160" xr2:uid="{00000000-000D-0000-FFFF-FFFF00000000}"/>
  </bookViews>
  <sheets>
    <sheet name="県様式" sheetId="4" r:id="rId1"/>
    <sheet name="記載例" sheetId="7" r:id="rId2"/>
  </sheets>
  <definedNames>
    <definedName name="_xlnm.Print_Area" localSheetId="1">記載例!$Y$2:$AU$42</definedName>
    <definedName name="_xlnm.Print_Area" localSheetId="0">県様式!$B$1:$BB$62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55" i="4" l="1"/>
  <c r="BK132" i="4"/>
  <c r="BR132" i="4" s="1"/>
  <c r="BJ132" i="4"/>
  <c r="BQ132" i="4" s="1"/>
  <c r="BI132" i="4"/>
  <c r="BP132" i="4" s="1"/>
  <c r="BH132" i="4"/>
  <c r="BO132" i="4" s="1"/>
  <c r="BK131" i="4"/>
  <c r="BR131" i="4" s="1"/>
  <c r="BJ131" i="4"/>
  <c r="BQ131" i="4" s="1"/>
  <c r="BI131" i="4"/>
  <c r="BP131" i="4" s="1"/>
  <c r="BH131" i="4"/>
  <c r="BO131" i="4" s="1"/>
  <c r="BK130" i="4"/>
  <c r="BR130" i="4" s="1"/>
  <c r="BJ130" i="4"/>
  <c r="BQ130" i="4" s="1"/>
  <c r="BI130" i="4"/>
  <c r="BP130" i="4" s="1"/>
  <c r="BH130" i="4"/>
  <c r="BO130" i="4" s="1"/>
  <c r="BK129" i="4"/>
  <c r="BR129" i="4" s="1"/>
  <c r="BJ129" i="4"/>
  <c r="BQ129" i="4" s="1"/>
  <c r="BI129" i="4"/>
  <c r="BP129" i="4" s="1"/>
  <c r="BH129" i="4"/>
  <c r="BO129" i="4" s="1"/>
  <c r="BK128" i="4"/>
  <c r="BR128" i="4" s="1"/>
  <c r="BJ128" i="4"/>
  <c r="BQ128" i="4" s="1"/>
  <c r="BI128" i="4"/>
  <c r="BP128" i="4" s="1"/>
  <c r="BH128" i="4"/>
  <c r="BO128" i="4" s="1"/>
  <c r="BQ127" i="4"/>
  <c r="BK127" i="4"/>
  <c r="BR127" i="4" s="1"/>
  <c r="BJ127" i="4"/>
  <c r="BI127" i="4"/>
  <c r="BP127" i="4" s="1"/>
  <c r="BH127" i="4"/>
  <c r="BO127" i="4" s="1"/>
  <c r="BQ126" i="4"/>
  <c r="BK126" i="4"/>
  <c r="BR126" i="4" s="1"/>
  <c r="BJ126" i="4"/>
  <c r="BI126" i="4"/>
  <c r="BP126" i="4" s="1"/>
  <c r="BH126" i="4"/>
  <c r="BO126" i="4" s="1"/>
  <c r="BQ125" i="4"/>
  <c r="BK125" i="4"/>
  <c r="BR125" i="4" s="1"/>
  <c r="BJ125" i="4"/>
  <c r="BI125" i="4"/>
  <c r="BP125" i="4" s="1"/>
  <c r="BH125" i="4"/>
  <c r="BO125" i="4" s="1"/>
  <c r="BQ124" i="4"/>
  <c r="BK124" i="4"/>
  <c r="BR124" i="4" s="1"/>
  <c r="BJ124" i="4"/>
  <c r="BI124" i="4"/>
  <c r="BP124" i="4" s="1"/>
  <c r="BH124" i="4"/>
  <c r="BO124" i="4" s="1"/>
  <c r="BQ123" i="4"/>
  <c r="BK123" i="4"/>
  <c r="BR123" i="4" s="1"/>
  <c r="BJ123" i="4"/>
  <c r="BI123" i="4"/>
  <c r="BP123" i="4" s="1"/>
  <c r="BH123" i="4"/>
  <c r="BO123" i="4" s="1"/>
  <c r="BQ122" i="4"/>
  <c r="BK122" i="4"/>
  <c r="BR122" i="4" s="1"/>
  <c r="BR133" i="4" s="1"/>
  <c r="BJ122" i="4"/>
  <c r="BI122" i="4"/>
  <c r="BP122" i="4" s="1"/>
  <c r="BP133" i="4" s="1"/>
  <c r="BH122" i="4"/>
  <c r="BO122" i="4" s="1"/>
  <c r="BO133" i="4" s="1"/>
  <c r="BL106" i="4"/>
  <c r="BS106" i="4" s="1"/>
  <c r="BK106" i="4"/>
  <c r="BR106" i="4" s="1"/>
  <c r="BJ106" i="4"/>
  <c r="BQ106" i="4" s="1"/>
  <c r="BI106" i="4"/>
  <c r="BP106" i="4" s="1"/>
  <c r="BH106" i="4"/>
  <c r="BL105" i="4"/>
  <c r="BS105" i="4" s="1"/>
  <c r="BK105" i="4"/>
  <c r="BR105" i="4" s="1"/>
  <c r="BJ105" i="4"/>
  <c r="BQ105" i="4" s="1"/>
  <c r="BI105" i="4"/>
  <c r="BP105" i="4" s="1"/>
  <c r="BH105" i="4"/>
  <c r="BO105" i="4" s="1"/>
  <c r="BL104" i="4"/>
  <c r="BS104" i="4" s="1"/>
  <c r="BK104" i="4"/>
  <c r="BR104" i="4" s="1"/>
  <c r="BJ104" i="4"/>
  <c r="BQ104" i="4" s="1"/>
  <c r="BI104" i="4"/>
  <c r="BP104" i="4" s="1"/>
  <c r="BH104" i="4"/>
  <c r="BO104" i="4" s="1"/>
  <c r="BL103" i="4"/>
  <c r="BS103" i="4" s="1"/>
  <c r="BK103" i="4"/>
  <c r="BR103" i="4" s="1"/>
  <c r="BJ103" i="4"/>
  <c r="BQ103" i="4" s="1"/>
  <c r="BI103" i="4"/>
  <c r="BP103" i="4" s="1"/>
  <c r="BH103" i="4"/>
  <c r="BO103" i="4" s="1"/>
  <c r="BL102" i="4"/>
  <c r="BS102" i="4" s="1"/>
  <c r="BK102" i="4"/>
  <c r="BR102" i="4" s="1"/>
  <c r="BJ102" i="4"/>
  <c r="BQ102" i="4" s="1"/>
  <c r="BI102" i="4"/>
  <c r="BP102" i="4" s="1"/>
  <c r="BH102" i="4"/>
  <c r="BO102" i="4" s="1"/>
  <c r="BL101" i="4"/>
  <c r="BS101" i="4" s="1"/>
  <c r="BK101" i="4"/>
  <c r="BR101" i="4" s="1"/>
  <c r="BJ101" i="4"/>
  <c r="BQ101" i="4" s="1"/>
  <c r="BI101" i="4"/>
  <c r="BP101" i="4" s="1"/>
  <c r="BH101" i="4"/>
  <c r="BO101" i="4" s="1"/>
  <c r="BL100" i="4"/>
  <c r="BS100" i="4" s="1"/>
  <c r="BK100" i="4"/>
  <c r="BR100" i="4" s="1"/>
  <c r="BJ100" i="4"/>
  <c r="BQ100" i="4" s="1"/>
  <c r="BI100" i="4"/>
  <c r="BP100" i="4" s="1"/>
  <c r="BH100" i="4"/>
  <c r="BO100" i="4" s="1"/>
  <c r="BL99" i="4"/>
  <c r="BS99" i="4" s="1"/>
  <c r="BK99" i="4"/>
  <c r="BR99" i="4" s="1"/>
  <c r="BJ99" i="4"/>
  <c r="BQ99" i="4" s="1"/>
  <c r="BI99" i="4"/>
  <c r="BP99" i="4" s="1"/>
  <c r="BH99" i="4"/>
  <c r="BO99" i="4" s="1"/>
  <c r="BL98" i="4"/>
  <c r="BS98" i="4" s="1"/>
  <c r="BK98" i="4"/>
  <c r="BR98" i="4" s="1"/>
  <c r="BJ98" i="4"/>
  <c r="BQ98" i="4" s="1"/>
  <c r="BI98" i="4"/>
  <c r="BP98" i="4" s="1"/>
  <c r="BH98" i="4"/>
  <c r="BO98" i="4" s="1"/>
  <c r="BL97" i="4"/>
  <c r="BS97" i="4" s="1"/>
  <c r="BK97" i="4"/>
  <c r="BR97" i="4" s="1"/>
  <c r="BJ97" i="4"/>
  <c r="BQ97" i="4" s="1"/>
  <c r="BI97" i="4"/>
  <c r="BP97" i="4" s="1"/>
  <c r="BH97" i="4"/>
  <c r="BO97" i="4" s="1"/>
  <c r="BL96" i="4"/>
  <c r="BS96" i="4" s="1"/>
  <c r="BK96" i="4"/>
  <c r="BR96" i="4" s="1"/>
  <c r="BJ96" i="4"/>
  <c r="BQ96" i="4" s="1"/>
  <c r="BI96" i="4"/>
  <c r="BP96" i="4" s="1"/>
  <c r="BH96" i="4"/>
  <c r="BO96" i="4" s="1"/>
  <c r="BO87" i="4"/>
  <c r="BJ81" i="4"/>
  <c r="BQ81" i="4" s="1"/>
  <c r="BI81" i="4"/>
  <c r="BP81" i="4" s="1"/>
  <c r="BH81" i="4"/>
  <c r="BO81" i="4" s="1"/>
  <c r="BJ80" i="4"/>
  <c r="BQ80" i="4" s="1"/>
  <c r="BI80" i="4"/>
  <c r="BP80" i="4" s="1"/>
  <c r="BH80" i="4"/>
  <c r="BO80" i="4" s="1"/>
  <c r="BJ79" i="4"/>
  <c r="BQ79" i="4" s="1"/>
  <c r="BI79" i="4"/>
  <c r="BP79" i="4" s="1"/>
  <c r="BH79" i="4"/>
  <c r="BO79" i="4" s="1"/>
  <c r="BJ78" i="4"/>
  <c r="BQ78" i="4" s="1"/>
  <c r="BI78" i="4"/>
  <c r="BP78" i="4" s="1"/>
  <c r="BH78" i="4"/>
  <c r="BO78" i="4" s="1"/>
  <c r="BJ77" i="4"/>
  <c r="BQ77" i="4" s="1"/>
  <c r="BI77" i="4"/>
  <c r="BP77" i="4" s="1"/>
  <c r="BH77" i="4"/>
  <c r="BO77" i="4" s="1"/>
  <c r="BJ76" i="4"/>
  <c r="BQ76" i="4" s="1"/>
  <c r="BI76" i="4"/>
  <c r="BP76" i="4" s="1"/>
  <c r="BH76" i="4"/>
  <c r="BO76" i="4" s="1"/>
  <c r="BJ75" i="4"/>
  <c r="BQ75" i="4" s="1"/>
  <c r="BI75" i="4"/>
  <c r="BP75" i="4" s="1"/>
  <c r="BH75" i="4"/>
  <c r="BO75" i="4" s="1"/>
  <c r="BJ74" i="4"/>
  <c r="BQ74" i="4" s="1"/>
  <c r="BI74" i="4"/>
  <c r="BP74" i="4" s="1"/>
  <c r="BH74" i="4"/>
  <c r="BO74" i="4" s="1"/>
  <c r="BJ73" i="4"/>
  <c r="BQ73" i="4" s="1"/>
  <c r="BI73" i="4"/>
  <c r="BP73" i="4" s="1"/>
  <c r="BH73" i="4"/>
  <c r="BO73" i="4" s="1"/>
  <c r="BJ72" i="4"/>
  <c r="BQ72" i="4" s="1"/>
  <c r="BI72" i="4"/>
  <c r="BP72" i="4" s="1"/>
  <c r="BH72" i="4"/>
  <c r="BO72" i="4" s="1"/>
  <c r="BJ71" i="4"/>
  <c r="BQ71" i="4" s="1"/>
  <c r="BI71" i="4"/>
  <c r="BP71" i="4" s="1"/>
  <c r="BH71" i="4"/>
  <c r="BO71" i="4" s="1"/>
  <c r="AQ57" i="4"/>
  <c r="Y57" i="4"/>
  <c r="AS55" i="4"/>
  <c r="AQ55" i="4"/>
  <c r="AO55" i="4"/>
  <c r="AA55" i="4"/>
  <c r="Y55" i="4"/>
  <c r="W55" i="4"/>
  <c r="AZ53" i="4"/>
  <c r="AY53" i="4"/>
  <c r="AX53" i="4"/>
  <c r="AW53" i="4"/>
  <c r="AV53" i="4"/>
  <c r="AU53" i="4"/>
  <c r="AT53" i="4"/>
  <c r="AS53" i="4"/>
  <c r="AR53" i="4"/>
  <c r="G50" i="4"/>
  <c r="BO161" i="4" s="1"/>
  <c r="BA46" i="4"/>
  <c r="AZ46" i="4"/>
  <c r="AY46" i="4"/>
  <c r="AX46" i="4"/>
  <c r="AW46" i="4"/>
  <c r="AV46" i="4"/>
  <c r="AU46" i="4"/>
  <c r="AT46" i="4"/>
  <c r="AS46" i="4"/>
  <c r="AR46" i="4"/>
  <c r="AQ46" i="4"/>
  <c r="AI46" i="4"/>
  <c r="AH46" i="4"/>
  <c r="AG46" i="4"/>
  <c r="AF46" i="4"/>
  <c r="AE46" i="4"/>
  <c r="AD46" i="4"/>
  <c r="AC46" i="4"/>
  <c r="AB46" i="4"/>
  <c r="AA46" i="4"/>
  <c r="Z46" i="4"/>
  <c r="Y46" i="4"/>
  <c r="BA44" i="4"/>
  <c r="AZ44" i="4"/>
  <c r="AY44" i="4"/>
  <c r="AX44" i="4"/>
  <c r="AW44" i="4"/>
  <c r="AV44" i="4"/>
  <c r="AU44" i="4"/>
  <c r="AT44" i="4"/>
  <c r="AS44" i="4"/>
  <c r="AR44" i="4"/>
  <c r="AQ44" i="4"/>
  <c r="AI44" i="4"/>
  <c r="AH44" i="4"/>
  <c r="AG44" i="4"/>
  <c r="AF44" i="4"/>
  <c r="AE44" i="4"/>
  <c r="AD44" i="4"/>
  <c r="AC44" i="4"/>
  <c r="AB44" i="4"/>
  <c r="AA44" i="4"/>
  <c r="Z44" i="4"/>
  <c r="Y44" i="4"/>
  <c r="BA42" i="4"/>
  <c r="AZ42" i="4"/>
  <c r="AY42" i="4"/>
  <c r="AX42" i="4"/>
  <c r="AW42" i="4"/>
  <c r="AV42" i="4"/>
  <c r="AU42" i="4"/>
  <c r="AT42" i="4"/>
  <c r="AS42" i="4"/>
  <c r="AR42" i="4"/>
  <c r="AQ42" i="4"/>
  <c r="AI42" i="4"/>
  <c r="AH42" i="4"/>
  <c r="AG42" i="4"/>
  <c r="AF42" i="4"/>
  <c r="AE42" i="4"/>
  <c r="AD42" i="4"/>
  <c r="AC42" i="4"/>
  <c r="AB42" i="4"/>
  <c r="AA42" i="4"/>
  <c r="Z42" i="4"/>
  <c r="Y42" i="4"/>
  <c r="BA40" i="4"/>
  <c r="AZ40" i="4"/>
  <c r="AY40" i="4"/>
  <c r="AX40" i="4"/>
  <c r="AW40" i="4"/>
  <c r="AV40" i="4"/>
  <c r="AU40" i="4"/>
  <c r="AT40" i="4"/>
  <c r="AS40" i="4"/>
  <c r="AR40" i="4"/>
  <c r="AQ40" i="4"/>
  <c r="AI40" i="4"/>
  <c r="AH40" i="4"/>
  <c r="AG40" i="4"/>
  <c r="AF40" i="4"/>
  <c r="AE40" i="4"/>
  <c r="AD40" i="4"/>
  <c r="AC40" i="4"/>
  <c r="AB40" i="4"/>
  <c r="AA40" i="4"/>
  <c r="Z40" i="4"/>
  <c r="Y40" i="4"/>
  <c r="BA35" i="4"/>
  <c r="AZ35" i="4"/>
  <c r="AY35" i="4"/>
  <c r="AX35" i="4"/>
  <c r="AW35" i="4"/>
  <c r="AV35" i="4"/>
  <c r="AU35" i="4"/>
  <c r="AT35" i="4"/>
  <c r="AS35" i="4"/>
  <c r="AR35" i="4"/>
  <c r="AQ35" i="4"/>
  <c r="AI35" i="4"/>
  <c r="AH35" i="4"/>
  <c r="AG35" i="4"/>
  <c r="AF35" i="4"/>
  <c r="AE35" i="4"/>
  <c r="AD35" i="4"/>
  <c r="AC35" i="4"/>
  <c r="AB35" i="4"/>
  <c r="AA35" i="4"/>
  <c r="Z35" i="4"/>
  <c r="Y35" i="4"/>
  <c r="BA33" i="4"/>
  <c r="AZ33" i="4"/>
  <c r="AY33" i="4"/>
  <c r="AX33" i="4"/>
  <c r="AW33" i="4"/>
  <c r="AV33" i="4"/>
  <c r="AU33" i="4"/>
  <c r="AT33" i="4"/>
  <c r="AS33" i="4"/>
  <c r="AR33" i="4"/>
  <c r="AQ33" i="4"/>
  <c r="AI33" i="4"/>
  <c r="AH33" i="4"/>
  <c r="AG33" i="4"/>
  <c r="AF33" i="4"/>
  <c r="AE33" i="4"/>
  <c r="AD33" i="4"/>
  <c r="AC33" i="4"/>
  <c r="AB33" i="4"/>
  <c r="AA33" i="4"/>
  <c r="Z33" i="4"/>
  <c r="Y33" i="4"/>
  <c r="BA31" i="4"/>
  <c r="AZ31" i="4"/>
  <c r="AY31" i="4"/>
  <c r="AX31" i="4"/>
  <c r="AW31" i="4"/>
  <c r="AV31" i="4"/>
  <c r="AU31" i="4"/>
  <c r="AT31" i="4"/>
  <c r="AS31" i="4"/>
  <c r="AR31" i="4"/>
  <c r="AQ31" i="4"/>
  <c r="AI31" i="4"/>
  <c r="AH31" i="4"/>
  <c r="AG31" i="4"/>
  <c r="AF31" i="4"/>
  <c r="AE31" i="4"/>
  <c r="AD31" i="4"/>
  <c r="AC31" i="4"/>
  <c r="AB31" i="4"/>
  <c r="AA31" i="4"/>
  <c r="Z31" i="4"/>
  <c r="Y31" i="4"/>
  <c r="BA29" i="4"/>
  <c r="AZ29" i="4"/>
  <c r="AY29" i="4"/>
  <c r="AX29" i="4"/>
  <c r="AW29" i="4"/>
  <c r="AV29" i="4"/>
  <c r="AU29" i="4"/>
  <c r="AT29" i="4"/>
  <c r="AS29" i="4"/>
  <c r="AR29" i="4"/>
  <c r="AQ29" i="4"/>
  <c r="AI29" i="4"/>
  <c r="AH29" i="4"/>
  <c r="AG29" i="4"/>
  <c r="AF29" i="4"/>
  <c r="AE29" i="4"/>
  <c r="AD29" i="4"/>
  <c r="AC29" i="4"/>
  <c r="AB29" i="4"/>
  <c r="AA29" i="4"/>
  <c r="Z29" i="4"/>
  <c r="Y29" i="4"/>
  <c r="BA27" i="4"/>
  <c r="AZ27" i="4"/>
  <c r="AY27" i="4"/>
  <c r="AX27" i="4"/>
  <c r="AW27" i="4"/>
  <c r="AV27" i="4"/>
  <c r="AU27" i="4"/>
  <c r="AT27" i="4"/>
  <c r="AS27" i="4"/>
  <c r="AR27" i="4"/>
  <c r="AQ27" i="4"/>
  <c r="AI27" i="4"/>
  <c r="AH27" i="4"/>
  <c r="AG27" i="4"/>
  <c r="AF27" i="4"/>
  <c r="AE27" i="4"/>
  <c r="AD27" i="4"/>
  <c r="AC27" i="4"/>
  <c r="AB27" i="4"/>
  <c r="AA27" i="4"/>
  <c r="Z27" i="4"/>
  <c r="Y27" i="4"/>
  <c r="BA22" i="4"/>
  <c r="AZ22" i="4"/>
  <c r="AY22" i="4"/>
  <c r="AX22" i="4"/>
  <c r="AW22" i="4"/>
  <c r="AV22" i="4"/>
  <c r="AU22" i="4"/>
  <c r="AT22" i="4"/>
  <c r="AS22" i="4"/>
  <c r="AR22" i="4"/>
  <c r="AQ22" i="4"/>
  <c r="AI22" i="4"/>
  <c r="AH22" i="4"/>
  <c r="AG22" i="4"/>
  <c r="AF22" i="4"/>
  <c r="AE22" i="4"/>
  <c r="AD22" i="4"/>
  <c r="AC22" i="4"/>
  <c r="AB22" i="4"/>
  <c r="AA22" i="4"/>
  <c r="Z22" i="4"/>
  <c r="Y22" i="4"/>
  <c r="BA20" i="4"/>
  <c r="AZ20" i="4"/>
  <c r="AY20" i="4"/>
  <c r="AX20" i="4"/>
  <c r="AW20" i="4"/>
  <c r="AV20" i="4"/>
  <c r="AU20" i="4"/>
  <c r="AT20" i="4"/>
  <c r="AS20" i="4"/>
  <c r="AR20" i="4"/>
  <c r="AQ20" i="4"/>
  <c r="AI20" i="4"/>
  <c r="AH20" i="4"/>
  <c r="AG20" i="4"/>
  <c r="AF20" i="4"/>
  <c r="AE20" i="4"/>
  <c r="AD20" i="4"/>
  <c r="AC20" i="4"/>
  <c r="AB20" i="4"/>
  <c r="AA20" i="4"/>
  <c r="Z20" i="4"/>
  <c r="Y20" i="4"/>
  <c r="BA18" i="4"/>
  <c r="AZ18" i="4"/>
  <c r="AY18" i="4"/>
  <c r="AX18" i="4"/>
  <c r="AW18" i="4"/>
  <c r="AV18" i="4"/>
  <c r="AU18" i="4"/>
  <c r="AT18" i="4"/>
  <c r="AS18" i="4"/>
  <c r="AR18" i="4"/>
  <c r="AQ18" i="4"/>
  <c r="AI18" i="4"/>
  <c r="AH18" i="4"/>
  <c r="AG18" i="4"/>
  <c r="AF18" i="4"/>
  <c r="AE18" i="4"/>
  <c r="AD18" i="4"/>
  <c r="AC18" i="4"/>
  <c r="AB18" i="4"/>
  <c r="AA18" i="4"/>
  <c r="Z18" i="4"/>
  <c r="Y18" i="4"/>
  <c r="AU16" i="4"/>
  <c r="AQ16" i="4"/>
  <c r="AL16" i="4"/>
  <c r="Y16" i="4"/>
  <c r="T16" i="4"/>
  <c r="AC15" i="4"/>
  <c r="AW13" i="4"/>
  <c r="AL13" i="4"/>
  <c r="AE12" i="4"/>
  <c r="T12" i="4"/>
  <c r="AM10" i="4"/>
  <c r="U10" i="4"/>
  <c r="AM9" i="4"/>
  <c r="U9" i="4"/>
  <c r="AM8" i="4"/>
  <c r="AL8" i="4"/>
  <c r="U8" i="4"/>
  <c r="BM106" i="4" l="1"/>
  <c r="BT106" i="4" s="1"/>
  <c r="BR107" i="4"/>
  <c r="BP107" i="4"/>
  <c r="BQ133" i="4"/>
  <c r="BU134" i="4" s="1"/>
  <c r="BO82" i="4"/>
  <c r="BQ82" i="4"/>
  <c r="BP82" i="4"/>
  <c r="G51" i="4"/>
  <c r="G52" i="4" s="1"/>
  <c r="BQ107" i="4"/>
  <c r="BS107" i="4"/>
  <c r="BM96" i="4"/>
  <c r="BT96" i="4" s="1"/>
  <c r="BM97" i="4"/>
  <c r="BT97" i="4" s="1"/>
  <c r="BM98" i="4"/>
  <c r="BT98" i="4" s="1"/>
  <c r="BM99" i="4"/>
  <c r="BT99" i="4" s="1"/>
  <c r="BM100" i="4"/>
  <c r="BT100" i="4" s="1"/>
  <c r="BM101" i="4"/>
  <c r="BT101" i="4" s="1"/>
  <c r="BM102" i="4"/>
  <c r="BT102" i="4" s="1"/>
  <c r="BM103" i="4"/>
  <c r="BT103" i="4" s="1"/>
  <c r="BM104" i="4"/>
  <c r="BT104" i="4" s="1"/>
  <c r="BM105" i="4"/>
  <c r="BT105" i="4" s="1"/>
  <c r="BO106" i="4"/>
  <c r="BO107" i="4" s="1"/>
  <c r="BU108" i="4" l="1"/>
  <c r="BT134" i="4" s="1"/>
  <c r="BU83" i="4"/>
  <c r="G23" i="4" s="1"/>
  <c r="G24" i="4" s="1"/>
  <c r="G25" i="4" s="1"/>
  <c r="G36" i="4"/>
  <c r="BT107" i="4"/>
  <c r="BH148" i="4" l="1"/>
  <c r="BO148" i="4" s="1"/>
  <c r="Y25" i="4"/>
  <c r="AQ25" i="4"/>
  <c r="BO84" i="4"/>
  <c r="H23" i="4" s="1"/>
  <c r="BH149" i="4" s="1"/>
  <c r="BO149" i="4" s="1"/>
  <c r="G47" i="4"/>
  <c r="BO109" i="4"/>
  <c r="BI148" i="4"/>
  <c r="BP148" i="4" s="1"/>
  <c r="G37" i="4"/>
  <c r="BO85" i="4" l="1"/>
  <c r="H24" i="4"/>
  <c r="H25" i="4" s="1"/>
  <c r="I23" i="4"/>
  <c r="G38" i="4"/>
  <c r="H36" i="4"/>
  <c r="BJ148" i="4"/>
  <c r="BQ148" i="4" s="1"/>
  <c r="BO135" i="4"/>
  <c r="G48" i="4"/>
  <c r="G49" i="4" l="1"/>
  <c r="H47" i="4"/>
  <c r="BI149" i="4"/>
  <c r="BP149" i="4" s="1"/>
  <c r="BO110" i="4"/>
  <c r="H37" i="4"/>
  <c r="AQ38" i="4"/>
  <c r="Y38" i="4"/>
  <c r="BH150" i="4"/>
  <c r="BO150" i="4" s="1"/>
  <c r="BO86" i="4"/>
  <c r="I24" i="4"/>
  <c r="AR25" i="4"/>
  <c r="Z25" i="4"/>
  <c r="I25" i="4" l="1"/>
  <c r="J23" i="4"/>
  <c r="K23" i="4"/>
  <c r="BJ149" i="4"/>
  <c r="BQ149" i="4" s="1"/>
  <c r="BO136" i="4"/>
  <c r="H48" i="4"/>
  <c r="H38" i="4"/>
  <c r="I36" i="4"/>
  <c r="Y49" i="4"/>
  <c r="AQ49" i="4"/>
  <c r="Z38" i="4" l="1"/>
  <c r="AR38" i="4"/>
  <c r="H49" i="4"/>
  <c r="I47" i="4"/>
  <c r="BH152" i="4"/>
  <c r="BO152" i="4" s="1"/>
  <c r="BO88" i="4"/>
  <c r="BO111" i="4"/>
  <c r="BI150" i="4"/>
  <c r="BP150" i="4" s="1"/>
  <c r="I37" i="4"/>
  <c r="BH151" i="4"/>
  <c r="BO151" i="4" s="1"/>
  <c r="K24" i="4"/>
  <c r="J24" i="4"/>
  <c r="AA25" i="4"/>
  <c r="AS25" i="4"/>
  <c r="K25" i="4" l="1"/>
  <c r="J25" i="4"/>
  <c r="L23" i="4"/>
  <c r="BJ150" i="4"/>
  <c r="BQ150" i="4" s="1"/>
  <c r="BO137" i="4"/>
  <c r="I48" i="4"/>
  <c r="AR49" i="4"/>
  <c r="Z49" i="4"/>
  <c r="I38" i="4"/>
  <c r="J36" i="4"/>
  <c r="BI151" i="4" l="1"/>
  <c r="BP151" i="4" s="1"/>
  <c r="BO112" i="4"/>
  <c r="J37" i="4"/>
  <c r="AS38" i="4"/>
  <c r="AA38" i="4"/>
  <c r="I49" i="4"/>
  <c r="J47" i="4"/>
  <c r="AT25" i="4"/>
  <c r="AB25" i="4"/>
  <c r="AU25" i="4"/>
  <c r="AC25" i="4"/>
  <c r="BH153" i="4"/>
  <c r="BO153" i="4" s="1"/>
  <c r="BO89" i="4"/>
  <c r="L24" i="4"/>
  <c r="L25" i="4" l="1"/>
  <c r="M23" i="4"/>
  <c r="BJ151" i="4"/>
  <c r="BQ151" i="4" s="1"/>
  <c r="BO138" i="4"/>
  <c r="J48" i="4"/>
  <c r="K36" i="4"/>
  <c r="AA49" i="4"/>
  <c r="AS49" i="4"/>
  <c r="J38" i="4"/>
  <c r="AB38" i="4" l="1"/>
  <c r="AT38" i="4"/>
  <c r="BO113" i="4"/>
  <c r="L36" i="4" s="1"/>
  <c r="L37" i="4" s="1"/>
  <c r="BI152" i="4"/>
  <c r="BP152" i="4" s="1"/>
  <c r="K37" i="4"/>
  <c r="J49" i="4"/>
  <c r="K47" i="4"/>
  <c r="BH154" i="4"/>
  <c r="BO154" i="4" s="1"/>
  <c r="BO90" i="4"/>
  <c r="N23" i="4" s="1"/>
  <c r="M24" i="4"/>
  <c r="M25" i="4" s="1"/>
  <c r="AD25" i="4"/>
  <c r="AV25" i="4"/>
  <c r="BH155" i="4" l="1"/>
  <c r="BO155" i="4" s="1"/>
  <c r="BO91" i="4"/>
  <c r="O23" i="4" s="1"/>
  <c r="N24" i="4"/>
  <c r="N25" i="4" s="1"/>
  <c r="K38" i="4"/>
  <c r="L38" i="4"/>
  <c r="AE25" i="4"/>
  <c r="AW25" i="4"/>
  <c r="BJ152" i="4"/>
  <c r="BQ152" i="4" s="1"/>
  <c r="BO139" i="4"/>
  <c r="L47" i="4" s="1"/>
  <c r="L48" i="4" s="1"/>
  <c r="K48" i="4"/>
  <c r="AT49" i="4"/>
  <c r="AB49" i="4"/>
  <c r="BI153" i="4"/>
  <c r="BP153" i="4" s="1"/>
  <c r="BO114" i="4"/>
  <c r="M36" i="4" s="1"/>
  <c r="BO115" i="4" l="1"/>
  <c r="N36" i="4" s="1"/>
  <c r="BI154" i="4"/>
  <c r="BP154" i="4" s="1"/>
  <c r="M37" i="4"/>
  <c r="M38" i="4" s="1"/>
  <c r="L49" i="4"/>
  <c r="K49" i="4"/>
  <c r="AD38" i="4"/>
  <c r="AV38" i="4"/>
  <c r="BH156" i="4"/>
  <c r="BO156" i="4" s="1"/>
  <c r="BO92" i="4"/>
  <c r="P23" i="4" s="1"/>
  <c r="O24" i="4"/>
  <c r="O25" i="4" s="1"/>
  <c r="BJ153" i="4"/>
  <c r="BQ153" i="4" s="1"/>
  <c r="BO140" i="4"/>
  <c r="M47" i="4" s="1"/>
  <c r="AU38" i="4"/>
  <c r="AC38" i="4"/>
  <c r="AX25" i="4"/>
  <c r="AF25" i="4"/>
  <c r="BH157" i="4" l="1"/>
  <c r="BO157" i="4" s="1"/>
  <c r="BO93" i="4"/>
  <c r="Q23" i="4" s="1"/>
  <c r="P24" i="4"/>
  <c r="P25" i="4" s="1"/>
  <c r="AC49" i="4"/>
  <c r="AU49" i="4"/>
  <c r="BJ154" i="4"/>
  <c r="BQ154" i="4" s="1"/>
  <c r="BO141" i="4"/>
  <c r="N47" i="4" s="1"/>
  <c r="M48" i="4"/>
  <c r="M49" i="4" s="1"/>
  <c r="AG25" i="4"/>
  <c r="AY25" i="4"/>
  <c r="AV49" i="4"/>
  <c r="AD49" i="4"/>
  <c r="AW38" i="4"/>
  <c r="AE38" i="4"/>
  <c r="BI155" i="4"/>
  <c r="BP155" i="4" s="1"/>
  <c r="BO116" i="4"/>
  <c r="O36" i="4" s="1"/>
  <c r="N37" i="4"/>
  <c r="N38" i="4" s="1"/>
  <c r="BH158" i="4" l="1"/>
  <c r="BO158" i="4" s="1"/>
  <c r="BO159" i="4" s="1"/>
  <c r="BO94" i="4"/>
  <c r="Q24" i="4"/>
  <c r="Q25" i="4" s="1"/>
  <c r="BO117" i="4"/>
  <c r="P36" i="4" s="1"/>
  <c r="BI156" i="4"/>
  <c r="BP156" i="4" s="1"/>
  <c r="O37" i="4"/>
  <c r="O38" i="4" s="1"/>
  <c r="AE49" i="4"/>
  <c r="AW49" i="4"/>
  <c r="AF38" i="4"/>
  <c r="AX38" i="4"/>
  <c r="BJ155" i="4"/>
  <c r="BQ155" i="4" s="1"/>
  <c r="BO142" i="4"/>
  <c r="O47" i="4" s="1"/>
  <c r="N48" i="4"/>
  <c r="N49" i="4" s="1"/>
  <c r="AZ25" i="4"/>
  <c r="AH25" i="4"/>
  <c r="BJ156" i="4" l="1"/>
  <c r="BQ156" i="4" s="1"/>
  <c r="BO143" i="4"/>
  <c r="P47" i="4" s="1"/>
  <c r="O48" i="4"/>
  <c r="O49" i="4" s="1"/>
  <c r="AY38" i="4"/>
  <c r="AG38" i="4"/>
  <c r="BI157" i="4"/>
  <c r="BP157" i="4" s="1"/>
  <c r="BO118" i="4"/>
  <c r="Q36" i="4" s="1"/>
  <c r="P37" i="4"/>
  <c r="P38" i="4" s="1"/>
  <c r="AX49" i="4"/>
  <c r="AF49" i="4"/>
  <c r="AI25" i="4"/>
  <c r="BA25" i="4"/>
  <c r="AH38" i="4" l="1"/>
  <c r="AZ38" i="4"/>
  <c r="BJ157" i="4"/>
  <c r="BQ157" i="4" s="1"/>
  <c r="BO144" i="4"/>
  <c r="Q47" i="4" s="1"/>
  <c r="P48" i="4"/>
  <c r="P49" i="4" s="1"/>
  <c r="BO119" i="4"/>
  <c r="BI158" i="4"/>
  <c r="BP158" i="4" s="1"/>
  <c r="BP159" i="4" s="1"/>
  <c r="BU160" i="4" s="1"/>
  <c r="Q37" i="4"/>
  <c r="Q38" i="4" s="1"/>
  <c r="AG49" i="4"/>
  <c r="AY49" i="4"/>
  <c r="BA38" i="4" l="1"/>
  <c r="AI38" i="4"/>
  <c r="BJ158" i="4"/>
  <c r="BQ158" i="4" s="1"/>
  <c r="BQ159" i="4" s="1"/>
  <c r="BO145" i="4"/>
  <c r="Q48" i="4"/>
  <c r="Q49" i="4" s="1"/>
  <c r="H50" i="4"/>
  <c r="AZ49" i="4"/>
  <c r="AH49" i="4"/>
  <c r="BO162" i="4" l="1"/>
  <c r="H51" i="4"/>
  <c r="H52" i="4" s="1"/>
  <c r="G54" i="4" s="1"/>
  <c r="AI49" i="4"/>
  <c r="BA49" i="4"/>
  <c r="AQ54" i="4" l="1"/>
  <c r="Y54" i="4"/>
  <c r="I50" i="4"/>
  <c r="BO163" i="4" l="1"/>
  <c r="I51" i="4"/>
  <c r="I52" i="4" s="1"/>
  <c r="H54" i="4" s="1"/>
  <c r="AR54" i="4" l="1"/>
  <c r="Z54" i="4"/>
  <c r="J50" i="4"/>
  <c r="BO164" i="4" l="1"/>
  <c r="J51" i="4"/>
  <c r="J52" i="4" s="1"/>
  <c r="I54" i="4" s="1"/>
  <c r="AA54" i="4" l="1"/>
  <c r="AS54" i="4"/>
  <c r="K50" i="4"/>
  <c r="BO165" i="4" l="1"/>
  <c r="K51" i="4"/>
  <c r="K52" i="4" s="1"/>
  <c r="J54" i="4" s="1"/>
  <c r="AT54" i="4" l="1"/>
  <c r="AB54" i="4"/>
  <c r="L50" i="4"/>
  <c r="BO166" i="4" l="1"/>
  <c r="M50" i="4" s="1"/>
  <c r="L51" i="4"/>
  <c r="L52" i="4" s="1"/>
  <c r="K54" i="4" s="1"/>
  <c r="AC54" i="4" l="1"/>
  <c r="AU54" i="4"/>
  <c r="BO167" i="4"/>
  <c r="N50" i="4" s="1"/>
  <c r="M51" i="4"/>
  <c r="M52" i="4" s="1"/>
  <c r="L54" i="4" s="1"/>
  <c r="AV54" i="4" l="1"/>
  <c r="AD54" i="4"/>
  <c r="BO168" i="4"/>
  <c r="O50" i="4" s="1"/>
  <c r="N51" i="4"/>
  <c r="N52" i="4" s="1"/>
  <c r="M54" i="4" s="1"/>
  <c r="AE54" i="4" l="1"/>
  <c r="AW54" i="4"/>
  <c r="BO169" i="4"/>
  <c r="P50" i="4" s="1"/>
  <c r="O51" i="4"/>
  <c r="O52" i="4" s="1"/>
  <c r="N54" i="4" s="1"/>
  <c r="AX54" i="4" l="1"/>
  <c r="AF54" i="4"/>
  <c r="BO170" i="4"/>
  <c r="Q50" i="4" s="1"/>
  <c r="P51" i="4"/>
  <c r="P52" i="4" s="1"/>
  <c r="O54" i="4" s="1"/>
  <c r="AG54" i="4" l="1"/>
  <c r="AY54" i="4"/>
  <c r="BO171" i="4"/>
  <c r="Q51" i="4"/>
  <c r="Q52" i="4" s="1"/>
  <c r="Q54" i="4" l="1"/>
  <c r="P54" i="4"/>
  <c r="AZ54" i="4" l="1"/>
  <c r="AH54" i="4"/>
  <c r="AI54" i="4"/>
  <c r="BA5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鹿島　千紗都</author>
  </authors>
  <commentList>
    <comment ref="B12" authorId="0" shapeId="0" xr:uid="{10E38409-636C-462A-9619-B89841C9EBEA}">
      <text>
        <r>
          <rPr>
            <b/>
            <sz val="9"/>
            <color indexed="81"/>
            <rFont val="MS P ゴシック"/>
            <family val="3"/>
            <charset val="128"/>
          </rPr>
          <t>納付される日の
属する事業年度</t>
        </r>
      </text>
    </comment>
    <comment ref="M12" authorId="0" shapeId="0" xr:uid="{22D54069-8A42-4250-ABA9-E27B6DE4E7D3}">
      <text>
        <r>
          <rPr>
            <b/>
            <sz val="10"/>
            <color indexed="81"/>
            <rFont val="MS P ゴシック"/>
            <family val="3"/>
            <charset val="128"/>
          </rPr>
          <t>記載してください</t>
        </r>
      </text>
    </comment>
    <comment ref="K15" authorId="0" shapeId="0" xr:uid="{75AEBF22-28FD-4738-BD27-5B837344D4CE}">
      <text>
        <r>
          <rPr>
            <b/>
            <sz val="9"/>
            <color indexed="81"/>
            <rFont val="MS P ゴシック"/>
            <family val="3"/>
            <charset val="128"/>
          </rPr>
          <t>リストから選択
してください</t>
        </r>
      </text>
    </comment>
    <comment ref="G57" authorId="0" shapeId="0" xr:uid="{9972E86C-1860-48DD-B889-B05C63DE7A42}">
      <text>
        <r>
          <rPr>
            <b/>
            <sz val="9"/>
            <color indexed="81"/>
            <rFont val="MS P ゴシック"/>
            <family val="3"/>
            <charset val="128"/>
          </rPr>
          <t>リストから選択して
ください（必須）</t>
        </r>
      </text>
    </comment>
  </commentList>
</comments>
</file>

<file path=xl/sharedStrings.xml><?xml version="1.0" encoding="utf-8"?>
<sst xmlns="http://schemas.openxmlformats.org/spreadsheetml/2006/main" count="344" uniqueCount="125">
  <si>
    <t>都道府県ｺｰﾄﾞ</t>
    <rPh sb="0" eb="4">
      <t>トドウフケン</t>
    </rPh>
    <phoneticPr fontId="2"/>
  </si>
  <si>
    <t>200000</t>
    <phoneticPr fontId="2"/>
  </si>
  <si>
    <t>口座番号</t>
    <rPh sb="0" eb="2">
      <t>コウザ</t>
    </rPh>
    <rPh sb="2" eb="4">
      <t>バンゴウ</t>
    </rPh>
    <phoneticPr fontId="2"/>
  </si>
  <si>
    <t>加入者</t>
    <rPh sb="0" eb="3">
      <t>カニュウシャ</t>
    </rPh>
    <phoneticPr fontId="2"/>
  </si>
  <si>
    <t>所在地及び法人名</t>
    <rPh sb="0" eb="3">
      <t>ショザイチ</t>
    </rPh>
    <rPh sb="3" eb="4">
      <t>オヨ</t>
    </rPh>
    <rPh sb="5" eb="7">
      <t>ホウジン</t>
    </rPh>
    <rPh sb="7" eb="8">
      <t>メイ</t>
    </rPh>
    <phoneticPr fontId="2"/>
  </si>
  <si>
    <t>年度</t>
    <rPh sb="0" eb="2">
      <t>ネンド</t>
    </rPh>
    <phoneticPr fontId="2"/>
  </si>
  <si>
    <t>※処理事項</t>
    <rPh sb="1" eb="3">
      <t>ショリ</t>
    </rPh>
    <rPh sb="3" eb="5">
      <t>ジコウ</t>
    </rPh>
    <phoneticPr fontId="2"/>
  </si>
  <si>
    <t>納付区分</t>
    <rPh sb="0" eb="2">
      <t>ノウフ</t>
    </rPh>
    <rPh sb="2" eb="4">
      <t>クブン</t>
    </rPh>
    <phoneticPr fontId="2"/>
  </si>
  <si>
    <t>申告区分</t>
    <rPh sb="0" eb="2">
      <t>シンコク</t>
    </rPh>
    <rPh sb="2" eb="4">
      <t>クブン</t>
    </rPh>
    <phoneticPr fontId="2"/>
  </si>
  <si>
    <t>から</t>
    <phoneticPr fontId="2"/>
  </si>
  <si>
    <t>まで</t>
    <phoneticPr fontId="2"/>
  </si>
  <si>
    <t>法人県民税</t>
    <rPh sb="0" eb="2">
      <t>ホウジン</t>
    </rPh>
    <rPh sb="2" eb="5">
      <t>ケンミンゼイ</t>
    </rPh>
    <phoneticPr fontId="2"/>
  </si>
  <si>
    <t>法人税割額</t>
    <rPh sb="0" eb="3">
      <t>ホウジンゼイ</t>
    </rPh>
    <rPh sb="3" eb="4">
      <t>ワ</t>
    </rPh>
    <rPh sb="4" eb="5">
      <t>ガク</t>
    </rPh>
    <phoneticPr fontId="2"/>
  </si>
  <si>
    <t>01</t>
    <phoneticPr fontId="2"/>
  </si>
  <si>
    <t>均等割額</t>
    <rPh sb="0" eb="2">
      <t>キントウ</t>
    </rPh>
    <rPh sb="2" eb="3">
      <t>ワリ</t>
    </rPh>
    <rPh sb="3" eb="4">
      <t>ガク</t>
    </rPh>
    <phoneticPr fontId="2"/>
  </si>
  <si>
    <t>02</t>
    <phoneticPr fontId="2"/>
  </si>
  <si>
    <t>延滞金</t>
    <rPh sb="0" eb="2">
      <t>エンタイ</t>
    </rPh>
    <rPh sb="2" eb="3">
      <t>キン</t>
    </rPh>
    <phoneticPr fontId="2"/>
  </si>
  <si>
    <t>03</t>
    <phoneticPr fontId="2"/>
  </si>
  <si>
    <t>計</t>
    <rPh sb="0" eb="1">
      <t>ケイ</t>
    </rPh>
    <phoneticPr fontId="2"/>
  </si>
  <si>
    <t>04</t>
    <phoneticPr fontId="2"/>
  </si>
  <si>
    <t>所得割額</t>
    <rPh sb="0" eb="2">
      <t>ショトク</t>
    </rPh>
    <rPh sb="2" eb="3">
      <t>ワリ</t>
    </rPh>
    <rPh sb="3" eb="4">
      <t>ガク</t>
    </rPh>
    <phoneticPr fontId="2"/>
  </si>
  <si>
    <t>05</t>
    <phoneticPr fontId="2"/>
  </si>
  <si>
    <t>付加価値割額</t>
    <rPh sb="0" eb="2">
      <t>フカ</t>
    </rPh>
    <rPh sb="2" eb="4">
      <t>カチ</t>
    </rPh>
    <rPh sb="4" eb="5">
      <t>ワリ</t>
    </rPh>
    <rPh sb="5" eb="6">
      <t>ガク</t>
    </rPh>
    <phoneticPr fontId="2"/>
  </si>
  <si>
    <t>06</t>
    <phoneticPr fontId="2"/>
  </si>
  <si>
    <t>資本割額</t>
    <rPh sb="0" eb="2">
      <t>シホン</t>
    </rPh>
    <rPh sb="2" eb="3">
      <t>ワリ</t>
    </rPh>
    <rPh sb="3" eb="4">
      <t>ガク</t>
    </rPh>
    <phoneticPr fontId="2"/>
  </si>
  <si>
    <t>07</t>
    <phoneticPr fontId="2"/>
  </si>
  <si>
    <t>収入割額</t>
    <rPh sb="0" eb="2">
      <t>シュウニュウ</t>
    </rPh>
    <rPh sb="2" eb="3">
      <t>ワ</t>
    </rPh>
    <rPh sb="3" eb="4">
      <t>ガク</t>
    </rPh>
    <phoneticPr fontId="2"/>
  </si>
  <si>
    <t>08</t>
    <phoneticPr fontId="2"/>
  </si>
  <si>
    <t>09</t>
    <phoneticPr fontId="2"/>
  </si>
  <si>
    <t>計
(05～09)</t>
    <rPh sb="0" eb="1">
      <t>ケイ</t>
    </rPh>
    <phoneticPr fontId="2"/>
  </si>
  <si>
    <t>10</t>
    <phoneticPr fontId="2"/>
  </si>
  <si>
    <t>11</t>
    <phoneticPr fontId="2"/>
  </si>
  <si>
    <t>過小申告加算金</t>
    <rPh sb="0" eb="2">
      <t>カショウ</t>
    </rPh>
    <rPh sb="2" eb="4">
      <t>シンコク</t>
    </rPh>
    <rPh sb="4" eb="6">
      <t>カサン</t>
    </rPh>
    <rPh sb="6" eb="7">
      <t>キン</t>
    </rPh>
    <phoneticPr fontId="2"/>
  </si>
  <si>
    <t>12</t>
    <phoneticPr fontId="2"/>
  </si>
  <si>
    <t>不申告加算金</t>
    <rPh sb="0" eb="1">
      <t>フ</t>
    </rPh>
    <rPh sb="1" eb="3">
      <t>シンコク</t>
    </rPh>
    <rPh sb="3" eb="5">
      <t>カサン</t>
    </rPh>
    <rPh sb="5" eb="6">
      <t>キン</t>
    </rPh>
    <phoneticPr fontId="2"/>
  </si>
  <si>
    <t>13</t>
    <phoneticPr fontId="2"/>
  </si>
  <si>
    <t>重加算金</t>
    <rPh sb="0" eb="1">
      <t>ジュウ</t>
    </rPh>
    <rPh sb="1" eb="3">
      <t>カサン</t>
    </rPh>
    <rPh sb="3" eb="4">
      <t>キン</t>
    </rPh>
    <phoneticPr fontId="2"/>
  </si>
  <si>
    <t>14</t>
    <phoneticPr fontId="2"/>
  </si>
  <si>
    <t>計
(10～14)</t>
    <rPh sb="0" eb="1">
      <t>ケイ</t>
    </rPh>
    <phoneticPr fontId="2"/>
  </si>
  <si>
    <t>15</t>
    <phoneticPr fontId="2"/>
  </si>
  <si>
    <t>合　計　額</t>
    <rPh sb="0" eb="1">
      <t>ゴウ</t>
    </rPh>
    <rPh sb="2" eb="3">
      <t>ケイ</t>
    </rPh>
    <rPh sb="4" eb="5">
      <t>ガク</t>
    </rPh>
    <phoneticPr fontId="2"/>
  </si>
  <si>
    <t>16</t>
    <phoneticPr fontId="2"/>
  </si>
  <si>
    <t>納期限</t>
    <rPh sb="0" eb="3">
      <t>ノウキゲン</t>
    </rPh>
    <phoneticPr fontId="2"/>
  </si>
  <si>
    <t>領収日付印</t>
    <rPh sb="0" eb="1">
      <t>リョウ</t>
    </rPh>
    <rPh sb="1" eb="2">
      <t>オサム</t>
    </rPh>
    <rPh sb="2" eb="5">
      <t>ヒヅケイン</t>
    </rPh>
    <phoneticPr fontId="2"/>
  </si>
  <si>
    <t>課税事務所</t>
    <rPh sb="0" eb="2">
      <t>カゼイ</t>
    </rPh>
    <rPh sb="2" eb="4">
      <t>ジム</t>
    </rPh>
    <rPh sb="4" eb="5">
      <t>ショ</t>
    </rPh>
    <phoneticPr fontId="2"/>
  </si>
  <si>
    <t>八十二銀行
（県庁内支店）</t>
    <rPh sb="0" eb="3">
      <t>ハチジュウニ</t>
    </rPh>
    <rPh sb="3" eb="5">
      <t>ギンコウ</t>
    </rPh>
    <rPh sb="7" eb="9">
      <t>ケンチョウ</t>
    </rPh>
    <rPh sb="9" eb="10">
      <t>ナイ</t>
    </rPh>
    <rPh sb="10" eb="12">
      <t>シテン</t>
    </rPh>
    <phoneticPr fontId="2"/>
  </si>
  <si>
    <t>上記のとおり通知します。(都道府県保管）</t>
    <rPh sb="0" eb="2">
      <t>ジョウキ</t>
    </rPh>
    <rPh sb="6" eb="8">
      <t>ツウチ</t>
    </rPh>
    <rPh sb="13" eb="17">
      <t>トドウフケン</t>
    </rPh>
    <rPh sb="17" eb="19">
      <t>ホカン</t>
    </rPh>
    <phoneticPr fontId="2"/>
  </si>
  <si>
    <t xml:space="preserve">領 収 証 書 </t>
    <rPh sb="0" eb="1">
      <t>リョウ</t>
    </rPh>
    <rPh sb="2" eb="3">
      <t>オサム</t>
    </rPh>
    <rPh sb="6" eb="7">
      <t>ショ</t>
    </rPh>
    <phoneticPr fontId="2"/>
  </si>
  <si>
    <t>長野県</t>
    <rPh sb="0" eb="3">
      <t>ナガノケン</t>
    </rPh>
    <phoneticPr fontId="2"/>
  </si>
  <si>
    <t>長野県総務部税務課</t>
    <rPh sb="0" eb="3">
      <t>ナガノケン</t>
    </rPh>
    <rPh sb="3" eb="5">
      <t>ソウム</t>
    </rPh>
    <rPh sb="5" eb="6">
      <t>ブ</t>
    </rPh>
    <rPh sb="6" eb="8">
      <t>ゼイム</t>
    </rPh>
    <rPh sb="8" eb="9">
      <t>カ</t>
    </rPh>
    <phoneticPr fontId="2"/>
  </si>
  <si>
    <t>百</t>
    <rPh sb="0" eb="1">
      <t>ヒャク</t>
    </rPh>
    <phoneticPr fontId="2"/>
  </si>
  <si>
    <t>十</t>
    <rPh sb="0" eb="1">
      <t>ジュウ</t>
    </rPh>
    <phoneticPr fontId="2"/>
  </si>
  <si>
    <t>億</t>
    <rPh sb="0" eb="1">
      <t>オク</t>
    </rPh>
    <phoneticPr fontId="2"/>
  </si>
  <si>
    <t>千</t>
    <rPh sb="0" eb="1">
      <t>セン</t>
    </rPh>
    <phoneticPr fontId="2"/>
  </si>
  <si>
    <t>万</t>
    <rPh sb="0" eb="1">
      <t>マン</t>
    </rPh>
    <phoneticPr fontId="2"/>
  </si>
  <si>
    <t>円</t>
    <rPh sb="0" eb="1">
      <t>エン</t>
    </rPh>
    <phoneticPr fontId="2"/>
  </si>
  <si>
    <t>上記のとおり領収しました。(納税者保管）</t>
    <rPh sb="0" eb="2">
      <t>ジョウキ</t>
    </rPh>
    <rPh sb="6" eb="8">
      <t>リョウシュウ</t>
    </rPh>
    <rPh sb="14" eb="17">
      <t>ノウゼイシャ</t>
    </rPh>
    <rPh sb="17" eb="19">
      <t>ホカン</t>
    </rPh>
    <phoneticPr fontId="2"/>
  </si>
  <si>
    <t>日</t>
    <rPh sb="0" eb="1">
      <t>ヒ</t>
    </rPh>
    <phoneticPr fontId="2"/>
  </si>
  <si>
    <t>月</t>
    <rPh sb="0" eb="1">
      <t>ガツ</t>
    </rPh>
    <phoneticPr fontId="2"/>
  </si>
  <si>
    <t>年</t>
    <rPh sb="0" eb="1">
      <t>ネン</t>
    </rPh>
    <phoneticPr fontId="2"/>
  </si>
  <si>
    <t>日計</t>
    <rPh sb="0" eb="2">
      <t>ニッケイ</t>
    </rPh>
    <phoneticPr fontId="2"/>
  </si>
  <si>
    <t>口</t>
    <rPh sb="0" eb="1">
      <t>クチ</t>
    </rPh>
    <phoneticPr fontId="2"/>
  </si>
  <si>
    <t>領収済通知書</t>
    <rPh sb="0" eb="2">
      <t>リョウシュウ</t>
    </rPh>
    <rPh sb="2" eb="3">
      <t>ズミ</t>
    </rPh>
    <rPh sb="3" eb="6">
      <t>ツウチショ</t>
    </rPh>
    <phoneticPr fontId="2"/>
  </si>
  <si>
    <t>年　　月　　日</t>
    <rPh sb="0" eb="1">
      <t>ネン</t>
    </rPh>
    <rPh sb="3" eb="4">
      <t>ガツ</t>
    </rPh>
    <rPh sb="6" eb="7">
      <t>ニチ</t>
    </rPh>
    <phoneticPr fontId="2"/>
  </si>
  <si>
    <t>様</t>
    <rPh sb="0" eb="1">
      <t>サマ</t>
    </rPh>
    <phoneticPr fontId="2"/>
  </si>
  <si>
    <t>)</t>
    <phoneticPr fontId="2"/>
  </si>
  <si>
    <t>指定金融機関名
(取りまとめ店)</t>
    <rPh sb="0" eb="1">
      <t>ユビ</t>
    </rPh>
    <rPh sb="1" eb="2">
      <t>サダム</t>
    </rPh>
    <rPh sb="2" eb="3">
      <t>カネ</t>
    </rPh>
    <rPh sb="3" eb="4">
      <t>ユウ</t>
    </rPh>
    <rPh sb="4" eb="5">
      <t>キ</t>
    </rPh>
    <rPh sb="5" eb="6">
      <t>セキ</t>
    </rPh>
    <rPh sb="6" eb="7">
      <t>メイ</t>
    </rPh>
    <rPh sb="9" eb="10">
      <t>ト</t>
    </rPh>
    <rPh sb="14" eb="15">
      <t>テン</t>
    </rPh>
    <phoneticPr fontId="2"/>
  </si>
  <si>
    <t>見込納付</t>
    <rPh sb="0" eb="2">
      <t>ミコミ</t>
    </rPh>
    <rPh sb="2" eb="4">
      <t>ノウフ</t>
    </rPh>
    <phoneticPr fontId="2"/>
  </si>
  <si>
    <t>確定</t>
    <rPh sb="0" eb="2">
      <t>カクテイ</t>
    </rPh>
    <phoneticPr fontId="2"/>
  </si>
  <si>
    <t>修正</t>
    <rPh sb="0" eb="2">
      <t>シュウセイ</t>
    </rPh>
    <phoneticPr fontId="2"/>
  </si>
  <si>
    <t>更正</t>
    <rPh sb="0" eb="2">
      <t>コウセイ</t>
    </rPh>
    <phoneticPr fontId="2"/>
  </si>
  <si>
    <t>決定</t>
    <rPh sb="0" eb="2">
      <t>ケッテイ</t>
    </rPh>
    <phoneticPr fontId="2"/>
  </si>
  <si>
    <t>領収済通知書には上記の番号が記載されます。</t>
    <rPh sb="0" eb="2">
      <t>リョウシュウ</t>
    </rPh>
    <rPh sb="2" eb="3">
      <t>ズミ</t>
    </rPh>
    <rPh sb="3" eb="6">
      <t>ツウチショ</t>
    </rPh>
    <rPh sb="8" eb="10">
      <t>ジョウキ</t>
    </rPh>
    <rPh sb="11" eb="13">
      <t>バンゴウ</t>
    </rPh>
    <rPh sb="14" eb="16">
      <t>キサイ</t>
    </rPh>
    <phoneticPr fontId="2"/>
  </si>
  <si>
    <t>※課税事務所欄には必ず入力をお願いします。</t>
    <rPh sb="1" eb="3">
      <t>カゼイ</t>
    </rPh>
    <rPh sb="3" eb="5">
      <t>ジム</t>
    </rPh>
    <rPh sb="5" eb="6">
      <t>ショ</t>
    </rPh>
    <rPh sb="6" eb="7">
      <t>ラン</t>
    </rPh>
    <rPh sb="9" eb="10">
      <t>カナラ</t>
    </rPh>
    <rPh sb="11" eb="13">
      <t>ニュウリョク</t>
    </rPh>
    <rPh sb="15" eb="16">
      <t>ネガ</t>
    </rPh>
    <phoneticPr fontId="2"/>
  </si>
  <si>
    <t>※点線に沿って余白部分を切り取り、3枚1組として各納付場所で使用してください。</t>
    <rPh sb="1" eb="2">
      <t>テン</t>
    </rPh>
    <rPh sb="2" eb="3">
      <t>セン</t>
    </rPh>
    <rPh sb="4" eb="5">
      <t>ソ</t>
    </rPh>
    <rPh sb="7" eb="9">
      <t>ヨハク</t>
    </rPh>
    <rPh sb="9" eb="11">
      <t>ブブン</t>
    </rPh>
    <rPh sb="12" eb="13">
      <t>キ</t>
    </rPh>
    <rPh sb="14" eb="15">
      <t>ト</t>
    </rPh>
    <rPh sb="18" eb="19">
      <t>マイ</t>
    </rPh>
    <rPh sb="20" eb="21">
      <t>クミ</t>
    </rPh>
    <rPh sb="24" eb="25">
      <t>カク</t>
    </rPh>
    <rPh sb="25" eb="27">
      <t>ノウフ</t>
    </rPh>
    <rPh sb="27" eb="29">
      <t>バショ</t>
    </rPh>
    <rPh sb="30" eb="32">
      <t>シヨウ</t>
    </rPh>
    <phoneticPr fontId="2"/>
  </si>
  <si>
    <t>課税事務所がわからない場合はこちらをご覧ください。</t>
    <rPh sb="0" eb="2">
      <t>カゼイ</t>
    </rPh>
    <rPh sb="2" eb="4">
      <t>ジム</t>
    </rPh>
    <rPh sb="4" eb="5">
      <t>ショ</t>
    </rPh>
    <rPh sb="11" eb="13">
      <t>バアイ</t>
    </rPh>
    <rPh sb="19" eb="20">
      <t>ラン</t>
    </rPh>
    <phoneticPr fontId="2"/>
  </si>
  <si>
    <t>納付場所の一覧はこちらをご覧ください。</t>
    <rPh sb="0" eb="2">
      <t>ノウフ</t>
    </rPh>
    <rPh sb="2" eb="4">
      <t>バショ</t>
    </rPh>
    <rPh sb="5" eb="7">
      <t>イチラン</t>
    </rPh>
    <rPh sb="13" eb="14">
      <t>ラン</t>
    </rPh>
    <phoneticPr fontId="2"/>
  </si>
  <si>
    <t>「課税事務所一覧」</t>
    <rPh sb="1" eb="3">
      <t>カゼイ</t>
    </rPh>
    <rPh sb="3" eb="5">
      <t>ジム</t>
    </rPh>
    <rPh sb="5" eb="6">
      <t>ショ</t>
    </rPh>
    <rPh sb="6" eb="8">
      <t>イチラン</t>
    </rPh>
    <phoneticPr fontId="2"/>
  </si>
  <si>
    <t>「納付場所一覧」</t>
    <rPh sb="1" eb="3">
      <t>ノウフ</t>
    </rPh>
    <rPh sb="3" eb="5">
      <t>バショ</t>
    </rPh>
    <rPh sb="5" eb="7">
      <t>イチラン</t>
    </rPh>
    <phoneticPr fontId="2"/>
  </si>
  <si>
    <t>※４</t>
    <phoneticPr fontId="2"/>
  </si>
  <si>
    <t>※一番左側のシートしか入力できません。</t>
    <rPh sb="1" eb="3">
      <t>イチバン</t>
    </rPh>
    <rPh sb="3" eb="5">
      <t>ヒダリガワ</t>
    </rPh>
    <rPh sb="11" eb="13">
      <t>ニュウリョク</t>
    </rPh>
    <phoneticPr fontId="2"/>
  </si>
  <si>
    <t>●記載例及び入力上の留意事項等</t>
    <rPh sb="1" eb="3">
      <t>キサイ</t>
    </rPh>
    <rPh sb="3" eb="4">
      <t>レイ</t>
    </rPh>
    <rPh sb="4" eb="5">
      <t>オヨ</t>
    </rPh>
    <rPh sb="6" eb="8">
      <t>ニュウリョク</t>
    </rPh>
    <rPh sb="8" eb="9">
      <t>ジョウ</t>
    </rPh>
    <rPh sb="10" eb="12">
      <t>リュウイ</t>
    </rPh>
    <rPh sb="12" eb="14">
      <t>ジコウ</t>
    </rPh>
    <rPh sb="14" eb="15">
      <t>トウ</t>
    </rPh>
    <phoneticPr fontId="2"/>
  </si>
  <si>
    <t>予定（中間)</t>
    <rPh sb="0" eb="2">
      <t>ヨテイ</t>
    </rPh>
    <rPh sb="3" eb="5">
      <t>チュウカン</t>
    </rPh>
    <phoneticPr fontId="2"/>
  </si>
  <si>
    <t>金額の確認（３枚ともに）をお願いします。</t>
    <rPh sb="0" eb="2">
      <t>キンガク</t>
    </rPh>
    <rPh sb="3" eb="5">
      <t>カクニン</t>
    </rPh>
    <rPh sb="7" eb="8">
      <t>マイ</t>
    </rPh>
    <rPh sb="14" eb="15">
      <t>ネガ</t>
    </rPh>
    <phoneticPr fontId="2"/>
  </si>
  <si>
    <t>00560-1-960021</t>
    <phoneticPr fontId="2"/>
  </si>
  <si>
    <t>（マイナスの金額の記載には対応していません。）</t>
    <rPh sb="6" eb="8">
      <t>キンガク</t>
    </rPh>
    <rPh sb="9" eb="11">
      <t>キサイ</t>
    </rPh>
    <rPh sb="13" eb="15">
      <t>タイオウ</t>
    </rPh>
    <phoneticPr fontId="2"/>
  </si>
  <si>
    <t>法人県民税（１～３）</t>
    <rPh sb="0" eb="2">
      <t>ホウジン</t>
    </rPh>
    <rPh sb="2" eb="5">
      <t>ケンミンゼイ</t>
    </rPh>
    <phoneticPr fontId="2"/>
  </si>
  <si>
    <t>法人事業税・地方法人特別税（１１～１４）</t>
    <rPh sb="0" eb="2">
      <t>ホウジン</t>
    </rPh>
    <rPh sb="2" eb="5">
      <t>ジギョウゼイ</t>
    </rPh>
    <rPh sb="6" eb="8">
      <t>チホウ</t>
    </rPh>
    <rPh sb="8" eb="10">
      <t>ホウジン</t>
    </rPh>
    <rPh sb="10" eb="12">
      <t>トクベツ</t>
    </rPh>
    <rPh sb="12" eb="13">
      <t>ゼイ</t>
    </rPh>
    <phoneticPr fontId="2"/>
  </si>
  <si>
    <t>法人事業税・地方法人特別税（5～9）</t>
    <rPh sb="0" eb="2">
      <t>ホウジン</t>
    </rPh>
    <rPh sb="2" eb="5">
      <t>ジギョウゼイ</t>
    </rPh>
    <rPh sb="6" eb="8">
      <t>チホウ</t>
    </rPh>
    <rPh sb="8" eb="10">
      <t>ホウジン</t>
    </rPh>
    <rPh sb="10" eb="12">
      <t>トクベツ</t>
    </rPh>
    <rPh sb="12" eb="13">
      <t>ゼイ</t>
    </rPh>
    <phoneticPr fontId="2"/>
  </si>
  <si>
    <t>合計</t>
    <rPh sb="0" eb="2">
      <t>ゴウケイ</t>
    </rPh>
    <phoneticPr fontId="2"/>
  </si>
  <si>
    <t>"10"</t>
    <phoneticPr fontId="2"/>
  </si>
  <si>
    <t>過少申告加算金</t>
    <rPh sb="0" eb="2">
      <t>カショウ</t>
    </rPh>
    <rPh sb="2" eb="4">
      <t>シンコク</t>
    </rPh>
    <rPh sb="4" eb="6">
      <t>カサン</t>
    </rPh>
    <rPh sb="6" eb="7">
      <t>キン</t>
    </rPh>
    <phoneticPr fontId="2"/>
  </si>
  <si>
    <t>※１</t>
    <phoneticPr fontId="2"/>
  </si>
  <si>
    <t>※２</t>
    <phoneticPr fontId="2"/>
  </si>
  <si>
    <t>※３</t>
    <phoneticPr fontId="2"/>
  </si>
  <si>
    <t>〒380-8794
ゆうちょ銀行長野貯金事務センター</t>
    <rPh sb="14" eb="16">
      <t>ギンコウ</t>
    </rPh>
    <rPh sb="16" eb="18">
      <t>ナガノ</t>
    </rPh>
    <rPh sb="18" eb="20">
      <t>チョキン</t>
    </rPh>
    <rPh sb="20" eb="22">
      <t>ジム</t>
    </rPh>
    <phoneticPr fontId="2"/>
  </si>
  <si>
    <t>取りまとめ店</t>
    <rPh sb="0" eb="1">
      <t>ト</t>
    </rPh>
    <rPh sb="5" eb="6">
      <t>ミセ</t>
    </rPh>
    <phoneticPr fontId="2"/>
  </si>
  <si>
    <t>金融機関
又は郵便局保管</t>
    <phoneticPr fontId="2"/>
  </si>
  <si>
    <t>(</t>
    <phoneticPr fontId="2"/>
  </si>
  <si>
    <t>上記のとおり納付します。</t>
    <rPh sb="0" eb="2">
      <t>ジョウキ</t>
    </rPh>
    <rPh sb="6" eb="8">
      <t>ノウフ</t>
    </rPh>
    <phoneticPr fontId="2"/>
  </si>
  <si>
    <t>口座番号は下記のものをご使用ください。</t>
    <rPh sb="0" eb="2">
      <t>コウザ</t>
    </rPh>
    <rPh sb="2" eb="4">
      <t>バンゴウ</t>
    </rPh>
    <rPh sb="5" eb="7">
      <t>カキ</t>
    </rPh>
    <rPh sb="12" eb="14">
      <t>シヨウ</t>
    </rPh>
    <phoneticPr fontId="2"/>
  </si>
  <si>
    <t>県税事務所</t>
    <rPh sb="0" eb="1">
      <t>ケン</t>
    </rPh>
    <rPh sb="1" eb="2">
      <t>ゼイ</t>
    </rPh>
    <rPh sb="2" eb="4">
      <t>ジム</t>
    </rPh>
    <rPh sb="4" eb="5">
      <t>ショ</t>
    </rPh>
    <phoneticPr fontId="2"/>
  </si>
  <si>
    <t>管理番号</t>
    <rPh sb="0" eb="2">
      <t>カンリ</t>
    </rPh>
    <rPh sb="2" eb="4">
      <t>バンゴウ</t>
    </rPh>
    <phoneticPr fontId="2"/>
  </si>
  <si>
    <t>※６</t>
    <phoneticPr fontId="2"/>
  </si>
  <si>
    <t>※５</t>
    <phoneticPr fontId="2"/>
  </si>
  <si>
    <t>長野県で管理している番号になります。</t>
    <rPh sb="0" eb="3">
      <t>ナガノケン</t>
    </rPh>
    <rPh sb="4" eb="6">
      <t>カンリ</t>
    </rPh>
    <rPh sb="10" eb="12">
      <t>バンゴウ</t>
    </rPh>
    <phoneticPr fontId="2"/>
  </si>
  <si>
    <t>「行政機関における特定の個人を識別するための番号の利用に関する法律（番号法）」</t>
    <rPh sb="1" eb="3">
      <t>ギョウセイ</t>
    </rPh>
    <rPh sb="3" eb="5">
      <t>キカン</t>
    </rPh>
    <rPh sb="9" eb="11">
      <t>トクテイ</t>
    </rPh>
    <rPh sb="12" eb="14">
      <t>コジン</t>
    </rPh>
    <rPh sb="15" eb="17">
      <t>シキベツ</t>
    </rPh>
    <rPh sb="22" eb="24">
      <t>バンゴウ</t>
    </rPh>
    <rPh sb="25" eb="27">
      <t>リヨウ</t>
    </rPh>
    <rPh sb="28" eb="29">
      <t>カン</t>
    </rPh>
    <rPh sb="31" eb="33">
      <t>ホウリツ</t>
    </rPh>
    <rPh sb="34" eb="36">
      <t>バンゴウ</t>
    </rPh>
    <rPh sb="36" eb="37">
      <t>ホウ</t>
    </rPh>
    <phoneticPr fontId="2"/>
  </si>
  <si>
    <t>に基づく法人番号とは異なりますのでご注意ください。</t>
    <rPh sb="1" eb="2">
      <t>モト</t>
    </rPh>
    <rPh sb="4" eb="6">
      <t>ホウジン</t>
    </rPh>
    <rPh sb="6" eb="8">
      <t>バンゴウ</t>
    </rPh>
    <rPh sb="10" eb="11">
      <t>コト</t>
    </rPh>
    <rPh sb="18" eb="20">
      <t>チュウイ</t>
    </rPh>
    <phoneticPr fontId="2"/>
  </si>
  <si>
    <t>確定</t>
    <phoneticPr fontId="2"/>
  </si>
  <si>
    <t>特別法人事業税</t>
    <rPh sb="0" eb="2">
      <t>トクベツ</t>
    </rPh>
    <rPh sb="2" eb="4">
      <t>ホウジン</t>
    </rPh>
    <rPh sb="4" eb="7">
      <t>ジギョウゼイ</t>
    </rPh>
    <phoneticPr fontId="2"/>
  </si>
  <si>
    <t>県民税</t>
    <rPh sb="0" eb="3">
      <t>ケンミンゼイ</t>
    </rPh>
    <phoneticPr fontId="2"/>
  </si>
  <si>
    <t>事業税</t>
    <rPh sb="0" eb="2">
      <t>ジギョウ</t>
    </rPh>
    <rPh sb="2" eb="3">
      <t>ゼイ</t>
    </rPh>
    <phoneticPr fontId="2"/>
  </si>
  <si>
    <t>　（網掛部分は入力可能箇所）</t>
    <rPh sb="2" eb="4">
      <t>アミカケ</t>
    </rPh>
    <rPh sb="4" eb="6">
      <t>ブブン</t>
    </rPh>
    <rPh sb="7" eb="9">
      <t>ニュウリョク</t>
    </rPh>
    <rPh sb="9" eb="11">
      <t>カノウ</t>
    </rPh>
    <rPh sb="11" eb="13">
      <t>カショ</t>
    </rPh>
    <phoneticPr fontId="2"/>
  </si>
  <si>
    <t xml:space="preserve">納　付　書 </t>
    <rPh sb="0" eb="1">
      <t>ノウ</t>
    </rPh>
    <rPh sb="2" eb="3">
      <t>ツキ</t>
    </rPh>
    <rPh sb="4" eb="5">
      <t>ショ</t>
    </rPh>
    <phoneticPr fontId="2"/>
  </si>
  <si>
    <t>事業年度（算定期間）</t>
    <rPh sb="0" eb="2">
      <t>ジギョウ</t>
    </rPh>
    <rPh sb="2" eb="4">
      <t>ネンド</t>
    </rPh>
    <rPh sb="5" eb="7">
      <t>サンテイ</t>
    </rPh>
    <rPh sb="7" eb="9">
      <t>キカン</t>
    </rPh>
    <phoneticPr fontId="2"/>
  </si>
  <si>
    <t>事業年度（算定期間）</t>
    <rPh sb="0" eb="2">
      <t>ジギョウ</t>
    </rPh>
    <rPh sb="2" eb="4">
      <t>ネンド</t>
    </rPh>
    <rPh sb="5" eb="9">
      <t>サンテイキカン</t>
    </rPh>
    <phoneticPr fontId="2"/>
  </si>
  <si>
    <t>　</t>
  </si>
  <si>
    <t>法　人</t>
    <phoneticPr fontId="2"/>
  </si>
  <si>
    <t>法人事業税・特別法人事業税</t>
    <rPh sb="0" eb="2">
      <t>ホウジン</t>
    </rPh>
    <rPh sb="2" eb="5">
      <t>ジギョウゼイ</t>
    </rPh>
    <rPh sb="6" eb="8">
      <t>トクベツ</t>
    </rPh>
    <rPh sb="8" eb="10">
      <t>ホウジン</t>
    </rPh>
    <rPh sb="10" eb="13">
      <t>ジギョウゼイ</t>
    </rPh>
    <phoneticPr fontId="2"/>
  </si>
  <si>
    <t>特別法人事業税</t>
    <rPh sb="0" eb="1">
      <t>トク</t>
    </rPh>
    <rPh sb="1" eb="2">
      <t>ベツ</t>
    </rPh>
    <rPh sb="2" eb="3">
      <t>ホウ</t>
    </rPh>
    <rPh sb="3" eb="4">
      <t>ヒト</t>
    </rPh>
    <rPh sb="4" eb="5">
      <t>コト</t>
    </rPh>
    <rPh sb="5" eb="6">
      <t>ゴウ</t>
    </rPh>
    <rPh sb="6" eb="7">
      <t>ゼイ</t>
    </rPh>
    <phoneticPr fontId="2"/>
  </si>
  <si>
    <t>長野県長野市大字南長野幅下692-2</t>
    <rPh sb="0" eb="3">
      <t>ナガノケン</t>
    </rPh>
    <rPh sb="3" eb="6">
      <t>ナガノシ</t>
    </rPh>
    <rPh sb="6" eb="8">
      <t>オオアザ</t>
    </rPh>
    <rPh sb="8" eb="11">
      <t>ミナミナガノ</t>
    </rPh>
    <rPh sb="11" eb="13">
      <t>ハバシタ</t>
    </rPh>
    <phoneticPr fontId="27"/>
  </si>
  <si>
    <t>長野県庁</t>
    <rPh sb="0" eb="2">
      <t>ナガノ</t>
    </rPh>
    <rPh sb="2" eb="4">
      <t>ケンチョウ</t>
    </rPh>
    <phoneticPr fontId="27"/>
  </si>
  <si>
    <t>総合</t>
  </si>
  <si>
    <t>\</t>
    <phoneticPr fontId="2"/>
  </si>
  <si>
    <t>確定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</si>
</sst>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31">
    <font>
      <sz val="11"/>
      <name val="ＭＳ Ｐゴシック"/>
      <family val="3"/>
      <charset val="128"/>
    </font>
    <font>
      <sz val="11"/>
      <name val="ＭＳ 明朝"/>
      <family val="1"/>
      <charset val="128"/>
    </font>
    <font>
      <sz val="6"/>
      <name val="ＭＳ Ｐゴシック"/>
      <family val="3"/>
      <charset val="128"/>
    </font>
    <font>
      <sz val="8"/>
      <name val="ＭＳ 明朝"/>
      <family val="1"/>
      <charset val="128"/>
    </font>
    <font>
      <sz val="11"/>
      <name val="ＭＳ Ｐ明朝"/>
      <family val="1"/>
      <charset val="128"/>
    </font>
    <font>
      <sz val="9"/>
      <name val="ＭＳ Ｐ明朝"/>
      <family val="1"/>
      <charset val="128"/>
    </font>
    <font>
      <b/>
      <sz val="11"/>
      <name val="ＭＳ 明朝"/>
      <family val="1"/>
      <charset val="128"/>
    </font>
    <font>
      <sz val="12"/>
      <name val="ＭＳ Ｐ明朝"/>
      <family val="1"/>
      <charset val="128"/>
    </font>
    <font>
      <b/>
      <sz val="12"/>
      <name val="ＭＳ Ｐ明朝"/>
      <family val="1"/>
      <charset val="128"/>
    </font>
    <font>
      <sz val="8"/>
      <name val="ＭＳ Ｐ明朝"/>
      <family val="1"/>
      <charset val="128"/>
    </font>
    <font>
      <b/>
      <sz val="11"/>
      <name val="ＭＳ Ｐ明朝"/>
      <family val="1"/>
      <charset val="128"/>
    </font>
    <font>
      <b/>
      <sz val="14"/>
      <name val="ＭＳ Ｐ明朝"/>
      <family val="1"/>
      <charset val="128"/>
    </font>
    <font>
      <sz val="10"/>
      <name val="ＭＳ Ｐ明朝"/>
      <family val="1"/>
      <charset val="128"/>
    </font>
    <font>
      <b/>
      <sz val="13"/>
      <name val="ＭＳ Ｐ明朝"/>
      <family val="1"/>
      <charset val="128"/>
    </font>
    <font>
      <sz val="14"/>
      <name val="ＭＳ Ｐゴシック"/>
      <family val="3"/>
      <charset val="128"/>
    </font>
    <font>
      <sz val="14"/>
      <name val="ＭＳ Ｐ明朝"/>
      <family val="1"/>
      <charset val="128"/>
    </font>
    <font>
      <sz val="13"/>
      <name val="ＭＳ Ｐ明朝"/>
      <family val="1"/>
      <charset val="128"/>
    </font>
    <font>
      <sz val="11"/>
      <name val="ＭＳ ゴシック"/>
      <family val="3"/>
      <charset val="128"/>
    </font>
    <font>
      <sz val="12"/>
      <name val="ＭＳ ゴシック"/>
      <family val="3"/>
      <charset val="128"/>
    </font>
    <font>
      <sz val="7"/>
      <name val="ＭＳ Ｐ明朝"/>
      <family val="1"/>
      <charset val="128"/>
    </font>
    <font>
      <sz val="11"/>
      <color theme="1"/>
      <name val="ＭＳ Ｐゴシック"/>
      <family val="3"/>
      <charset val="128"/>
      <scheme val="minor"/>
    </font>
    <font>
      <sz val="11"/>
      <color rgb="FFFF0000"/>
      <name val="ＭＳ 明朝"/>
      <family val="1"/>
      <charset val="128"/>
    </font>
    <font>
      <sz val="14"/>
      <color rgb="FFFF0000"/>
      <name val="ＭＳ Ｐ明朝"/>
      <family val="1"/>
      <charset val="128"/>
    </font>
    <font>
      <u/>
      <sz val="14"/>
      <color theme="10"/>
      <name val="ＭＳ Ｐゴシック"/>
      <family val="3"/>
      <charset val="128"/>
    </font>
    <font>
      <sz val="10.5"/>
      <name val="ＭＳ Ｐ明朝"/>
      <family val="1"/>
      <charset val="128"/>
    </font>
    <font>
      <sz val="11"/>
      <name val="ＭＳ Ｐゴシック"/>
      <family val="3"/>
      <charset val="128"/>
    </font>
    <font>
      <sz val="11"/>
      <name val="ＭＳ Ｐゴシック"/>
      <family val="2"/>
      <charset val="128"/>
      <scheme val="minor"/>
    </font>
    <font>
      <sz val="6"/>
      <name val="ＭＳ Ｐゴシック"/>
      <family val="2"/>
      <charset val="128"/>
      <scheme val="minor"/>
    </font>
    <font>
      <u/>
      <sz val="11"/>
      <color theme="10"/>
      <name val="ＭＳ Ｐゴシック"/>
      <family val="3"/>
      <charset val="128"/>
    </font>
    <font>
      <b/>
      <sz val="9"/>
      <color indexed="81"/>
      <name val="MS P ゴシック"/>
      <family val="3"/>
      <charset val="128"/>
    </font>
    <font>
      <b/>
      <sz val="10"/>
      <color indexed="81"/>
      <name val="MS P ゴシック"/>
      <family val="3"/>
      <charset val="128"/>
    </font>
  </fonts>
  <fills count="7">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2"/>
        <bgColor indexed="64"/>
      </patternFill>
    </fill>
  </fills>
  <borders count="70">
    <border>
      <left/>
      <right/>
      <top/>
      <bottom/>
      <diagonal/>
    </border>
    <border>
      <left style="hair">
        <color indexed="64"/>
      </left>
      <right/>
      <top/>
      <bottom/>
      <diagonal/>
    </border>
    <border>
      <left/>
      <right style="hair">
        <color indexed="64"/>
      </right>
      <top/>
      <bottom/>
      <diagonal/>
    </border>
    <border>
      <left style="thin">
        <color indexed="64"/>
      </left>
      <right style="hair">
        <color indexed="64"/>
      </right>
      <top/>
      <bottom/>
      <diagonal/>
    </border>
    <border>
      <left style="hair">
        <color indexed="64"/>
      </left>
      <right style="thin">
        <color indexed="64"/>
      </right>
      <top/>
      <bottom/>
      <diagonal/>
    </border>
    <border>
      <left/>
      <right/>
      <top style="medium">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style="hair">
        <color indexed="64"/>
      </left>
      <right style="hair">
        <color indexed="64"/>
      </right>
      <top/>
      <bottom/>
      <diagonal/>
    </border>
    <border>
      <left/>
      <right style="thin">
        <color indexed="64"/>
      </right>
      <top/>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diagonal/>
    </border>
    <border>
      <left style="hair">
        <color indexed="64"/>
      </left>
      <right style="hair">
        <color indexed="64"/>
      </right>
      <top style="medium">
        <color indexed="64"/>
      </top>
      <bottom/>
      <diagonal/>
    </border>
    <border>
      <left/>
      <right style="medium">
        <color indexed="64"/>
      </right>
      <top style="medium">
        <color indexed="64"/>
      </top>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top/>
      <bottom style="medium">
        <color indexed="64"/>
      </bottom>
      <diagonal/>
    </border>
    <border>
      <left style="hair">
        <color indexed="64"/>
      </left>
      <right style="hair">
        <color indexed="64"/>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4">
    <xf numFmtId="0" fontId="0" fillId="0" borderId="0">
      <alignment vertical="center"/>
    </xf>
    <xf numFmtId="38" fontId="20" fillId="0" borderId="0" applyFont="0" applyFill="0" applyBorder="0" applyAlignment="0" applyProtection="0">
      <alignment vertical="center"/>
    </xf>
    <xf numFmtId="0" fontId="26" fillId="0" borderId="0">
      <alignment vertical="center"/>
    </xf>
    <xf numFmtId="0" fontId="28" fillId="0" borderId="0" applyNumberFormat="0" applyFill="0" applyBorder="0" applyAlignment="0" applyProtection="0">
      <alignment vertical="center"/>
    </xf>
  </cellStyleXfs>
  <cellXfs count="686">
    <xf numFmtId="0" fontId="0" fillId="0" borderId="0" xfId="0">
      <alignment vertical="center"/>
    </xf>
    <xf numFmtId="0" fontId="1" fillId="0" borderId="0" xfId="0" applyFont="1" applyAlignment="1">
      <alignment horizontal="center" vertical="center"/>
    </xf>
    <xf numFmtId="0" fontId="3" fillId="0" borderId="0" xfId="0" applyFont="1" applyAlignment="1">
      <alignment horizontal="center" vertical="center"/>
    </xf>
    <xf numFmtId="0" fontId="1" fillId="0" borderId="0" xfId="0" applyFont="1" applyAlignment="1">
      <alignment horizontal="center" vertical="center" shrinkToFit="1"/>
    </xf>
    <xf numFmtId="0" fontId="1" fillId="0" borderId="1" xfId="0" applyFont="1" applyBorder="1" applyAlignment="1">
      <alignment vertical="center"/>
    </xf>
    <xf numFmtId="0" fontId="1" fillId="0" borderId="2" xfId="0" applyFont="1" applyBorder="1" applyAlignment="1">
      <alignmen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3" fillId="0" borderId="1" xfId="0" applyFont="1" applyBorder="1" applyAlignment="1">
      <alignment horizontal="distributed" vertical="center" justifyLastLine="1"/>
    </xf>
    <xf numFmtId="0" fontId="3" fillId="0" borderId="3" xfId="0" applyFont="1" applyBorder="1" applyAlignment="1">
      <alignment horizontal="distributed" vertical="center" justifyLastLine="1"/>
    </xf>
    <xf numFmtId="0" fontId="3" fillId="0" borderId="1" xfId="0" applyFont="1" applyBorder="1" applyAlignment="1">
      <alignment horizontal="left" vertical="center"/>
    </xf>
    <xf numFmtId="0" fontId="3" fillId="0" borderId="3" xfId="0" applyFont="1" applyBorder="1" applyAlignment="1">
      <alignment horizontal="left" vertical="center"/>
    </xf>
    <xf numFmtId="0" fontId="3" fillId="0" borderId="1" xfId="0" applyFont="1" applyBorder="1" applyAlignment="1">
      <alignment horizontal="left" vertical="top"/>
    </xf>
    <xf numFmtId="0" fontId="3" fillId="0" borderId="2" xfId="0" applyFont="1" applyBorder="1" applyAlignment="1">
      <alignment horizontal="left" vertical="top"/>
    </xf>
    <xf numFmtId="0" fontId="3" fillId="0" borderId="2" xfId="0" applyFont="1" applyBorder="1" applyAlignment="1">
      <alignment horizontal="distributed" vertical="center" justifyLastLine="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3" fillId="0" borderId="4" xfId="0" applyFont="1" applyBorder="1" applyAlignment="1">
      <alignment horizontal="right" vertical="top"/>
    </xf>
    <xf numFmtId="0" fontId="3" fillId="0" borderId="2" xfId="0" applyFont="1" applyBorder="1" applyAlignment="1">
      <alignment horizontal="right" vertical="top"/>
    </xf>
    <xf numFmtId="0" fontId="3" fillId="0" borderId="1" xfId="0" applyFont="1" applyBorder="1" applyAlignment="1">
      <alignment horizontal="right" vertical="top"/>
    </xf>
    <xf numFmtId="0" fontId="3" fillId="0" borderId="1" xfId="0" applyFont="1" applyBorder="1" applyAlignment="1">
      <alignment vertical="top"/>
    </xf>
    <xf numFmtId="0" fontId="3" fillId="0" borderId="2" xfId="0" applyFont="1" applyBorder="1" applyAlignment="1">
      <alignment vertical="top"/>
    </xf>
    <xf numFmtId="0" fontId="1" fillId="0" borderId="1" xfId="0" applyFont="1" applyBorder="1" applyAlignment="1">
      <alignment horizontal="distributed" vertical="top" justifyLastLine="1"/>
    </xf>
    <xf numFmtId="0" fontId="1" fillId="0" borderId="2" xfId="0" applyFont="1" applyBorder="1" applyAlignment="1">
      <alignment horizontal="distributed" vertical="top" justifyLastLine="1"/>
    </xf>
    <xf numFmtId="0" fontId="1"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Border="1" applyAlignment="1">
      <alignment horizontal="center" vertical="center"/>
    </xf>
    <xf numFmtId="0" fontId="9" fillId="0" borderId="7" xfId="0" applyFont="1" applyBorder="1" applyAlignment="1">
      <alignment vertical="center" wrapTex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49" fontId="4" fillId="0" borderId="11" xfId="0" applyNumberFormat="1" applyFont="1" applyBorder="1" applyAlignment="1">
      <alignment horizontal="center" vertical="center"/>
    </xf>
    <xf numFmtId="0" fontId="9" fillId="0" borderId="12" xfId="0" applyFont="1" applyBorder="1" applyAlignment="1">
      <alignment horizontal="right" vertical="top"/>
    </xf>
    <xf numFmtId="0" fontId="9" fillId="0" borderId="13" xfId="0" applyFont="1" applyBorder="1" applyAlignment="1">
      <alignment horizontal="right" vertical="center"/>
    </xf>
    <xf numFmtId="0" fontId="9" fillId="0" borderId="8" xfId="0" applyFont="1" applyBorder="1" applyAlignment="1">
      <alignment horizontal="right" vertical="center"/>
    </xf>
    <xf numFmtId="0" fontId="9" fillId="0" borderId="14" xfId="0" applyFont="1" applyBorder="1" applyAlignment="1">
      <alignment horizontal="right" vertical="center"/>
    </xf>
    <xf numFmtId="0" fontId="9" fillId="0" borderId="10" xfId="0" applyFont="1" applyBorder="1" applyAlignment="1">
      <alignment horizontal="right" vertical="center"/>
    </xf>
    <xf numFmtId="0" fontId="9" fillId="0" borderId="10" xfId="0" applyFont="1" applyBorder="1" applyAlignment="1">
      <alignment horizontal="right" vertical="top"/>
    </xf>
    <xf numFmtId="49" fontId="4" fillId="0" borderId="15" xfId="0" applyNumberFormat="1"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9" fillId="0" borderId="0" xfId="0" applyFont="1" applyBorder="1" applyAlignment="1">
      <alignment vertical="top" wrapText="1"/>
    </xf>
    <xf numFmtId="0" fontId="1" fillId="0" borderId="16" xfId="0" applyFont="1" applyBorder="1" applyAlignment="1">
      <alignment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4" fillId="0" borderId="0" xfId="0" applyFont="1" applyBorder="1" applyAlignment="1">
      <alignment vertical="center"/>
    </xf>
    <xf numFmtId="0" fontId="3" fillId="0" borderId="1" xfId="0" applyFont="1" applyBorder="1" applyAlignment="1">
      <alignment horizontal="center" vertical="center"/>
    </xf>
    <xf numFmtId="0" fontId="1" fillId="0" borderId="1" xfId="0" applyFont="1" applyBorder="1" applyAlignment="1">
      <alignment horizontal="center" vertical="center" shrinkToFit="1"/>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8" xfId="0" applyFont="1" applyBorder="1" applyAlignment="1">
      <alignment horizontal="center" vertical="center"/>
    </xf>
    <xf numFmtId="0" fontId="7" fillId="0" borderId="14" xfId="0" applyFont="1" applyBorder="1" applyAlignment="1">
      <alignment horizontal="center" vertical="center"/>
    </xf>
    <xf numFmtId="0" fontId="7" fillId="0" borderId="10" xfId="0" applyFont="1" applyBorder="1" applyAlignment="1">
      <alignment horizontal="center" vertical="center"/>
    </xf>
    <xf numFmtId="0" fontId="4" fillId="0" borderId="2" xfId="0" applyFont="1" applyBorder="1" applyAlignment="1">
      <alignment vertical="center"/>
    </xf>
    <xf numFmtId="0" fontId="4" fillId="0" borderId="2" xfId="0" applyFont="1" applyBorder="1" applyAlignment="1">
      <alignment horizontal="center" vertical="center"/>
    </xf>
    <xf numFmtId="0" fontId="9" fillId="0" borderId="3" xfId="0" applyFont="1" applyBorder="1" applyAlignment="1">
      <alignment horizontal="distributed" vertical="center" justifyLastLine="1"/>
    </xf>
    <xf numFmtId="0" fontId="9" fillId="0" borderId="3" xfId="0" applyFont="1" applyBorder="1" applyAlignment="1">
      <alignment horizontal="left" vertical="center"/>
    </xf>
    <xf numFmtId="0" fontId="9" fillId="0" borderId="2" xfId="0" applyFont="1" applyBorder="1" applyAlignment="1">
      <alignment horizontal="left" vertical="top"/>
    </xf>
    <xf numFmtId="0" fontId="9" fillId="0" borderId="2" xfId="0" applyFont="1" applyBorder="1" applyAlignment="1">
      <alignment horizontal="distributed" vertical="center" justifyLastLine="1"/>
    </xf>
    <xf numFmtId="0" fontId="10" fillId="0" borderId="2" xfId="0" applyFont="1" applyBorder="1" applyAlignment="1">
      <alignment horizontal="center" vertical="center"/>
    </xf>
    <xf numFmtId="0" fontId="9" fillId="0" borderId="2" xfId="0" applyFont="1" applyBorder="1" applyAlignment="1">
      <alignment horizontal="right" vertical="top"/>
    </xf>
    <xf numFmtId="0" fontId="9" fillId="0" borderId="2" xfId="0" applyFont="1" applyBorder="1" applyAlignment="1">
      <alignment vertical="top"/>
    </xf>
    <xf numFmtId="0" fontId="4" fillId="0" borderId="2" xfId="0" applyFont="1" applyBorder="1" applyAlignment="1">
      <alignment horizontal="distributed" vertical="top" justifyLastLine="1"/>
    </xf>
    <xf numFmtId="0" fontId="4" fillId="0" borderId="24" xfId="0" applyFont="1" applyBorder="1" applyAlignment="1">
      <alignment vertical="center" wrapText="1"/>
    </xf>
    <xf numFmtId="0" fontId="4" fillId="0" borderId="25" xfId="0" applyFont="1" applyBorder="1" applyAlignment="1">
      <alignment vertical="center"/>
    </xf>
    <xf numFmtId="0" fontId="9" fillId="0" borderId="25" xfId="0" applyFont="1" applyBorder="1" applyAlignment="1">
      <alignment horizontal="right"/>
    </xf>
    <xf numFmtId="0" fontId="4" fillId="0" borderId="16" xfId="0" applyFont="1" applyBorder="1" applyAlignment="1">
      <alignment vertical="center"/>
    </xf>
    <xf numFmtId="0" fontId="4" fillId="0" borderId="16" xfId="0" applyFont="1" applyBorder="1" applyAlignment="1">
      <alignment horizontal="center" vertical="center"/>
    </xf>
    <xf numFmtId="0" fontId="4" fillId="0" borderId="18" xfId="0" applyFont="1" applyBorder="1" applyAlignment="1">
      <alignment horizontal="center" vertical="center"/>
    </xf>
    <xf numFmtId="0" fontId="11" fillId="0" borderId="23" xfId="0" applyFont="1" applyBorder="1" applyAlignment="1">
      <alignment vertical="center"/>
    </xf>
    <xf numFmtId="0" fontId="4" fillId="0" borderId="1" xfId="0" applyFont="1" applyBorder="1" applyAlignment="1">
      <alignment vertical="center"/>
    </xf>
    <xf numFmtId="0" fontId="4" fillId="0" borderId="1" xfId="0" applyFont="1" applyBorder="1" applyAlignment="1">
      <alignment horizontal="center" vertical="center"/>
    </xf>
    <xf numFmtId="0" fontId="9" fillId="0" borderId="1" xfId="0" applyFont="1" applyBorder="1" applyAlignment="1">
      <alignment horizontal="distributed" vertical="center" justifyLastLine="1"/>
    </xf>
    <xf numFmtId="0" fontId="9" fillId="0" borderId="2" xfId="0" applyFont="1" applyBorder="1" applyAlignment="1">
      <alignment horizontal="center" vertical="center"/>
    </xf>
    <xf numFmtId="0" fontId="9" fillId="0" borderId="1" xfId="0" applyFont="1" applyBorder="1" applyAlignment="1">
      <alignment horizontal="left" vertical="center"/>
    </xf>
    <xf numFmtId="0" fontId="9" fillId="0" borderId="1" xfId="0" applyFont="1" applyBorder="1" applyAlignment="1">
      <alignment horizontal="left" vertical="top"/>
    </xf>
    <xf numFmtId="0" fontId="4" fillId="0" borderId="26" xfId="0" applyFont="1" applyBorder="1" applyAlignment="1">
      <alignment horizontal="center" vertical="center"/>
    </xf>
    <xf numFmtId="0" fontId="10" fillId="0" borderId="1" xfId="0" applyFont="1" applyBorder="1" applyAlignment="1">
      <alignment horizontal="center" vertical="center"/>
    </xf>
    <xf numFmtId="0" fontId="4" fillId="0" borderId="2" xfId="0" applyFont="1" applyBorder="1" applyAlignment="1">
      <alignment horizontal="center" vertical="center" shrinkToFit="1"/>
    </xf>
    <xf numFmtId="0" fontId="9" fillId="0" borderId="4" xfId="0" applyFont="1" applyBorder="1" applyAlignment="1">
      <alignment horizontal="right" vertical="top"/>
    </xf>
    <xf numFmtId="0" fontId="9" fillId="0" borderId="12" xfId="0" applyFont="1" applyBorder="1" applyAlignment="1">
      <alignment horizontal="left" vertical="top"/>
    </xf>
    <xf numFmtId="0" fontId="9" fillId="0" borderId="1" xfId="0" applyFont="1" applyBorder="1" applyAlignment="1">
      <alignment horizontal="right" vertical="top"/>
    </xf>
    <xf numFmtId="0" fontId="9" fillId="0" borderId="1" xfId="0" applyFont="1" applyBorder="1" applyAlignment="1">
      <alignment vertical="top"/>
    </xf>
    <xf numFmtId="0" fontId="9" fillId="0" borderId="27" xfId="0" applyFont="1" applyBorder="1" applyAlignment="1">
      <alignment horizontal="left" vertical="center"/>
    </xf>
    <xf numFmtId="0" fontId="9" fillId="0" borderId="5" xfId="0" applyFont="1" applyBorder="1" applyAlignment="1">
      <alignment horizontal="left" vertical="center"/>
    </xf>
    <xf numFmtId="0" fontId="9" fillId="0" borderId="28" xfId="0" applyFont="1" applyBorder="1" applyAlignment="1">
      <alignment vertical="top"/>
    </xf>
    <xf numFmtId="0" fontId="4" fillId="0" borderId="1" xfId="0" applyFont="1" applyBorder="1" applyAlignment="1">
      <alignment horizontal="distributed" vertical="top" justifyLastLine="1"/>
    </xf>
    <xf numFmtId="0" fontId="4" fillId="0" borderId="4" xfId="0" applyFont="1" applyBorder="1" applyAlignment="1">
      <alignment horizontal="center" vertical="center"/>
    </xf>
    <xf numFmtId="0" fontId="9" fillId="0" borderId="9" xfId="0" applyFont="1" applyBorder="1" applyAlignment="1">
      <alignment vertical="center"/>
    </xf>
    <xf numFmtId="0" fontId="4" fillId="0" borderId="17" xfId="0" applyFont="1" applyBorder="1" applyAlignment="1">
      <alignment horizontal="center" vertical="center"/>
    </xf>
    <xf numFmtId="0" fontId="12" fillId="0" borderId="8" xfId="0" applyFont="1" applyBorder="1" applyAlignment="1">
      <alignment horizontal="left" vertical="center"/>
    </xf>
    <xf numFmtId="0" fontId="12" fillId="0" borderId="10" xfId="0" applyFont="1" applyBorder="1" applyAlignment="1">
      <alignment horizontal="right" vertical="center"/>
    </xf>
    <xf numFmtId="0" fontId="12" fillId="0" borderId="11" xfId="0" applyFont="1" applyBorder="1" applyAlignment="1">
      <alignment horizontal="left" vertical="center"/>
    </xf>
    <xf numFmtId="0" fontId="12" fillId="0" borderId="8" xfId="0" applyFont="1" applyBorder="1" applyAlignment="1">
      <alignment horizontal="center" vertical="center" shrinkToFit="1"/>
    </xf>
    <xf numFmtId="0" fontId="12" fillId="0" borderId="10" xfId="0" applyFont="1" applyBorder="1" applyAlignment="1">
      <alignment horizontal="center" vertical="center" shrinkToFit="1"/>
    </xf>
    <xf numFmtId="0" fontId="12" fillId="0" borderId="8" xfId="0" applyFont="1" applyBorder="1" applyAlignment="1">
      <alignment horizontal="left" vertical="center" shrinkToFit="1"/>
    </xf>
    <xf numFmtId="0" fontId="12" fillId="0" borderId="10" xfId="0" applyFont="1" applyBorder="1" applyAlignment="1">
      <alignment horizontal="right" vertical="center" shrinkToFit="1"/>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8" xfId="0" applyFont="1" applyBorder="1" applyAlignment="1">
      <alignment horizontal="center" vertical="center"/>
    </xf>
    <xf numFmtId="0" fontId="8" fillId="0" borderId="14" xfId="0" applyFont="1" applyBorder="1" applyAlignment="1">
      <alignment horizontal="center" vertical="center"/>
    </xf>
    <xf numFmtId="0" fontId="8" fillId="0" borderId="10"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8" fillId="0" borderId="31" xfId="0" applyFont="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0" borderId="27" xfId="0" applyFont="1" applyBorder="1" applyAlignment="1">
      <alignment horizontal="center" vertical="center"/>
    </xf>
    <xf numFmtId="0" fontId="11" fillId="0" borderId="34" xfId="0" applyFont="1" applyBorder="1" applyAlignment="1">
      <alignment horizontal="center" vertical="center"/>
    </xf>
    <xf numFmtId="0" fontId="11" fillId="0" borderId="28" xfId="0" applyFont="1" applyBorder="1" applyAlignment="1">
      <alignment horizontal="center" vertical="center"/>
    </xf>
    <xf numFmtId="0" fontId="11"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37" xfId="0" applyFont="1" applyBorder="1" applyAlignment="1">
      <alignment horizontal="center" vertical="center"/>
    </xf>
    <xf numFmtId="0" fontId="11" fillId="0" borderId="38" xfId="0" applyFont="1" applyBorder="1" applyAlignment="1">
      <alignment horizontal="center" vertical="center"/>
    </xf>
    <xf numFmtId="0" fontId="11" fillId="0" borderId="39" xfId="0" applyFont="1" applyBorder="1" applyAlignment="1">
      <alignment horizontal="center" vertical="center"/>
    </xf>
    <xf numFmtId="0" fontId="11" fillId="0" borderId="40" xfId="0" applyFont="1" applyBorder="1" applyAlignment="1">
      <alignment horizontal="center" vertical="center"/>
    </xf>
    <xf numFmtId="0" fontId="11" fillId="0" borderId="41" xfId="0" applyFont="1" applyBorder="1" applyAlignment="1">
      <alignment horizontal="center" vertical="center"/>
    </xf>
    <xf numFmtId="0" fontId="9" fillId="0" borderId="32" xfId="0" applyFont="1" applyBorder="1" applyAlignment="1">
      <alignment horizontal="left" vertical="top"/>
    </xf>
    <xf numFmtId="0" fontId="9" fillId="0" borderId="35" xfId="0" applyFont="1" applyBorder="1" applyAlignment="1">
      <alignment horizontal="right" vertical="top"/>
    </xf>
    <xf numFmtId="0" fontId="8" fillId="0" borderId="21" xfId="0" applyFont="1" applyBorder="1" applyAlignment="1" applyProtection="1">
      <alignment horizontal="center" vertical="center"/>
      <protection locked="0"/>
    </xf>
    <xf numFmtId="0" fontId="8" fillId="0" borderId="22" xfId="0" applyFont="1" applyBorder="1" applyAlignment="1" applyProtection="1">
      <alignment horizontal="center" vertical="center"/>
      <protection locked="0"/>
    </xf>
    <xf numFmtId="0" fontId="8" fillId="0" borderId="19" xfId="0" applyFont="1" applyBorder="1" applyAlignment="1" applyProtection="1">
      <alignment horizontal="center" vertical="center"/>
      <protection locked="0"/>
    </xf>
    <xf numFmtId="0" fontId="8" fillId="0" borderId="20" xfId="0" applyFont="1" applyBorder="1" applyAlignment="1" applyProtection="1">
      <alignment horizontal="center" vertical="center"/>
      <protection locked="0"/>
    </xf>
    <xf numFmtId="0" fontId="8" fillId="0" borderId="23"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29" xfId="0" applyFont="1" applyBorder="1" applyAlignment="1" applyProtection="1">
      <alignment horizontal="center" vertical="center"/>
      <protection locked="0"/>
    </xf>
    <xf numFmtId="0" fontId="8" fillId="0" borderId="30" xfId="0" applyFont="1" applyBorder="1" applyAlignment="1" applyProtection="1">
      <alignment horizontal="center" vertical="center"/>
      <protection locked="0"/>
    </xf>
    <xf numFmtId="0" fontId="8" fillId="0" borderId="31" xfId="0" applyFont="1" applyBorder="1" applyAlignment="1" applyProtection="1">
      <alignment horizontal="center" vertical="center"/>
      <protection locked="0"/>
    </xf>
    <xf numFmtId="49" fontId="4" fillId="0" borderId="42" xfId="0" applyNumberFormat="1" applyFont="1" applyBorder="1" applyAlignment="1">
      <alignment horizontal="center" vertical="center"/>
    </xf>
    <xf numFmtId="0" fontId="21" fillId="0" borderId="0" xfId="0" applyFont="1" applyAlignment="1">
      <alignment horizontal="left" vertical="center"/>
    </xf>
    <xf numFmtId="0" fontId="7" fillId="0" borderId="23" xfId="0" applyFont="1" applyBorder="1" applyAlignment="1">
      <alignment vertical="center"/>
    </xf>
    <xf numFmtId="49" fontId="4" fillId="0" borderId="43" xfId="0" applyNumberFormat="1" applyFont="1" applyBorder="1" applyAlignment="1">
      <alignment horizontal="center" vertical="center"/>
    </xf>
    <xf numFmtId="49" fontId="4" fillId="0" borderId="7" xfId="0" applyNumberFormat="1" applyFont="1" applyBorder="1" applyAlignment="1">
      <alignment horizontal="center" vertical="center"/>
    </xf>
    <xf numFmtId="0" fontId="12" fillId="0" borderId="19" xfId="0" applyFont="1" applyBorder="1" applyAlignment="1">
      <alignment horizontal="distributed" vertical="center"/>
    </xf>
    <xf numFmtId="0" fontId="12" fillId="0" borderId="6" xfId="0" applyFont="1" applyBorder="1" applyAlignment="1">
      <alignment horizontal="distributed" vertical="center"/>
    </xf>
    <xf numFmtId="0" fontId="12" fillId="0" borderId="23" xfId="0" applyFont="1" applyBorder="1" applyAlignment="1">
      <alignment horizontal="distributed" vertical="center"/>
    </xf>
    <xf numFmtId="49" fontId="4" fillId="0" borderId="26" xfId="0" applyNumberFormat="1" applyFont="1" applyBorder="1" applyAlignment="1">
      <alignment horizontal="center" vertical="center"/>
    </xf>
    <xf numFmtId="0" fontId="7" fillId="4" borderId="38" xfId="0" applyFont="1" applyFill="1" applyBorder="1" applyAlignment="1" applyProtection="1">
      <alignment horizontal="center" vertical="center"/>
      <protection locked="0"/>
    </xf>
    <xf numFmtId="0" fontId="4" fillId="0" borderId="0" xfId="0" applyFont="1" applyBorder="1" applyAlignment="1">
      <alignment horizontal="center" vertical="center" textRotation="255"/>
    </xf>
    <xf numFmtId="0" fontId="12" fillId="0" borderId="5" xfId="0" applyFont="1" applyBorder="1" applyAlignment="1">
      <alignment horizontal="distributed" vertical="center" wrapText="1" justifyLastLine="1"/>
    </xf>
    <xf numFmtId="0" fontId="12" fillId="0" borderId="5" xfId="0" applyFont="1" applyBorder="1" applyAlignment="1">
      <alignment horizontal="distributed" vertical="center" justifyLastLine="1"/>
    </xf>
    <xf numFmtId="0" fontId="12" fillId="0" borderId="28" xfId="0" applyFont="1" applyBorder="1" applyAlignment="1">
      <alignment horizontal="distributed" vertical="center" justifyLastLine="1"/>
    </xf>
    <xf numFmtId="0" fontId="12" fillId="0" borderId="0" xfId="0" applyFont="1" applyBorder="1" applyAlignment="1">
      <alignment horizontal="distributed" vertical="center" wrapText="1" justifyLastLine="1"/>
    </xf>
    <xf numFmtId="0" fontId="12" fillId="0" borderId="0" xfId="0" applyFont="1" applyBorder="1" applyAlignment="1">
      <alignment horizontal="distributed" vertical="center" justifyLastLine="1"/>
    </xf>
    <xf numFmtId="0" fontId="12" fillId="0" borderId="31" xfId="0" applyFont="1" applyBorder="1" applyAlignment="1">
      <alignment horizontal="distributed" vertical="center" justifyLastLine="1"/>
    </xf>
    <xf numFmtId="0" fontId="8" fillId="0" borderId="0" xfId="0" applyFont="1" applyBorder="1" applyAlignment="1">
      <alignment horizontal="center" vertical="center"/>
    </xf>
    <xf numFmtId="0" fontId="8" fillId="0" borderId="44" xfId="0" applyFont="1" applyBorder="1" applyAlignment="1" applyProtection="1">
      <alignment horizontal="center" vertical="center"/>
    </xf>
    <xf numFmtId="0" fontId="8" fillId="0" borderId="45" xfId="0" applyFont="1" applyBorder="1" applyAlignment="1" applyProtection="1">
      <alignment horizontal="center" vertical="center"/>
    </xf>
    <xf numFmtId="0" fontId="8" fillId="0" borderId="46" xfId="0" applyFont="1" applyBorder="1" applyAlignment="1" applyProtection="1">
      <alignment horizontal="center" vertical="center"/>
    </xf>
    <xf numFmtId="0" fontId="8" fillId="0" borderId="47" xfId="0" applyFont="1" applyBorder="1" applyAlignment="1" applyProtection="1">
      <alignment horizontal="center" vertical="center"/>
    </xf>
    <xf numFmtId="0" fontId="11" fillId="0" borderId="32" xfId="0" applyFont="1" applyBorder="1" applyAlignment="1" applyProtection="1">
      <alignment horizontal="center" vertical="center"/>
    </xf>
    <xf numFmtId="0" fontId="11" fillId="0" borderId="33" xfId="0" applyFont="1" applyBorder="1" applyAlignment="1" applyProtection="1">
      <alignment horizontal="center" vertical="center"/>
    </xf>
    <xf numFmtId="0" fontId="11" fillId="0" borderId="27" xfId="0" applyFont="1" applyBorder="1" applyAlignment="1" applyProtection="1">
      <alignment horizontal="center" vertical="center"/>
    </xf>
    <xf numFmtId="0" fontId="11" fillId="0" borderId="34" xfId="0" applyFont="1" applyBorder="1" applyAlignment="1" applyProtection="1">
      <alignment horizontal="center" vertical="center"/>
    </xf>
    <xf numFmtId="0" fontId="11" fillId="0" borderId="28" xfId="0" applyFont="1" applyBorder="1" applyAlignment="1" applyProtection="1">
      <alignment horizontal="center" vertical="center"/>
    </xf>
    <xf numFmtId="0" fontId="11" fillId="0" borderId="35" xfId="0" applyFont="1" applyBorder="1" applyAlignment="1" applyProtection="1">
      <alignment horizontal="center" vertical="center"/>
    </xf>
    <xf numFmtId="0" fontId="11" fillId="0" borderId="36" xfId="0" applyFont="1" applyBorder="1" applyAlignment="1" applyProtection="1">
      <alignment horizontal="center" vertical="center"/>
    </xf>
    <xf numFmtId="0" fontId="11" fillId="0" borderId="37" xfId="0" applyFont="1" applyBorder="1" applyAlignment="1" applyProtection="1">
      <alignment horizontal="center" vertical="center"/>
    </xf>
    <xf numFmtId="0" fontId="11" fillId="0" borderId="39" xfId="0" applyFont="1" applyBorder="1" applyAlignment="1" applyProtection="1">
      <alignment horizontal="center" vertical="center"/>
    </xf>
    <xf numFmtId="0" fontId="11" fillId="0" borderId="48" xfId="0" applyFont="1" applyBorder="1" applyAlignment="1" applyProtection="1">
      <alignment horizontal="center" vertical="center"/>
    </xf>
    <xf numFmtId="0" fontId="12" fillId="0" borderId="0" xfId="0" applyFont="1" applyBorder="1" applyAlignment="1">
      <alignment horizontal="distributed" vertical="center"/>
    </xf>
    <xf numFmtId="0" fontId="12" fillId="0" borderId="31" xfId="0" applyFont="1" applyBorder="1" applyAlignment="1">
      <alignment horizontal="distributed" vertical="center"/>
    </xf>
    <xf numFmtId="0" fontId="12" fillId="0" borderId="19" xfId="0" applyFont="1" applyBorder="1" applyAlignment="1">
      <alignment horizontal="center" vertical="center" shrinkToFit="1"/>
    </xf>
    <xf numFmtId="0" fontId="12" fillId="0" borderId="6" xfId="0" applyFont="1" applyBorder="1" applyAlignment="1">
      <alignment horizontal="center" vertical="center" shrinkToFit="1"/>
    </xf>
    <xf numFmtId="0" fontId="12" fillId="0" borderId="23" xfId="0" applyFont="1" applyBorder="1" applyAlignment="1">
      <alignment horizontal="center" vertical="center" shrinkToFit="1"/>
    </xf>
    <xf numFmtId="0" fontId="12" fillId="0" borderId="0" xfId="0" applyFont="1" applyBorder="1" applyAlignment="1">
      <alignment horizontal="center" vertical="center" shrinkToFit="1"/>
    </xf>
    <xf numFmtId="0" fontId="12" fillId="0" borderId="31" xfId="0" applyFont="1" applyBorder="1" applyAlignment="1">
      <alignment horizontal="center" vertical="center" shrinkToFit="1"/>
    </xf>
    <xf numFmtId="0" fontId="17" fillId="0" borderId="0" xfId="0" applyFont="1">
      <alignment vertical="center"/>
    </xf>
    <xf numFmtId="38" fontId="17" fillId="0" borderId="0" xfId="1" applyFont="1">
      <alignment vertical="center"/>
    </xf>
    <xf numFmtId="38" fontId="17" fillId="2" borderId="0" xfId="1" applyFont="1" applyFill="1">
      <alignment vertical="center"/>
    </xf>
    <xf numFmtId="0" fontId="17" fillId="0" borderId="15" xfId="0" applyFont="1" applyFill="1" applyBorder="1" applyAlignment="1">
      <alignment horizontal="center" vertical="center"/>
    </xf>
    <xf numFmtId="0" fontId="18" fillId="3" borderId="15" xfId="0" applyFont="1" applyFill="1" applyBorder="1" applyAlignment="1">
      <alignment horizontal="center" vertical="center"/>
    </xf>
    <xf numFmtId="38" fontId="17" fillId="0" borderId="0" xfId="1" applyFont="1" applyFill="1">
      <alignment vertical="center"/>
    </xf>
    <xf numFmtId="0" fontId="1" fillId="5" borderId="0" xfId="0" applyFont="1" applyFill="1" applyAlignment="1">
      <alignment horizontal="center" vertical="center"/>
    </xf>
    <xf numFmtId="0" fontId="17" fillId="5" borderId="0" xfId="0" applyFont="1" applyFill="1">
      <alignment vertical="center"/>
    </xf>
    <xf numFmtId="38" fontId="17" fillId="5" borderId="0" xfId="1" applyFont="1" applyFill="1">
      <alignment vertical="center"/>
    </xf>
    <xf numFmtId="0" fontId="1" fillId="0" borderId="0" xfId="0" applyFont="1" applyFill="1" applyAlignment="1">
      <alignment horizontal="center" vertical="center"/>
    </xf>
    <xf numFmtId="0" fontId="17" fillId="0" borderId="0" xfId="0" applyFont="1" applyFill="1">
      <alignment vertical="center"/>
    </xf>
    <xf numFmtId="0" fontId="17" fillId="6" borderId="0" xfId="0" applyFont="1" applyFill="1">
      <alignment vertical="center"/>
    </xf>
    <xf numFmtId="0" fontId="3" fillId="0" borderId="0" xfId="0" applyFont="1" applyFill="1" applyAlignment="1">
      <alignment horizontal="center" vertical="center"/>
    </xf>
    <xf numFmtId="0" fontId="1" fillId="0" borderId="0" xfId="0" applyFont="1" applyFill="1" applyAlignment="1">
      <alignment horizontal="center" vertical="center" shrinkToFit="1"/>
    </xf>
    <xf numFmtId="0" fontId="19" fillId="0" borderId="9" xfId="0" applyFont="1" applyBorder="1" applyAlignment="1">
      <alignment vertical="center"/>
    </xf>
    <xf numFmtId="0" fontId="4" fillId="0" borderId="6" xfId="0" applyFont="1" applyBorder="1" applyAlignment="1">
      <alignment horizontal="center" vertical="center"/>
    </xf>
    <xf numFmtId="0" fontId="11" fillId="0" borderId="0" xfId="0" applyFont="1" applyBorder="1" applyAlignment="1">
      <alignment vertical="center" wrapText="1" justifyLastLine="1"/>
    </xf>
    <xf numFmtId="0" fontId="14" fillId="0" borderId="0" xfId="2" applyFont="1">
      <alignment vertical="center"/>
    </xf>
    <xf numFmtId="0" fontId="26" fillId="0" borderId="0" xfId="2">
      <alignment vertical="center"/>
    </xf>
    <xf numFmtId="0" fontId="1" fillId="0" borderId="0" xfId="2" applyFont="1" applyAlignment="1">
      <alignment horizontal="center" vertical="center"/>
    </xf>
    <xf numFmtId="0" fontId="15" fillId="0" borderId="0" xfId="2" applyFont="1">
      <alignment vertical="center"/>
    </xf>
    <xf numFmtId="0" fontId="15" fillId="0" borderId="0" xfId="2" applyFont="1" applyAlignment="1">
      <alignment horizontal="center" vertical="center"/>
    </xf>
    <xf numFmtId="0" fontId="25" fillId="0" borderId="0" xfId="2" applyFont="1">
      <alignment vertical="center"/>
    </xf>
    <xf numFmtId="0" fontId="4" fillId="0" borderId="0" xfId="2" applyFont="1">
      <alignment vertical="center"/>
    </xf>
    <xf numFmtId="0" fontId="15" fillId="0" borderId="0" xfId="2" applyFont="1" applyAlignment="1"/>
    <xf numFmtId="0" fontId="4" fillId="0" borderId="0" xfId="2" applyFont="1" applyAlignment="1">
      <alignment horizontal="center" vertical="center"/>
    </xf>
    <xf numFmtId="0" fontId="4" fillId="0" borderId="0" xfId="2" applyFont="1" applyAlignment="1">
      <alignment vertical="center" textRotation="255"/>
    </xf>
    <xf numFmtId="0" fontId="12" fillId="0" borderId="0" xfId="2" applyFont="1" applyAlignment="1">
      <alignment vertical="center" textRotation="255"/>
    </xf>
    <xf numFmtId="0" fontId="1" fillId="0" borderId="8" xfId="2" applyFont="1" applyBorder="1" applyAlignment="1">
      <alignment horizontal="center" vertical="center"/>
    </xf>
    <xf numFmtId="0" fontId="1" fillId="0" borderId="9" xfId="2" applyFont="1" applyBorder="1" applyAlignment="1">
      <alignment horizontal="center" vertical="center"/>
    </xf>
    <xf numFmtId="0" fontId="1" fillId="0" borderId="10" xfId="2" applyFont="1" applyBorder="1" applyAlignment="1">
      <alignment horizontal="center" vertical="center"/>
    </xf>
    <xf numFmtId="0" fontId="1" fillId="0" borderId="29" xfId="2" applyFont="1" applyBorder="1" applyAlignment="1">
      <alignment horizontal="center" vertical="center"/>
    </xf>
    <xf numFmtId="0" fontId="11" fillId="0" borderId="0" xfId="2" applyFont="1" applyAlignment="1">
      <alignment vertical="center" wrapText="1" justifyLastLine="1"/>
    </xf>
    <xf numFmtId="0" fontId="1" fillId="0" borderId="31" xfId="2" applyFont="1" applyBorder="1">
      <alignment vertical="center"/>
    </xf>
    <xf numFmtId="0" fontId="1" fillId="0" borderId="0" xfId="2" applyFont="1">
      <alignment vertical="center"/>
    </xf>
    <xf numFmtId="0" fontId="1" fillId="0" borderId="31" xfId="2" applyFont="1" applyBorder="1" applyAlignment="1">
      <alignment horizontal="center" vertical="center"/>
    </xf>
    <xf numFmtId="0" fontId="3" fillId="0" borderId="0" xfId="2" applyFont="1" applyAlignment="1">
      <alignment horizontal="center" vertical="center"/>
    </xf>
    <xf numFmtId="0" fontId="3" fillId="0" borderId="29" xfId="2" applyFont="1" applyBorder="1" applyAlignment="1">
      <alignment horizontal="center" vertical="center"/>
    </xf>
    <xf numFmtId="0" fontId="9" fillId="0" borderId="7" xfId="2" applyFont="1" applyBorder="1" applyAlignment="1">
      <alignment vertical="center" wrapText="1"/>
    </xf>
    <xf numFmtId="0" fontId="3" fillId="0" borderId="7" xfId="2" applyFont="1" applyBorder="1" applyAlignment="1">
      <alignment horizontal="distributed" vertical="center" justifyLastLine="1"/>
    </xf>
    <xf numFmtId="0" fontId="3" fillId="0" borderId="0" xfId="2" applyFont="1" applyAlignment="1">
      <alignment horizontal="distributed" vertical="center" justifyLastLine="1"/>
    </xf>
    <xf numFmtId="0" fontId="9" fillId="0" borderId="0" xfId="2" applyFont="1" applyAlignment="1">
      <alignment vertical="center" wrapText="1"/>
    </xf>
    <xf numFmtId="0" fontId="9" fillId="0" borderId="0" xfId="2" applyFont="1" applyAlignment="1">
      <alignment horizontal="distributed" vertical="center" justifyLastLine="1"/>
    </xf>
    <xf numFmtId="0" fontId="3" fillId="0" borderId="7" xfId="2" applyFont="1" applyBorder="1" applyAlignment="1">
      <alignment horizontal="left" vertical="center"/>
    </xf>
    <xf numFmtId="0" fontId="3" fillId="0" borderId="0" xfId="2" applyFont="1" applyAlignment="1">
      <alignment horizontal="left" vertical="center"/>
    </xf>
    <xf numFmtId="0" fontId="9" fillId="0" borderId="0" xfId="2" applyFont="1" applyAlignment="1">
      <alignment horizontal="left" vertical="center"/>
    </xf>
    <xf numFmtId="0" fontId="3" fillId="0" borderId="31" xfId="2" applyFont="1" applyBorder="1" applyAlignment="1">
      <alignment horizontal="left" vertical="top"/>
    </xf>
    <xf numFmtId="0" fontId="3" fillId="0" borderId="0" xfId="2" applyFont="1" applyAlignment="1">
      <alignment horizontal="left" vertical="top"/>
    </xf>
    <xf numFmtId="0" fontId="11" fillId="0" borderId="23" xfId="2" applyFont="1" applyBorder="1">
      <alignment vertical="center"/>
    </xf>
    <xf numFmtId="0" fontId="3" fillId="0" borderId="31" xfId="2" applyFont="1" applyBorder="1" applyAlignment="1">
      <alignment horizontal="distributed" vertical="center" justifyLastLine="1"/>
    </xf>
    <xf numFmtId="0" fontId="4" fillId="0" borderId="0" xfId="2" applyFont="1" applyAlignment="1">
      <alignment horizontal="center" vertical="center"/>
    </xf>
    <xf numFmtId="0" fontId="1" fillId="0" borderId="0" xfId="2" applyFont="1" applyAlignment="1">
      <alignment horizontal="center" vertical="center" shrinkToFit="1"/>
    </xf>
    <xf numFmtId="0" fontId="1" fillId="0" borderId="29" xfId="2" applyFont="1" applyBorder="1" applyAlignment="1">
      <alignment horizontal="center" vertical="center" shrinkToFit="1"/>
    </xf>
    <xf numFmtId="0" fontId="4" fillId="0" borderId="8" xfId="2" applyFont="1" applyBorder="1" applyAlignment="1">
      <alignment horizontal="center" vertical="center" shrinkToFit="1"/>
    </xf>
    <xf numFmtId="0" fontId="4" fillId="0" borderId="9" xfId="2" applyFont="1" applyBorder="1" applyAlignment="1">
      <alignment horizontal="center" vertical="center" shrinkToFit="1"/>
    </xf>
    <xf numFmtId="0" fontId="6" fillId="0" borderId="31" xfId="2" applyFont="1" applyBorder="1" applyAlignment="1">
      <alignment horizontal="center" vertical="center"/>
    </xf>
    <xf numFmtId="0" fontId="6" fillId="0" borderId="0" xfId="2" applyFont="1" applyAlignment="1">
      <alignment horizontal="center" vertical="center"/>
    </xf>
    <xf numFmtId="0" fontId="9" fillId="0" borderId="12" xfId="2" applyFont="1" applyBorder="1" applyAlignment="1">
      <alignment horizontal="right" vertical="top"/>
    </xf>
    <xf numFmtId="0" fontId="9" fillId="0" borderId="13" xfId="2" applyFont="1" applyBorder="1" applyAlignment="1">
      <alignment horizontal="right" vertical="center"/>
    </xf>
    <xf numFmtId="0" fontId="9" fillId="0" borderId="8" xfId="2" applyFont="1" applyBorder="1" applyAlignment="1">
      <alignment horizontal="right" vertical="center"/>
    </xf>
    <xf numFmtId="0" fontId="9" fillId="0" borderId="14" xfId="2" applyFont="1" applyBorder="1" applyAlignment="1">
      <alignment horizontal="right" vertical="center"/>
    </xf>
    <xf numFmtId="0" fontId="9" fillId="0" borderId="10" xfId="2" applyFont="1" applyBorder="1" applyAlignment="1">
      <alignment horizontal="right" vertical="center"/>
    </xf>
    <xf numFmtId="0" fontId="9" fillId="0" borderId="10" xfId="2" applyFont="1" applyBorder="1" applyAlignment="1">
      <alignment horizontal="right" vertical="top"/>
    </xf>
    <xf numFmtId="0" fontId="3" fillId="0" borderId="31" xfId="2" applyFont="1" applyBorder="1" applyAlignment="1">
      <alignment horizontal="right" vertical="top"/>
    </xf>
    <xf numFmtId="0" fontId="3" fillId="0" borderId="0" xfId="2" applyFont="1" applyAlignment="1">
      <alignment horizontal="right" vertical="top"/>
    </xf>
    <xf numFmtId="0" fontId="8" fillId="4" borderId="21" xfId="2" applyFont="1" applyFill="1" applyBorder="1" applyAlignment="1" applyProtection="1">
      <alignment horizontal="center" vertical="center"/>
      <protection locked="0"/>
    </xf>
    <xf numFmtId="0" fontId="8" fillId="4" borderId="22" xfId="2" applyFont="1" applyFill="1" applyBorder="1" applyAlignment="1" applyProtection="1">
      <alignment horizontal="center" vertical="center"/>
      <protection locked="0"/>
    </xf>
    <xf numFmtId="0" fontId="8" fillId="4" borderId="19" xfId="2" applyFont="1" applyFill="1" applyBorder="1" applyAlignment="1" applyProtection="1">
      <alignment horizontal="center" vertical="center"/>
      <protection locked="0"/>
    </xf>
    <xf numFmtId="0" fontId="8" fillId="4" borderId="20" xfId="2" applyFont="1" applyFill="1" applyBorder="1" applyAlignment="1" applyProtection="1">
      <alignment horizontal="center" vertical="center"/>
      <protection locked="0"/>
    </xf>
    <xf numFmtId="0" fontId="8" fillId="4" borderId="23" xfId="2" applyFont="1" applyFill="1" applyBorder="1" applyAlignment="1" applyProtection="1">
      <alignment horizontal="center" vertical="center"/>
      <protection locked="0"/>
    </xf>
    <xf numFmtId="0" fontId="8" fillId="0" borderId="12" xfId="2" applyFont="1" applyBorder="1" applyAlignment="1">
      <alignment horizontal="center" vertical="center"/>
    </xf>
    <xf numFmtId="0" fontId="8" fillId="0" borderId="13" xfId="2" applyFont="1" applyBorder="1" applyAlignment="1">
      <alignment horizontal="center" vertical="center"/>
    </xf>
    <xf numFmtId="0" fontId="8" fillId="0" borderId="8" xfId="2" applyFont="1" applyBorder="1" applyAlignment="1">
      <alignment horizontal="center" vertical="center"/>
    </xf>
    <xf numFmtId="0" fontId="8" fillId="0" borderId="14" xfId="2" applyFont="1" applyBorder="1" applyAlignment="1">
      <alignment horizontal="center" vertical="center"/>
    </xf>
    <xf numFmtId="0" fontId="8" fillId="0" borderId="10" xfId="2" applyFont="1" applyBorder="1" applyAlignment="1">
      <alignment horizontal="center" vertical="center"/>
    </xf>
    <xf numFmtId="0" fontId="8" fillId="4" borderId="3" xfId="2" applyFont="1" applyFill="1" applyBorder="1" applyAlignment="1" applyProtection="1">
      <alignment horizontal="center" vertical="center"/>
      <protection locked="0"/>
    </xf>
    <xf numFmtId="0" fontId="8" fillId="4" borderId="4" xfId="2" applyFont="1" applyFill="1" applyBorder="1" applyAlignment="1" applyProtection="1">
      <alignment horizontal="center" vertical="center"/>
      <protection locked="0"/>
    </xf>
    <xf numFmtId="0" fontId="8" fillId="4" borderId="29" xfId="2" applyFont="1" applyFill="1" applyBorder="1" applyAlignment="1" applyProtection="1">
      <alignment horizontal="center" vertical="center"/>
      <protection locked="0"/>
    </xf>
    <xf numFmtId="0" fontId="8" fillId="4" borderId="30" xfId="2" applyFont="1" applyFill="1" applyBorder="1" applyAlignment="1" applyProtection="1">
      <alignment horizontal="center" vertical="center"/>
      <protection locked="0"/>
    </xf>
    <xf numFmtId="0" fontId="8" fillId="4" borderId="31" xfId="2" applyFont="1" applyFill="1" applyBorder="1" applyAlignment="1" applyProtection="1">
      <alignment horizontal="center" vertical="center"/>
      <protection locked="0"/>
    </xf>
    <xf numFmtId="49" fontId="4" fillId="0" borderId="42" xfId="2" applyNumberFormat="1" applyFont="1" applyBorder="1" applyAlignment="1">
      <alignment horizontal="center" vertical="center"/>
    </xf>
    <xf numFmtId="0" fontId="8" fillId="4" borderId="44" xfId="2" applyFont="1" applyFill="1" applyBorder="1" applyAlignment="1">
      <alignment horizontal="center" vertical="center"/>
    </xf>
    <xf numFmtId="0" fontId="8" fillId="4" borderId="45" xfId="2" applyFont="1" applyFill="1" applyBorder="1" applyAlignment="1">
      <alignment horizontal="center" vertical="center"/>
    </xf>
    <xf numFmtId="0" fontId="8" fillId="4" borderId="46" xfId="2" applyFont="1" applyFill="1" applyBorder="1" applyAlignment="1">
      <alignment horizontal="center" vertical="center"/>
    </xf>
    <xf numFmtId="0" fontId="8" fillId="4" borderId="47" xfId="2" applyFont="1" applyFill="1" applyBorder="1" applyAlignment="1">
      <alignment horizontal="center" vertical="center"/>
    </xf>
    <xf numFmtId="0" fontId="8" fillId="0" borderId="3" xfId="2" applyFont="1" applyBorder="1" applyAlignment="1">
      <alignment horizontal="center" vertical="center"/>
    </xf>
    <xf numFmtId="0" fontId="8" fillId="0" borderId="4" xfId="2" applyFont="1" applyBorder="1" applyAlignment="1">
      <alignment horizontal="center" vertical="center"/>
    </xf>
    <xf numFmtId="0" fontId="8" fillId="0" borderId="29" xfId="2" applyFont="1" applyBorder="1" applyAlignment="1">
      <alignment horizontal="center" vertical="center"/>
    </xf>
    <xf numFmtId="0" fontId="8" fillId="0" borderId="30" xfId="2" applyFont="1" applyBorder="1" applyAlignment="1">
      <alignment horizontal="center" vertical="center"/>
    </xf>
    <xf numFmtId="0" fontId="8" fillId="0" borderId="31" xfId="2" applyFont="1" applyBorder="1" applyAlignment="1">
      <alignment horizontal="center" vertical="center"/>
    </xf>
    <xf numFmtId="0" fontId="7" fillId="0" borderId="12" xfId="2" applyFont="1" applyBorder="1" applyAlignment="1">
      <alignment horizontal="center" vertical="center"/>
    </xf>
    <xf numFmtId="0" fontId="7" fillId="0" borderId="13" xfId="2" applyFont="1" applyBorder="1" applyAlignment="1">
      <alignment horizontal="center" vertical="center"/>
    </xf>
    <xf numFmtId="0" fontId="7" fillId="0" borderId="8" xfId="2" applyFont="1" applyBorder="1" applyAlignment="1">
      <alignment horizontal="center" vertical="center"/>
    </xf>
    <xf numFmtId="0" fontId="7" fillId="0" borderId="14" xfId="2" applyFont="1" applyBorder="1" applyAlignment="1">
      <alignment horizontal="center" vertical="center"/>
    </xf>
    <xf numFmtId="0" fontId="7" fillId="0" borderId="10" xfId="2" applyFont="1" applyBorder="1" applyAlignment="1">
      <alignment horizontal="center" vertical="center"/>
    </xf>
    <xf numFmtId="0" fontId="11" fillId="0" borderId="32" xfId="2" applyFont="1" applyBorder="1" applyAlignment="1">
      <alignment horizontal="center" vertical="center"/>
    </xf>
    <xf numFmtId="0" fontId="11" fillId="0" borderId="33" xfId="2" applyFont="1" applyBorder="1" applyAlignment="1">
      <alignment horizontal="center" vertical="center"/>
    </xf>
    <xf numFmtId="0" fontId="11" fillId="0" borderId="27" xfId="2" applyFont="1" applyBorder="1" applyAlignment="1">
      <alignment horizontal="center" vertical="center"/>
    </xf>
    <xf numFmtId="0" fontId="11" fillId="0" borderId="34" xfId="2" applyFont="1" applyBorder="1" applyAlignment="1">
      <alignment horizontal="center" vertical="center"/>
    </xf>
    <xf numFmtId="0" fontId="11" fillId="0" borderId="28" xfId="2" applyFont="1" applyBorder="1" applyAlignment="1">
      <alignment horizontal="center" vertical="center"/>
    </xf>
    <xf numFmtId="0" fontId="11" fillId="0" borderId="35" xfId="2" applyFont="1" applyBorder="1" applyAlignment="1">
      <alignment horizontal="center" vertical="center"/>
    </xf>
    <xf numFmtId="0" fontId="11" fillId="4" borderId="36" xfId="2" applyFont="1" applyFill="1" applyBorder="1" applyAlignment="1">
      <alignment horizontal="center" vertical="center"/>
    </xf>
    <xf numFmtId="0" fontId="11" fillId="4" borderId="37" xfId="2" applyFont="1" applyFill="1" applyBorder="1" applyAlignment="1">
      <alignment horizontal="center" vertical="center"/>
    </xf>
    <xf numFmtId="0" fontId="11" fillId="4" borderId="39" xfId="2" applyFont="1" applyFill="1" applyBorder="1" applyAlignment="1">
      <alignment horizontal="center" vertical="center"/>
    </xf>
    <xf numFmtId="0" fontId="11" fillId="4" borderId="48" xfId="2" applyFont="1" applyFill="1" applyBorder="1" applyAlignment="1">
      <alignment horizontal="center" vertical="center"/>
    </xf>
    <xf numFmtId="0" fontId="3" fillId="0" borderId="31" xfId="2" applyFont="1" applyBorder="1" applyAlignment="1">
      <alignment vertical="top"/>
    </xf>
    <xf numFmtId="0" fontId="3" fillId="0" borderId="0" xfId="2" applyFont="1" applyAlignment="1">
      <alignment vertical="top"/>
    </xf>
    <xf numFmtId="0" fontId="1" fillId="0" borderId="31" xfId="2" applyFont="1" applyBorder="1" applyAlignment="1">
      <alignment horizontal="distributed" vertical="top" justifyLastLine="1"/>
    </xf>
    <xf numFmtId="0" fontId="1" fillId="0" borderId="0" xfId="2" applyFont="1" applyAlignment="1">
      <alignment horizontal="distributed" vertical="top" justifyLastLine="1"/>
    </xf>
    <xf numFmtId="0" fontId="4" fillId="0" borderId="0" xfId="2" applyFont="1" applyAlignment="1">
      <alignment horizontal="center" vertical="center" shrinkToFit="1"/>
    </xf>
    <xf numFmtId="0" fontId="4" fillId="0" borderId="0" xfId="2" applyFont="1" applyAlignment="1">
      <alignment vertical="center" wrapText="1"/>
    </xf>
    <xf numFmtId="0" fontId="9" fillId="0" borderId="0" xfId="2" applyFont="1" applyAlignment="1">
      <alignment vertical="top" wrapText="1"/>
    </xf>
    <xf numFmtId="0" fontId="1" fillId="0" borderId="19" xfId="2" applyFont="1" applyBorder="1" applyAlignment="1">
      <alignment horizontal="center" vertical="center"/>
    </xf>
    <xf numFmtId="0" fontId="1" fillId="0" borderId="6" xfId="2" applyFont="1" applyBorder="1">
      <alignment vertical="center"/>
    </xf>
    <xf numFmtId="0" fontId="1" fillId="0" borderId="6" xfId="2" applyFont="1" applyBorder="1" applyAlignment="1">
      <alignment horizontal="center" vertical="center"/>
    </xf>
    <xf numFmtId="0" fontId="21" fillId="0" borderId="0" xfId="2" applyFont="1" applyAlignment="1">
      <alignment horizontal="left" vertical="center"/>
    </xf>
    <xf numFmtId="0" fontId="5" fillId="0" borderId="0" xfId="2" applyFont="1" applyAlignment="1">
      <alignment horizontal="center" vertical="center" wrapText="1"/>
    </xf>
    <xf numFmtId="0" fontId="15" fillId="0" borderId="0" xfId="2" applyFont="1" applyAlignment="1">
      <alignment vertical="center"/>
    </xf>
    <xf numFmtId="0" fontId="16" fillId="0" borderId="0" xfId="2" applyFont="1" applyAlignment="1">
      <alignment vertical="center"/>
    </xf>
    <xf numFmtId="0" fontId="12" fillId="0" borderId="0" xfId="2" applyFont="1" applyAlignment="1">
      <alignment vertical="center"/>
    </xf>
    <xf numFmtId="0" fontId="12" fillId="0" borderId="0" xfId="2" applyFont="1" applyAlignment="1">
      <alignment vertical="center" justifyLastLine="1"/>
    </xf>
    <xf numFmtId="176" fontId="11" fillId="0" borderId="0" xfId="2" applyNumberFormat="1" applyFont="1" applyAlignment="1">
      <alignment vertical="center"/>
    </xf>
    <xf numFmtId="0" fontId="9" fillId="0" borderId="0" xfId="2" applyFont="1" applyAlignment="1">
      <alignment vertical="center" justifyLastLine="1"/>
    </xf>
    <xf numFmtId="0" fontId="8" fillId="0" borderId="0" xfId="2" applyFont="1" applyAlignment="1">
      <alignment vertical="center" justifyLastLine="1"/>
    </xf>
    <xf numFmtId="49" fontId="8" fillId="0" borderId="0" xfId="2" applyNumberFormat="1" applyFont="1" applyAlignment="1">
      <alignment vertical="center"/>
    </xf>
    <xf numFmtId="0" fontId="9" fillId="0" borderId="0" xfId="2" applyFont="1" applyAlignment="1">
      <alignment vertical="center"/>
    </xf>
    <xf numFmtId="0" fontId="7" fillId="0" borderId="0" xfId="2" applyFont="1" applyAlignment="1">
      <alignment vertical="center"/>
    </xf>
    <xf numFmtId="0" fontId="11" fillId="0" borderId="0" xfId="2" applyFont="1" applyAlignment="1">
      <alignment vertical="center"/>
    </xf>
    <xf numFmtId="0" fontId="9" fillId="0" borderId="0" xfId="2" applyFont="1" applyAlignment="1">
      <alignment vertical="center" wrapText="1" shrinkToFit="1"/>
    </xf>
    <xf numFmtId="0" fontId="12" fillId="0" borderId="0" xfId="2" applyFont="1" applyAlignment="1">
      <alignment vertical="center" wrapText="1" justifyLastLine="1"/>
    </xf>
    <xf numFmtId="0" fontId="5" fillId="0" borderId="0" xfId="2" applyFont="1" applyAlignment="1">
      <alignment vertical="center" shrinkToFit="1"/>
    </xf>
    <xf numFmtId="0" fontId="9" fillId="0" borderId="0" xfId="2" applyFont="1" applyAlignment="1">
      <alignment vertical="center" textRotation="255"/>
    </xf>
    <xf numFmtId="0" fontId="9" fillId="0" borderId="0" xfId="2" applyFont="1" applyAlignment="1">
      <alignment vertical="center" shrinkToFit="1"/>
    </xf>
    <xf numFmtId="0" fontId="4" fillId="0" borderId="0" xfId="2" applyFont="1" applyAlignment="1">
      <alignment vertical="center"/>
    </xf>
    <xf numFmtId="0" fontId="8" fillId="0" borderId="0" xfId="2" applyFont="1" applyAlignment="1">
      <alignment vertical="center"/>
    </xf>
    <xf numFmtId="0" fontId="19" fillId="0" borderId="0" xfId="2" applyFont="1" applyAlignment="1">
      <alignment vertical="center" wrapText="1"/>
    </xf>
    <xf numFmtId="0" fontId="4" fillId="0" borderId="0" xfId="2" applyFont="1" applyAlignment="1">
      <alignment vertical="center" shrinkToFit="1"/>
    </xf>
    <xf numFmtId="0" fontId="23" fillId="0" borderId="0" xfId="2" applyFont="1" applyAlignment="1">
      <alignment vertical="center"/>
    </xf>
    <xf numFmtId="0" fontId="14" fillId="0" borderId="0" xfId="2" applyFont="1" applyAlignment="1">
      <alignment vertical="center"/>
    </xf>
    <xf numFmtId="0" fontId="15" fillId="0" borderId="0" xfId="2" applyFont="1" applyBorder="1">
      <alignment vertical="center"/>
    </xf>
    <xf numFmtId="0" fontId="15" fillId="0" borderId="0" xfId="2" applyFont="1" applyBorder="1" applyAlignment="1">
      <alignment vertical="center" wrapText="1"/>
    </xf>
    <xf numFmtId="0" fontId="15" fillId="0" borderId="0" xfId="2" applyFont="1" applyBorder="1" applyAlignment="1"/>
    <xf numFmtId="0" fontId="15" fillId="0" borderId="0" xfId="2" applyFont="1" applyBorder="1" applyAlignment="1">
      <alignment vertical="center"/>
    </xf>
    <xf numFmtId="0" fontId="15" fillId="0" borderId="0" xfId="2" applyFont="1" applyBorder="1" applyAlignment="1">
      <alignment wrapText="1"/>
    </xf>
    <xf numFmtId="0" fontId="8" fillId="0" borderId="25" xfId="0" applyFont="1" applyBorder="1" applyAlignment="1">
      <alignment horizontal="center" vertical="center"/>
    </xf>
    <xf numFmtId="0" fontId="4" fillId="0" borderId="24"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49" xfId="0" applyFont="1" applyBorder="1" applyAlignment="1">
      <alignment horizontal="center" vertical="center" shrinkToFit="1"/>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8" fillId="0" borderId="25" xfId="0" applyFont="1" applyBorder="1" applyAlignment="1" applyProtection="1">
      <alignment horizontal="center" vertical="center"/>
      <protection locked="0"/>
    </xf>
    <xf numFmtId="0" fontId="5" fillId="0" borderId="25" xfId="0" applyFont="1" applyBorder="1" applyAlignment="1">
      <alignment horizontal="center" vertical="center" shrinkToFit="1"/>
    </xf>
    <xf numFmtId="0" fontId="3" fillId="0" borderId="16" xfId="0" applyFont="1" applyBorder="1" applyAlignment="1">
      <alignment horizontal="left" vertical="center"/>
    </xf>
    <xf numFmtId="0" fontId="9" fillId="0" borderId="16" xfId="0" applyFont="1" applyBorder="1" applyAlignment="1">
      <alignment horizontal="left" vertical="center"/>
    </xf>
    <xf numFmtId="0" fontId="19" fillId="0" borderId="9" xfId="0" applyFont="1" applyBorder="1" applyAlignment="1">
      <alignment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3"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6" xfId="0" applyFont="1" applyBorder="1" applyAlignment="1">
      <alignment horizontal="center" vertical="center" wrapText="1"/>
    </xf>
    <xf numFmtId="0" fontId="9" fillId="0" borderId="23" xfId="0" applyFont="1" applyBorder="1" applyAlignment="1">
      <alignment horizontal="center" vertical="center" wrapText="1"/>
    </xf>
    <xf numFmtId="0" fontId="4" fillId="0" borderId="0" xfId="0" applyFont="1" applyBorder="1" applyAlignment="1">
      <alignment horizontal="center" vertical="center" shrinkToFit="1"/>
    </xf>
    <xf numFmtId="0" fontId="9"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31" xfId="0" applyFont="1" applyBorder="1" applyAlignment="1">
      <alignment horizontal="center" vertical="center" wrapText="1"/>
    </xf>
    <xf numFmtId="0" fontId="4" fillId="0" borderId="15" xfId="0" applyFont="1" applyBorder="1" applyAlignment="1">
      <alignment horizontal="center" vertical="center" shrinkToFit="1"/>
    </xf>
    <xf numFmtId="0" fontId="4" fillId="0" borderId="29" xfId="0" applyFont="1" applyBorder="1" applyAlignment="1">
      <alignment horizontal="center" vertical="top" justifyLastLine="1"/>
    </xf>
    <xf numFmtId="0" fontId="4" fillId="0" borderId="0" xfId="0" applyFont="1" applyBorder="1" applyAlignment="1">
      <alignment horizontal="center" vertical="top" justifyLastLine="1"/>
    </xf>
    <xf numFmtId="0" fontId="4" fillId="0" borderId="31" xfId="0" applyFont="1" applyBorder="1" applyAlignment="1">
      <alignment horizontal="center" vertical="top" justifyLastLine="1"/>
    </xf>
    <xf numFmtId="0" fontId="4" fillId="0" borderId="8" xfId="0" applyFont="1" applyBorder="1" applyAlignment="1">
      <alignment horizontal="center" vertical="distributed" textRotation="255" justifyLastLine="1"/>
    </xf>
    <xf numFmtId="0" fontId="4" fillId="0" borderId="9" xfId="0" applyFont="1" applyBorder="1" applyAlignment="1">
      <alignment horizontal="center" vertical="distributed" textRotation="255" justifyLastLine="1"/>
    </xf>
    <xf numFmtId="0" fontId="4" fillId="0" borderId="10" xfId="0" applyFont="1" applyBorder="1" applyAlignment="1">
      <alignment horizontal="center" vertical="distributed" textRotation="255" justifyLastLine="1"/>
    </xf>
    <xf numFmtId="0" fontId="4" fillId="0" borderId="29" xfId="0" applyFont="1" applyBorder="1" applyAlignment="1">
      <alignment horizontal="center" vertical="distributed" textRotation="255" justifyLastLine="1"/>
    </xf>
    <xf numFmtId="0" fontId="4" fillId="0" borderId="0" xfId="0" applyFont="1" applyBorder="1" applyAlignment="1">
      <alignment horizontal="center" vertical="distributed" textRotation="255" justifyLastLine="1"/>
    </xf>
    <xf numFmtId="0" fontId="4" fillId="0" borderId="31" xfId="0" applyFont="1" applyBorder="1" applyAlignment="1">
      <alignment horizontal="center" vertical="distributed" textRotation="255" justifyLastLine="1"/>
    </xf>
    <xf numFmtId="0" fontId="4" fillId="0" borderId="19" xfId="0" applyFont="1" applyBorder="1" applyAlignment="1">
      <alignment horizontal="center" vertical="distributed" textRotation="255" justifyLastLine="1"/>
    </xf>
    <xf numFmtId="0" fontId="4" fillId="0" borderId="6" xfId="0" applyFont="1" applyBorder="1" applyAlignment="1">
      <alignment horizontal="center" vertical="distributed" textRotation="255" justifyLastLine="1"/>
    </xf>
    <xf numFmtId="0" fontId="4" fillId="0" borderId="23" xfId="0" applyFont="1" applyBorder="1" applyAlignment="1">
      <alignment horizontal="center" vertical="distributed" textRotation="255" justifyLastLine="1"/>
    </xf>
    <xf numFmtId="0" fontId="8" fillId="0" borderId="27" xfId="0" applyFont="1" applyBorder="1" applyAlignment="1">
      <alignment horizontal="right" vertical="center"/>
    </xf>
    <xf numFmtId="0" fontId="8" fillId="0" borderId="19" xfId="0" applyFont="1" applyBorder="1" applyAlignment="1">
      <alignment horizontal="righ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19" fillId="0" borderId="24" xfId="0" applyFont="1" applyBorder="1" applyAlignment="1">
      <alignment horizontal="center" vertical="center" wrapText="1" shrinkToFit="1"/>
    </xf>
    <xf numFmtId="0" fontId="19" fillId="0" borderId="25" xfId="0" applyFont="1" applyBorder="1" applyAlignment="1">
      <alignment horizontal="center" vertical="center" wrapText="1" shrinkToFit="1"/>
    </xf>
    <xf numFmtId="0" fontId="19" fillId="0" borderId="49" xfId="0" applyFont="1" applyBorder="1" applyAlignment="1">
      <alignment horizontal="center" vertical="center" wrapText="1" shrinkToFit="1"/>
    </xf>
    <xf numFmtId="0" fontId="8" fillId="0" borderId="5" xfId="0" applyFont="1" applyBorder="1" applyAlignment="1">
      <alignment horizontal="right" vertical="center"/>
    </xf>
    <xf numFmtId="0" fontId="8" fillId="0" borderId="6" xfId="0" applyFont="1" applyBorder="1" applyAlignment="1">
      <alignment horizontal="right" vertical="center"/>
    </xf>
    <xf numFmtId="0" fontId="4" fillId="0" borderId="28" xfId="0" applyFont="1" applyBorder="1" applyAlignment="1">
      <alignment horizontal="center" vertical="center"/>
    </xf>
    <xf numFmtId="0" fontId="4" fillId="0" borderId="23" xfId="0" applyFont="1" applyBorder="1" applyAlignment="1">
      <alignment horizontal="center" vertical="center"/>
    </xf>
    <xf numFmtId="0" fontId="4" fillId="0" borderId="43" xfId="0" applyFont="1" applyBorder="1" applyAlignment="1">
      <alignment horizontal="center" vertical="distributed" textRotation="255" justifyLastLine="1"/>
    </xf>
    <xf numFmtId="0" fontId="4" fillId="0" borderId="7" xfId="0" applyFont="1" applyBorder="1" applyAlignment="1">
      <alignment horizontal="center" vertical="distributed" textRotation="255" justifyLastLine="1"/>
    </xf>
    <xf numFmtId="0" fontId="4" fillId="0" borderId="26" xfId="0" applyFont="1" applyBorder="1" applyAlignment="1">
      <alignment horizontal="center" vertical="distributed" textRotation="255" justifyLastLine="1"/>
    </xf>
    <xf numFmtId="0" fontId="4" fillId="0" borderId="27" xfId="0" applyFont="1" applyBorder="1" applyAlignment="1">
      <alignment horizontal="center" vertical="distributed" textRotation="255" justifyLastLine="1"/>
    </xf>
    <xf numFmtId="0" fontId="4" fillId="0" borderId="5" xfId="0" applyFont="1" applyBorder="1" applyAlignment="1">
      <alignment horizontal="center" vertical="distributed" textRotation="255" justifyLastLine="1"/>
    </xf>
    <xf numFmtId="0" fontId="4" fillId="0" borderId="28" xfId="0" applyFont="1" applyBorder="1" applyAlignment="1">
      <alignment horizontal="center" vertical="distributed" textRotation="255" justifyLastLine="1"/>
    </xf>
    <xf numFmtId="0" fontId="4" fillId="0" borderId="27" xfId="0" applyFont="1" applyBorder="1" applyAlignment="1">
      <alignment horizontal="distributed" vertical="center"/>
    </xf>
    <xf numFmtId="0" fontId="4" fillId="0" borderId="5" xfId="0" applyFont="1" applyBorder="1" applyAlignment="1">
      <alignment horizontal="distributed" vertical="center"/>
    </xf>
    <xf numFmtId="0" fontId="4" fillId="0" borderId="28" xfId="0" applyFont="1" applyBorder="1" applyAlignment="1">
      <alignment horizontal="distributed" vertical="center"/>
    </xf>
    <xf numFmtId="0" fontId="4" fillId="0" borderId="19" xfId="0" applyFont="1" applyBorder="1" applyAlignment="1">
      <alignment horizontal="distributed" vertical="center"/>
    </xf>
    <xf numFmtId="0" fontId="4" fillId="0" borderId="6" xfId="0" applyFont="1" applyBorder="1" applyAlignment="1">
      <alignment horizontal="distributed" vertical="center"/>
    </xf>
    <xf numFmtId="0" fontId="4" fillId="0" borderId="23" xfId="0" applyFont="1" applyBorder="1" applyAlignment="1">
      <alignment horizontal="distributed" vertical="center"/>
    </xf>
    <xf numFmtId="49" fontId="4" fillId="0" borderId="43" xfId="0" applyNumberFormat="1" applyFont="1" applyBorder="1" applyAlignment="1">
      <alignment horizontal="center" vertical="center"/>
    </xf>
    <xf numFmtId="49" fontId="4" fillId="0" borderId="50" xfId="0" applyNumberFormat="1" applyFont="1" applyBorder="1" applyAlignment="1">
      <alignment horizontal="center" vertical="center"/>
    </xf>
    <xf numFmtId="0" fontId="8" fillId="0" borderId="27" xfId="0" applyFont="1" applyBorder="1" applyAlignment="1" applyProtection="1">
      <alignment horizontal="right" vertical="center"/>
      <protection locked="0"/>
    </xf>
    <xf numFmtId="0" fontId="8" fillId="0" borderId="19" xfId="0" applyFont="1" applyBorder="1" applyAlignment="1" applyProtection="1">
      <alignment horizontal="right" vertical="center"/>
      <protection locked="0"/>
    </xf>
    <xf numFmtId="0" fontId="8" fillId="0" borderId="5" xfId="0" applyFont="1" applyBorder="1" applyAlignment="1" applyProtection="1">
      <alignment horizontal="right" vertical="center"/>
      <protection locked="0"/>
    </xf>
    <xf numFmtId="0" fontId="8" fillId="0" borderId="6" xfId="0" applyFont="1" applyBorder="1" applyAlignment="1" applyProtection="1">
      <alignment horizontal="right" vertical="center"/>
      <protection locked="0"/>
    </xf>
    <xf numFmtId="0" fontId="22" fillId="0" borderId="27" xfId="0" applyFont="1" applyBorder="1" applyAlignment="1">
      <alignment vertical="center" wrapText="1"/>
    </xf>
    <xf numFmtId="0" fontId="22" fillId="0" borderId="5" xfId="0" applyFont="1" applyBorder="1" applyAlignment="1">
      <alignment vertical="center" wrapText="1"/>
    </xf>
    <xf numFmtId="0" fontId="22" fillId="0" borderId="28" xfId="0" applyFont="1" applyBorder="1" applyAlignment="1">
      <alignment vertical="center" wrapText="1"/>
    </xf>
    <xf numFmtId="0" fontId="22" fillId="0" borderId="29" xfId="0" applyFont="1" applyBorder="1" applyAlignment="1">
      <alignment vertical="center" wrapText="1"/>
    </xf>
    <xf numFmtId="0" fontId="22" fillId="0" borderId="0" xfId="0" applyFont="1" applyBorder="1" applyAlignment="1">
      <alignment vertical="center" wrapText="1"/>
    </xf>
    <xf numFmtId="0" fontId="22" fillId="0" borderId="31" xfId="0" applyFont="1" applyBorder="1" applyAlignment="1">
      <alignment vertical="center" wrapText="1"/>
    </xf>
    <xf numFmtId="0" fontId="22" fillId="0" borderId="19" xfId="0" applyFont="1" applyBorder="1" applyAlignment="1">
      <alignment vertical="center" wrapText="1"/>
    </xf>
    <xf numFmtId="0" fontId="22" fillId="0" borderId="6" xfId="0" applyFont="1" applyBorder="1" applyAlignment="1">
      <alignment vertical="center" wrapText="1"/>
    </xf>
    <xf numFmtId="0" fontId="22" fillId="0" borderId="23" xfId="0" applyFont="1" applyBorder="1" applyAlignment="1">
      <alignment vertical="center" wrapText="1"/>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40" xfId="0" applyFont="1" applyBorder="1" applyAlignment="1">
      <alignment horizontal="center" vertical="center"/>
    </xf>
    <xf numFmtId="0" fontId="5" fillId="0" borderId="9" xfId="0" applyFont="1" applyBorder="1" applyAlignment="1">
      <alignment horizontal="center" vertical="center" wrapText="1"/>
    </xf>
    <xf numFmtId="0" fontId="5" fillId="0" borderId="0"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0" xfId="0" applyFont="1" applyBorder="1" applyAlignment="1">
      <alignment horizontal="center" vertical="center" wrapText="1"/>
    </xf>
    <xf numFmtId="0" fontId="5" fillId="0" borderId="8" xfId="0" applyFont="1" applyBorder="1" applyAlignment="1">
      <alignment horizontal="distributed" vertical="center" shrinkToFit="1"/>
    </xf>
    <xf numFmtId="0" fontId="5" fillId="0" borderId="9" xfId="0" applyFont="1" applyBorder="1" applyAlignment="1">
      <alignment horizontal="distributed" vertical="center" shrinkToFit="1"/>
    </xf>
    <xf numFmtId="0" fontId="5" fillId="0" borderId="10" xfId="0" applyFont="1" applyBorder="1" applyAlignment="1">
      <alignment horizontal="distributed" vertical="center" shrinkToFit="1"/>
    </xf>
    <xf numFmtId="0" fontId="5" fillId="0" borderId="19" xfId="0" applyFont="1" applyBorder="1" applyAlignment="1">
      <alignment horizontal="distributed" vertical="center" shrinkToFit="1"/>
    </xf>
    <xf numFmtId="0" fontId="5" fillId="0" borderId="6" xfId="0" applyFont="1" applyBorder="1" applyAlignment="1">
      <alignment horizontal="distributed" vertical="center" shrinkToFit="1"/>
    </xf>
    <xf numFmtId="0" fontId="5" fillId="0" borderId="23" xfId="0" applyFont="1" applyBorder="1" applyAlignment="1">
      <alignment horizontal="distributed" vertical="center" shrinkToFit="1"/>
    </xf>
    <xf numFmtId="49" fontId="4" fillId="0" borderId="11" xfId="0" applyNumberFormat="1" applyFont="1" applyBorder="1" applyAlignment="1">
      <alignment horizontal="center" vertical="center"/>
    </xf>
    <xf numFmtId="49" fontId="4" fillId="0" borderId="26" xfId="0" applyNumberFormat="1" applyFont="1" applyBorder="1" applyAlignment="1">
      <alignment horizontal="center" vertical="center"/>
    </xf>
    <xf numFmtId="49" fontId="4" fillId="0" borderId="7" xfId="0" applyNumberFormat="1" applyFont="1" applyBorder="1" applyAlignment="1">
      <alignment horizontal="center" vertical="center"/>
    </xf>
    <xf numFmtId="0" fontId="12" fillId="0" borderId="8" xfId="0" applyFont="1" applyBorder="1" applyAlignment="1">
      <alignment horizontal="distributed" vertical="center"/>
    </xf>
    <xf numFmtId="0" fontId="12" fillId="0" borderId="9" xfId="0" applyFont="1" applyBorder="1" applyAlignment="1">
      <alignment horizontal="distributed" vertical="center"/>
    </xf>
    <xf numFmtId="0" fontId="12" fillId="0" borderId="10" xfId="0" applyFont="1" applyBorder="1" applyAlignment="1">
      <alignment horizontal="distributed" vertical="center"/>
    </xf>
    <xf numFmtId="0" fontId="12" fillId="0" borderId="19" xfId="0" applyFont="1" applyBorder="1" applyAlignment="1">
      <alignment horizontal="distributed" vertical="center"/>
    </xf>
    <xf numFmtId="0" fontId="12" fillId="0" borderId="6" xfId="0" applyFont="1" applyBorder="1" applyAlignment="1">
      <alignment horizontal="distributed" vertical="center"/>
    </xf>
    <xf numFmtId="0" fontId="12" fillId="0" borderId="23" xfId="0" applyFont="1" applyBorder="1" applyAlignment="1">
      <alignment horizontal="distributed" vertical="center"/>
    </xf>
    <xf numFmtId="0" fontId="9" fillId="0" borderId="15" xfId="0" applyFont="1" applyBorder="1" applyAlignment="1">
      <alignment horizontal="center" vertical="center" textRotation="255"/>
    </xf>
    <xf numFmtId="0" fontId="9" fillId="0" borderId="24" xfId="0" applyFont="1" applyBorder="1" applyAlignment="1">
      <alignment horizontal="center" vertical="center" textRotation="255"/>
    </xf>
    <xf numFmtId="0" fontId="9" fillId="0" borderId="8" xfId="0" applyFont="1" applyBorder="1" applyAlignment="1">
      <alignment horizontal="center" vertical="center" textRotation="255"/>
    </xf>
    <xf numFmtId="0" fontId="12" fillId="0" borderId="11" xfId="0" applyFont="1" applyBorder="1" applyAlignment="1">
      <alignment horizontal="distributed" vertical="center" wrapText="1" justifyLastLine="1"/>
    </xf>
    <xf numFmtId="0" fontId="12" fillId="0" borderId="11" xfId="0" applyFont="1" applyBorder="1" applyAlignment="1">
      <alignment horizontal="distributed" vertical="center" justifyLastLine="1"/>
    </xf>
    <xf numFmtId="0" fontId="9" fillId="0" borderId="8" xfId="0" applyFont="1" applyBorder="1" applyAlignment="1">
      <alignment horizontal="distributed" vertical="center" shrinkToFit="1"/>
    </xf>
    <xf numFmtId="0" fontId="9" fillId="0" borderId="9" xfId="0" applyFont="1" applyBorder="1" applyAlignment="1">
      <alignment horizontal="distributed" vertical="center" shrinkToFit="1"/>
    </xf>
    <xf numFmtId="0" fontId="9" fillId="0" borderId="10" xfId="0" applyFont="1" applyBorder="1" applyAlignment="1">
      <alignment horizontal="distributed" vertical="center" shrinkToFit="1"/>
    </xf>
    <xf numFmtId="0" fontId="9" fillId="0" borderId="19" xfId="0" applyFont="1" applyBorder="1" applyAlignment="1">
      <alignment horizontal="distributed" vertical="center" shrinkToFit="1"/>
    </xf>
    <xf numFmtId="0" fontId="9" fillId="0" borderId="6" xfId="0" applyFont="1" applyBorder="1" applyAlignment="1">
      <alignment horizontal="distributed" vertical="center" shrinkToFit="1"/>
    </xf>
    <xf numFmtId="0" fontId="9" fillId="0" borderId="23" xfId="0" applyFont="1" applyBorder="1" applyAlignment="1">
      <alignment horizontal="distributed" vertical="center" shrinkToFit="1"/>
    </xf>
    <xf numFmtId="0" fontId="12" fillId="0" borderId="29" xfId="0" applyFont="1" applyBorder="1" applyAlignment="1">
      <alignment horizontal="distributed" vertical="center"/>
    </xf>
    <xf numFmtId="0" fontId="12" fillId="0" borderId="0" xfId="0" applyFont="1" applyBorder="1" applyAlignment="1">
      <alignment horizontal="distributed" vertical="center"/>
    </xf>
    <xf numFmtId="0" fontId="12" fillId="0" borderId="31" xfId="0" applyFont="1" applyBorder="1" applyAlignment="1">
      <alignment horizontal="distributed" vertical="center"/>
    </xf>
    <xf numFmtId="0" fontId="9" fillId="0" borderId="8" xfId="0" applyFont="1" applyBorder="1" applyAlignment="1">
      <alignment horizontal="distributed" vertical="center" wrapText="1" shrinkToFit="1"/>
    </xf>
    <xf numFmtId="0" fontId="9" fillId="0" borderId="38" xfId="0" applyFont="1" applyBorder="1" applyAlignment="1">
      <alignment horizontal="distributed" vertical="center" shrinkToFit="1"/>
    </xf>
    <xf numFmtId="0" fontId="9" fillId="0" borderId="54" xfId="0" applyFont="1" applyBorder="1" applyAlignment="1">
      <alignment horizontal="distributed" vertical="center" shrinkToFit="1"/>
    </xf>
    <xf numFmtId="0" fontId="9" fillId="0" borderId="40" xfId="0" applyFont="1" applyBorder="1" applyAlignment="1">
      <alignment horizontal="distributed" vertical="center" shrinkToFit="1"/>
    </xf>
    <xf numFmtId="49" fontId="4" fillId="0" borderId="10" xfId="0" applyNumberFormat="1" applyFont="1" applyBorder="1" applyAlignment="1">
      <alignment horizontal="center" vertical="center"/>
    </xf>
    <xf numFmtId="49" fontId="4" fillId="0" borderId="31" xfId="0" applyNumberFormat="1" applyFont="1" applyBorder="1" applyAlignment="1">
      <alignment horizontal="center" vertical="center"/>
    </xf>
    <xf numFmtId="0" fontId="9" fillId="0" borderId="29" xfId="0" applyFont="1" applyBorder="1" applyAlignment="1">
      <alignment horizontal="distributed" vertical="center" shrinkToFit="1"/>
    </xf>
    <xf numFmtId="0" fontId="9" fillId="0" borderId="0" xfId="0" applyFont="1" applyBorder="1" applyAlignment="1">
      <alignment horizontal="distributed" vertical="center" shrinkToFit="1"/>
    </xf>
    <xf numFmtId="0" fontId="9" fillId="0" borderId="31" xfId="0" applyFont="1" applyBorder="1" applyAlignment="1">
      <alignment horizontal="distributed" vertical="center" shrinkToFit="1"/>
    </xf>
    <xf numFmtId="0" fontId="12" fillId="0" borderId="15" xfId="0" applyFont="1" applyBorder="1" applyAlignment="1">
      <alignment horizontal="distributed" vertical="center" wrapText="1" justifyLastLine="1"/>
    </xf>
    <xf numFmtId="0" fontId="12" fillId="0" borderId="15" xfId="0" applyFont="1" applyBorder="1" applyAlignment="1">
      <alignment horizontal="distributed" vertical="center" justifyLastLine="1"/>
    </xf>
    <xf numFmtId="0" fontId="12" fillId="0" borderId="51" xfId="0" applyFont="1" applyBorder="1" applyAlignment="1">
      <alignment horizontal="distributed" vertical="center" justifyLastLine="1"/>
    </xf>
    <xf numFmtId="0" fontId="12" fillId="0" borderId="42" xfId="0" applyFont="1" applyBorder="1" applyAlignment="1">
      <alignment horizontal="distributed" vertical="center" justifyLastLine="1"/>
    </xf>
    <xf numFmtId="0" fontId="4" fillId="0" borderId="11" xfId="0" applyFont="1" applyBorder="1" applyAlignment="1">
      <alignment horizontal="center" vertical="center" textRotation="255"/>
    </xf>
    <xf numFmtId="0" fontId="4" fillId="0" borderId="7" xfId="0" applyFont="1" applyBorder="1" applyAlignment="1">
      <alignment horizontal="center" vertical="center" textRotation="255"/>
    </xf>
    <xf numFmtId="0" fontId="4" fillId="0" borderId="26" xfId="0" applyFont="1" applyBorder="1" applyAlignment="1">
      <alignment horizontal="center" vertical="center" textRotation="255"/>
    </xf>
    <xf numFmtId="0" fontId="12" fillId="0" borderId="66" xfId="0" applyFont="1" applyBorder="1" applyAlignment="1">
      <alignment horizontal="distributed" vertical="center" wrapText="1" justifyLastLine="1"/>
    </xf>
    <xf numFmtId="0" fontId="12" fillId="0" borderId="50" xfId="0" applyFont="1" applyBorder="1" applyAlignment="1">
      <alignment horizontal="distributed" vertical="center" justifyLastLine="1"/>
    </xf>
    <xf numFmtId="0" fontId="12" fillId="0" borderId="51" xfId="0" applyFont="1" applyBorder="1" applyAlignment="1">
      <alignment horizontal="distributed" vertical="center" wrapText="1" justifyLastLine="1"/>
    </xf>
    <xf numFmtId="0" fontId="5" fillId="0" borderId="10" xfId="0" applyFont="1" applyBorder="1" applyAlignment="1">
      <alignment horizontal="center" vertical="center" textRotation="255"/>
    </xf>
    <xf numFmtId="0" fontId="5" fillId="0" borderId="23" xfId="0" applyFont="1" applyBorder="1" applyAlignment="1">
      <alignment horizontal="center" vertical="center" textRotation="255"/>
    </xf>
    <xf numFmtId="0" fontId="11" fillId="0" borderId="19" xfId="0" applyFont="1" applyBorder="1" applyAlignment="1">
      <alignment horizontal="center" vertical="center"/>
    </xf>
    <xf numFmtId="0" fontId="11" fillId="0" borderId="6" xfId="0" applyFont="1" applyBorder="1" applyAlignment="1">
      <alignment horizontal="center" vertical="center"/>
    </xf>
    <xf numFmtId="0" fontId="11" fillId="0" borderId="23" xfId="0" applyFont="1" applyBorder="1" applyAlignment="1">
      <alignment horizontal="center" vertical="center"/>
    </xf>
    <xf numFmtId="57" fontId="11" fillId="0" borderId="19" xfId="0" applyNumberFormat="1" applyFont="1" applyBorder="1" applyAlignment="1" applyProtection="1">
      <alignment horizontal="center" vertical="center"/>
      <protection locked="0"/>
    </xf>
    <xf numFmtId="0" fontId="11" fillId="0" borderId="6" xfId="0" applyFont="1" applyBorder="1" applyAlignment="1" applyProtection="1">
      <alignment horizontal="center" vertical="center"/>
      <protection locked="0"/>
    </xf>
    <xf numFmtId="176" fontId="11" fillId="0" borderId="6" xfId="0" applyNumberFormat="1" applyFont="1" applyBorder="1" applyAlignment="1" applyProtection="1">
      <alignment horizontal="center" vertical="center"/>
      <protection locked="0"/>
    </xf>
    <xf numFmtId="0" fontId="5" fillId="0" borderId="9" xfId="0" applyFont="1" applyBorder="1" applyAlignment="1">
      <alignment horizontal="left" vertical="center" textRotation="255"/>
    </xf>
    <xf numFmtId="0" fontId="5" fillId="0" borderId="6" xfId="0" applyFont="1" applyBorder="1" applyAlignment="1">
      <alignment horizontal="left" vertical="center" textRotation="255"/>
    </xf>
    <xf numFmtId="0" fontId="5" fillId="0" borderId="10" xfId="0" applyFont="1" applyBorder="1" applyAlignment="1">
      <alignment horizontal="right" vertical="center" textRotation="255"/>
    </xf>
    <xf numFmtId="0" fontId="5" fillId="0" borderId="23" xfId="0" applyFont="1" applyBorder="1" applyAlignment="1">
      <alignment horizontal="right" vertical="center" textRotation="255"/>
    </xf>
    <xf numFmtId="0" fontId="4" fillId="0" borderId="29" xfId="0" applyFont="1" applyBorder="1" applyAlignment="1">
      <alignment horizontal="center" vertical="center" textRotation="255"/>
    </xf>
    <xf numFmtId="0" fontId="4" fillId="0" borderId="19" xfId="0" applyFont="1" applyBorder="1" applyAlignment="1">
      <alignment horizontal="center" vertical="center" textRotation="255"/>
    </xf>
    <xf numFmtId="0" fontId="11" fillId="0" borderId="8" xfId="0" applyFont="1" applyBorder="1" applyAlignment="1" applyProtection="1">
      <alignment horizontal="center" vertical="center"/>
      <protection locked="0"/>
    </xf>
    <xf numFmtId="0" fontId="11" fillId="0" borderId="9" xfId="0" applyFont="1" applyBorder="1" applyAlignment="1" applyProtection="1">
      <alignment horizontal="center" vertical="center"/>
      <protection locked="0"/>
    </xf>
    <xf numFmtId="0" fontId="11" fillId="0" borderId="10" xfId="0" applyFont="1" applyBorder="1" applyAlignment="1" applyProtection="1">
      <alignment horizontal="center" vertical="center"/>
      <protection locked="0"/>
    </xf>
    <xf numFmtId="0" fontId="11" fillId="0" borderId="19" xfId="0" applyFont="1" applyBorder="1" applyAlignment="1" applyProtection="1">
      <alignment horizontal="center" vertical="center"/>
      <protection locked="0"/>
    </xf>
    <xf numFmtId="0" fontId="11" fillId="0" borderId="23" xfId="0" applyFont="1" applyBorder="1" applyAlignment="1" applyProtection="1">
      <alignment horizontal="center" vertical="center"/>
      <protection locked="0"/>
    </xf>
    <xf numFmtId="0" fontId="11" fillId="0" borderId="8" xfId="0" applyFont="1" applyBorder="1" applyAlignment="1">
      <alignment horizontal="center" vertical="center" shrinkToFit="1"/>
    </xf>
    <xf numFmtId="0" fontId="11" fillId="0" borderId="9"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19"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23" xfId="0" applyFont="1" applyBorder="1" applyAlignment="1">
      <alignment horizontal="center" vertical="center" shrinkToFit="1"/>
    </xf>
    <xf numFmtId="176" fontId="11" fillId="0" borderId="19" xfId="0" applyNumberFormat="1" applyFont="1" applyBorder="1" applyAlignment="1">
      <alignment horizontal="center" vertical="center"/>
    </xf>
    <xf numFmtId="176" fontId="11" fillId="0" borderId="6" xfId="0" applyNumberFormat="1" applyFont="1" applyBorder="1" applyAlignment="1">
      <alignment horizontal="center" vertical="center"/>
    </xf>
    <xf numFmtId="176" fontId="11" fillId="0" borderId="23" xfId="0" applyNumberFormat="1" applyFont="1" applyBorder="1" applyAlignment="1">
      <alignment horizontal="center" vertical="center"/>
    </xf>
    <xf numFmtId="0" fontId="5" fillId="0" borderId="8" xfId="0" applyFont="1" applyBorder="1" applyAlignment="1">
      <alignment horizontal="center" vertical="center" textRotation="255"/>
    </xf>
    <xf numFmtId="0" fontId="5" fillId="0" borderId="19" xfId="0" applyFont="1" applyBorder="1" applyAlignment="1">
      <alignment horizontal="center" vertical="center" textRotation="255"/>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9"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5" fillId="0" borderId="6" xfId="0" applyFont="1" applyBorder="1" applyAlignment="1" applyProtection="1">
      <alignment vertical="center" wrapText="1"/>
      <protection locked="0"/>
    </xf>
    <xf numFmtId="0" fontId="15" fillId="0" borderId="6" xfId="0" applyFont="1" applyBorder="1" applyAlignment="1">
      <alignment vertical="center"/>
    </xf>
    <xf numFmtId="0" fontId="8" fillId="0" borderId="24" xfId="0" applyFont="1" applyBorder="1" applyAlignment="1">
      <alignment horizontal="center" vertical="center" justifyLastLine="1"/>
    </xf>
    <xf numFmtId="0" fontId="8" fillId="0" borderId="25" xfId="0" applyFont="1" applyBorder="1" applyAlignment="1">
      <alignment horizontal="center" vertical="center" justifyLastLine="1"/>
    </xf>
    <xf numFmtId="0" fontId="8" fillId="0" borderId="49" xfId="0" applyFont="1" applyBorder="1" applyAlignment="1">
      <alignment horizontal="center" vertical="center" justifyLastLine="1"/>
    </xf>
    <xf numFmtId="0" fontId="8" fillId="0" borderId="15" xfId="0" applyFont="1" applyBorder="1" applyAlignment="1">
      <alignment horizontal="center" vertical="center"/>
    </xf>
    <xf numFmtId="0" fontId="10" fillId="0" borderId="24" xfId="0" applyFont="1" applyBorder="1" applyAlignment="1">
      <alignment horizontal="center" vertical="center" shrinkToFit="1"/>
    </xf>
    <xf numFmtId="0" fontId="10" fillId="0" borderId="25" xfId="0" applyFont="1" applyBorder="1" applyAlignment="1">
      <alignment horizontal="center" vertical="center" shrinkToFit="1"/>
    </xf>
    <xf numFmtId="0" fontId="10" fillId="0" borderId="49" xfId="0" applyFont="1" applyBorder="1" applyAlignment="1">
      <alignment horizontal="center" vertical="center" shrinkToFit="1"/>
    </xf>
    <xf numFmtId="0" fontId="9" fillId="0" borderId="24" xfId="0" applyFont="1" applyBorder="1" applyAlignment="1">
      <alignment horizontal="distributed" vertical="center" justifyLastLine="1"/>
    </xf>
    <xf numFmtId="0" fontId="9" fillId="0" borderId="25" xfId="0" applyFont="1" applyBorder="1" applyAlignment="1">
      <alignment horizontal="distributed" vertical="center" justifyLastLine="1"/>
    </xf>
    <xf numFmtId="0" fontId="9" fillId="0" borderId="49" xfId="0" applyFont="1" applyBorder="1" applyAlignment="1">
      <alignment horizontal="distributed" vertical="center" justifyLastLine="1"/>
    </xf>
    <xf numFmtId="0" fontId="16" fillId="0" borderId="0" xfId="0" applyFont="1" applyBorder="1" applyAlignment="1" applyProtection="1">
      <alignment vertical="center"/>
      <protection locked="0"/>
    </xf>
    <xf numFmtId="0" fontId="16" fillId="0" borderId="31" xfId="0" applyFont="1" applyBorder="1" applyAlignment="1" applyProtection="1">
      <alignment vertical="center"/>
      <protection locked="0"/>
    </xf>
    <xf numFmtId="0" fontId="7" fillId="0" borderId="29" xfId="0" applyFont="1" applyBorder="1" applyAlignment="1" applyProtection="1">
      <alignment horizontal="center" vertical="center"/>
    </xf>
    <xf numFmtId="0" fontId="7" fillId="0" borderId="19" xfId="0" applyFont="1" applyBorder="1" applyAlignment="1" applyProtection="1">
      <alignment horizontal="center" vertical="center"/>
    </xf>
    <xf numFmtId="0" fontId="9" fillId="0" borderId="8" xfId="0" applyFont="1" applyBorder="1" applyAlignment="1">
      <alignment vertical="center"/>
    </xf>
    <xf numFmtId="0" fontId="9" fillId="0" borderId="9" xfId="0" applyFont="1" applyBorder="1" applyAlignment="1">
      <alignment vertical="center"/>
    </xf>
    <xf numFmtId="0" fontId="9" fillId="0" borderId="10" xfId="0" applyFont="1" applyBorder="1" applyAlignment="1">
      <alignment vertical="center"/>
    </xf>
    <xf numFmtId="0" fontId="16" fillId="0" borderId="0" xfId="0" applyFont="1" applyBorder="1" applyAlignment="1">
      <alignment vertical="center"/>
    </xf>
    <xf numFmtId="0" fontId="16" fillId="0" borderId="31" xfId="0" applyFont="1" applyBorder="1" applyAlignment="1">
      <alignment vertical="center"/>
    </xf>
    <xf numFmtId="0" fontId="9" fillId="0" borderId="11" xfId="0" applyFont="1" applyBorder="1" applyAlignment="1">
      <alignment horizontal="center" vertical="center" wrapText="1"/>
    </xf>
    <xf numFmtId="0" fontId="9" fillId="0" borderId="26" xfId="0" applyFont="1" applyBorder="1" applyAlignment="1">
      <alignment horizontal="center" vertical="center" wrapText="1"/>
    </xf>
    <xf numFmtId="0" fontId="7" fillId="0" borderId="29" xfId="0" applyFont="1" applyBorder="1" applyAlignment="1">
      <alignment horizontal="center" vertical="center"/>
    </xf>
    <xf numFmtId="0" fontId="7" fillId="0" borderId="19" xfId="0" applyFont="1" applyBorder="1" applyAlignment="1">
      <alignment horizontal="center" vertical="center"/>
    </xf>
    <xf numFmtId="0" fontId="7" fillId="0" borderId="0" xfId="0" applyFont="1" applyBorder="1" applyAlignment="1">
      <alignment horizontal="distributed" vertical="center"/>
    </xf>
    <xf numFmtId="0" fontId="13" fillId="0" borderId="0" xfId="0" applyFont="1" applyBorder="1" applyAlignment="1">
      <alignment horizontal="left" vertical="center" wrapText="1" justifyLastLine="1"/>
    </xf>
    <xf numFmtId="0" fontId="24" fillId="0" borderId="0" xfId="0" applyFont="1" applyBorder="1" applyAlignment="1">
      <alignment horizontal="distributed" vertical="center" justifyLastLine="1"/>
    </xf>
    <xf numFmtId="0" fontId="9" fillId="0" borderId="11" xfId="0" applyFont="1" applyBorder="1" applyAlignment="1">
      <alignment horizontal="center" vertical="center"/>
    </xf>
    <xf numFmtId="49" fontId="8" fillId="0" borderId="29" xfId="0" applyNumberFormat="1" applyFont="1" applyBorder="1" applyAlignment="1">
      <alignment horizontal="center" vertical="center"/>
    </xf>
    <xf numFmtId="49" fontId="8" fillId="0" borderId="0" xfId="0" applyNumberFormat="1" applyFont="1" applyBorder="1" applyAlignment="1">
      <alignment horizontal="center" vertical="center"/>
    </xf>
    <xf numFmtId="49" fontId="8" fillId="0" borderId="31" xfId="0" applyNumberFormat="1" applyFont="1" applyBorder="1" applyAlignment="1">
      <alignment horizontal="center" vertical="center"/>
    </xf>
    <xf numFmtId="49" fontId="8" fillId="0" borderId="19" xfId="0" applyNumberFormat="1" applyFont="1" applyBorder="1" applyAlignment="1">
      <alignment horizontal="center" vertical="center"/>
    </xf>
    <xf numFmtId="49" fontId="8" fillId="0" borderId="6" xfId="0" applyNumberFormat="1" applyFont="1" applyBorder="1" applyAlignment="1">
      <alignment horizontal="center" vertical="center"/>
    </xf>
    <xf numFmtId="49" fontId="8" fillId="0" borderId="23" xfId="0" applyNumberFormat="1" applyFont="1" applyBorder="1" applyAlignment="1">
      <alignment horizontal="center" vertical="center"/>
    </xf>
    <xf numFmtId="0" fontId="9" fillId="0" borderId="15" xfId="0" applyFont="1" applyBorder="1" applyAlignment="1">
      <alignment horizontal="distributed" vertical="center" justifyLastLine="1"/>
    </xf>
    <xf numFmtId="0" fontId="24" fillId="0" borderId="0" xfId="0" applyFont="1" applyBorder="1" applyAlignment="1">
      <alignment horizontal="distributed" vertical="center"/>
    </xf>
    <xf numFmtId="0" fontId="24" fillId="0" borderId="6" xfId="0" applyFont="1" applyBorder="1" applyAlignment="1">
      <alignment horizontal="distributed" vertical="center"/>
    </xf>
    <xf numFmtId="0" fontId="11" fillId="0" borderId="0" xfId="0" applyFont="1" applyBorder="1" applyAlignment="1">
      <alignment horizontal="left" vertical="center" wrapText="1" justifyLastLine="1"/>
    </xf>
    <xf numFmtId="0" fontId="11" fillId="0" borderId="0" xfId="0" applyFont="1" applyAlignment="1">
      <alignment horizontal="center" vertical="center" wrapText="1" justifyLastLine="1"/>
    </xf>
    <xf numFmtId="0" fontId="24" fillId="0" borderId="0" xfId="2" applyFont="1" applyAlignment="1">
      <alignment horizontal="distributed" vertical="center" justifyLastLine="1"/>
    </xf>
    <xf numFmtId="0" fontId="7" fillId="0" borderId="0" xfId="2" applyFont="1" applyAlignment="1">
      <alignment horizontal="distributed" vertical="center"/>
    </xf>
    <xf numFmtId="0" fontId="11" fillId="0" borderId="0" xfId="2" applyFont="1" applyAlignment="1">
      <alignment horizontal="left" vertical="center" wrapText="1" justifyLastLine="1"/>
    </xf>
    <xf numFmtId="0" fontId="15" fillId="0" borderId="57" xfId="2" applyFont="1" applyBorder="1" applyAlignment="1">
      <alignment horizontal="center" vertical="center"/>
    </xf>
    <xf numFmtId="0" fontId="15" fillId="0" borderId="56" xfId="2" applyFont="1" applyBorder="1" applyAlignment="1">
      <alignment horizontal="center" vertical="center"/>
    </xf>
    <xf numFmtId="0" fontId="15" fillId="0" borderId="59" xfId="2" applyFont="1" applyBorder="1" applyAlignment="1">
      <alignment horizontal="center" vertical="center"/>
    </xf>
    <xf numFmtId="0" fontId="15" fillId="0" borderId="60" xfId="2" applyFont="1" applyBorder="1" applyAlignment="1">
      <alignment horizontal="center" vertical="center" shrinkToFit="1"/>
    </xf>
    <xf numFmtId="0" fontId="15" fillId="0" borderId="61" xfId="2" applyFont="1" applyBorder="1" applyAlignment="1">
      <alignment horizontal="center" vertical="center" shrinkToFit="1"/>
    </xf>
    <xf numFmtId="0" fontId="15" fillId="0" borderId="62" xfId="2" applyFont="1" applyBorder="1" applyAlignment="1">
      <alignment horizontal="center" vertical="center" shrinkToFit="1"/>
    </xf>
    <xf numFmtId="0" fontId="15" fillId="0" borderId="63" xfId="2" applyFont="1" applyBorder="1" applyAlignment="1">
      <alignment horizontal="center" vertical="center" shrinkToFit="1"/>
    </xf>
    <xf numFmtId="0" fontId="15" fillId="0" borderId="64" xfId="2" applyFont="1" applyBorder="1" applyAlignment="1">
      <alignment horizontal="center" vertical="center"/>
    </xf>
    <xf numFmtId="0" fontId="15" fillId="0" borderId="62" xfId="2" applyFont="1" applyBorder="1" applyAlignment="1">
      <alignment horizontal="center" vertical="center"/>
    </xf>
    <xf numFmtId="0" fontId="15" fillId="0" borderId="61" xfId="2" applyFont="1" applyBorder="1" applyAlignment="1">
      <alignment horizontal="center" vertical="center"/>
    </xf>
    <xf numFmtId="0" fontId="15" fillId="0" borderId="63" xfId="2" applyFont="1" applyBorder="1" applyAlignment="1">
      <alignment horizontal="center" vertical="center"/>
    </xf>
    <xf numFmtId="0" fontId="15" fillId="0" borderId="65" xfId="2" applyFont="1" applyBorder="1" applyAlignment="1">
      <alignment horizontal="center" vertical="center"/>
    </xf>
    <xf numFmtId="0" fontId="15" fillId="0" borderId="55" xfId="2" applyFont="1" applyBorder="1" applyAlignment="1">
      <alignment horizontal="center" vertical="center"/>
    </xf>
    <xf numFmtId="0" fontId="15" fillId="0" borderId="58" xfId="2" applyFont="1" applyBorder="1" applyAlignment="1">
      <alignment horizontal="center" vertical="center"/>
    </xf>
    <xf numFmtId="0" fontId="9" fillId="0" borderId="11" xfId="2" applyFont="1" applyBorder="1" applyAlignment="1">
      <alignment horizontal="center" vertical="center"/>
    </xf>
    <xf numFmtId="0" fontId="24" fillId="0" borderId="0" xfId="2" applyFont="1" applyAlignment="1">
      <alignment horizontal="distributed" vertical="center"/>
    </xf>
    <xf numFmtId="0" fontId="24" fillId="0" borderId="6" xfId="2" applyFont="1" applyBorder="1" applyAlignment="1">
      <alignment horizontal="distributed" vertical="center"/>
    </xf>
    <xf numFmtId="0" fontId="9" fillId="0" borderId="8" xfId="2" applyFont="1" applyBorder="1">
      <alignment vertical="center"/>
    </xf>
    <xf numFmtId="0" fontId="9" fillId="0" borderId="9" xfId="2" applyFont="1" applyBorder="1">
      <alignment vertical="center"/>
    </xf>
    <xf numFmtId="0" fontId="9" fillId="0" borderId="10" xfId="2" applyFont="1" applyBorder="1">
      <alignment vertical="center"/>
    </xf>
    <xf numFmtId="0" fontId="7" fillId="0" borderId="29" xfId="2" applyFont="1" applyBorder="1" applyAlignment="1">
      <alignment horizontal="center" vertical="center"/>
    </xf>
    <xf numFmtId="0" fontId="7" fillId="0" borderId="19" xfId="2" applyFont="1" applyBorder="1" applyAlignment="1">
      <alignment horizontal="center" vertical="center"/>
    </xf>
    <xf numFmtId="0" fontId="15" fillId="4" borderId="6" xfId="2" applyFont="1" applyFill="1" applyBorder="1" applyAlignment="1" applyProtection="1">
      <alignment vertical="center" wrapText="1"/>
      <protection locked="0"/>
    </xf>
    <xf numFmtId="0" fontId="16" fillId="4" borderId="0" xfId="2" applyFont="1" applyFill="1" applyAlignment="1" applyProtection="1">
      <alignment horizontal="left" vertical="top"/>
      <protection locked="0"/>
    </xf>
    <xf numFmtId="0" fontId="16" fillId="4" borderId="31" xfId="2" applyFont="1" applyFill="1" applyBorder="1" applyAlignment="1" applyProtection="1">
      <alignment horizontal="left" vertical="top"/>
      <protection locked="0"/>
    </xf>
    <xf numFmtId="0" fontId="8" fillId="0" borderId="24" xfId="2" applyFont="1" applyBorder="1" applyAlignment="1">
      <alignment horizontal="center" vertical="center" justifyLastLine="1"/>
    </xf>
    <xf numFmtId="0" fontId="8" fillId="0" borderId="25" xfId="2" applyFont="1" applyBorder="1" applyAlignment="1">
      <alignment horizontal="center" vertical="center" justifyLastLine="1"/>
    </xf>
    <xf numFmtId="0" fontId="8" fillId="0" borderId="49" xfId="2" applyFont="1" applyBorder="1" applyAlignment="1">
      <alignment horizontal="center" vertical="center" justifyLastLine="1"/>
    </xf>
    <xf numFmtId="0" fontId="8" fillId="0" borderId="15" xfId="2" applyFont="1" applyBorder="1" applyAlignment="1">
      <alignment horizontal="center" vertical="center"/>
    </xf>
    <xf numFmtId="0" fontId="10" fillId="0" borderId="24" xfId="2" applyFont="1" applyBorder="1" applyAlignment="1">
      <alignment horizontal="center" vertical="center" shrinkToFit="1"/>
    </xf>
    <xf numFmtId="0" fontId="10" fillId="0" borderId="25" xfId="2" applyFont="1" applyBorder="1" applyAlignment="1">
      <alignment horizontal="center" vertical="center" shrinkToFit="1"/>
    </xf>
    <xf numFmtId="0" fontId="10" fillId="0" borderId="49" xfId="2" applyFont="1" applyBorder="1" applyAlignment="1">
      <alignment horizontal="center" vertical="center" shrinkToFit="1"/>
    </xf>
    <xf numFmtId="49" fontId="8" fillId="0" borderId="29" xfId="2" applyNumberFormat="1" applyFont="1" applyBorder="1" applyAlignment="1">
      <alignment horizontal="center" vertical="center"/>
    </xf>
    <xf numFmtId="49" fontId="8" fillId="0" borderId="0" xfId="2" applyNumberFormat="1" applyFont="1" applyAlignment="1">
      <alignment horizontal="center" vertical="center"/>
    </xf>
    <xf numFmtId="49" fontId="8" fillId="0" borderId="31" xfId="2" applyNumberFormat="1" applyFont="1" applyBorder="1" applyAlignment="1">
      <alignment horizontal="center" vertical="center"/>
    </xf>
    <xf numFmtId="0" fontId="9" fillId="0" borderId="15" xfId="2" applyFont="1" applyBorder="1" applyAlignment="1">
      <alignment horizontal="distributed" vertical="center" justifyLastLine="1"/>
    </xf>
    <xf numFmtId="0" fontId="11" fillId="4" borderId="8" xfId="2" applyFont="1" applyFill="1" applyBorder="1" applyAlignment="1" applyProtection="1">
      <alignment horizontal="center" vertical="center"/>
      <protection locked="0"/>
    </xf>
    <xf numFmtId="0" fontId="11" fillId="4" borderId="9" xfId="2" applyFont="1" applyFill="1" applyBorder="1" applyAlignment="1" applyProtection="1">
      <alignment horizontal="center" vertical="center"/>
      <protection locked="0"/>
    </xf>
    <xf numFmtId="0" fontId="11" fillId="4" borderId="10" xfId="2" applyFont="1" applyFill="1" applyBorder="1" applyAlignment="1" applyProtection="1">
      <alignment horizontal="center" vertical="center"/>
      <protection locked="0"/>
    </xf>
    <xf numFmtId="0" fontId="11" fillId="4" borderId="19" xfId="2" applyFont="1" applyFill="1" applyBorder="1" applyAlignment="1" applyProtection="1">
      <alignment horizontal="center" vertical="center"/>
      <protection locked="0"/>
    </xf>
    <xf numFmtId="0" fontId="11" fillId="4" borderId="6" xfId="2" applyFont="1" applyFill="1" applyBorder="1" applyAlignment="1" applyProtection="1">
      <alignment horizontal="center" vertical="center"/>
      <protection locked="0"/>
    </xf>
    <xf numFmtId="0" fontId="11" fillId="4" borderId="23" xfId="2" applyFont="1" applyFill="1" applyBorder="1" applyAlignment="1" applyProtection="1">
      <alignment horizontal="center" vertical="center"/>
      <protection locked="0"/>
    </xf>
    <xf numFmtId="0" fontId="9" fillId="0" borderId="8" xfId="2" applyFont="1" applyBorder="1" applyAlignment="1">
      <alignment horizontal="center" vertical="center" wrapText="1"/>
    </xf>
    <xf numFmtId="0" fontId="9" fillId="0" borderId="9" xfId="2" applyFont="1" applyBorder="1" applyAlignment="1">
      <alignment horizontal="center" vertical="center" wrapText="1"/>
    </xf>
    <xf numFmtId="0" fontId="9" fillId="0" borderId="10" xfId="2" applyFont="1" applyBorder="1" applyAlignment="1">
      <alignment horizontal="center" vertical="center" wrapText="1"/>
    </xf>
    <xf numFmtId="0" fontId="9" fillId="0" borderId="19" xfId="2" applyFont="1" applyBorder="1" applyAlignment="1">
      <alignment horizontal="center" vertical="center" wrapText="1"/>
    </xf>
    <xf numFmtId="0" fontId="9" fillId="0" borderId="6" xfId="2" applyFont="1" applyBorder="1" applyAlignment="1">
      <alignment horizontal="center" vertical="center" wrapText="1"/>
    </xf>
    <xf numFmtId="0" fontId="9" fillId="0" borderId="23" xfId="2" applyFont="1" applyBorder="1" applyAlignment="1">
      <alignment horizontal="center" vertical="center" wrapText="1"/>
    </xf>
    <xf numFmtId="0" fontId="9" fillId="0" borderId="24" xfId="2" applyFont="1" applyBorder="1" applyAlignment="1">
      <alignment horizontal="distributed" vertical="center" justifyLastLine="1"/>
    </xf>
    <xf numFmtId="0" fontId="9" fillId="0" borderId="25" xfId="2" applyFont="1" applyBorder="1" applyAlignment="1">
      <alignment horizontal="distributed" vertical="center" justifyLastLine="1"/>
    </xf>
    <xf numFmtId="0" fontId="9" fillId="0" borderId="49" xfId="2" applyFont="1" applyBorder="1" applyAlignment="1">
      <alignment horizontal="distributed" vertical="center" justifyLastLine="1"/>
    </xf>
    <xf numFmtId="0" fontId="9" fillId="0" borderId="8" xfId="2" applyFont="1" applyBorder="1" applyAlignment="1">
      <alignment horizontal="distributed" vertical="center" wrapText="1" shrinkToFit="1"/>
    </xf>
    <xf numFmtId="0" fontId="9" fillId="0" borderId="9" xfId="2" applyFont="1" applyBorder="1" applyAlignment="1">
      <alignment horizontal="distributed" vertical="center" shrinkToFit="1"/>
    </xf>
    <xf numFmtId="0" fontId="9" fillId="0" borderId="10" xfId="2" applyFont="1" applyBorder="1" applyAlignment="1">
      <alignment horizontal="distributed" vertical="center" shrinkToFit="1"/>
    </xf>
    <xf numFmtId="0" fontId="9" fillId="0" borderId="38" xfId="2" applyFont="1" applyBorder="1" applyAlignment="1">
      <alignment horizontal="distributed" vertical="center" shrinkToFit="1"/>
    </xf>
    <xf numFmtId="0" fontId="9" fillId="0" borderId="54" xfId="2" applyFont="1" applyBorder="1" applyAlignment="1">
      <alignment horizontal="distributed" vertical="center" shrinkToFit="1"/>
    </xf>
    <xf numFmtId="0" fontId="9" fillId="0" borderId="40" xfId="2" applyFont="1" applyBorder="1" applyAlignment="1">
      <alignment horizontal="distributed" vertical="center" shrinkToFit="1"/>
    </xf>
    <xf numFmtId="49" fontId="4" fillId="0" borderId="10" xfId="2" applyNumberFormat="1" applyFont="1" applyBorder="1" applyAlignment="1">
      <alignment horizontal="center" vertical="center"/>
    </xf>
    <xf numFmtId="49" fontId="4" fillId="0" borderId="31" xfId="2" applyNumberFormat="1" applyFont="1" applyBorder="1" applyAlignment="1">
      <alignment horizontal="center" vertical="center"/>
    </xf>
    <xf numFmtId="0" fontId="12" fillId="0" borderId="8" xfId="2" applyFont="1" applyBorder="1" applyAlignment="1">
      <alignment horizontal="distributed" vertical="center"/>
    </xf>
    <xf numFmtId="0" fontId="12" fillId="0" borderId="9" xfId="2" applyFont="1" applyBorder="1" applyAlignment="1">
      <alignment horizontal="distributed" vertical="center"/>
    </xf>
    <xf numFmtId="0" fontId="12" fillId="0" borderId="10" xfId="2" applyFont="1" applyBorder="1" applyAlignment="1">
      <alignment horizontal="distributed" vertical="center"/>
    </xf>
    <xf numFmtId="0" fontId="12" fillId="0" borderId="19" xfId="2" applyFont="1" applyBorder="1" applyAlignment="1">
      <alignment horizontal="distributed" vertical="center"/>
    </xf>
    <xf numFmtId="0" fontId="12" fillId="0" borderId="6" xfId="2" applyFont="1" applyBorder="1" applyAlignment="1">
      <alignment horizontal="distributed" vertical="center"/>
    </xf>
    <xf numFmtId="0" fontId="12" fillId="0" borderId="23" xfId="2" applyFont="1" applyBorder="1" applyAlignment="1">
      <alignment horizontal="distributed" vertical="center"/>
    </xf>
    <xf numFmtId="49" fontId="4" fillId="0" borderId="11" xfId="2" applyNumberFormat="1" applyFont="1" applyBorder="1" applyAlignment="1">
      <alignment horizontal="center" vertical="center"/>
    </xf>
    <xf numFmtId="49" fontId="4" fillId="0" borderId="26" xfId="2" applyNumberFormat="1" applyFont="1" applyBorder="1" applyAlignment="1">
      <alignment horizontal="center" vertical="center"/>
    </xf>
    <xf numFmtId="0" fontId="12" fillId="0" borderId="29" xfId="2" applyFont="1" applyBorder="1" applyAlignment="1">
      <alignment horizontal="distributed" vertical="center"/>
    </xf>
    <xf numFmtId="0" fontId="12" fillId="0" borderId="0" xfId="2" applyFont="1" applyAlignment="1">
      <alignment horizontal="distributed" vertical="center"/>
    </xf>
    <xf numFmtId="0" fontId="12" fillId="0" borderId="31" xfId="2" applyFont="1" applyBorder="1" applyAlignment="1">
      <alignment horizontal="distributed" vertical="center"/>
    </xf>
    <xf numFmtId="49" fontId="4" fillId="0" borderId="7" xfId="2" applyNumberFormat="1" applyFont="1" applyBorder="1" applyAlignment="1">
      <alignment horizontal="center" vertical="center"/>
    </xf>
    <xf numFmtId="0" fontId="4" fillId="0" borderId="11" xfId="2" applyFont="1" applyBorder="1" applyAlignment="1">
      <alignment horizontal="center" vertical="center" textRotation="255"/>
    </xf>
    <xf numFmtId="0" fontId="4" fillId="0" borderId="7" xfId="2" applyFont="1" applyBorder="1" applyAlignment="1">
      <alignment horizontal="center" vertical="center" textRotation="255"/>
    </xf>
    <xf numFmtId="0" fontId="4" fillId="0" borderId="19" xfId="2" applyFont="1" applyBorder="1" applyAlignment="1">
      <alignment horizontal="center" vertical="center" textRotation="255"/>
    </xf>
    <xf numFmtId="0" fontId="12" fillId="0" borderId="51" xfId="2" applyFont="1" applyBorder="1" applyAlignment="1">
      <alignment horizontal="distributed" vertical="center" justifyLastLine="1"/>
    </xf>
    <xf numFmtId="0" fontId="12" fillId="0" borderId="42" xfId="2" applyFont="1" applyBorder="1" applyAlignment="1">
      <alignment horizontal="distributed" vertical="center" justifyLastLine="1"/>
    </xf>
    <xf numFmtId="57" fontId="11" fillId="4" borderId="19" xfId="2" applyNumberFormat="1" applyFont="1" applyFill="1" applyBorder="1" applyAlignment="1" applyProtection="1">
      <alignment horizontal="center" vertical="center"/>
      <protection locked="0"/>
    </xf>
    <xf numFmtId="176" fontId="11" fillId="4" borderId="6" xfId="2" applyNumberFormat="1" applyFont="1" applyFill="1" applyBorder="1" applyAlignment="1" applyProtection="1">
      <alignment horizontal="center" vertical="center"/>
      <protection locked="0"/>
    </xf>
    <xf numFmtId="0" fontId="5" fillId="0" borderId="9" xfId="2" applyFont="1" applyBorder="1" applyAlignment="1">
      <alignment horizontal="left" vertical="center" textRotation="255"/>
    </xf>
    <xf numFmtId="0" fontId="5" fillId="0" borderId="6" xfId="2" applyFont="1" applyBorder="1" applyAlignment="1">
      <alignment horizontal="left" vertical="center" textRotation="255"/>
    </xf>
    <xf numFmtId="0" fontId="5" fillId="0" borderId="10" xfId="2" applyFont="1" applyBorder="1" applyAlignment="1">
      <alignment horizontal="right" vertical="center" textRotation="255"/>
    </xf>
    <xf numFmtId="0" fontId="5" fillId="0" borderId="23" xfId="2" applyFont="1" applyBorder="1" applyAlignment="1">
      <alignment horizontal="right" vertical="center" textRotation="255"/>
    </xf>
    <xf numFmtId="0" fontId="5" fillId="0" borderId="8" xfId="2" applyFont="1" applyBorder="1" applyAlignment="1">
      <alignment horizontal="distributed" vertical="center" shrinkToFit="1"/>
    </xf>
    <xf numFmtId="0" fontId="5" fillId="0" borderId="9" xfId="2" applyFont="1" applyBorder="1" applyAlignment="1">
      <alignment horizontal="distributed" vertical="center" shrinkToFit="1"/>
    </xf>
    <xf numFmtId="0" fontId="5" fillId="0" borderId="10" xfId="2" applyFont="1" applyBorder="1" applyAlignment="1">
      <alignment horizontal="distributed" vertical="center" shrinkToFit="1"/>
    </xf>
    <xf numFmtId="0" fontId="5" fillId="0" borderId="19" xfId="2" applyFont="1" applyBorder="1" applyAlignment="1">
      <alignment horizontal="distributed" vertical="center" shrinkToFit="1"/>
    </xf>
    <xf numFmtId="0" fontId="5" fillId="0" borderId="6" xfId="2" applyFont="1" applyBorder="1" applyAlignment="1">
      <alignment horizontal="distributed" vertical="center" shrinkToFit="1"/>
    </xf>
    <xf numFmtId="0" fontId="5" fillId="0" borderId="23" xfId="2" applyFont="1" applyBorder="1" applyAlignment="1">
      <alignment horizontal="distributed" vertical="center" shrinkToFit="1"/>
    </xf>
    <xf numFmtId="0" fontId="4" fillId="0" borderId="5" xfId="2" applyFont="1" applyBorder="1" applyAlignment="1">
      <alignment horizontal="center" vertical="center"/>
    </xf>
    <xf numFmtId="0" fontId="4" fillId="0" borderId="6" xfId="2" applyFont="1" applyBorder="1" applyAlignment="1">
      <alignment horizontal="center" vertical="center"/>
    </xf>
    <xf numFmtId="0" fontId="12" fillId="0" borderId="67" xfId="2" applyFont="1" applyBorder="1" applyAlignment="1">
      <alignment horizontal="distributed" vertical="center" wrapText="1" justifyLastLine="1"/>
    </xf>
    <xf numFmtId="0" fontId="12" fillId="0" borderId="68" xfId="2" applyFont="1" applyBorder="1" applyAlignment="1">
      <alignment horizontal="distributed" vertical="center" wrapText="1" justifyLastLine="1"/>
    </xf>
    <xf numFmtId="0" fontId="12" fillId="0" borderId="69" xfId="2" applyFont="1" applyBorder="1" applyAlignment="1">
      <alignment horizontal="distributed" vertical="center" wrapText="1" justifyLastLine="1"/>
    </xf>
    <xf numFmtId="0" fontId="4" fillId="0" borderId="52" xfId="2" applyFont="1" applyBorder="1" applyAlignment="1">
      <alignment horizontal="center" vertical="center"/>
    </xf>
    <xf numFmtId="0" fontId="4" fillId="0" borderId="28" xfId="2" applyFont="1" applyBorder="1" applyAlignment="1">
      <alignment horizontal="center" vertical="center"/>
    </xf>
    <xf numFmtId="0" fontId="4" fillId="0" borderId="53" xfId="2" applyFont="1" applyBorder="1" applyAlignment="1">
      <alignment horizontal="center" vertical="center"/>
    </xf>
    <xf numFmtId="0" fontId="4" fillId="0" borderId="54" xfId="2" applyFont="1" applyBorder="1" applyAlignment="1">
      <alignment horizontal="center" vertical="center"/>
    </xf>
    <xf numFmtId="0" fontId="4" fillId="0" borderId="40" xfId="2" applyFont="1" applyBorder="1" applyAlignment="1">
      <alignment horizontal="center" vertical="center"/>
    </xf>
    <xf numFmtId="49" fontId="4" fillId="0" borderId="43" xfId="2" applyNumberFormat="1" applyFont="1" applyBorder="1" applyAlignment="1">
      <alignment horizontal="center" vertical="center"/>
    </xf>
    <xf numFmtId="49" fontId="4" fillId="0" borderId="50" xfId="2" applyNumberFormat="1" applyFont="1" applyBorder="1" applyAlignment="1">
      <alignment horizontal="center" vertical="center"/>
    </xf>
    <xf numFmtId="0" fontId="9" fillId="0" borderId="15" xfId="2" applyFont="1" applyBorder="1" applyAlignment="1">
      <alignment horizontal="center" vertical="center" textRotation="255"/>
    </xf>
    <xf numFmtId="0" fontId="9" fillId="0" borderId="24" xfId="2" applyFont="1" applyBorder="1" applyAlignment="1">
      <alignment horizontal="center" vertical="center" textRotation="255"/>
    </xf>
    <xf numFmtId="0" fontId="9" fillId="0" borderId="8" xfId="2" applyFont="1" applyBorder="1" applyAlignment="1">
      <alignment horizontal="center" vertical="center" textRotation="255"/>
    </xf>
    <xf numFmtId="0" fontId="9" fillId="0" borderId="8" xfId="2" applyFont="1" applyBorder="1" applyAlignment="1">
      <alignment horizontal="distributed" vertical="center" shrinkToFit="1"/>
    </xf>
    <xf numFmtId="0" fontId="9" fillId="0" borderId="19" xfId="2" applyFont="1" applyBorder="1" applyAlignment="1">
      <alignment horizontal="distributed" vertical="center" shrinkToFit="1"/>
    </xf>
    <xf numFmtId="0" fontId="9" fillId="0" borderId="6" xfId="2" applyFont="1" applyBorder="1" applyAlignment="1">
      <alignment horizontal="distributed" vertical="center" shrinkToFit="1"/>
    </xf>
    <xf numFmtId="0" fontId="9" fillId="0" borderId="23" xfId="2" applyFont="1" applyBorder="1" applyAlignment="1">
      <alignment horizontal="distributed" vertical="center" shrinkToFit="1"/>
    </xf>
    <xf numFmtId="0" fontId="12" fillId="0" borderId="66" xfId="2" applyFont="1" applyBorder="1" applyAlignment="1">
      <alignment horizontal="distributed" vertical="center" wrapText="1" justifyLastLine="1"/>
    </xf>
    <xf numFmtId="0" fontId="12" fillId="0" borderId="50" xfId="2" applyFont="1" applyBorder="1" applyAlignment="1">
      <alignment horizontal="distributed" vertical="center" justifyLastLine="1"/>
    </xf>
    <xf numFmtId="0" fontId="8" fillId="4" borderId="5" xfId="2" applyFont="1" applyFill="1" applyBorder="1" applyAlignment="1" applyProtection="1">
      <alignment horizontal="right" vertical="center"/>
      <protection locked="0"/>
    </xf>
    <xf numFmtId="0" fontId="8" fillId="4" borderId="6" xfId="2" applyFont="1" applyFill="1" applyBorder="1" applyAlignment="1" applyProtection="1">
      <alignment horizontal="right" vertical="center"/>
      <protection locked="0"/>
    </xf>
    <xf numFmtId="0" fontId="4" fillId="0" borderId="23" xfId="2" applyFont="1" applyBorder="1" applyAlignment="1">
      <alignment horizontal="center" vertical="center"/>
    </xf>
    <xf numFmtId="0" fontId="4" fillId="0" borderId="43" xfId="2" applyFont="1" applyBorder="1" applyAlignment="1">
      <alignment horizontal="center" vertical="distributed" textRotation="255" justifyLastLine="1"/>
    </xf>
    <xf numFmtId="0" fontId="4" fillId="0" borderId="7" xfId="2" applyFont="1" applyBorder="1" applyAlignment="1">
      <alignment horizontal="center" vertical="distributed" textRotation="255" justifyLastLine="1"/>
    </xf>
    <xf numFmtId="0" fontId="4" fillId="0" borderId="26" xfId="2" applyFont="1" applyBorder="1" applyAlignment="1">
      <alignment horizontal="center" vertical="distributed" textRotation="255" justifyLastLine="1"/>
    </xf>
    <xf numFmtId="0" fontId="22" fillId="0" borderId="27" xfId="2" applyFont="1" applyBorder="1" applyAlignment="1">
      <alignment vertical="center" wrapText="1"/>
    </xf>
    <xf numFmtId="0" fontId="22" fillId="0" borderId="5" xfId="2" applyFont="1" applyBorder="1" applyAlignment="1">
      <alignment vertical="center" wrapText="1"/>
    </xf>
    <xf numFmtId="0" fontId="22" fillId="0" borderId="28" xfId="2" applyFont="1" applyBorder="1" applyAlignment="1">
      <alignment vertical="center" wrapText="1"/>
    </xf>
    <xf numFmtId="0" fontId="22" fillId="0" borderId="29" xfId="2" applyFont="1" applyBorder="1" applyAlignment="1">
      <alignment vertical="center" wrapText="1"/>
    </xf>
    <xf numFmtId="0" fontId="22" fillId="0" borderId="0" xfId="2" applyFont="1" applyAlignment="1">
      <alignment vertical="center" wrapText="1"/>
    </xf>
    <xf numFmtId="0" fontId="22" fillId="0" borderId="31" xfId="2" applyFont="1" applyBorder="1" applyAlignment="1">
      <alignment vertical="center" wrapText="1"/>
    </xf>
    <xf numFmtId="0" fontId="22" fillId="0" borderId="19" xfId="2" applyFont="1" applyBorder="1" applyAlignment="1">
      <alignment vertical="center" wrapText="1"/>
    </xf>
    <xf numFmtId="0" fontId="22" fillId="0" borderId="6" xfId="2" applyFont="1" applyBorder="1" applyAlignment="1">
      <alignment vertical="center" wrapText="1"/>
    </xf>
    <xf numFmtId="0" fontId="22" fillId="0" borderId="23" xfId="2" applyFont="1" applyBorder="1" applyAlignment="1">
      <alignment vertical="center" wrapText="1"/>
    </xf>
    <xf numFmtId="0" fontId="3" fillId="0" borderId="6" xfId="2" applyFont="1" applyBorder="1" applyAlignment="1">
      <alignment horizontal="left" vertical="center"/>
    </xf>
    <xf numFmtId="0" fontId="4" fillId="0" borderId="0" xfId="2" applyFont="1" applyAlignment="1">
      <alignment horizontal="center" vertical="center" shrinkToFit="1"/>
    </xf>
    <xf numFmtId="0" fontId="4" fillId="0" borderId="24" xfId="2" applyFont="1" applyBorder="1" applyAlignment="1">
      <alignment horizontal="center" vertical="center" shrinkToFit="1"/>
    </xf>
    <xf numFmtId="0" fontId="4" fillId="0" borderId="25" xfId="2" applyFont="1" applyBorder="1" applyAlignment="1">
      <alignment horizontal="center" vertical="center" shrinkToFit="1"/>
    </xf>
    <xf numFmtId="0" fontId="4" fillId="0" borderId="49" xfId="2" applyFont="1" applyBorder="1" applyAlignment="1">
      <alignment horizontal="center" vertical="center" shrinkToFit="1"/>
    </xf>
    <xf numFmtId="0" fontId="5" fillId="0" borderId="24" xfId="2" applyFont="1" applyBorder="1" applyAlignment="1">
      <alignment horizontal="center" vertical="center" wrapText="1"/>
    </xf>
    <xf numFmtId="0" fontId="5" fillId="0" borderId="25" xfId="2" applyFont="1" applyBorder="1" applyAlignment="1">
      <alignment horizontal="center" vertical="center" wrapText="1"/>
    </xf>
    <xf numFmtId="0" fontId="8" fillId="4" borderId="25" xfId="2" applyFont="1" applyFill="1" applyBorder="1" applyAlignment="1" applyProtection="1">
      <alignment horizontal="center" vertical="center"/>
      <protection locked="0"/>
    </xf>
    <xf numFmtId="0" fontId="5" fillId="0" borderId="25" xfId="2" applyFont="1" applyBorder="1" applyAlignment="1">
      <alignment horizontal="center" vertical="center" shrinkToFit="1"/>
    </xf>
    <xf numFmtId="0" fontId="19" fillId="0" borderId="9" xfId="2" applyFont="1" applyBorder="1" applyAlignment="1">
      <alignment vertical="center" wrapText="1"/>
    </xf>
    <xf numFmtId="0" fontId="4" fillId="0" borderId="27" xfId="2" applyFont="1" applyBorder="1" applyAlignment="1">
      <alignment horizontal="distributed" vertical="center"/>
    </xf>
    <xf numFmtId="0" fontId="4" fillId="0" borderId="5" xfId="2" applyFont="1" applyBorder="1" applyAlignment="1">
      <alignment horizontal="distributed" vertical="center"/>
    </xf>
    <xf numFmtId="0" fontId="4" fillId="0" borderId="28" xfId="2" applyFont="1" applyBorder="1" applyAlignment="1">
      <alignment horizontal="distributed" vertical="center"/>
    </xf>
    <xf numFmtId="0" fontId="4" fillId="0" borderId="19" xfId="2" applyFont="1" applyBorder="1" applyAlignment="1">
      <alignment horizontal="distributed" vertical="center"/>
    </xf>
    <xf numFmtId="0" fontId="4" fillId="0" borderId="6" xfId="2" applyFont="1" applyBorder="1" applyAlignment="1">
      <alignment horizontal="distributed" vertical="center"/>
    </xf>
    <xf numFmtId="0" fontId="4" fillId="0" borderId="23" xfId="2" applyFont="1" applyBorder="1" applyAlignment="1">
      <alignment horizontal="distributed" vertical="center"/>
    </xf>
    <xf numFmtId="0" fontId="8" fillId="4" borderId="27" xfId="2" applyFont="1" applyFill="1" applyBorder="1" applyAlignment="1" applyProtection="1">
      <alignment horizontal="right" vertical="center"/>
      <protection locked="0"/>
    </xf>
    <xf numFmtId="0" fontId="8" fillId="4" borderId="19" xfId="2" applyFont="1" applyFill="1" applyBorder="1" applyAlignment="1" applyProtection="1">
      <alignment horizontal="right" vertical="center"/>
      <protection locked="0"/>
    </xf>
    <xf numFmtId="0" fontId="23" fillId="0" borderId="0" xfId="3" applyFont="1" applyAlignment="1">
      <alignment horizontal="left" vertical="center"/>
    </xf>
    <xf numFmtId="0" fontId="23" fillId="0" borderId="0" xfId="3" applyFont="1" applyAlignment="1">
      <alignment horizontal="left" vertical="center" wrapText="1"/>
    </xf>
    <xf numFmtId="0" fontId="15" fillId="0" borderId="26" xfId="2" applyFont="1" applyBorder="1" applyAlignment="1">
      <alignment horizontal="center" vertical="center" wrapText="1"/>
    </xf>
    <xf numFmtId="0" fontId="15" fillId="0" borderId="26" xfId="2" applyFont="1" applyBorder="1" applyAlignment="1">
      <alignment horizontal="center" wrapText="1"/>
    </xf>
    <xf numFmtId="0" fontId="15" fillId="0" borderId="6" xfId="2" applyFont="1" applyBorder="1" applyAlignment="1">
      <alignment horizontal="center" vertical="center" wrapText="1"/>
    </xf>
    <xf numFmtId="0" fontId="15" fillId="0" borderId="6" xfId="2" applyFont="1" applyBorder="1" applyAlignment="1">
      <alignment horizontal="center" wrapText="1"/>
    </xf>
    <xf numFmtId="0" fontId="15" fillId="0" borderId="0" xfId="2" applyFont="1" applyAlignment="1">
      <alignment horizontal="center" wrapText="1"/>
    </xf>
  </cellXfs>
  <cellStyles count="4">
    <cellStyle name="ハイパーリンク" xfId="3" builtinId="8"/>
    <cellStyle name="桁区切り" xfId="1" builtinId="6"/>
    <cellStyle name="標準" xfId="0" builtinId="0"/>
    <cellStyle name="標準 2" xfId="2" xr:uid="{E60D0237-09B9-4B83-9C1C-C6B5176A3E8B}"/>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51</xdr:col>
      <xdr:colOff>59267</xdr:colOff>
      <xdr:row>0</xdr:row>
      <xdr:rowOff>42334</xdr:rowOff>
    </xdr:from>
    <xdr:to>
      <xdr:col>52</xdr:col>
      <xdr:colOff>21267</xdr:colOff>
      <xdr:row>1</xdr:row>
      <xdr:rowOff>122867</xdr:rowOff>
    </xdr:to>
    <xdr:sp macro="" textlink="">
      <xdr:nvSpPr>
        <xdr:cNvPr id="12" name="Oval 1">
          <a:extLst>
            <a:ext uri="{FF2B5EF4-FFF2-40B4-BE49-F238E27FC236}">
              <a16:creationId xmlns:a16="http://schemas.microsoft.com/office/drawing/2014/main" id="{00000000-0008-0000-0000-00000C000000}"/>
            </a:ext>
          </a:extLst>
        </xdr:cNvPr>
        <xdr:cNvSpPr>
          <a:spLocks noChangeArrowheads="1"/>
        </xdr:cNvSpPr>
      </xdr:nvSpPr>
      <xdr:spPr bwMode="auto">
        <a:xfrm>
          <a:off x="13072534" y="42334"/>
          <a:ext cx="216000" cy="216000"/>
        </a:xfrm>
        <a:prstGeom prst="ellipse">
          <a:avLst/>
        </a:prstGeom>
        <a:solidFill>
          <a:srgbClr val="FFFFFF"/>
        </a:solidFill>
        <a:ln w="9525">
          <a:solidFill>
            <a:srgbClr val="000000"/>
          </a:solidFill>
          <a:round/>
          <a:headEnd/>
          <a:tailEnd/>
        </a:ln>
      </xdr:spPr>
      <xdr:txBody>
        <a:bodyPr vertOverflow="clip" wrap="square" lIns="18288" tIns="18288" rIns="18288" bIns="18288" anchor="ctr" upright="1"/>
        <a:lstStyle/>
        <a:p>
          <a:pPr algn="ctr" rtl="0">
            <a:defRPr sz="1000"/>
          </a:pPr>
          <a:r>
            <a:rPr lang="ja-JP" altLang="en-US" sz="1000" b="0" i="0" u="none" strike="noStrike" baseline="0">
              <a:solidFill>
                <a:srgbClr val="000000"/>
              </a:solidFill>
              <a:latin typeface="ＭＳ Ｐゴシック"/>
              <a:ea typeface="ＭＳ Ｐゴシック"/>
            </a:rPr>
            <a:t>公</a:t>
          </a:r>
        </a:p>
      </xdr:txBody>
    </xdr:sp>
    <xdr:clientData/>
  </xdr:twoCellAnchor>
  <xdr:twoCellAnchor>
    <xdr:from>
      <xdr:col>33</xdr:col>
      <xdr:colOff>16934</xdr:colOff>
      <xdr:row>0</xdr:row>
      <xdr:rowOff>42333</xdr:rowOff>
    </xdr:from>
    <xdr:to>
      <xdr:col>33</xdr:col>
      <xdr:colOff>254100</xdr:colOff>
      <xdr:row>1</xdr:row>
      <xdr:rowOff>122866</xdr:rowOff>
    </xdr:to>
    <xdr:sp macro="" textlink="">
      <xdr:nvSpPr>
        <xdr:cNvPr id="15" name="Oval 1">
          <a:extLst>
            <a:ext uri="{FF2B5EF4-FFF2-40B4-BE49-F238E27FC236}">
              <a16:creationId xmlns:a16="http://schemas.microsoft.com/office/drawing/2014/main" id="{00000000-0008-0000-0000-00000F000000}"/>
            </a:ext>
          </a:extLst>
        </xdr:cNvPr>
        <xdr:cNvSpPr>
          <a:spLocks noChangeArrowheads="1"/>
        </xdr:cNvSpPr>
      </xdr:nvSpPr>
      <xdr:spPr bwMode="auto">
        <a:xfrm>
          <a:off x="9150351" y="42333"/>
          <a:ext cx="237166" cy="228700"/>
        </a:xfrm>
        <a:prstGeom prst="ellipse">
          <a:avLst/>
        </a:prstGeom>
        <a:solidFill>
          <a:srgbClr val="FFFFFF"/>
        </a:solidFill>
        <a:ln w="9525">
          <a:solidFill>
            <a:srgbClr val="000000"/>
          </a:solidFill>
          <a:round/>
          <a:headEnd/>
          <a:tailEnd/>
        </a:ln>
      </xdr:spPr>
      <xdr:txBody>
        <a:bodyPr vertOverflow="clip" wrap="square" lIns="18288" tIns="18288" rIns="18288" bIns="18288" anchor="ctr" upright="1"/>
        <a:lstStyle/>
        <a:p>
          <a:pPr algn="ctr" rtl="0">
            <a:defRPr sz="1000"/>
          </a:pPr>
          <a:r>
            <a:rPr lang="ja-JP" altLang="en-US" sz="1000" b="0" i="0" u="none" strike="noStrike" baseline="0">
              <a:solidFill>
                <a:srgbClr val="000000"/>
              </a:solidFill>
              <a:latin typeface="ＭＳ Ｐゴシック"/>
              <a:ea typeface="ＭＳ Ｐゴシック"/>
            </a:rPr>
            <a:t>公</a:t>
          </a:r>
        </a:p>
      </xdr:txBody>
    </xdr:sp>
    <xdr:clientData/>
  </xdr:twoCellAnchor>
  <xdr:twoCellAnchor>
    <xdr:from>
      <xdr:col>15</xdr:col>
      <xdr:colOff>16933</xdr:colOff>
      <xdr:row>0</xdr:row>
      <xdr:rowOff>31750</xdr:rowOff>
    </xdr:from>
    <xdr:to>
      <xdr:col>15</xdr:col>
      <xdr:colOff>254099</xdr:colOff>
      <xdr:row>1</xdr:row>
      <xdr:rowOff>112283</xdr:rowOff>
    </xdr:to>
    <xdr:sp macro="" textlink="">
      <xdr:nvSpPr>
        <xdr:cNvPr id="17" name="Oval 1">
          <a:extLst>
            <a:ext uri="{FF2B5EF4-FFF2-40B4-BE49-F238E27FC236}">
              <a16:creationId xmlns:a16="http://schemas.microsoft.com/office/drawing/2014/main" id="{00000000-0008-0000-0000-000011000000}"/>
            </a:ext>
          </a:extLst>
        </xdr:cNvPr>
        <xdr:cNvSpPr>
          <a:spLocks noChangeArrowheads="1"/>
        </xdr:cNvSpPr>
      </xdr:nvSpPr>
      <xdr:spPr bwMode="auto">
        <a:xfrm>
          <a:off x="4165600" y="31750"/>
          <a:ext cx="237166" cy="228700"/>
        </a:xfrm>
        <a:prstGeom prst="ellipse">
          <a:avLst/>
        </a:prstGeom>
        <a:solidFill>
          <a:srgbClr val="FFFFFF"/>
        </a:solidFill>
        <a:ln w="9525">
          <a:solidFill>
            <a:srgbClr val="000000"/>
          </a:solidFill>
          <a:round/>
          <a:headEnd/>
          <a:tailEnd/>
        </a:ln>
      </xdr:spPr>
      <xdr:txBody>
        <a:bodyPr vertOverflow="clip" wrap="square" lIns="18288" tIns="18288" rIns="18288" bIns="18288" anchor="ctr" upright="1"/>
        <a:lstStyle/>
        <a:p>
          <a:pPr algn="ctr" rtl="0">
            <a:defRPr sz="1000"/>
          </a:pPr>
          <a:r>
            <a:rPr lang="ja-JP" altLang="en-US" sz="1000" b="0" i="0" u="none" strike="noStrike" baseline="0">
              <a:solidFill>
                <a:srgbClr val="000000"/>
              </a:solidFill>
              <a:latin typeface="ＭＳ Ｐゴシック"/>
              <a:ea typeface="ＭＳ Ｐゴシック"/>
            </a:rPr>
            <a:t>公</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127001</xdr:colOff>
      <xdr:row>48</xdr:row>
      <xdr:rowOff>158750</xdr:rowOff>
    </xdr:from>
    <xdr:to>
      <xdr:col>16</xdr:col>
      <xdr:colOff>254001</xdr:colOff>
      <xdr:row>50</xdr:row>
      <xdr:rowOff>211659</xdr:rowOff>
    </xdr:to>
    <xdr:sp macro="" textlink="">
      <xdr:nvSpPr>
        <xdr:cNvPr id="2" name="Rectangle 698">
          <a:extLst>
            <a:ext uri="{FF2B5EF4-FFF2-40B4-BE49-F238E27FC236}">
              <a16:creationId xmlns:a16="http://schemas.microsoft.com/office/drawing/2014/main" id="{4D40C412-E104-48A1-8066-CAE1A13B9975}"/>
            </a:ext>
          </a:extLst>
        </xdr:cNvPr>
        <xdr:cNvSpPr>
          <a:spLocks noChangeArrowheads="1"/>
        </xdr:cNvSpPr>
      </xdr:nvSpPr>
      <xdr:spPr bwMode="auto">
        <a:xfrm>
          <a:off x="4575176" y="9245600"/>
          <a:ext cx="1231900" cy="433909"/>
        </a:xfrm>
        <a:prstGeom prst="rect">
          <a:avLst/>
        </a:prstGeom>
        <a:solidFill>
          <a:schemeClr val="tx1"/>
        </a:solidFill>
        <a:ln w="9525">
          <a:solidFill>
            <a:srgbClr val="000000"/>
          </a:solidFill>
          <a:miter lim="800000"/>
          <a:headEnd/>
          <a:tailEnd/>
        </a:ln>
      </xdr:spPr>
      <xdr:txBody>
        <a:bodyPr/>
        <a:lstStyle/>
        <a:p>
          <a:endParaRPr lang="ja-JP" altLang="en-US" sz="1000" b="1">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179918</xdr:colOff>
      <xdr:row>12</xdr:row>
      <xdr:rowOff>190500</xdr:rowOff>
    </xdr:from>
    <xdr:to>
      <xdr:col>0</xdr:col>
      <xdr:colOff>1259419</xdr:colOff>
      <xdr:row>15</xdr:row>
      <xdr:rowOff>116409</xdr:rowOff>
    </xdr:to>
    <xdr:sp macro="" textlink="">
      <xdr:nvSpPr>
        <xdr:cNvPr id="3" name="Rectangle 698">
          <a:extLst>
            <a:ext uri="{FF2B5EF4-FFF2-40B4-BE49-F238E27FC236}">
              <a16:creationId xmlns:a16="http://schemas.microsoft.com/office/drawing/2014/main" id="{C09D8D80-8BE4-4204-8604-055BE82EEEB8}"/>
            </a:ext>
          </a:extLst>
        </xdr:cNvPr>
        <xdr:cNvSpPr>
          <a:spLocks noChangeArrowheads="1"/>
        </xdr:cNvSpPr>
      </xdr:nvSpPr>
      <xdr:spPr bwMode="auto">
        <a:xfrm>
          <a:off x="179918" y="2552700"/>
          <a:ext cx="1079501" cy="430734"/>
        </a:xfrm>
        <a:prstGeom prst="rect">
          <a:avLst/>
        </a:prstGeom>
        <a:solidFill>
          <a:schemeClr val="tx1"/>
        </a:solidFill>
        <a:ln w="9525">
          <a:solidFill>
            <a:srgbClr val="000000"/>
          </a:solidFill>
          <a:miter lim="800000"/>
          <a:headEnd/>
          <a:tailEnd/>
        </a:ln>
      </xdr:spPr>
      <xdr:txBody>
        <a:bodyPr/>
        <a:lstStyle/>
        <a:p>
          <a:endParaRPr lang="en-US" altLang="ja-JP" sz="1000" b="1">
            <a:latin typeface="ＭＳ Ｐゴシック" panose="020B0600070205080204" pitchFamily="50" charset="-128"/>
            <a:ea typeface="ＭＳ Ｐゴシック" panose="020B0600070205080204" pitchFamily="50" charset="-128"/>
          </a:endParaRPr>
        </a:p>
      </xdr:txBody>
    </xdr:sp>
    <xdr:clientData/>
  </xdr:twoCellAnchor>
  <xdr:twoCellAnchor>
    <xdr:from>
      <xdr:col>18</xdr:col>
      <xdr:colOff>232833</xdr:colOff>
      <xdr:row>16</xdr:row>
      <xdr:rowOff>21166</xdr:rowOff>
    </xdr:from>
    <xdr:to>
      <xdr:col>22</xdr:col>
      <xdr:colOff>201084</xdr:colOff>
      <xdr:row>18</xdr:row>
      <xdr:rowOff>179908</xdr:rowOff>
    </xdr:to>
    <xdr:sp macro="" textlink="">
      <xdr:nvSpPr>
        <xdr:cNvPr id="4" name="Rectangle 698">
          <a:extLst>
            <a:ext uri="{FF2B5EF4-FFF2-40B4-BE49-F238E27FC236}">
              <a16:creationId xmlns:a16="http://schemas.microsoft.com/office/drawing/2014/main" id="{EB797FAB-6183-465B-80A1-10CAF2E56392}"/>
            </a:ext>
          </a:extLst>
        </xdr:cNvPr>
        <xdr:cNvSpPr>
          <a:spLocks noChangeArrowheads="1"/>
        </xdr:cNvSpPr>
      </xdr:nvSpPr>
      <xdr:spPr bwMode="auto">
        <a:xfrm>
          <a:off x="6338358" y="3088216"/>
          <a:ext cx="1082676" cy="425442"/>
        </a:xfrm>
        <a:prstGeom prst="rect">
          <a:avLst/>
        </a:prstGeom>
        <a:solidFill>
          <a:schemeClr val="tx1"/>
        </a:solidFill>
        <a:ln w="9525">
          <a:solidFill>
            <a:srgbClr val="000000"/>
          </a:solidFill>
          <a:miter lim="800000"/>
          <a:headEnd/>
          <a:tailEnd/>
        </a:ln>
      </xdr:spPr>
      <xdr:txBody>
        <a:bodyPr/>
        <a:lstStyle/>
        <a:p>
          <a:endParaRPr lang="ja-JP" altLang="en-US" sz="1000" b="1">
            <a:latin typeface="ＭＳ Ｐゴシック" panose="020B0600070205080204" pitchFamily="50" charset="-128"/>
            <a:ea typeface="ＭＳ Ｐゴシック" panose="020B0600070205080204" pitchFamily="50" charset="-128"/>
          </a:endParaRPr>
        </a:p>
      </xdr:txBody>
    </xdr:sp>
    <xdr:clientData/>
  </xdr:twoCellAnchor>
  <xdr:twoCellAnchor>
    <xdr:from>
      <xdr:col>18</xdr:col>
      <xdr:colOff>232834</xdr:colOff>
      <xdr:row>12</xdr:row>
      <xdr:rowOff>137584</xdr:rowOff>
    </xdr:from>
    <xdr:to>
      <xdr:col>23</xdr:col>
      <xdr:colOff>42335</xdr:colOff>
      <xdr:row>15</xdr:row>
      <xdr:rowOff>42334</xdr:rowOff>
    </xdr:to>
    <xdr:sp macro="" textlink="">
      <xdr:nvSpPr>
        <xdr:cNvPr id="5" name="Rectangle 690">
          <a:extLst>
            <a:ext uri="{FF2B5EF4-FFF2-40B4-BE49-F238E27FC236}">
              <a16:creationId xmlns:a16="http://schemas.microsoft.com/office/drawing/2014/main" id="{D391C969-8E9A-4A2E-94C0-DAA808829673}"/>
            </a:ext>
          </a:extLst>
        </xdr:cNvPr>
        <xdr:cNvSpPr>
          <a:spLocks noChangeArrowheads="1"/>
        </xdr:cNvSpPr>
      </xdr:nvSpPr>
      <xdr:spPr bwMode="auto">
        <a:xfrm>
          <a:off x="6338359" y="2499784"/>
          <a:ext cx="1209676" cy="409575"/>
        </a:xfrm>
        <a:prstGeom prst="rect">
          <a:avLst/>
        </a:prstGeom>
        <a:solidFill>
          <a:schemeClr val="tx1"/>
        </a:solidFill>
        <a:ln w="9525">
          <a:solidFill>
            <a:srgbClr val="000000"/>
          </a:solidFill>
          <a:miter lim="800000"/>
          <a:headEnd/>
          <a:tailEnd/>
        </a:ln>
      </xdr:spPr>
      <xdr:txBody>
        <a:bodyPr/>
        <a:lstStyle/>
        <a:p>
          <a:endParaRPr lang="ja-JP" altLang="en-US" sz="1000" b="1">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59268</xdr:colOff>
      <xdr:row>3</xdr:row>
      <xdr:rowOff>83344</xdr:rowOff>
    </xdr:from>
    <xdr:to>
      <xdr:col>17</xdr:col>
      <xdr:colOff>59532</xdr:colOff>
      <xdr:row>4</xdr:row>
      <xdr:rowOff>142875</xdr:rowOff>
    </xdr:to>
    <xdr:sp macro="" textlink="">
      <xdr:nvSpPr>
        <xdr:cNvPr id="6" name="Oval 1">
          <a:extLst>
            <a:ext uri="{FF2B5EF4-FFF2-40B4-BE49-F238E27FC236}">
              <a16:creationId xmlns:a16="http://schemas.microsoft.com/office/drawing/2014/main" id="{76F6DDE7-A76D-44CD-B601-BAAA5354802B}"/>
            </a:ext>
          </a:extLst>
        </xdr:cNvPr>
        <xdr:cNvSpPr>
          <a:spLocks noChangeArrowheads="1"/>
        </xdr:cNvSpPr>
      </xdr:nvSpPr>
      <xdr:spPr bwMode="auto">
        <a:xfrm>
          <a:off x="5583768" y="654844"/>
          <a:ext cx="274108" cy="285750"/>
        </a:xfrm>
        <a:prstGeom prst="ellipse">
          <a:avLst/>
        </a:prstGeom>
        <a:solidFill>
          <a:srgbClr val="FFFFFF"/>
        </a:solidFill>
        <a:ln w="9525">
          <a:solidFill>
            <a:srgbClr val="000000"/>
          </a:solidFill>
          <a:round/>
          <a:headEnd/>
          <a:tailEnd/>
        </a:ln>
      </xdr:spPr>
      <xdr:txBody>
        <a:bodyPr vertOverflow="clip" wrap="square" lIns="18288" tIns="18288" rIns="18288" bIns="18288" anchor="ctr" upright="1"/>
        <a:lstStyle/>
        <a:p>
          <a:pPr algn="ctr" rtl="0">
            <a:defRPr sz="1000"/>
          </a:pPr>
          <a:r>
            <a:rPr lang="ja-JP" altLang="en-US" sz="1100" b="0" i="0" u="none" strike="noStrike" baseline="0">
              <a:solidFill>
                <a:srgbClr val="000000"/>
              </a:solidFill>
              <a:latin typeface="ＭＳ Ｐゴシック"/>
              <a:ea typeface="ＭＳ Ｐゴシック"/>
            </a:rPr>
            <a:t>公</a:t>
          </a:r>
        </a:p>
      </xdr:txBody>
    </xdr:sp>
    <xdr:clientData/>
  </xdr:twoCellAnchor>
  <xdr:twoCellAnchor>
    <xdr:from>
      <xdr:col>18</xdr:col>
      <xdr:colOff>201082</xdr:colOff>
      <xdr:row>12</xdr:row>
      <xdr:rowOff>105833</xdr:rowOff>
    </xdr:from>
    <xdr:to>
      <xdr:col>23</xdr:col>
      <xdr:colOff>10583</xdr:colOff>
      <xdr:row>15</xdr:row>
      <xdr:rowOff>10583</xdr:rowOff>
    </xdr:to>
    <xdr:sp macro="" textlink="">
      <xdr:nvSpPr>
        <xdr:cNvPr id="7" name="Rectangle 690">
          <a:extLst>
            <a:ext uri="{FF2B5EF4-FFF2-40B4-BE49-F238E27FC236}">
              <a16:creationId xmlns:a16="http://schemas.microsoft.com/office/drawing/2014/main" id="{F2ADA85C-8B2F-47A3-B68A-87801E69FC51}"/>
            </a:ext>
          </a:extLst>
        </xdr:cNvPr>
        <xdr:cNvSpPr>
          <a:spLocks noChangeArrowheads="1"/>
        </xdr:cNvSpPr>
      </xdr:nvSpPr>
      <xdr:spPr bwMode="auto">
        <a:xfrm>
          <a:off x="6306607" y="2468033"/>
          <a:ext cx="1209676" cy="409575"/>
        </a:xfrm>
        <a:prstGeom prst="rect">
          <a:avLst/>
        </a:prstGeom>
        <a:solidFill>
          <a:srgbClr val="FFFFE1"/>
        </a:solidFill>
        <a:ln w="9525">
          <a:solidFill>
            <a:srgbClr val="000000"/>
          </a:solidFill>
          <a:miter lim="800000"/>
          <a:headEnd/>
          <a:tailEnd/>
        </a:ln>
      </xdr:spPr>
      <xdr:txBody>
        <a:bodyPr/>
        <a:lstStyle/>
        <a:p>
          <a:r>
            <a:rPr lang="ja-JP" altLang="en-US" sz="1000" b="1">
              <a:latin typeface="ＭＳ Ｐゴシック" panose="020B0600070205080204" pitchFamily="50" charset="-128"/>
              <a:ea typeface="ＭＳ Ｐゴシック" panose="020B0600070205080204" pitchFamily="50" charset="-128"/>
            </a:rPr>
            <a:t>長野県が付番した</a:t>
          </a:r>
          <a:endParaRPr lang="en-US" altLang="ja-JP" sz="1000" b="1">
            <a:latin typeface="ＭＳ Ｐゴシック" panose="020B0600070205080204" pitchFamily="50" charset="-128"/>
            <a:ea typeface="ＭＳ Ｐゴシック" panose="020B0600070205080204" pitchFamily="50" charset="-128"/>
          </a:endParaRPr>
        </a:p>
        <a:p>
          <a:r>
            <a:rPr lang="ja-JP" altLang="en-US" sz="1000" b="1">
              <a:latin typeface="ＭＳ Ｐゴシック" panose="020B0600070205080204" pitchFamily="50" charset="-128"/>
              <a:ea typeface="ＭＳ Ｐゴシック" panose="020B0600070205080204" pitchFamily="50" charset="-128"/>
            </a:rPr>
            <a:t>最大</a:t>
          </a:r>
          <a:r>
            <a:rPr lang="en-US" altLang="ja-JP" sz="1000" b="1">
              <a:latin typeface="ＭＳ Ｐゴシック" panose="020B0600070205080204" pitchFamily="50" charset="-128"/>
              <a:ea typeface="ＭＳ Ｐゴシック" panose="020B0600070205080204" pitchFamily="50" charset="-128"/>
            </a:rPr>
            <a:t>10</a:t>
          </a:r>
          <a:r>
            <a:rPr lang="ja-JP" altLang="en-US" sz="1000" b="1">
              <a:latin typeface="ＭＳ Ｐゴシック" panose="020B0600070205080204" pitchFamily="50" charset="-128"/>
              <a:ea typeface="ＭＳ Ｐゴシック" panose="020B0600070205080204" pitchFamily="50" charset="-128"/>
            </a:rPr>
            <a:t>ケタの番号</a:t>
          </a:r>
        </a:p>
      </xdr:txBody>
    </xdr:sp>
    <xdr:clientData/>
  </xdr:twoCellAnchor>
  <xdr:twoCellAnchor>
    <xdr:from>
      <xdr:col>18</xdr:col>
      <xdr:colOff>0</xdr:colOff>
      <xdr:row>12</xdr:row>
      <xdr:rowOff>127000</xdr:rowOff>
    </xdr:from>
    <xdr:to>
      <xdr:col>18</xdr:col>
      <xdr:colOff>201083</xdr:colOff>
      <xdr:row>14</xdr:row>
      <xdr:rowOff>10583</xdr:rowOff>
    </xdr:to>
    <xdr:cxnSp macro="">
      <xdr:nvCxnSpPr>
        <xdr:cNvPr id="8" name="直線矢印コネクタ 7">
          <a:extLst>
            <a:ext uri="{FF2B5EF4-FFF2-40B4-BE49-F238E27FC236}">
              <a16:creationId xmlns:a16="http://schemas.microsoft.com/office/drawing/2014/main" id="{615A8AA4-44FA-4827-86CA-817B39E27D4C}"/>
            </a:ext>
          </a:extLst>
        </xdr:cNvPr>
        <xdr:cNvCxnSpPr/>
      </xdr:nvCxnSpPr>
      <xdr:spPr>
        <a:xfrm flipH="1">
          <a:off x="6105525" y="2489200"/>
          <a:ext cx="201083" cy="26458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201081</xdr:colOff>
      <xdr:row>15</xdr:row>
      <xdr:rowOff>179923</xdr:rowOff>
    </xdr:from>
    <xdr:to>
      <xdr:col>22</xdr:col>
      <xdr:colOff>169332</xdr:colOff>
      <xdr:row>18</xdr:row>
      <xdr:rowOff>137582</xdr:rowOff>
    </xdr:to>
    <xdr:sp macro="" textlink="">
      <xdr:nvSpPr>
        <xdr:cNvPr id="9" name="Rectangle 698">
          <a:extLst>
            <a:ext uri="{FF2B5EF4-FFF2-40B4-BE49-F238E27FC236}">
              <a16:creationId xmlns:a16="http://schemas.microsoft.com/office/drawing/2014/main" id="{1D4CD1C2-397E-462D-AC2B-B790FE053644}"/>
            </a:ext>
          </a:extLst>
        </xdr:cNvPr>
        <xdr:cNvSpPr>
          <a:spLocks noChangeArrowheads="1"/>
        </xdr:cNvSpPr>
      </xdr:nvSpPr>
      <xdr:spPr bwMode="auto">
        <a:xfrm>
          <a:off x="6306606" y="3046948"/>
          <a:ext cx="1082676" cy="424384"/>
        </a:xfrm>
        <a:prstGeom prst="rect">
          <a:avLst/>
        </a:prstGeom>
        <a:solidFill>
          <a:srgbClr val="FFFFE1"/>
        </a:solidFill>
        <a:ln w="9525">
          <a:solidFill>
            <a:srgbClr val="000000"/>
          </a:solidFill>
          <a:miter lim="800000"/>
          <a:headEnd/>
          <a:tailEnd/>
        </a:ln>
      </xdr:spPr>
      <xdr:txBody>
        <a:bodyPr/>
        <a:lstStyle/>
        <a:p>
          <a:r>
            <a:rPr lang="ja-JP" altLang="en-US" sz="1000" b="1">
              <a:latin typeface="ＭＳ Ｐゴシック" panose="020B0600070205080204" pitchFamily="50" charset="-128"/>
              <a:ea typeface="ＭＳ Ｐゴシック" panose="020B0600070205080204" pitchFamily="50" charset="-128"/>
            </a:rPr>
            <a:t>リストから</a:t>
          </a:r>
          <a:endParaRPr lang="en-US" altLang="ja-JP" sz="1000" b="1">
            <a:latin typeface="ＭＳ Ｐゴシック" panose="020B0600070205080204" pitchFamily="50" charset="-128"/>
            <a:ea typeface="ＭＳ Ｐゴシック" panose="020B0600070205080204" pitchFamily="50" charset="-128"/>
          </a:endParaRPr>
        </a:p>
        <a:p>
          <a:r>
            <a:rPr lang="ja-JP" altLang="en-US" sz="1000" b="1">
              <a:latin typeface="ＭＳ Ｐゴシック" panose="020B0600070205080204" pitchFamily="50" charset="-128"/>
              <a:ea typeface="ＭＳ Ｐゴシック" panose="020B0600070205080204" pitchFamily="50" charset="-128"/>
            </a:rPr>
            <a:t>選択してください</a:t>
          </a:r>
        </a:p>
      </xdr:txBody>
    </xdr:sp>
    <xdr:clientData/>
  </xdr:twoCellAnchor>
  <xdr:twoCellAnchor>
    <xdr:from>
      <xdr:col>12</xdr:col>
      <xdr:colOff>95250</xdr:colOff>
      <xdr:row>48</xdr:row>
      <xdr:rowOff>116417</xdr:rowOff>
    </xdr:from>
    <xdr:to>
      <xdr:col>16</xdr:col>
      <xdr:colOff>222250</xdr:colOff>
      <xdr:row>50</xdr:row>
      <xdr:rowOff>169326</xdr:rowOff>
    </xdr:to>
    <xdr:sp macro="" textlink="">
      <xdr:nvSpPr>
        <xdr:cNvPr id="10" name="Rectangle 698">
          <a:extLst>
            <a:ext uri="{FF2B5EF4-FFF2-40B4-BE49-F238E27FC236}">
              <a16:creationId xmlns:a16="http://schemas.microsoft.com/office/drawing/2014/main" id="{F5DA3FB8-B2B9-4143-9ED3-2B90EA4F630F}"/>
            </a:ext>
          </a:extLst>
        </xdr:cNvPr>
        <xdr:cNvSpPr>
          <a:spLocks noChangeArrowheads="1"/>
        </xdr:cNvSpPr>
      </xdr:nvSpPr>
      <xdr:spPr bwMode="auto">
        <a:xfrm>
          <a:off x="4543425" y="9203267"/>
          <a:ext cx="1231900" cy="433909"/>
        </a:xfrm>
        <a:prstGeom prst="rect">
          <a:avLst/>
        </a:prstGeom>
        <a:solidFill>
          <a:srgbClr val="FFFFE1"/>
        </a:solidFill>
        <a:ln w="9525">
          <a:solidFill>
            <a:srgbClr val="000000"/>
          </a:solidFill>
          <a:miter lim="800000"/>
          <a:headEnd/>
          <a:tailEnd/>
        </a:ln>
      </xdr:spPr>
      <xdr:txBody>
        <a:bodyPr/>
        <a:lstStyle/>
        <a:p>
          <a:r>
            <a:rPr lang="ja-JP" altLang="en-US" sz="1000" b="1">
              <a:latin typeface="ＭＳ Ｐゴシック" panose="020B0600070205080204" pitchFamily="50" charset="-128"/>
              <a:ea typeface="ＭＳ Ｐゴシック" panose="020B0600070205080204" pitchFamily="50" charset="-128"/>
            </a:rPr>
            <a:t>リストから選択してください（必須）</a:t>
          </a:r>
        </a:p>
      </xdr:txBody>
    </xdr:sp>
    <xdr:clientData/>
  </xdr:twoCellAnchor>
  <xdr:twoCellAnchor>
    <xdr:from>
      <xdr:col>0</xdr:col>
      <xdr:colOff>148168</xdr:colOff>
      <xdr:row>12</xdr:row>
      <xdr:rowOff>148165</xdr:rowOff>
    </xdr:from>
    <xdr:to>
      <xdr:col>0</xdr:col>
      <xdr:colOff>1227669</xdr:colOff>
      <xdr:row>15</xdr:row>
      <xdr:rowOff>74074</xdr:rowOff>
    </xdr:to>
    <xdr:sp macro="" textlink="">
      <xdr:nvSpPr>
        <xdr:cNvPr id="11" name="Rectangle 698">
          <a:extLst>
            <a:ext uri="{FF2B5EF4-FFF2-40B4-BE49-F238E27FC236}">
              <a16:creationId xmlns:a16="http://schemas.microsoft.com/office/drawing/2014/main" id="{8F29F3E1-BED8-4887-AA8E-71969456163B}"/>
            </a:ext>
          </a:extLst>
        </xdr:cNvPr>
        <xdr:cNvSpPr>
          <a:spLocks noChangeArrowheads="1"/>
        </xdr:cNvSpPr>
      </xdr:nvSpPr>
      <xdr:spPr bwMode="auto">
        <a:xfrm>
          <a:off x="148168" y="2510365"/>
          <a:ext cx="1079501" cy="430734"/>
        </a:xfrm>
        <a:prstGeom prst="rect">
          <a:avLst/>
        </a:prstGeom>
        <a:solidFill>
          <a:srgbClr val="FFFFE1"/>
        </a:solidFill>
        <a:ln w="9525">
          <a:solidFill>
            <a:srgbClr val="000000"/>
          </a:solidFill>
          <a:miter lim="800000"/>
          <a:headEnd/>
          <a:tailEnd/>
        </a:ln>
      </xdr:spPr>
      <xdr:txBody>
        <a:bodyPr/>
        <a:lstStyle/>
        <a:p>
          <a:r>
            <a:rPr lang="ja-JP" altLang="en-US" sz="1000" b="1">
              <a:latin typeface="ＭＳ Ｐゴシック" panose="020B0600070205080204" pitchFamily="50" charset="-128"/>
              <a:ea typeface="ＭＳ Ｐゴシック" panose="020B0600070205080204" pitchFamily="50" charset="-128"/>
            </a:rPr>
            <a:t>納付する日の</a:t>
          </a:r>
          <a:endParaRPr lang="en-US" altLang="ja-JP" sz="1000" b="1">
            <a:latin typeface="ＭＳ Ｐゴシック" panose="020B0600070205080204" pitchFamily="50" charset="-128"/>
            <a:ea typeface="ＭＳ Ｐゴシック" panose="020B0600070205080204" pitchFamily="50" charset="-128"/>
          </a:endParaRPr>
        </a:p>
        <a:p>
          <a:r>
            <a:rPr lang="ja-JP" altLang="en-US" sz="1000" b="1">
              <a:latin typeface="ＭＳ Ｐゴシック" panose="020B0600070205080204" pitchFamily="50" charset="-128"/>
              <a:ea typeface="ＭＳ Ｐゴシック" panose="020B0600070205080204" pitchFamily="50" charset="-128"/>
            </a:rPr>
            <a:t>属する事業年度</a:t>
          </a:r>
          <a:endParaRPr lang="en-US" altLang="ja-JP" sz="1000" b="1">
            <a:latin typeface="ＭＳ Ｐゴシック" panose="020B0600070205080204" pitchFamily="50" charset="-128"/>
            <a:ea typeface="ＭＳ Ｐゴシック" panose="020B0600070205080204" pitchFamily="50" charset="-128"/>
          </a:endParaRPr>
        </a:p>
      </xdr:txBody>
    </xdr:sp>
    <xdr:clientData/>
  </xdr:twoCellAnchor>
  <xdr:twoCellAnchor>
    <xdr:from>
      <xdr:col>17</xdr:col>
      <xdr:colOff>264583</xdr:colOff>
      <xdr:row>15</xdr:row>
      <xdr:rowOff>190500</xdr:rowOff>
    </xdr:from>
    <xdr:to>
      <xdr:col>18</xdr:col>
      <xdr:colOff>211666</xdr:colOff>
      <xdr:row>17</xdr:row>
      <xdr:rowOff>31750</xdr:rowOff>
    </xdr:to>
    <xdr:cxnSp macro="">
      <xdr:nvCxnSpPr>
        <xdr:cNvPr id="12" name="直線矢印コネクタ 11">
          <a:extLst>
            <a:ext uri="{FF2B5EF4-FFF2-40B4-BE49-F238E27FC236}">
              <a16:creationId xmlns:a16="http://schemas.microsoft.com/office/drawing/2014/main" id="{E775D1F4-0E3E-4819-A2A2-0D881F5A5485}"/>
            </a:ext>
          </a:extLst>
        </xdr:cNvPr>
        <xdr:cNvCxnSpPr/>
      </xdr:nvCxnSpPr>
      <xdr:spPr>
        <a:xfrm flipH="1">
          <a:off x="6093883" y="3057525"/>
          <a:ext cx="223308" cy="1746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1227666</xdr:colOff>
      <xdr:row>12</xdr:row>
      <xdr:rowOff>158749</xdr:rowOff>
    </xdr:from>
    <xdr:to>
      <xdr:col>2</xdr:col>
      <xdr:colOff>10583</xdr:colOff>
      <xdr:row>14</xdr:row>
      <xdr:rowOff>10583</xdr:rowOff>
    </xdr:to>
    <xdr:cxnSp macro="">
      <xdr:nvCxnSpPr>
        <xdr:cNvPr id="13" name="直線矢印コネクタ 12">
          <a:extLst>
            <a:ext uri="{FF2B5EF4-FFF2-40B4-BE49-F238E27FC236}">
              <a16:creationId xmlns:a16="http://schemas.microsoft.com/office/drawing/2014/main" id="{00B20B2A-3BF1-4C9C-9057-FA4DF6BB565C}"/>
            </a:ext>
          </a:extLst>
        </xdr:cNvPr>
        <xdr:cNvCxnSpPr/>
      </xdr:nvCxnSpPr>
      <xdr:spPr>
        <a:xfrm>
          <a:off x="1227666" y="2520949"/>
          <a:ext cx="440267" cy="23283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10583</xdr:colOff>
      <xdr:row>48</xdr:row>
      <xdr:rowOff>116417</xdr:rowOff>
    </xdr:from>
    <xdr:to>
      <xdr:col>12</xdr:col>
      <xdr:colOff>95251</xdr:colOff>
      <xdr:row>50</xdr:row>
      <xdr:rowOff>21167</xdr:rowOff>
    </xdr:to>
    <xdr:cxnSp macro="">
      <xdr:nvCxnSpPr>
        <xdr:cNvPr id="14" name="直線矢印コネクタ 13">
          <a:extLst>
            <a:ext uri="{FF2B5EF4-FFF2-40B4-BE49-F238E27FC236}">
              <a16:creationId xmlns:a16="http://schemas.microsoft.com/office/drawing/2014/main" id="{A502F34C-D968-49CC-87B5-CA19B99AFD71}"/>
            </a:ext>
          </a:extLst>
        </xdr:cNvPr>
        <xdr:cNvCxnSpPr/>
      </xdr:nvCxnSpPr>
      <xdr:spPr>
        <a:xfrm flipH="1">
          <a:off x="3630083" y="9203267"/>
          <a:ext cx="913343" cy="2857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211666</xdr:colOff>
      <xdr:row>11</xdr:row>
      <xdr:rowOff>38100</xdr:rowOff>
    </xdr:from>
    <xdr:to>
      <xdr:col>23</xdr:col>
      <xdr:colOff>137582</xdr:colOff>
      <xdr:row>12</xdr:row>
      <xdr:rowOff>148166</xdr:rowOff>
    </xdr:to>
    <xdr:sp macro="" textlink="">
      <xdr:nvSpPr>
        <xdr:cNvPr id="15" name="テキスト ボックス 14">
          <a:extLst>
            <a:ext uri="{FF2B5EF4-FFF2-40B4-BE49-F238E27FC236}">
              <a16:creationId xmlns:a16="http://schemas.microsoft.com/office/drawing/2014/main" id="{96312B1E-5E4B-48B3-821E-96765F47A6CA}"/>
            </a:ext>
          </a:extLst>
        </xdr:cNvPr>
        <xdr:cNvSpPr txBox="1"/>
      </xdr:nvSpPr>
      <xdr:spPr>
        <a:xfrm>
          <a:off x="7145866" y="2219325"/>
          <a:ext cx="497416" cy="3386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ＭＳ Ｐ明朝" panose="02020600040205080304" pitchFamily="18" charset="-128"/>
              <a:ea typeface="ＭＳ Ｐ明朝" panose="02020600040205080304" pitchFamily="18" charset="-128"/>
            </a:rPr>
            <a:t>※</a:t>
          </a:r>
          <a:r>
            <a:rPr kumimoji="1" lang="ja-JP" altLang="en-US" sz="1400">
              <a:latin typeface="ＭＳ Ｐ明朝" panose="02020600040205080304" pitchFamily="18" charset="-128"/>
              <a:ea typeface="ＭＳ Ｐ明朝" panose="02020600040205080304" pitchFamily="18" charset="-128"/>
            </a:rPr>
            <a:t>１</a:t>
          </a:r>
          <a:endParaRPr kumimoji="1" lang="en-US" altLang="ja-JP" sz="1400">
            <a:latin typeface="ＭＳ Ｐ明朝" panose="02020600040205080304" pitchFamily="18" charset="-128"/>
            <a:ea typeface="ＭＳ Ｐ明朝" panose="02020600040205080304" pitchFamily="18" charset="-128"/>
          </a:endParaRPr>
        </a:p>
      </xdr:txBody>
    </xdr:sp>
    <xdr:clientData/>
  </xdr:twoCellAnchor>
  <xdr:twoCellAnchor>
    <xdr:from>
      <xdr:col>21</xdr:col>
      <xdr:colOff>84666</xdr:colOff>
      <xdr:row>18</xdr:row>
      <xdr:rowOff>148166</xdr:rowOff>
    </xdr:from>
    <xdr:to>
      <xdr:col>23</xdr:col>
      <xdr:colOff>84666</xdr:colOff>
      <xdr:row>20</xdr:row>
      <xdr:rowOff>84667</xdr:rowOff>
    </xdr:to>
    <xdr:sp macro="" textlink="">
      <xdr:nvSpPr>
        <xdr:cNvPr id="16" name="テキスト ボックス 15">
          <a:extLst>
            <a:ext uri="{FF2B5EF4-FFF2-40B4-BE49-F238E27FC236}">
              <a16:creationId xmlns:a16="http://schemas.microsoft.com/office/drawing/2014/main" id="{A78A2E3E-A2EA-4CAA-AFA3-8EEDB13393E6}"/>
            </a:ext>
          </a:extLst>
        </xdr:cNvPr>
        <xdr:cNvSpPr txBox="1"/>
      </xdr:nvSpPr>
      <xdr:spPr>
        <a:xfrm>
          <a:off x="7018866" y="3481916"/>
          <a:ext cx="571500" cy="2984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ＭＳ Ｐ明朝" panose="02020600040205080304" pitchFamily="18" charset="-128"/>
              <a:ea typeface="ＭＳ Ｐ明朝" panose="02020600040205080304" pitchFamily="18" charset="-128"/>
            </a:rPr>
            <a:t>※</a:t>
          </a:r>
          <a:r>
            <a:rPr kumimoji="1" lang="ja-JP" altLang="en-US" sz="1400">
              <a:latin typeface="ＭＳ Ｐ明朝" panose="02020600040205080304" pitchFamily="18" charset="-128"/>
              <a:ea typeface="ＭＳ Ｐ明朝" panose="02020600040205080304" pitchFamily="18" charset="-128"/>
            </a:rPr>
            <a:t>２</a:t>
          </a:r>
          <a:endParaRPr kumimoji="1" lang="en-US" altLang="ja-JP" sz="1400">
            <a:latin typeface="ＭＳ Ｐ明朝" panose="02020600040205080304" pitchFamily="18" charset="-128"/>
            <a:ea typeface="ＭＳ Ｐ明朝" panose="02020600040205080304" pitchFamily="18" charset="-128"/>
          </a:endParaRPr>
        </a:p>
      </xdr:txBody>
    </xdr:sp>
    <xdr:clientData/>
  </xdr:twoCellAnchor>
  <xdr:twoCellAnchor>
    <xdr:from>
      <xdr:col>15</xdr:col>
      <xdr:colOff>84666</xdr:colOff>
      <xdr:row>50</xdr:row>
      <xdr:rowOff>200025</xdr:rowOff>
    </xdr:from>
    <xdr:to>
      <xdr:col>17</xdr:col>
      <xdr:colOff>38100</xdr:colOff>
      <xdr:row>52</xdr:row>
      <xdr:rowOff>95250</xdr:rowOff>
    </xdr:to>
    <xdr:sp macro="" textlink="">
      <xdr:nvSpPr>
        <xdr:cNvPr id="17" name="テキスト ボックス 16">
          <a:extLst>
            <a:ext uri="{FF2B5EF4-FFF2-40B4-BE49-F238E27FC236}">
              <a16:creationId xmlns:a16="http://schemas.microsoft.com/office/drawing/2014/main" id="{0A8491CE-8372-44CD-B62F-5BFFF8FC3F23}"/>
            </a:ext>
          </a:extLst>
        </xdr:cNvPr>
        <xdr:cNvSpPr txBox="1"/>
      </xdr:nvSpPr>
      <xdr:spPr>
        <a:xfrm>
          <a:off x="5361516" y="9972675"/>
          <a:ext cx="505884"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ＭＳ Ｐ明朝" panose="02020600040205080304" pitchFamily="18" charset="-128"/>
              <a:ea typeface="ＭＳ Ｐ明朝" panose="02020600040205080304" pitchFamily="18" charset="-128"/>
            </a:rPr>
            <a:t>※</a:t>
          </a:r>
          <a:r>
            <a:rPr kumimoji="1" lang="ja-JP" altLang="en-US" sz="1400">
              <a:latin typeface="ＭＳ Ｐ明朝" panose="02020600040205080304" pitchFamily="18" charset="-128"/>
              <a:ea typeface="ＭＳ Ｐ明朝" panose="02020600040205080304" pitchFamily="18" charset="-128"/>
            </a:rPr>
            <a:t>４</a:t>
          </a:r>
          <a:endParaRPr kumimoji="1" lang="en-US" altLang="ja-JP" sz="1400">
            <a:latin typeface="ＭＳ Ｐ明朝" panose="02020600040205080304" pitchFamily="18" charset="-128"/>
            <a:ea typeface="ＭＳ Ｐ明朝" panose="02020600040205080304" pitchFamily="18" charset="-128"/>
          </a:endParaRPr>
        </a:p>
      </xdr:txBody>
    </xdr:sp>
    <xdr:clientData/>
  </xdr:twoCellAnchor>
  <xdr:twoCellAnchor>
    <xdr:from>
      <xdr:col>1</xdr:col>
      <xdr:colOff>219075</xdr:colOff>
      <xdr:row>51</xdr:row>
      <xdr:rowOff>152400</xdr:rowOff>
    </xdr:from>
    <xdr:to>
      <xdr:col>3</xdr:col>
      <xdr:colOff>161925</xdr:colOff>
      <xdr:row>53</xdr:row>
      <xdr:rowOff>127001</xdr:rowOff>
    </xdr:to>
    <xdr:sp macro="" textlink="">
      <xdr:nvSpPr>
        <xdr:cNvPr id="18" name="テキスト ボックス 17">
          <a:extLst>
            <a:ext uri="{FF2B5EF4-FFF2-40B4-BE49-F238E27FC236}">
              <a16:creationId xmlns:a16="http://schemas.microsoft.com/office/drawing/2014/main" id="{C682A344-1059-4856-BEF6-E0653D671B52}"/>
            </a:ext>
          </a:extLst>
        </xdr:cNvPr>
        <xdr:cNvSpPr txBox="1"/>
      </xdr:nvSpPr>
      <xdr:spPr>
        <a:xfrm>
          <a:off x="1609725" y="10153650"/>
          <a:ext cx="485775" cy="3556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ＭＳ Ｐ明朝" panose="02020600040205080304" pitchFamily="18" charset="-128"/>
              <a:ea typeface="ＭＳ Ｐ明朝" panose="02020600040205080304" pitchFamily="18" charset="-128"/>
            </a:rPr>
            <a:t>※</a:t>
          </a:r>
          <a:r>
            <a:rPr kumimoji="1" lang="ja-JP" altLang="en-US" sz="1400">
              <a:latin typeface="ＭＳ Ｐ明朝" panose="02020600040205080304" pitchFamily="18" charset="-128"/>
              <a:ea typeface="ＭＳ Ｐ明朝" panose="02020600040205080304" pitchFamily="18" charset="-128"/>
            </a:rPr>
            <a:t>５</a:t>
          </a:r>
          <a:endParaRPr kumimoji="1" lang="en-US" altLang="ja-JP" sz="1400">
            <a:latin typeface="ＭＳ Ｐ明朝" panose="02020600040205080304" pitchFamily="18" charset="-128"/>
            <a:ea typeface="ＭＳ Ｐ明朝" panose="02020600040205080304"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pref.nagano.lg.jp/zeimu/kurashi/kenze/aramashi/aramashi/nofusaki.html" TargetMode="External"/><Relationship Id="rId1" Type="http://schemas.openxmlformats.org/officeDocument/2006/relationships/hyperlink" Target="https://www.pref.nagano.lg.jp/zeimu/kurashi/kenze/aramashi/aramashi/toiawase/index.html"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U171"/>
  <sheetViews>
    <sheetView tabSelected="1" zoomScale="90" zoomScaleNormal="90" workbookViewId="0">
      <selection activeCell="G57" sqref="G57:H57"/>
    </sheetView>
  </sheetViews>
  <sheetFormatPr defaultColWidth="3.5" defaultRowHeight="24.75" customHeight="1"/>
  <cols>
    <col min="1" max="1" width="3.5" style="1"/>
    <col min="2" max="2" width="3.625" style="1" customWidth="1"/>
    <col min="3" max="5" width="3.75" style="1" customWidth="1"/>
    <col min="6" max="20" width="3.625" style="1" customWidth="1"/>
    <col min="21" max="23" width="3.75" style="1" customWidth="1"/>
    <col min="24" max="38" width="3.625" style="1" customWidth="1"/>
    <col min="39" max="41" width="3.75" style="1" customWidth="1"/>
    <col min="42" max="53" width="3.625" style="1" customWidth="1"/>
    <col min="54" max="56" width="3.5" style="1"/>
    <col min="57" max="57" width="3.5" style="188" customWidth="1"/>
    <col min="58" max="58" width="3.5" style="1" hidden="1" customWidth="1"/>
    <col min="59" max="59" width="16.375" style="1" hidden="1" customWidth="1"/>
    <col min="60" max="62" width="3" style="1" hidden="1" customWidth="1"/>
    <col min="63" max="63" width="3.5" style="1" hidden="1" customWidth="1"/>
    <col min="64" max="64" width="3" style="1" hidden="1" customWidth="1"/>
    <col min="65" max="65" width="5" style="1" hidden="1" customWidth="1"/>
    <col min="66" max="66" width="3" style="1" hidden="1" customWidth="1"/>
    <col min="67" max="67" width="18" style="1" hidden="1" customWidth="1"/>
    <col min="68" max="68" width="13.25" style="1" hidden="1" customWidth="1"/>
    <col min="69" max="69" width="15.625" style="1" hidden="1" customWidth="1"/>
    <col min="70" max="70" width="9" style="1" hidden="1" customWidth="1"/>
    <col min="71" max="71" width="7" style="1" hidden="1" customWidth="1"/>
    <col min="72" max="72" width="9.875" style="1" hidden="1" customWidth="1"/>
    <col min="73" max="73" width="15.625" style="1" hidden="1" customWidth="1"/>
    <col min="74" max="16384" width="3.5" style="1"/>
  </cols>
  <sheetData>
    <row r="1" spans="1:57" ht="11.25" customHeight="1">
      <c r="A1" s="6"/>
      <c r="B1" s="27"/>
      <c r="C1" s="27"/>
      <c r="D1" s="27"/>
      <c r="E1" s="27"/>
      <c r="F1" s="49"/>
      <c r="G1" s="519" t="s">
        <v>117</v>
      </c>
      <c r="H1" s="519"/>
      <c r="I1" s="521" t="s">
        <v>110</v>
      </c>
      <c r="J1" s="521"/>
      <c r="K1" s="521"/>
      <c r="L1" s="532" t="s">
        <v>47</v>
      </c>
      <c r="M1" s="532"/>
      <c r="N1" s="532"/>
      <c r="O1" s="532"/>
      <c r="P1" s="195"/>
      <c r="Q1" s="49"/>
      <c r="R1" s="5"/>
      <c r="S1" s="4"/>
      <c r="T1" s="27"/>
      <c r="U1" s="27"/>
      <c r="V1" s="27"/>
      <c r="W1" s="27"/>
      <c r="X1" s="49"/>
      <c r="Y1" s="519" t="s">
        <v>117</v>
      </c>
      <c r="Z1" s="519"/>
      <c r="AA1" s="521" t="s">
        <v>110</v>
      </c>
      <c r="AB1" s="521"/>
      <c r="AC1" s="521"/>
      <c r="AD1" s="533" t="s">
        <v>113</v>
      </c>
      <c r="AE1" s="533"/>
      <c r="AF1" s="533"/>
      <c r="AG1" s="533"/>
      <c r="AH1" s="195"/>
      <c r="AI1" s="49"/>
      <c r="AJ1" s="62"/>
      <c r="AK1" s="79"/>
      <c r="AL1" s="27"/>
      <c r="AM1" s="27"/>
      <c r="AN1" s="27"/>
      <c r="AO1" s="27"/>
      <c r="AP1" s="49"/>
      <c r="AQ1" s="519" t="s">
        <v>117</v>
      </c>
      <c r="AR1" s="519"/>
      <c r="AS1" s="521" t="s">
        <v>110</v>
      </c>
      <c r="AT1" s="521"/>
      <c r="AU1" s="521"/>
      <c r="AV1" s="520" t="s">
        <v>62</v>
      </c>
      <c r="AW1" s="520"/>
      <c r="AX1" s="520"/>
      <c r="AY1" s="520"/>
      <c r="AZ1" s="520"/>
      <c r="BA1" s="49"/>
      <c r="BB1" s="63"/>
    </row>
    <row r="2" spans="1:57" ht="12" customHeight="1">
      <c r="A2" s="6"/>
      <c r="B2" s="27"/>
      <c r="C2" s="27"/>
      <c r="D2" s="27"/>
      <c r="E2" s="27"/>
      <c r="F2" s="49"/>
      <c r="G2" s="519"/>
      <c r="H2" s="519"/>
      <c r="I2" s="521" t="s">
        <v>111</v>
      </c>
      <c r="J2" s="521"/>
      <c r="K2" s="521"/>
      <c r="L2" s="532"/>
      <c r="M2" s="532"/>
      <c r="N2" s="532"/>
      <c r="O2" s="532"/>
      <c r="P2" s="195"/>
      <c r="Q2" s="49"/>
      <c r="R2" s="5"/>
      <c r="S2" s="4"/>
      <c r="T2" s="27"/>
      <c r="U2" s="27"/>
      <c r="V2" s="27"/>
      <c r="W2" s="27"/>
      <c r="X2" s="49"/>
      <c r="Y2" s="519"/>
      <c r="Z2" s="519"/>
      <c r="AA2" s="521" t="s">
        <v>111</v>
      </c>
      <c r="AB2" s="521"/>
      <c r="AC2" s="521"/>
      <c r="AD2" s="533"/>
      <c r="AE2" s="533"/>
      <c r="AF2" s="533"/>
      <c r="AG2" s="533"/>
      <c r="AH2" s="195"/>
      <c r="AI2" s="49"/>
      <c r="AJ2" s="62"/>
      <c r="AK2" s="79"/>
      <c r="AL2" s="27"/>
      <c r="AM2" s="27"/>
      <c r="AN2" s="27"/>
      <c r="AO2" s="27"/>
      <c r="AP2" s="49"/>
      <c r="AQ2" s="519"/>
      <c r="AR2" s="519"/>
      <c r="AS2" s="521" t="s">
        <v>111</v>
      </c>
      <c r="AT2" s="521"/>
      <c r="AU2" s="521"/>
      <c r="AV2" s="520"/>
      <c r="AW2" s="520"/>
      <c r="AX2" s="520"/>
      <c r="AY2" s="520"/>
      <c r="AZ2" s="520"/>
      <c r="BA2" s="49"/>
      <c r="BB2" s="63"/>
    </row>
    <row r="3" spans="1:57" ht="12" customHeight="1">
      <c r="A3" s="6"/>
      <c r="B3" s="522" t="s">
        <v>0</v>
      </c>
      <c r="C3" s="522"/>
      <c r="D3" s="522"/>
      <c r="E3" s="27"/>
      <c r="F3" s="49"/>
      <c r="G3" s="530" t="s">
        <v>109</v>
      </c>
      <c r="H3" s="530"/>
      <c r="I3" s="530"/>
      <c r="J3" s="530"/>
      <c r="K3" s="530"/>
      <c r="L3" s="27"/>
      <c r="M3" s="27"/>
      <c r="N3" s="27"/>
      <c r="O3" s="27"/>
      <c r="P3" s="27"/>
      <c r="Q3" s="27"/>
      <c r="R3" s="7"/>
      <c r="S3" s="6"/>
      <c r="T3" s="522" t="s">
        <v>0</v>
      </c>
      <c r="U3" s="522"/>
      <c r="V3" s="522"/>
      <c r="W3" s="27"/>
      <c r="X3" s="49"/>
      <c r="Y3" s="530" t="s">
        <v>109</v>
      </c>
      <c r="Z3" s="530"/>
      <c r="AA3" s="530"/>
      <c r="AB3" s="530"/>
      <c r="AC3" s="530"/>
      <c r="AD3" s="27"/>
      <c r="AE3" s="27"/>
      <c r="AF3" s="27"/>
      <c r="AG3" s="27"/>
      <c r="AH3" s="27"/>
      <c r="AI3" s="27"/>
      <c r="AJ3" s="63"/>
      <c r="AK3" s="80"/>
      <c r="AL3" s="522" t="s">
        <v>0</v>
      </c>
      <c r="AM3" s="522"/>
      <c r="AN3" s="522"/>
      <c r="AO3" s="27"/>
      <c r="AP3" s="49"/>
      <c r="AQ3" s="530" t="s">
        <v>109</v>
      </c>
      <c r="AR3" s="530"/>
      <c r="AS3" s="530"/>
      <c r="AT3" s="530"/>
      <c r="AU3" s="530"/>
      <c r="AV3" s="27"/>
      <c r="AW3" s="27"/>
      <c r="AX3" s="27"/>
      <c r="AY3" s="27"/>
      <c r="AZ3" s="27"/>
      <c r="BA3" s="27"/>
      <c r="BB3" s="63"/>
    </row>
    <row r="4" spans="1:57" ht="11.25" customHeight="1">
      <c r="A4" s="6"/>
      <c r="B4" s="523" t="s">
        <v>1</v>
      </c>
      <c r="C4" s="524"/>
      <c r="D4" s="525"/>
      <c r="E4" s="27"/>
      <c r="F4" s="49"/>
      <c r="G4" s="531"/>
      <c r="H4" s="531"/>
      <c r="I4" s="531"/>
      <c r="J4" s="531"/>
      <c r="K4" s="531"/>
      <c r="L4" s="27"/>
      <c r="M4" s="27"/>
      <c r="N4" s="27"/>
      <c r="O4" s="27"/>
      <c r="P4" s="27"/>
      <c r="Q4" s="27"/>
      <c r="R4" s="7"/>
      <c r="S4" s="6"/>
      <c r="T4" s="523" t="s">
        <v>1</v>
      </c>
      <c r="U4" s="524"/>
      <c r="V4" s="525"/>
      <c r="W4" s="27"/>
      <c r="X4" s="26"/>
      <c r="Y4" s="531"/>
      <c r="Z4" s="531"/>
      <c r="AA4" s="531"/>
      <c r="AB4" s="531"/>
      <c r="AC4" s="531"/>
      <c r="AD4" s="27"/>
      <c r="AE4" s="27"/>
      <c r="AF4" s="27"/>
      <c r="AG4" s="27"/>
      <c r="AH4" s="27"/>
      <c r="AI4" s="27"/>
      <c r="AJ4" s="63"/>
      <c r="AK4" s="80"/>
      <c r="AL4" s="523" t="s">
        <v>1</v>
      </c>
      <c r="AM4" s="524"/>
      <c r="AN4" s="525"/>
      <c r="AO4" s="27"/>
      <c r="AP4" s="194"/>
      <c r="AQ4" s="531"/>
      <c r="AR4" s="531"/>
      <c r="AS4" s="531"/>
      <c r="AT4" s="531"/>
      <c r="AU4" s="531"/>
      <c r="AV4" s="27"/>
      <c r="AW4" s="27"/>
      <c r="AX4" s="27"/>
      <c r="AY4" s="27"/>
      <c r="AZ4" s="27"/>
      <c r="BA4" s="27"/>
      <c r="BB4" s="63"/>
    </row>
    <row r="5" spans="1:57" s="2" customFormat="1" ht="11.25" customHeight="1">
      <c r="A5" s="50"/>
      <c r="B5" s="523"/>
      <c r="C5" s="524"/>
      <c r="D5" s="525"/>
      <c r="E5" s="28"/>
      <c r="F5" s="529" t="s">
        <v>2</v>
      </c>
      <c r="G5" s="529"/>
      <c r="H5" s="529"/>
      <c r="I5" s="529"/>
      <c r="J5" s="529"/>
      <c r="K5" s="529"/>
      <c r="L5" s="529"/>
      <c r="M5" s="529" t="s">
        <v>3</v>
      </c>
      <c r="N5" s="529"/>
      <c r="O5" s="529"/>
      <c r="P5" s="529"/>
      <c r="Q5" s="529"/>
      <c r="R5" s="9"/>
      <c r="S5" s="8"/>
      <c r="T5" s="526"/>
      <c r="U5" s="527"/>
      <c r="V5" s="528"/>
      <c r="W5" s="28"/>
      <c r="X5" s="529" t="s">
        <v>2</v>
      </c>
      <c r="Y5" s="529"/>
      <c r="Z5" s="529"/>
      <c r="AA5" s="529"/>
      <c r="AB5" s="529"/>
      <c r="AC5" s="529"/>
      <c r="AD5" s="529"/>
      <c r="AE5" s="529" t="s">
        <v>3</v>
      </c>
      <c r="AF5" s="529"/>
      <c r="AG5" s="529"/>
      <c r="AH5" s="529"/>
      <c r="AI5" s="529"/>
      <c r="AJ5" s="64"/>
      <c r="AK5" s="81"/>
      <c r="AL5" s="526"/>
      <c r="AM5" s="527"/>
      <c r="AN5" s="528"/>
      <c r="AO5" s="28"/>
      <c r="AP5" s="529" t="s">
        <v>2</v>
      </c>
      <c r="AQ5" s="529"/>
      <c r="AR5" s="529"/>
      <c r="AS5" s="529"/>
      <c r="AT5" s="529"/>
      <c r="AU5" s="529"/>
      <c r="AV5" s="529"/>
      <c r="AW5" s="529" t="s">
        <v>3</v>
      </c>
      <c r="AX5" s="529"/>
      <c r="AY5" s="529"/>
      <c r="AZ5" s="529"/>
      <c r="BA5" s="529"/>
      <c r="BB5" s="82"/>
      <c r="BE5" s="191"/>
    </row>
    <row r="6" spans="1:57" ht="24.75" customHeight="1">
      <c r="A6" s="6"/>
      <c r="B6" s="496" t="s">
        <v>48</v>
      </c>
      <c r="C6" s="497"/>
      <c r="D6" s="497"/>
      <c r="E6" s="498"/>
      <c r="F6" s="499" t="s">
        <v>84</v>
      </c>
      <c r="G6" s="499"/>
      <c r="H6" s="499"/>
      <c r="I6" s="499"/>
      <c r="J6" s="499"/>
      <c r="K6" s="499"/>
      <c r="L6" s="499"/>
      <c r="M6" s="500" t="s">
        <v>49</v>
      </c>
      <c r="N6" s="501"/>
      <c r="O6" s="501"/>
      <c r="P6" s="501"/>
      <c r="Q6" s="502"/>
      <c r="R6" s="11"/>
      <c r="S6" s="10"/>
      <c r="T6" s="496" t="s">
        <v>48</v>
      </c>
      <c r="U6" s="497"/>
      <c r="V6" s="497"/>
      <c r="W6" s="498"/>
      <c r="X6" s="499" t="s">
        <v>84</v>
      </c>
      <c r="Y6" s="499"/>
      <c r="Z6" s="499"/>
      <c r="AA6" s="499"/>
      <c r="AB6" s="499"/>
      <c r="AC6" s="499"/>
      <c r="AD6" s="499"/>
      <c r="AE6" s="500" t="s">
        <v>49</v>
      </c>
      <c r="AF6" s="501"/>
      <c r="AG6" s="501"/>
      <c r="AH6" s="501"/>
      <c r="AI6" s="502"/>
      <c r="AJ6" s="65"/>
      <c r="AK6" s="83"/>
      <c r="AL6" s="496" t="s">
        <v>48</v>
      </c>
      <c r="AM6" s="497"/>
      <c r="AN6" s="497"/>
      <c r="AO6" s="498"/>
      <c r="AP6" s="499" t="s">
        <v>84</v>
      </c>
      <c r="AQ6" s="499"/>
      <c r="AR6" s="499"/>
      <c r="AS6" s="499"/>
      <c r="AT6" s="499"/>
      <c r="AU6" s="499"/>
      <c r="AV6" s="499"/>
      <c r="AW6" s="500" t="s">
        <v>49</v>
      </c>
      <c r="AX6" s="501"/>
      <c r="AY6" s="501"/>
      <c r="AZ6" s="501"/>
      <c r="BA6" s="502"/>
      <c r="BB6" s="63"/>
    </row>
    <row r="7" spans="1:57" ht="15" customHeight="1">
      <c r="A7" s="6"/>
      <c r="B7" s="510" t="s">
        <v>4</v>
      </c>
      <c r="C7" s="511"/>
      <c r="D7" s="511"/>
      <c r="E7" s="511"/>
      <c r="F7" s="511"/>
      <c r="G7" s="511"/>
      <c r="H7" s="511"/>
      <c r="I7" s="511"/>
      <c r="J7" s="511"/>
      <c r="K7" s="511"/>
      <c r="L7" s="511"/>
      <c r="M7" s="511"/>
      <c r="N7" s="511"/>
      <c r="O7" s="511"/>
      <c r="P7" s="511"/>
      <c r="Q7" s="512"/>
      <c r="R7" s="13"/>
      <c r="S7" s="12"/>
      <c r="T7" s="510" t="s">
        <v>4</v>
      </c>
      <c r="U7" s="511"/>
      <c r="V7" s="511"/>
      <c r="W7" s="511"/>
      <c r="X7" s="511"/>
      <c r="Y7" s="511"/>
      <c r="Z7" s="511"/>
      <c r="AA7" s="511"/>
      <c r="AB7" s="511"/>
      <c r="AC7" s="511"/>
      <c r="AD7" s="511"/>
      <c r="AE7" s="511"/>
      <c r="AF7" s="511"/>
      <c r="AG7" s="511"/>
      <c r="AH7" s="511"/>
      <c r="AI7" s="512"/>
      <c r="AJ7" s="66"/>
      <c r="AK7" s="84"/>
      <c r="AL7" s="510" t="s">
        <v>4</v>
      </c>
      <c r="AM7" s="511"/>
      <c r="AN7" s="511"/>
      <c r="AO7" s="511"/>
      <c r="AP7" s="511"/>
      <c r="AQ7" s="511"/>
      <c r="AR7" s="511"/>
      <c r="AS7" s="511"/>
      <c r="AT7" s="511"/>
      <c r="AU7" s="511"/>
      <c r="AV7" s="511"/>
      <c r="AW7" s="511"/>
      <c r="AX7" s="511"/>
      <c r="AY7" s="511"/>
      <c r="AZ7" s="511"/>
      <c r="BA7" s="512"/>
      <c r="BB7" s="63"/>
    </row>
    <row r="8" spans="1:57" ht="19.5" customHeight="1">
      <c r="A8" s="6"/>
      <c r="B8" s="508"/>
      <c r="C8" s="506"/>
      <c r="D8" s="506"/>
      <c r="E8" s="506"/>
      <c r="F8" s="506"/>
      <c r="G8" s="506"/>
      <c r="H8" s="506"/>
      <c r="I8" s="506"/>
      <c r="J8" s="506"/>
      <c r="K8" s="506"/>
      <c r="L8" s="506"/>
      <c r="M8" s="506"/>
      <c r="N8" s="506"/>
      <c r="O8" s="506"/>
      <c r="P8" s="506"/>
      <c r="Q8" s="507"/>
      <c r="R8" s="13"/>
      <c r="S8" s="12"/>
      <c r="T8" s="508"/>
      <c r="U8" s="513" t="str">
        <f>IF(C8="","",C8)</f>
        <v/>
      </c>
      <c r="V8" s="513"/>
      <c r="W8" s="513"/>
      <c r="X8" s="513"/>
      <c r="Y8" s="513"/>
      <c r="Z8" s="513"/>
      <c r="AA8" s="513"/>
      <c r="AB8" s="513"/>
      <c r="AC8" s="513"/>
      <c r="AD8" s="513"/>
      <c r="AE8" s="513"/>
      <c r="AF8" s="513"/>
      <c r="AG8" s="513"/>
      <c r="AH8" s="513"/>
      <c r="AI8" s="514"/>
      <c r="AJ8" s="66"/>
      <c r="AK8" s="84"/>
      <c r="AL8" s="517" t="str">
        <f>IF(T8="","",T8)</f>
        <v/>
      </c>
      <c r="AM8" s="513" t="str">
        <f>IF(C8="","",C8)</f>
        <v/>
      </c>
      <c r="AN8" s="513"/>
      <c r="AO8" s="513"/>
      <c r="AP8" s="513"/>
      <c r="AQ8" s="513"/>
      <c r="AR8" s="513"/>
      <c r="AS8" s="513"/>
      <c r="AT8" s="513"/>
      <c r="AU8" s="513"/>
      <c r="AV8" s="513"/>
      <c r="AW8" s="513"/>
      <c r="AX8" s="513"/>
      <c r="AY8" s="513"/>
      <c r="AZ8" s="513"/>
      <c r="BA8" s="514"/>
      <c r="BB8" s="63"/>
    </row>
    <row r="9" spans="1:57" ht="19.5" customHeight="1">
      <c r="A9" s="6"/>
      <c r="B9" s="508"/>
      <c r="C9" s="506"/>
      <c r="D9" s="506"/>
      <c r="E9" s="506"/>
      <c r="F9" s="506"/>
      <c r="G9" s="506"/>
      <c r="H9" s="506"/>
      <c r="I9" s="506"/>
      <c r="J9" s="506"/>
      <c r="K9" s="506"/>
      <c r="L9" s="506"/>
      <c r="M9" s="506"/>
      <c r="N9" s="506"/>
      <c r="O9" s="506"/>
      <c r="P9" s="506"/>
      <c r="Q9" s="507"/>
      <c r="R9" s="13"/>
      <c r="S9" s="12"/>
      <c r="T9" s="508"/>
      <c r="U9" s="513" t="str">
        <f>IF(C9="","",C9)</f>
        <v/>
      </c>
      <c r="V9" s="513"/>
      <c r="W9" s="513"/>
      <c r="X9" s="513"/>
      <c r="Y9" s="513"/>
      <c r="Z9" s="513"/>
      <c r="AA9" s="513"/>
      <c r="AB9" s="513"/>
      <c r="AC9" s="513"/>
      <c r="AD9" s="513"/>
      <c r="AE9" s="513"/>
      <c r="AF9" s="513"/>
      <c r="AG9" s="513"/>
      <c r="AH9" s="513"/>
      <c r="AI9" s="514"/>
      <c r="AJ9" s="66"/>
      <c r="AK9" s="84"/>
      <c r="AL9" s="517"/>
      <c r="AM9" s="513" t="str">
        <f>IF(C9="","",C9)</f>
        <v/>
      </c>
      <c r="AN9" s="513"/>
      <c r="AO9" s="513"/>
      <c r="AP9" s="513"/>
      <c r="AQ9" s="513"/>
      <c r="AR9" s="513"/>
      <c r="AS9" s="513"/>
      <c r="AT9" s="513"/>
      <c r="AU9" s="513"/>
      <c r="AV9" s="513"/>
      <c r="AW9" s="513"/>
      <c r="AX9" s="513"/>
      <c r="AY9" s="513"/>
      <c r="AZ9" s="513"/>
      <c r="BA9" s="514"/>
      <c r="BB9" s="63"/>
    </row>
    <row r="10" spans="1:57" ht="19.5" customHeight="1">
      <c r="A10" s="6"/>
      <c r="B10" s="509"/>
      <c r="C10" s="494"/>
      <c r="D10" s="494"/>
      <c r="E10" s="494"/>
      <c r="F10" s="494"/>
      <c r="G10" s="494"/>
      <c r="H10" s="494"/>
      <c r="I10" s="494"/>
      <c r="J10" s="494"/>
      <c r="K10" s="494"/>
      <c r="L10" s="494"/>
      <c r="M10" s="494"/>
      <c r="N10" s="494"/>
      <c r="O10" s="494"/>
      <c r="P10" s="494"/>
      <c r="Q10" s="78" t="s">
        <v>64</v>
      </c>
      <c r="R10" s="13"/>
      <c r="S10" s="12"/>
      <c r="T10" s="509"/>
      <c r="U10" s="495" t="str">
        <f>IF(C10="","",C10)</f>
        <v/>
      </c>
      <c r="V10" s="495"/>
      <c r="W10" s="495"/>
      <c r="X10" s="495"/>
      <c r="Y10" s="495"/>
      <c r="Z10" s="495"/>
      <c r="AA10" s="495"/>
      <c r="AB10" s="495"/>
      <c r="AC10" s="495"/>
      <c r="AD10" s="495"/>
      <c r="AE10" s="495"/>
      <c r="AF10" s="495"/>
      <c r="AG10" s="495"/>
      <c r="AH10" s="495"/>
      <c r="AI10" s="78" t="s">
        <v>64</v>
      </c>
      <c r="AJ10" s="66"/>
      <c r="AK10" s="84"/>
      <c r="AL10" s="518"/>
      <c r="AM10" s="495" t="str">
        <f>IF(C10="","",C10)</f>
        <v/>
      </c>
      <c r="AN10" s="495"/>
      <c r="AO10" s="495"/>
      <c r="AP10" s="495"/>
      <c r="AQ10" s="495"/>
      <c r="AR10" s="495"/>
      <c r="AS10" s="495"/>
      <c r="AT10" s="495"/>
      <c r="AU10" s="495"/>
      <c r="AV10" s="495"/>
      <c r="AW10" s="495"/>
      <c r="AX10" s="495"/>
      <c r="AY10" s="495"/>
      <c r="AZ10" s="495"/>
      <c r="BA10" s="142"/>
      <c r="BB10" s="63"/>
    </row>
    <row r="11" spans="1:57" s="2" customFormat="1" ht="10.5" customHeight="1">
      <c r="A11" s="50"/>
      <c r="B11" s="503" t="s">
        <v>5</v>
      </c>
      <c r="C11" s="504"/>
      <c r="D11" s="505"/>
      <c r="E11" s="503" t="s">
        <v>6</v>
      </c>
      <c r="F11" s="504"/>
      <c r="G11" s="504"/>
      <c r="H11" s="504"/>
      <c r="I11" s="504"/>
      <c r="J11" s="504"/>
      <c r="K11" s="504"/>
      <c r="L11" s="505"/>
      <c r="M11" s="503" t="s">
        <v>102</v>
      </c>
      <c r="N11" s="504"/>
      <c r="O11" s="504"/>
      <c r="P11" s="504"/>
      <c r="Q11" s="505"/>
      <c r="R11" s="14"/>
      <c r="S11" s="8"/>
      <c r="T11" s="503" t="s">
        <v>5</v>
      </c>
      <c r="U11" s="504"/>
      <c r="V11" s="505"/>
      <c r="W11" s="503" t="s">
        <v>6</v>
      </c>
      <c r="X11" s="504"/>
      <c r="Y11" s="504"/>
      <c r="Z11" s="504"/>
      <c r="AA11" s="504"/>
      <c r="AB11" s="504"/>
      <c r="AC11" s="504"/>
      <c r="AD11" s="505"/>
      <c r="AE11" s="503" t="s">
        <v>102</v>
      </c>
      <c r="AF11" s="504"/>
      <c r="AG11" s="504"/>
      <c r="AH11" s="504"/>
      <c r="AI11" s="505"/>
      <c r="AJ11" s="67"/>
      <c r="AK11" s="81"/>
      <c r="AL11" s="503" t="s">
        <v>5</v>
      </c>
      <c r="AM11" s="504"/>
      <c r="AN11" s="505"/>
      <c r="AO11" s="503" t="s">
        <v>6</v>
      </c>
      <c r="AP11" s="504"/>
      <c r="AQ11" s="504"/>
      <c r="AR11" s="504"/>
      <c r="AS11" s="504"/>
      <c r="AT11" s="504"/>
      <c r="AU11" s="504"/>
      <c r="AV11" s="505"/>
      <c r="AW11" s="503" t="s">
        <v>102</v>
      </c>
      <c r="AX11" s="504"/>
      <c r="AY11" s="504"/>
      <c r="AZ11" s="504"/>
      <c r="BA11" s="505"/>
      <c r="BB11" s="82"/>
      <c r="BE11" s="191"/>
    </row>
    <row r="12" spans="1:57" ht="9.75" customHeight="1">
      <c r="A12" s="6"/>
      <c r="B12" s="471"/>
      <c r="C12" s="472"/>
      <c r="D12" s="473"/>
      <c r="E12" s="340"/>
      <c r="F12" s="341"/>
      <c r="G12" s="341"/>
      <c r="H12" s="341"/>
      <c r="I12" s="341"/>
      <c r="J12" s="341"/>
      <c r="K12" s="341"/>
      <c r="L12" s="342"/>
      <c r="M12" s="471"/>
      <c r="N12" s="472"/>
      <c r="O12" s="472"/>
      <c r="P12" s="472"/>
      <c r="Q12" s="473"/>
      <c r="R12" s="7"/>
      <c r="S12" s="6"/>
      <c r="T12" s="491" t="str">
        <f>IF(B12="","",B12)</f>
        <v/>
      </c>
      <c r="U12" s="492"/>
      <c r="V12" s="493"/>
      <c r="W12" s="340"/>
      <c r="X12" s="341"/>
      <c r="Y12" s="341"/>
      <c r="Z12" s="341"/>
      <c r="AA12" s="341"/>
      <c r="AB12" s="341"/>
      <c r="AC12" s="341"/>
      <c r="AD12" s="342"/>
      <c r="AE12" s="491" t="str">
        <f>IF(M12="","",M12)</f>
        <v/>
      </c>
      <c r="AF12" s="492"/>
      <c r="AG12" s="492"/>
      <c r="AH12" s="492"/>
      <c r="AI12" s="493"/>
      <c r="AJ12" s="63"/>
      <c r="AK12" s="80"/>
      <c r="AL12" s="29"/>
      <c r="AM12" s="30"/>
      <c r="AN12" s="31"/>
      <c r="AO12" s="99">
        <v>3</v>
      </c>
      <c r="AP12" s="100">
        <v>4</v>
      </c>
      <c r="AQ12" s="487"/>
      <c r="AR12" s="488"/>
      <c r="AS12" s="488"/>
      <c r="AT12" s="489"/>
      <c r="AU12" s="515" t="s">
        <v>7</v>
      </c>
      <c r="AV12" s="101">
        <v>5</v>
      </c>
      <c r="AW12" s="99">
        <v>6</v>
      </c>
      <c r="AX12" s="30"/>
      <c r="AY12" s="30"/>
      <c r="AZ12" s="30"/>
      <c r="BA12" s="100">
        <v>14</v>
      </c>
      <c r="BB12" s="63"/>
    </row>
    <row r="13" spans="1:57" ht="15.75" customHeight="1">
      <c r="A13" s="6"/>
      <c r="B13" s="474"/>
      <c r="C13" s="463"/>
      <c r="D13" s="475"/>
      <c r="E13" s="343"/>
      <c r="F13" s="344"/>
      <c r="G13" s="344"/>
      <c r="H13" s="344"/>
      <c r="I13" s="344"/>
      <c r="J13" s="344"/>
      <c r="K13" s="344"/>
      <c r="L13" s="345"/>
      <c r="M13" s="474"/>
      <c r="N13" s="463"/>
      <c r="O13" s="463"/>
      <c r="P13" s="463"/>
      <c r="Q13" s="475"/>
      <c r="R13" s="7"/>
      <c r="S13" s="6"/>
      <c r="T13" s="459"/>
      <c r="U13" s="460"/>
      <c r="V13" s="461"/>
      <c r="W13" s="343"/>
      <c r="X13" s="344"/>
      <c r="Y13" s="344"/>
      <c r="Z13" s="344"/>
      <c r="AA13" s="344"/>
      <c r="AB13" s="344"/>
      <c r="AC13" s="344"/>
      <c r="AD13" s="345"/>
      <c r="AE13" s="459"/>
      <c r="AF13" s="460"/>
      <c r="AG13" s="460"/>
      <c r="AH13" s="460"/>
      <c r="AI13" s="461"/>
      <c r="AJ13" s="63"/>
      <c r="AK13" s="80"/>
      <c r="AL13" s="459" t="str">
        <f>IF(B12="","",B12)</f>
        <v/>
      </c>
      <c r="AM13" s="460"/>
      <c r="AN13" s="461"/>
      <c r="AO13" s="490">
        <v>16</v>
      </c>
      <c r="AP13" s="373"/>
      <c r="AQ13" s="490"/>
      <c r="AR13" s="366"/>
      <c r="AS13" s="366"/>
      <c r="AT13" s="373"/>
      <c r="AU13" s="516"/>
      <c r="AV13" s="85"/>
      <c r="AW13" s="459" t="str">
        <f>IF(M12="","",M12)</f>
        <v/>
      </c>
      <c r="AX13" s="460"/>
      <c r="AY13" s="460"/>
      <c r="AZ13" s="460"/>
      <c r="BA13" s="461"/>
      <c r="BB13" s="63"/>
    </row>
    <row r="14" spans="1:57" s="2" customFormat="1" ht="10.5" customHeight="1">
      <c r="A14" s="50"/>
      <c r="B14" s="503" t="s">
        <v>114</v>
      </c>
      <c r="C14" s="504"/>
      <c r="D14" s="504"/>
      <c r="E14" s="504"/>
      <c r="F14" s="504"/>
      <c r="G14" s="504"/>
      <c r="H14" s="504"/>
      <c r="I14" s="504"/>
      <c r="J14" s="505"/>
      <c r="K14" s="503" t="s">
        <v>8</v>
      </c>
      <c r="L14" s="504"/>
      <c r="M14" s="504"/>
      <c r="N14" s="504"/>
      <c r="O14" s="504"/>
      <c r="P14" s="504"/>
      <c r="Q14" s="505"/>
      <c r="R14" s="14"/>
      <c r="S14" s="8"/>
      <c r="T14" s="503" t="s">
        <v>115</v>
      </c>
      <c r="U14" s="504"/>
      <c r="V14" s="504"/>
      <c r="W14" s="504"/>
      <c r="X14" s="504"/>
      <c r="Y14" s="504"/>
      <c r="Z14" s="504"/>
      <c r="AA14" s="504"/>
      <c r="AB14" s="505"/>
      <c r="AC14" s="503" t="s">
        <v>8</v>
      </c>
      <c r="AD14" s="504"/>
      <c r="AE14" s="504"/>
      <c r="AF14" s="504"/>
      <c r="AG14" s="504"/>
      <c r="AH14" s="504"/>
      <c r="AI14" s="505"/>
      <c r="AJ14" s="67"/>
      <c r="AK14" s="81"/>
      <c r="AL14" s="503" t="s">
        <v>115</v>
      </c>
      <c r="AM14" s="504"/>
      <c r="AN14" s="504"/>
      <c r="AO14" s="504"/>
      <c r="AP14" s="504"/>
      <c r="AQ14" s="504"/>
      <c r="AR14" s="504"/>
      <c r="AS14" s="504"/>
      <c r="AT14" s="505"/>
      <c r="AU14" s="503" t="s">
        <v>8</v>
      </c>
      <c r="AV14" s="504"/>
      <c r="AW14" s="504"/>
      <c r="AX14" s="504"/>
      <c r="AY14" s="504"/>
      <c r="AZ14" s="504"/>
      <c r="BA14" s="505"/>
      <c r="BB14" s="82"/>
      <c r="BE14" s="191"/>
    </row>
    <row r="15" spans="1:57" s="3" customFormat="1" ht="10.5" customHeight="1">
      <c r="A15" s="51"/>
      <c r="B15" s="32"/>
      <c r="C15" s="33"/>
      <c r="D15" s="33"/>
      <c r="E15" s="33"/>
      <c r="F15" s="465" t="s">
        <v>9</v>
      </c>
      <c r="G15" s="33"/>
      <c r="H15" s="33"/>
      <c r="I15" s="33"/>
      <c r="J15" s="467" t="s">
        <v>10</v>
      </c>
      <c r="K15" s="471" t="s">
        <v>124</v>
      </c>
      <c r="L15" s="472"/>
      <c r="M15" s="472"/>
      <c r="N15" s="472"/>
      <c r="O15" s="472"/>
      <c r="P15" s="472"/>
      <c r="Q15" s="473"/>
      <c r="R15" s="16"/>
      <c r="S15" s="15"/>
      <c r="T15" s="32"/>
      <c r="U15" s="33"/>
      <c r="V15" s="33"/>
      <c r="W15" s="33"/>
      <c r="X15" s="465" t="s">
        <v>9</v>
      </c>
      <c r="Y15" s="33"/>
      <c r="Z15" s="33"/>
      <c r="AA15" s="33"/>
      <c r="AB15" s="467" t="s">
        <v>10</v>
      </c>
      <c r="AC15" s="476" t="str">
        <f>IF(K15="","",K15)</f>
        <v>確定</v>
      </c>
      <c r="AD15" s="477"/>
      <c r="AE15" s="477"/>
      <c r="AF15" s="477"/>
      <c r="AG15" s="477"/>
      <c r="AH15" s="477"/>
      <c r="AI15" s="478"/>
      <c r="AJ15" s="68"/>
      <c r="AK15" s="86"/>
      <c r="AL15" s="102">
        <v>15</v>
      </c>
      <c r="AM15" s="33"/>
      <c r="AN15" s="33"/>
      <c r="AO15" s="103">
        <v>20</v>
      </c>
      <c r="AP15" s="485" t="s">
        <v>9</v>
      </c>
      <c r="AQ15" s="33"/>
      <c r="AR15" s="33"/>
      <c r="AS15" s="33"/>
      <c r="AT15" s="457" t="s">
        <v>10</v>
      </c>
      <c r="AU15" s="104">
        <v>21</v>
      </c>
      <c r="AV15" s="33"/>
      <c r="AW15" s="33"/>
      <c r="AX15" s="33"/>
      <c r="AY15" s="33"/>
      <c r="AZ15" s="33"/>
      <c r="BA15" s="105">
        <v>22</v>
      </c>
      <c r="BB15" s="87"/>
      <c r="BE15" s="192"/>
    </row>
    <row r="16" spans="1:57" ht="18.75" customHeight="1">
      <c r="A16" s="6"/>
      <c r="B16" s="462"/>
      <c r="C16" s="463"/>
      <c r="D16" s="463"/>
      <c r="E16" s="463"/>
      <c r="F16" s="466"/>
      <c r="G16" s="464"/>
      <c r="H16" s="464"/>
      <c r="I16" s="464"/>
      <c r="J16" s="468"/>
      <c r="K16" s="474"/>
      <c r="L16" s="463"/>
      <c r="M16" s="463"/>
      <c r="N16" s="463"/>
      <c r="O16" s="463"/>
      <c r="P16" s="463"/>
      <c r="Q16" s="475"/>
      <c r="R16" s="16"/>
      <c r="S16" s="15"/>
      <c r="T16" s="482" t="str">
        <f>IF(B16="","",B16)</f>
        <v/>
      </c>
      <c r="U16" s="483"/>
      <c r="V16" s="483"/>
      <c r="W16" s="483"/>
      <c r="X16" s="466"/>
      <c r="Y16" s="483" t="str">
        <f>IF(G16="","",G16)</f>
        <v/>
      </c>
      <c r="Z16" s="483"/>
      <c r="AA16" s="483"/>
      <c r="AB16" s="468"/>
      <c r="AC16" s="479"/>
      <c r="AD16" s="480"/>
      <c r="AE16" s="480"/>
      <c r="AF16" s="480"/>
      <c r="AG16" s="480"/>
      <c r="AH16" s="480"/>
      <c r="AI16" s="481"/>
      <c r="AJ16" s="68"/>
      <c r="AK16" s="86"/>
      <c r="AL16" s="482" t="str">
        <f>IF(B16="","",B16)</f>
        <v/>
      </c>
      <c r="AM16" s="483"/>
      <c r="AN16" s="483"/>
      <c r="AO16" s="484"/>
      <c r="AP16" s="486"/>
      <c r="AQ16" s="483" t="str">
        <f>IF(G16="","",G16)</f>
        <v/>
      </c>
      <c r="AR16" s="483"/>
      <c r="AS16" s="483"/>
      <c r="AT16" s="458"/>
      <c r="AU16" s="459">
        <f>IF(K15="予定（中間）",11,IF(K15="見込納付",50,IF(K15="確定",51,IF(K15="修正",52,IF(K15="更正",53,IF(K15="決定",54))))))</f>
        <v>51</v>
      </c>
      <c r="AV16" s="460"/>
      <c r="AW16" s="460"/>
      <c r="AX16" s="460"/>
      <c r="AY16" s="460"/>
      <c r="AZ16" s="460"/>
      <c r="BA16" s="461"/>
      <c r="BB16" s="63"/>
    </row>
    <row r="17" spans="1:54" ht="9.75" customHeight="1">
      <c r="A17" s="6"/>
      <c r="B17" s="451" t="s">
        <v>11</v>
      </c>
      <c r="C17" s="418" t="s">
        <v>12</v>
      </c>
      <c r="D17" s="419"/>
      <c r="E17" s="420"/>
      <c r="F17" s="415" t="s">
        <v>13</v>
      </c>
      <c r="G17" s="35" t="s">
        <v>50</v>
      </c>
      <c r="H17" s="36" t="s">
        <v>51</v>
      </c>
      <c r="I17" s="37" t="s">
        <v>52</v>
      </c>
      <c r="J17" s="38" t="s">
        <v>53</v>
      </c>
      <c r="K17" s="39" t="s">
        <v>50</v>
      </c>
      <c r="L17" s="37" t="s">
        <v>51</v>
      </c>
      <c r="M17" s="38" t="s">
        <v>54</v>
      </c>
      <c r="N17" s="39" t="s">
        <v>53</v>
      </c>
      <c r="O17" s="37" t="s">
        <v>50</v>
      </c>
      <c r="P17" s="38" t="s">
        <v>51</v>
      </c>
      <c r="Q17" s="40" t="s">
        <v>55</v>
      </c>
      <c r="R17" s="18"/>
      <c r="S17" s="17"/>
      <c r="T17" s="451" t="s">
        <v>11</v>
      </c>
      <c r="U17" s="418" t="s">
        <v>12</v>
      </c>
      <c r="V17" s="419"/>
      <c r="W17" s="420"/>
      <c r="X17" s="415" t="s">
        <v>13</v>
      </c>
      <c r="Y17" s="35" t="s">
        <v>50</v>
      </c>
      <c r="Z17" s="36" t="s">
        <v>51</v>
      </c>
      <c r="AA17" s="37" t="s">
        <v>52</v>
      </c>
      <c r="AB17" s="38" t="s">
        <v>53</v>
      </c>
      <c r="AC17" s="39" t="s">
        <v>50</v>
      </c>
      <c r="AD17" s="37" t="s">
        <v>51</v>
      </c>
      <c r="AE17" s="38" t="s">
        <v>54</v>
      </c>
      <c r="AF17" s="39" t="s">
        <v>53</v>
      </c>
      <c r="AG17" s="37" t="s">
        <v>50</v>
      </c>
      <c r="AH17" s="38" t="s">
        <v>51</v>
      </c>
      <c r="AI17" s="40" t="s">
        <v>55</v>
      </c>
      <c r="AJ17" s="69"/>
      <c r="AK17" s="88"/>
      <c r="AL17" s="451" t="s">
        <v>11</v>
      </c>
      <c r="AM17" s="418" t="s">
        <v>12</v>
      </c>
      <c r="AN17" s="419"/>
      <c r="AO17" s="420"/>
      <c r="AP17" s="415" t="s">
        <v>13</v>
      </c>
      <c r="AQ17" s="89">
        <v>23</v>
      </c>
      <c r="AR17" s="42"/>
      <c r="AS17" s="29"/>
      <c r="AT17" s="43"/>
      <c r="AU17" s="31"/>
      <c r="AV17" s="29"/>
      <c r="AW17" s="43"/>
      <c r="AX17" s="31"/>
      <c r="AY17" s="29"/>
      <c r="AZ17" s="43"/>
      <c r="BA17" s="40">
        <v>33</v>
      </c>
      <c r="BB17" s="63"/>
    </row>
    <row r="18" spans="1:54" ht="17.25" customHeight="1">
      <c r="A18" s="6"/>
      <c r="B18" s="452"/>
      <c r="C18" s="421"/>
      <c r="D18" s="422"/>
      <c r="E18" s="423"/>
      <c r="F18" s="416"/>
      <c r="G18" s="130"/>
      <c r="H18" s="131"/>
      <c r="I18" s="132"/>
      <c r="J18" s="133"/>
      <c r="K18" s="134"/>
      <c r="L18" s="132"/>
      <c r="M18" s="133"/>
      <c r="N18" s="134"/>
      <c r="O18" s="132"/>
      <c r="P18" s="133"/>
      <c r="Q18" s="134"/>
      <c r="R18" s="18"/>
      <c r="S18" s="17"/>
      <c r="T18" s="452"/>
      <c r="U18" s="421"/>
      <c r="V18" s="422"/>
      <c r="W18" s="423"/>
      <c r="X18" s="416"/>
      <c r="Y18" s="54" t="str">
        <f t="shared" ref="Y18:AI18" si="0">IF(G18="","",G18)</f>
        <v/>
      </c>
      <c r="Z18" s="55" t="str">
        <f t="shared" si="0"/>
        <v/>
      </c>
      <c r="AA18" s="52" t="str">
        <f t="shared" si="0"/>
        <v/>
      </c>
      <c r="AB18" s="53" t="str">
        <f t="shared" si="0"/>
        <v/>
      </c>
      <c r="AC18" s="56" t="str">
        <f t="shared" si="0"/>
        <v/>
      </c>
      <c r="AD18" s="52" t="str">
        <f t="shared" si="0"/>
        <v/>
      </c>
      <c r="AE18" s="53" t="str">
        <f t="shared" si="0"/>
        <v/>
      </c>
      <c r="AF18" s="56" t="str">
        <f t="shared" si="0"/>
        <v/>
      </c>
      <c r="AG18" s="52" t="str">
        <f t="shared" si="0"/>
        <v/>
      </c>
      <c r="AH18" s="53" t="str">
        <f t="shared" si="0"/>
        <v/>
      </c>
      <c r="AI18" s="56" t="str">
        <f t="shared" si="0"/>
        <v/>
      </c>
      <c r="AJ18" s="69"/>
      <c r="AK18" s="88"/>
      <c r="AL18" s="452"/>
      <c r="AM18" s="421"/>
      <c r="AN18" s="422"/>
      <c r="AO18" s="423"/>
      <c r="AP18" s="416"/>
      <c r="AQ18" s="54" t="str">
        <f t="shared" ref="AQ18:BA18" si="1">IF(G18="","",G18)</f>
        <v/>
      </c>
      <c r="AR18" s="55" t="str">
        <f t="shared" si="1"/>
        <v/>
      </c>
      <c r="AS18" s="52" t="str">
        <f t="shared" si="1"/>
        <v/>
      </c>
      <c r="AT18" s="53" t="str">
        <f t="shared" si="1"/>
        <v/>
      </c>
      <c r="AU18" s="56" t="str">
        <f t="shared" si="1"/>
        <v/>
      </c>
      <c r="AV18" s="52" t="str">
        <f t="shared" si="1"/>
        <v/>
      </c>
      <c r="AW18" s="53" t="str">
        <f t="shared" si="1"/>
        <v/>
      </c>
      <c r="AX18" s="56" t="str">
        <f t="shared" si="1"/>
        <v/>
      </c>
      <c r="AY18" s="52" t="str">
        <f t="shared" si="1"/>
        <v/>
      </c>
      <c r="AZ18" s="53" t="str">
        <f t="shared" si="1"/>
        <v/>
      </c>
      <c r="BA18" s="56" t="str">
        <f t="shared" si="1"/>
        <v/>
      </c>
      <c r="BB18" s="63"/>
    </row>
    <row r="19" spans="1:54" ht="9.75" customHeight="1">
      <c r="A19" s="6"/>
      <c r="B19" s="452"/>
      <c r="C19" s="418" t="s">
        <v>14</v>
      </c>
      <c r="D19" s="419"/>
      <c r="E19" s="420"/>
      <c r="F19" s="415" t="s">
        <v>15</v>
      </c>
      <c r="G19" s="106"/>
      <c r="H19" s="107"/>
      <c r="I19" s="108"/>
      <c r="J19" s="109"/>
      <c r="K19" s="110"/>
      <c r="L19" s="108"/>
      <c r="M19" s="109"/>
      <c r="N19" s="110"/>
      <c r="O19" s="108"/>
      <c r="P19" s="109"/>
      <c r="Q19" s="110"/>
      <c r="R19" s="18"/>
      <c r="S19" s="17"/>
      <c r="T19" s="452"/>
      <c r="U19" s="418" t="s">
        <v>14</v>
      </c>
      <c r="V19" s="419"/>
      <c r="W19" s="420"/>
      <c r="X19" s="415" t="s">
        <v>15</v>
      </c>
      <c r="Y19" s="106"/>
      <c r="Z19" s="107"/>
      <c r="AA19" s="108"/>
      <c r="AB19" s="109"/>
      <c r="AC19" s="110"/>
      <c r="AD19" s="108"/>
      <c r="AE19" s="109"/>
      <c r="AF19" s="110"/>
      <c r="AG19" s="108"/>
      <c r="AH19" s="109"/>
      <c r="AI19" s="110"/>
      <c r="AJ19" s="69"/>
      <c r="AK19" s="88"/>
      <c r="AL19" s="452"/>
      <c r="AM19" s="418" t="s">
        <v>14</v>
      </c>
      <c r="AN19" s="419"/>
      <c r="AO19" s="420"/>
      <c r="AP19" s="415" t="s">
        <v>15</v>
      </c>
      <c r="AQ19" s="89">
        <v>34</v>
      </c>
      <c r="AR19" s="42"/>
      <c r="AS19" s="29"/>
      <c r="AT19" s="43"/>
      <c r="AU19" s="31"/>
      <c r="AV19" s="29"/>
      <c r="AW19" s="43"/>
      <c r="AX19" s="31"/>
      <c r="AY19" s="29"/>
      <c r="AZ19" s="43"/>
      <c r="BA19" s="40">
        <v>44</v>
      </c>
      <c r="BB19" s="63"/>
    </row>
    <row r="20" spans="1:54" ht="17.25" customHeight="1">
      <c r="A20" s="6"/>
      <c r="B20" s="452"/>
      <c r="C20" s="421"/>
      <c r="D20" s="422"/>
      <c r="E20" s="423"/>
      <c r="F20" s="416"/>
      <c r="G20" s="130"/>
      <c r="H20" s="131"/>
      <c r="I20" s="132"/>
      <c r="J20" s="133"/>
      <c r="K20" s="134"/>
      <c r="L20" s="132"/>
      <c r="M20" s="133"/>
      <c r="N20" s="134"/>
      <c r="O20" s="132"/>
      <c r="P20" s="133"/>
      <c r="Q20" s="134"/>
      <c r="R20" s="18"/>
      <c r="S20" s="17"/>
      <c r="T20" s="452"/>
      <c r="U20" s="421"/>
      <c r="V20" s="422"/>
      <c r="W20" s="423"/>
      <c r="X20" s="416"/>
      <c r="Y20" s="54" t="str">
        <f t="shared" ref="Y20:AI20" si="2">IF(G20="","",G20)</f>
        <v/>
      </c>
      <c r="Z20" s="55" t="str">
        <f t="shared" si="2"/>
        <v/>
      </c>
      <c r="AA20" s="52" t="str">
        <f t="shared" si="2"/>
        <v/>
      </c>
      <c r="AB20" s="53" t="str">
        <f t="shared" si="2"/>
        <v/>
      </c>
      <c r="AC20" s="56" t="str">
        <f t="shared" si="2"/>
        <v/>
      </c>
      <c r="AD20" s="52" t="str">
        <f t="shared" si="2"/>
        <v/>
      </c>
      <c r="AE20" s="53" t="str">
        <f t="shared" si="2"/>
        <v/>
      </c>
      <c r="AF20" s="56" t="str">
        <f t="shared" si="2"/>
        <v/>
      </c>
      <c r="AG20" s="52" t="str">
        <f t="shared" si="2"/>
        <v/>
      </c>
      <c r="AH20" s="53" t="str">
        <f t="shared" si="2"/>
        <v/>
      </c>
      <c r="AI20" s="56" t="str">
        <f t="shared" si="2"/>
        <v/>
      </c>
      <c r="AJ20" s="69"/>
      <c r="AK20" s="88"/>
      <c r="AL20" s="452"/>
      <c r="AM20" s="421"/>
      <c r="AN20" s="422"/>
      <c r="AO20" s="423"/>
      <c r="AP20" s="416"/>
      <c r="AQ20" s="54" t="str">
        <f t="shared" ref="AQ20:BA20" si="3">IF(G20="","",G20)</f>
        <v/>
      </c>
      <c r="AR20" s="55" t="str">
        <f t="shared" si="3"/>
        <v/>
      </c>
      <c r="AS20" s="52" t="str">
        <f t="shared" si="3"/>
        <v/>
      </c>
      <c r="AT20" s="53" t="str">
        <f t="shared" si="3"/>
        <v/>
      </c>
      <c r="AU20" s="56" t="str">
        <f t="shared" si="3"/>
        <v/>
      </c>
      <c r="AV20" s="52" t="str">
        <f t="shared" si="3"/>
        <v/>
      </c>
      <c r="AW20" s="53" t="str">
        <f t="shared" si="3"/>
        <v/>
      </c>
      <c r="AX20" s="56" t="str">
        <f t="shared" si="3"/>
        <v/>
      </c>
      <c r="AY20" s="52" t="str">
        <f t="shared" si="3"/>
        <v/>
      </c>
      <c r="AZ20" s="53" t="str">
        <f t="shared" si="3"/>
        <v/>
      </c>
      <c r="BA20" s="56" t="str">
        <f t="shared" si="3"/>
        <v/>
      </c>
      <c r="BB20" s="63"/>
    </row>
    <row r="21" spans="1:54" ht="9.75" customHeight="1">
      <c r="A21" s="6"/>
      <c r="B21" s="452"/>
      <c r="C21" s="418" t="s">
        <v>16</v>
      </c>
      <c r="D21" s="419"/>
      <c r="E21" s="420"/>
      <c r="F21" s="415" t="s">
        <v>17</v>
      </c>
      <c r="G21" s="106"/>
      <c r="H21" s="107"/>
      <c r="I21" s="108"/>
      <c r="J21" s="109"/>
      <c r="K21" s="110"/>
      <c r="L21" s="108"/>
      <c r="M21" s="109"/>
      <c r="N21" s="110"/>
      <c r="O21" s="108"/>
      <c r="P21" s="109"/>
      <c r="Q21" s="110"/>
      <c r="R21" s="18"/>
      <c r="S21" s="17"/>
      <c r="T21" s="452"/>
      <c r="U21" s="418" t="s">
        <v>16</v>
      </c>
      <c r="V21" s="419"/>
      <c r="W21" s="420"/>
      <c r="X21" s="415" t="s">
        <v>17</v>
      </c>
      <c r="Y21" s="106"/>
      <c r="Z21" s="107"/>
      <c r="AA21" s="108"/>
      <c r="AB21" s="109"/>
      <c r="AC21" s="110"/>
      <c r="AD21" s="108"/>
      <c r="AE21" s="109"/>
      <c r="AF21" s="110"/>
      <c r="AG21" s="108"/>
      <c r="AH21" s="109"/>
      <c r="AI21" s="110"/>
      <c r="AJ21" s="69"/>
      <c r="AK21" s="88"/>
      <c r="AL21" s="452"/>
      <c r="AM21" s="418" t="s">
        <v>16</v>
      </c>
      <c r="AN21" s="419"/>
      <c r="AO21" s="420"/>
      <c r="AP21" s="415" t="s">
        <v>17</v>
      </c>
      <c r="AQ21" s="89">
        <v>45</v>
      </c>
      <c r="AR21" s="42"/>
      <c r="AS21" s="29"/>
      <c r="AT21" s="43"/>
      <c r="AU21" s="31"/>
      <c r="AV21" s="29"/>
      <c r="AW21" s="43"/>
      <c r="AX21" s="31"/>
      <c r="AY21" s="29"/>
      <c r="AZ21" s="43"/>
      <c r="BA21" s="40">
        <v>55</v>
      </c>
      <c r="BB21" s="63"/>
    </row>
    <row r="22" spans="1:54" ht="17.25" customHeight="1" thickBot="1">
      <c r="A22" s="6"/>
      <c r="B22" s="452"/>
      <c r="C22" s="435"/>
      <c r="D22" s="436"/>
      <c r="E22" s="437"/>
      <c r="F22" s="417"/>
      <c r="G22" s="135"/>
      <c r="H22" s="136"/>
      <c r="I22" s="137"/>
      <c r="J22" s="138"/>
      <c r="K22" s="139"/>
      <c r="L22" s="137"/>
      <c r="M22" s="138"/>
      <c r="N22" s="139"/>
      <c r="O22" s="137"/>
      <c r="P22" s="138"/>
      <c r="Q22" s="139"/>
      <c r="R22" s="18"/>
      <c r="S22" s="17"/>
      <c r="T22" s="452"/>
      <c r="U22" s="421"/>
      <c r="V22" s="422"/>
      <c r="W22" s="423"/>
      <c r="X22" s="416"/>
      <c r="Y22" s="54" t="str">
        <f t="shared" ref="Y22:AI22" si="4">IF(G22="","",G22)</f>
        <v/>
      </c>
      <c r="Z22" s="55" t="str">
        <f t="shared" si="4"/>
        <v/>
      </c>
      <c r="AA22" s="52" t="str">
        <f t="shared" si="4"/>
        <v/>
      </c>
      <c r="AB22" s="53" t="str">
        <f t="shared" si="4"/>
        <v/>
      </c>
      <c r="AC22" s="56" t="str">
        <f t="shared" si="4"/>
        <v/>
      </c>
      <c r="AD22" s="52" t="str">
        <f t="shared" si="4"/>
        <v/>
      </c>
      <c r="AE22" s="53" t="str">
        <f t="shared" si="4"/>
        <v/>
      </c>
      <c r="AF22" s="56" t="str">
        <f t="shared" si="4"/>
        <v/>
      </c>
      <c r="AG22" s="52" t="str">
        <f t="shared" si="4"/>
        <v/>
      </c>
      <c r="AH22" s="53" t="str">
        <f t="shared" si="4"/>
        <v/>
      </c>
      <c r="AI22" s="56" t="str">
        <f t="shared" si="4"/>
        <v/>
      </c>
      <c r="AJ22" s="69"/>
      <c r="AK22" s="88"/>
      <c r="AL22" s="452"/>
      <c r="AM22" s="421"/>
      <c r="AN22" s="422"/>
      <c r="AO22" s="423"/>
      <c r="AP22" s="416"/>
      <c r="AQ22" s="54" t="str">
        <f t="shared" ref="AQ22:BA22" si="5">IF(G22="","",G22)</f>
        <v/>
      </c>
      <c r="AR22" s="55" t="str">
        <f t="shared" si="5"/>
        <v/>
      </c>
      <c r="AS22" s="52" t="str">
        <f t="shared" si="5"/>
        <v/>
      </c>
      <c r="AT22" s="53" t="str">
        <f t="shared" si="5"/>
        <v/>
      </c>
      <c r="AU22" s="56" t="str">
        <f t="shared" si="5"/>
        <v/>
      </c>
      <c r="AV22" s="52" t="str">
        <f t="shared" si="5"/>
        <v/>
      </c>
      <c r="AW22" s="53" t="str">
        <f t="shared" si="5"/>
        <v/>
      </c>
      <c r="AX22" s="56" t="str">
        <f t="shared" si="5"/>
        <v/>
      </c>
      <c r="AY22" s="52" t="str">
        <f t="shared" si="5"/>
        <v/>
      </c>
      <c r="AZ22" s="53" t="str">
        <f t="shared" si="5"/>
        <v/>
      </c>
      <c r="BA22" s="56" t="str">
        <f t="shared" si="5"/>
        <v/>
      </c>
      <c r="BB22" s="63"/>
    </row>
    <row r="23" spans="1:54" ht="17.25" hidden="1" customHeight="1">
      <c r="A23" s="6"/>
      <c r="B23" s="469"/>
      <c r="C23" s="172"/>
      <c r="D23" s="172"/>
      <c r="E23" s="173"/>
      <c r="F23" s="144"/>
      <c r="G23" s="182">
        <f>+ROUNDDOWN(BU83/BG84,0)</f>
        <v>0</v>
      </c>
      <c r="H23" s="182">
        <f>+ROUNDDOWN((BU83-BO84)/BG85,0)</f>
        <v>0</v>
      </c>
      <c r="I23" s="182">
        <f>+ROUNDDOWN((BU83-SUM(BO84:BO85))/BG86,0)</f>
        <v>0</v>
      </c>
      <c r="J23" s="182">
        <f>+ROUNDDOWN((BU83-SUM(BO84:BO86))/BG87,0)</f>
        <v>0</v>
      </c>
      <c r="K23" s="182">
        <f>+ROUNDDOWN((BU83-SUM(BO84:BO87))/BG88,0)</f>
        <v>0</v>
      </c>
      <c r="L23" s="182">
        <f>+ROUNDDOWN((BU83-SUM(BO84:BO88))/BG89,0)</f>
        <v>0</v>
      </c>
      <c r="M23" s="182">
        <f>+ROUNDDOWN((BU83-SUM(BO84:BO89))/BG90,0)</f>
        <v>0</v>
      </c>
      <c r="N23" s="182">
        <f>+ROUNDDOWN((BU83-SUM(BO84:BO90))/BG91,0)</f>
        <v>0</v>
      </c>
      <c r="O23" s="182">
        <f>+ROUNDDOWN((BU83-SUM(BO84:BO91))/BG92,0)</f>
        <v>0</v>
      </c>
      <c r="P23" s="182">
        <f>+ROUNDDOWN((BU83-SUM(BO84:BO92))/BG93,0)</f>
        <v>0</v>
      </c>
      <c r="Q23" s="182">
        <f>+ROUNDDOWN((BU83-SUM(BO84:BO93))/BG94,0)</f>
        <v>0</v>
      </c>
      <c r="R23" s="18"/>
      <c r="S23" s="17"/>
      <c r="T23" s="452"/>
      <c r="U23" s="145"/>
      <c r="V23" s="146"/>
      <c r="W23" s="147"/>
      <c r="X23" s="148"/>
      <c r="Y23" s="54"/>
      <c r="Z23" s="55"/>
      <c r="AA23" s="52"/>
      <c r="AB23" s="53"/>
      <c r="AC23" s="56"/>
      <c r="AD23" s="52"/>
      <c r="AE23" s="53"/>
      <c r="AF23" s="56"/>
      <c r="AG23" s="52"/>
      <c r="AH23" s="53"/>
      <c r="AI23" s="56"/>
      <c r="AJ23" s="69"/>
      <c r="AK23" s="88"/>
      <c r="AL23" s="452"/>
      <c r="AM23" s="145"/>
      <c r="AN23" s="146"/>
      <c r="AO23" s="147"/>
      <c r="AP23" s="148"/>
      <c r="AQ23" s="54"/>
      <c r="AR23" s="55"/>
      <c r="AS23" s="52"/>
      <c r="AT23" s="53"/>
      <c r="AU23" s="56"/>
      <c r="AV23" s="52"/>
      <c r="AW23" s="53"/>
      <c r="AX23" s="56"/>
      <c r="AY23" s="52"/>
      <c r="AZ23" s="53"/>
      <c r="BA23" s="56"/>
      <c r="BB23" s="63"/>
    </row>
    <row r="24" spans="1:54" ht="17.25" hidden="1" customHeight="1" thickBot="1">
      <c r="A24" s="6"/>
      <c r="B24" s="469"/>
      <c r="C24" s="172"/>
      <c r="D24" s="172"/>
      <c r="E24" s="173"/>
      <c r="F24" s="144"/>
      <c r="G24" s="183" t="str">
        <f>IF(G23=0," ",G23)</f>
        <v xml:space="preserve"> </v>
      </c>
      <c r="H24" s="183" t="str">
        <f>IF(SUM($G$23:H23)=0," ",H23)</f>
        <v xml:space="preserve"> </v>
      </c>
      <c r="I24" s="183" t="str">
        <f>IF(SUM($G$23:I23)=0," ",I23)</f>
        <v xml:space="preserve"> </v>
      </c>
      <c r="J24" s="183" t="str">
        <f>IF(SUM($G$23:J23)=0," ",J23)</f>
        <v xml:space="preserve"> </v>
      </c>
      <c r="K24" s="183" t="str">
        <f>IF(SUM($G$23:K23)=0," ",K23)</f>
        <v xml:space="preserve"> </v>
      </c>
      <c r="L24" s="183" t="str">
        <f>IF(SUM($G$23:L23)=0," ",L23)</f>
        <v xml:space="preserve"> </v>
      </c>
      <c r="M24" s="183" t="str">
        <f>IF(SUM($G$23:M23)=0," ",M23)</f>
        <v xml:space="preserve"> </v>
      </c>
      <c r="N24" s="183" t="str">
        <f>IF(SUM($G$23:N23)=0," ",N23)</f>
        <v xml:space="preserve"> </v>
      </c>
      <c r="O24" s="183" t="str">
        <f>IF(SUM($G$23:O23)=0," ",O23)</f>
        <v xml:space="preserve"> </v>
      </c>
      <c r="P24" s="183" t="str">
        <f>IF(SUM($G$23:P23)=0," ",P23)</f>
        <v xml:space="preserve"> </v>
      </c>
      <c r="Q24" s="183" t="str">
        <f>IF(SUM($G$23:Q23)=0," ",Q23)</f>
        <v xml:space="preserve"> </v>
      </c>
      <c r="R24" s="18"/>
      <c r="S24" s="17"/>
      <c r="T24" s="452"/>
      <c r="U24" s="145"/>
      <c r="V24" s="146"/>
      <c r="W24" s="147"/>
      <c r="X24" s="148"/>
      <c r="Y24" s="54"/>
      <c r="Z24" s="55"/>
      <c r="AA24" s="52"/>
      <c r="AB24" s="53"/>
      <c r="AC24" s="56"/>
      <c r="AD24" s="52"/>
      <c r="AE24" s="53"/>
      <c r="AF24" s="56"/>
      <c r="AG24" s="52"/>
      <c r="AH24" s="53"/>
      <c r="AI24" s="56"/>
      <c r="AJ24" s="69"/>
      <c r="AK24" s="88"/>
      <c r="AL24" s="452"/>
      <c r="AM24" s="145"/>
      <c r="AN24" s="146"/>
      <c r="AO24" s="147"/>
      <c r="AP24" s="148"/>
      <c r="AQ24" s="54"/>
      <c r="AR24" s="55"/>
      <c r="AS24" s="52"/>
      <c r="AT24" s="53"/>
      <c r="AU24" s="56"/>
      <c r="AV24" s="52"/>
      <c r="AW24" s="53"/>
      <c r="AX24" s="56"/>
      <c r="AY24" s="52"/>
      <c r="AZ24" s="53"/>
      <c r="BA24" s="56"/>
      <c r="BB24" s="63"/>
    </row>
    <row r="25" spans="1:54" ht="27" customHeight="1" thickBot="1">
      <c r="A25" s="6"/>
      <c r="B25" s="470"/>
      <c r="C25" s="449" t="s">
        <v>18</v>
      </c>
      <c r="D25" s="450"/>
      <c r="E25" s="450"/>
      <c r="F25" s="140" t="s">
        <v>19</v>
      </c>
      <c r="G25" s="158" t="str">
        <f>IF(G24=0," ",G24)</f>
        <v xml:space="preserve"> </v>
      </c>
      <c r="H25" s="159" t="str">
        <f>IF(SUM($G$24:H24)=0," ",H24)</f>
        <v xml:space="preserve"> </v>
      </c>
      <c r="I25" s="158" t="str">
        <f>IF(SUM($G$24:I24)=0," ",I24)</f>
        <v xml:space="preserve"> </v>
      </c>
      <c r="J25" s="160" t="str">
        <f>IF(SUM($G$24:J24)=0," ",J24)</f>
        <v xml:space="preserve"> </v>
      </c>
      <c r="K25" s="159" t="str">
        <f>IF(SUM($G$24:K24)=0," ",K24)</f>
        <v xml:space="preserve"> </v>
      </c>
      <c r="L25" s="158" t="str">
        <f>IF(SUM($G$24:L24)=0," ",L24)</f>
        <v xml:space="preserve"> </v>
      </c>
      <c r="M25" s="160" t="str">
        <f>IF(SUM($G$24:M24)=0," ",M24)</f>
        <v xml:space="preserve"> </v>
      </c>
      <c r="N25" s="159" t="str">
        <f>IF(SUM($G$24:N24)=0," ",N24)</f>
        <v xml:space="preserve"> </v>
      </c>
      <c r="O25" s="158" t="str">
        <f>IF(SUM($G$24:O24)=0," ",O24)</f>
        <v xml:space="preserve"> </v>
      </c>
      <c r="P25" s="160" t="str">
        <f>IF(SUM($G$24:P24)=0," ",P24)</f>
        <v xml:space="preserve"> </v>
      </c>
      <c r="Q25" s="161" t="str">
        <f>IF(SUM($G$24:Q24)=0," ",Q24)</f>
        <v xml:space="preserve"> </v>
      </c>
      <c r="R25" s="18"/>
      <c r="S25" s="17"/>
      <c r="T25" s="453"/>
      <c r="U25" s="448" t="s">
        <v>18</v>
      </c>
      <c r="V25" s="448"/>
      <c r="W25" s="448"/>
      <c r="X25" s="41" t="s">
        <v>19</v>
      </c>
      <c r="Y25" s="54" t="str">
        <f t="shared" ref="Y25:AI25" si="6">IF(G25="","",G25)</f>
        <v xml:space="preserve"> </v>
      </c>
      <c r="Z25" s="55" t="str">
        <f t="shared" si="6"/>
        <v xml:space="preserve"> </v>
      </c>
      <c r="AA25" s="52" t="str">
        <f t="shared" si="6"/>
        <v xml:space="preserve"> </v>
      </c>
      <c r="AB25" s="53" t="str">
        <f t="shared" si="6"/>
        <v xml:space="preserve"> </v>
      </c>
      <c r="AC25" s="56" t="str">
        <f t="shared" si="6"/>
        <v xml:space="preserve"> </v>
      </c>
      <c r="AD25" s="52" t="str">
        <f t="shared" si="6"/>
        <v xml:space="preserve"> </v>
      </c>
      <c r="AE25" s="53" t="str">
        <f t="shared" si="6"/>
        <v xml:space="preserve"> </v>
      </c>
      <c r="AF25" s="56" t="str">
        <f t="shared" si="6"/>
        <v xml:space="preserve"> </v>
      </c>
      <c r="AG25" s="52" t="str">
        <f t="shared" si="6"/>
        <v xml:space="preserve"> </v>
      </c>
      <c r="AH25" s="53" t="str">
        <f t="shared" si="6"/>
        <v xml:space="preserve"> </v>
      </c>
      <c r="AI25" s="56" t="str">
        <f t="shared" si="6"/>
        <v xml:space="preserve"> </v>
      </c>
      <c r="AJ25" s="69"/>
      <c r="AK25" s="88"/>
      <c r="AL25" s="453"/>
      <c r="AM25" s="448" t="s">
        <v>18</v>
      </c>
      <c r="AN25" s="448"/>
      <c r="AO25" s="448"/>
      <c r="AP25" s="41" t="s">
        <v>19</v>
      </c>
      <c r="AQ25" s="54" t="str">
        <f t="shared" ref="AQ25:BA25" si="7">IF(G25="","",G25)</f>
        <v xml:space="preserve"> </v>
      </c>
      <c r="AR25" s="55" t="str">
        <f t="shared" si="7"/>
        <v xml:space="preserve"> </v>
      </c>
      <c r="AS25" s="52" t="str">
        <f t="shared" si="7"/>
        <v xml:space="preserve"> </v>
      </c>
      <c r="AT25" s="53" t="str">
        <f t="shared" si="7"/>
        <v xml:space="preserve"> </v>
      </c>
      <c r="AU25" s="56" t="str">
        <f t="shared" si="7"/>
        <v xml:space="preserve"> </v>
      </c>
      <c r="AV25" s="52" t="str">
        <f t="shared" si="7"/>
        <v xml:space="preserve"> </v>
      </c>
      <c r="AW25" s="53" t="str">
        <f t="shared" si="7"/>
        <v xml:space="preserve"> </v>
      </c>
      <c r="AX25" s="56" t="str">
        <f t="shared" si="7"/>
        <v xml:space="preserve"> </v>
      </c>
      <c r="AY25" s="52" t="str">
        <f t="shared" si="7"/>
        <v xml:space="preserve"> </v>
      </c>
      <c r="AZ25" s="53" t="str">
        <f t="shared" si="7"/>
        <v xml:space="preserve"> </v>
      </c>
      <c r="BA25" s="56" t="str">
        <f t="shared" si="7"/>
        <v xml:space="preserve"> </v>
      </c>
      <c r="BB25" s="63"/>
    </row>
    <row r="26" spans="1:54" ht="9.75" customHeight="1">
      <c r="A26" s="6"/>
      <c r="B26" s="424" t="s">
        <v>118</v>
      </c>
      <c r="C26" s="435" t="s">
        <v>20</v>
      </c>
      <c r="D26" s="436"/>
      <c r="E26" s="437"/>
      <c r="F26" s="417" t="s">
        <v>21</v>
      </c>
      <c r="G26" s="111"/>
      <c r="H26" s="112"/>
      <c r="I26" s="113"/>
      <c r="J26" s="114"/>
      <c r="K26" s="115"/>
      <c r="L26" s="113"/>
      <c r="M26" s="114"/>
      <c r="N26" s="115"/>
      <c r="O26" s="113"/>
      <c r="P26" s="114"/>
      <c r="Q26" s="115"/>
      <c r="R26" s="18"/>
      <c r="S26" s="17"/>
      <c r="T26" s="424" t="s">
        <v>118</v>
      </c>
      <c r="U26" s="418" t="s">
        <v>20</v>
      </c>
      <c r="V26" s="419"/>
      <c r="W26" s="420"/>
      <c r="X26" s="415" t="s">
        <v>21</v>
      </c>
      <c r="Y26" s="111"/>
      <c r="Z26" s="112"/>
      <c r="AA26" s="113"/>
      <c r="AB26" s="114"/>
      <c r="AC26" s="115"/>
      <c r="AD26" s="113"/>
      <c r="AE26" s="114"/>
      <c r="AF26" s="115"/>
      <c r="AG26" s="113"/>
      <c r="AH26" s="114"/>
      <c r="AI26" s="115"/>
      <c r="AJ26" s="69"/>
      <c r="AK26" s="88"/>
      <c r="AL26" s="424" t="s">
        <v>118</v>
      </c>
      <c r="AM26" s="418" t="s">
        <v>20</v>
      </c>
      <c r="AN26" s="419"/>
      <c r="AO26" s="420"/>
      <c r="AP26" s="415" t="s">
        <v>21</v>
      </c>
      <c r="AQ26" s="89">
        <v>56</v>
      </c>
      <c r="AR26" s="42"/>
      <c r="AS26" s="29"/>
      <c r="AT26" s="43"/>
      <c r="AU26" s="31"/>
      <c r="AV26" s="29"/>
      <c r="AW26" s="43"/>
      <c r="AX26" s="31"/>
      <c r="AY26" s="29"/>
      <c r="AZ26" s="43"/>
      <c r="BA26" s="40">
        <v>66</v>
      </c>
      <c r="BB26" s="63"/>
    </row>
    <row r="27" spans="1:54" ht="17.25" customHeight="1">
      <c r="A27" s="6"/>
      <c r="B27" s="424"/>
      <c r="C27" s="421"/>
      <c r="D27" s="422"/>
      <c r="E27" s="423"/>
      <c r="F27" s="416"/>
      <c r="G27" s="130"/>
      <c r="H27" s="131"/>
      <c r="I27" s="132"/>
      <c r="J27" s="133"/>
      <c r="K27" s="134"/>
      <c r="L27" s="132"/>
      <c r="M27" s="133"/>
      <c r="N27" s="134"/>
      <c r="O27" s="132"/>
      <c r="P27" s="133"/>
      <c r="Q27" s="134"/>
      <c r="R27" s="18"/>
      <c r="S27" s="17"/>
      <c r="T27" s="424"/>
      <c r="U27" s="421"/>
      <c r="V27" s="422"/>
      <c r="W27" s="423"/>
      <c r="X27" s="416"/>
      <c r="Y27" s="54" t="str">
        <f t="shared" ref="Y27:AI27" si="8">IF(G27="","",G27)</f>
        <v/>
      </c>
      <c r="Z27" s="55" t="str">
        <f t="shared" si="8"/>
        <v/>
      </c>
      <c r="AA27" s="52" t="str">
        <f t="shared" si="8"/>
        <v/>
      </c>
      <c r="AB27" s="53" t="str">
        <f t="shared" si="8"/>
        <v/>
      </c>
      <c r="AC27" s="56" t="str">
        <f t="shared" si="8"/>
        <v/>
      </c>
      <c r="AD27" s="52" t="str">
        <f t="shared" si="8"/>
        <v/>
      </c>
      <c r="AE27" s="53" t="str">
        <f t="shared" si="8"/>
        <v/>
      </c>
      <c r="AF27" s="56" t="str">
        <f t="shared" si="8"/>
        <v/>
      </c>
      <c r="AG27" s="52" t="str">
        <f t="shared" si="8"/>
        <v/>
      </c>
      <c r="AH27" s="53" t="str">
        <f t="shared" si="8"/>
        <v/>
      </c>
      <c r="AI27" s="56" t="str">
        <f t="shared" si="8"/>
        <v/>
      </c>
      <c r="AJ27" s="69"/>
      <c r="AK27" s="88"/>
      <c r="AL27" s="424"/>
      <c r="AM27" s="421"/>
      <c r="AN27" s="422"/>
      <c r="AO27" s="423"/>
      <c r="AP27" s="416"/>
      <c r="AQ27" s="54" t="str">
        <f t="shared" ref="AQ27:BA27" si="9">IF(G27="","",G27)</f>
        <v/>
      </c>
      <c r="AR27" s="55" t="str">
        <f t="shared" si="9"/>
        <v/>
      </c>
      <c r="AS27" s="52" t="str">
        <f t="shared" si="9"/>
        <v/>
      </c>
      <c r="AT27" s="53" t="str">
        <f t="shared" si="9"/>
        <v/>
      </c>
      <c r="AU27" s="56" t="str">
        <f t="shared" si="9"/>
        <v/>
      </c>
      <c r="AV27" s="52" t="str">
        <f t="shared" si="9"/>
        <v/>
      </c>
      <c r="AW27" s="53" t="str">
        <f t="shared" si="9"/>
        <v/>
      </c>
      <c r="AX27" s="56" t="str">
        <f t="shared" si="9"/>
        <v/>
      </c>
      <c r="AY27" s="52" t="str">
        <f t="shared" si="9"/>
        <v/>
      </c>
      <c r="AZ27" s="53" t="str">
        <f t="shared" si="9"/>
        <v/>
      </c>
      <c r="BA27" s="56" t="str">
        <f t="shared" si="9"/>
        <v/>
      </c>
      <c r="BB27" s="63"/>
    </row>
    <row r="28" spans="1:54" ht="9.75" customHeight="1">
      <c r="A28" s="6"/>
      <c r="B28" s="424"/>
      <c r="C28" s="409" t="s">
        <v>22</v>
      </c>
      <c r="D28" s="410"/>
      <c r="E28" s="411"/>
      <c r="F28" s="415" t="s">
        <v>23</v>
      </c>
      <c r="G28" s="106"/>
      <c r="H28" s="107"/>
      <c r="I28" s="108"/>
      <c r="J28" s="109"/>
      <c r="K28" s="110"/>
      <c r="L28" s="108"/>
      <c r="M28" s="109"/>
      <c r="N28" s="110"/>
      <c r="O28" s="108"/>
      <c r="P28" s="109"/>
      <c r="Q28" s="110"/>
      <c r="R28" s="18"/>
      <c r="S28" s="17"/>
      <c r="T28" s="424"/>
      <c r="U28" s="409" t="s">
        <v>22</v>
      </c>
      <c r="V28" s="410"/>
      <c r="W28" s="411"/>
      <c r="X28" s="415" t="s">
        <v>23</v>
      </c>
      <c r="Y28" s="106"/>
      <c r="Z28" s="107"/>
      <c r="AA28" s="108"/>
      <c r="AB28" s="109"/>
      <c r="AC28" s="110"/>
      <c r="AD28" s="108"/>
      <c r="AE28" s="109"/>
      <c r="AF28" s="110"/>
      <c r="AG28" s="108"/>
      <c r="AH28" s="109"/>
      <c r="AI28" s="110"/>
      <c r="AJ28" s="69"/>
      <c r="AK28" s="88"/>
      <c r="AL28" s="424"/>
      <c r="AM28" s="409" t="s">
        <v>22</v>
      </c>
      <c r="AN28" s="410"/>
      <c r="AO28" s="411"/>
      <c r="AP28" s="415" t="s">
        <v>23</v>
      </c>
      <c r="AQ28" s="89">
        <v>128</v>
      </c>
      <c r="AR28" s="42"/>
      <c r="AS28" s="29"/>
      <c r="AT28" s="43"/>
      <c r="AU28" s="31"/>
      <c r="AV28" s="29"/>
      <c r="AW28" s="43"/>
      <c r="AX28" s="31"/>
      <c r="AY28" s="29"/>
      <c r="AZ28" s="43"/>
      <c r="BA28" s="40">
        <v>138</v>
      </c>
      <c r="BB28" s="63"/>
    </row>
    <row r="29" spans="1:54" ht="17.25" customHeight="1">
      <c r="A29" s="6"/>
      <c r="B29" s="424"/>
      <c r="C29" s="412"/>
      <c r="D29" s="413"/>
      <c r="E29" s="414"/>
      <c r="F29" s="416"/>
      <c r="G29" s="130"/>
      <c r="H29" s="131"/>
      <c r="I29" s="132"/>
      <c r="J29" s="133"/>
      <c r="K29" s="134"/>
      <c r="L29" s="132"/>
      <c r="M29" s="133"/>
      <c r="N29" s="134"/>
      <c r="O29" s="132"/>
      <c r="P29" s="133"/>
      <c r="Q29" s="134"/>
      <c r="R29" s="18"/>
      <c r="S29" s="17"/>
      <c r="T29" s="424"/>
      <c r="U29" s="412"/>
      <c r="V29" s="413"/>
      <c r="W29" s="414"/>
      <c r="X29" s="416"/>
      <c r="Y29" s="54" t="str">
        <f t="shared" ref="Y29:AI29" si="10">IF(G29="","",G29)</f>
        <v/>
      </c>
      <c r="Z29" s="55" t="str">
        <f t="shared" si="10"/>
        <v/>
      </c>
      <c r="AA29" s="52" t="str">
        <f t="shared" si="10"/>
        <v/>
      </c>
      <c r="AB29" s="53" t="str">
        <f t="shared" si="10"/>
        <v/>
      </c>
      <c r="AC29" s="56" t="str">
        <f t="shared" si="10"/>
        <v/>
      </c>
      <c r="AD29" s="52" t="str">
        <f t="shared" si="10"/>
        <v/>
      </c>
      <c r="AE29" s="53" t="str">
        <f t="shared" si="10"/>
        <v/>
      </c>
      <c r="AF29" s="56" t="str">
        <f t="shared" si="10"/>
        <v/>
      </c>
      <c r="AG29" s="52" t="str">
        <f t="shared" si="10"/>
        <v/>
      </c>
      <c r="AH29" s="53" t="str">
        <f t="shared" si="10"/>
        <v/>
      </c>
      <c r="AI29" s="56" t="str">
        <f t="shared" si="10"/>
        <v/>
      </c>
      <c r="AJ29" s="69"/>
      <c r="AK29" s="88"/>
      <c r="AL29" s="424"/>
      <c r="AM29" s="412"/>
      <c r="AN29" s="413"/>
      <c r="AO29" s="414"/>
      <c r="AP29" s="416"/>
      <c r="AQ29" s="54" t="str">
        <f t="shared" ref="AQ29:BA29" si="11">IF(G29="","",G29)</f>
        <v/>
      </c>
      <c r="AR29" s="55" t="str">
        <f t="shared" si="11"/>
        <v/>
      </c>
      <c r="AS29" s="52" t="str">
        <f t="shared" si="11"/>
        <v/>
      </c>
      <c r="AT29" s="53" t="str">
        <f t="shared" si="11"/>
        <v/>
      </c>
      <c r="AU29" s="56" t="str">
        <f t="shared" si="11"/>
        <v/>
      </c>
      <c r="AV29" s="52" t="str">
        <f t="shared" si="11"/>
        <v/>
      </c>
      <c r="AW29" s="53" t="str">
        <f t="shared" si="11"/>
        <v/>
      </c>
      <c r="AX29" s="56" t="str">
        <f t="shared" si="11"/>
        <v/>
      </c>
      <c r="AY29" s="52" t="str">
        <f t="shared" si="11"/>
        <v/>
      </c>
      <c r="AZ29" s="53" t="str">
        <f t="shared" si="11"/>
        <v/>
      </c>
      <c r="BA29" s="56" t="str">
        <f t="shared" si="11"/>
        <v/>
      </c>
      <c r="BB29" s="63"/>
    </row>
    <row r="30" spans="1:54" ht="9.75" customHeight="1">
      <c r="A30" s="6"/>
      <c r="B30" s="424"/>
      <c r="C30" s="418" t="s">
        <v>24</v>
      </c>
      <c r="D30" s="419"/>
      <c r="E30" s="420"/>
      <c r="F30" s="415" t="s">
        <v>25</v>
      </c>
      <c r="G30" s="106"/>
      <c r="H30" s="107"/>
      <c r="I30" s="108"/>
      <c r="J30" s="109"/>
      <c r="K30" s="110"/>
      <c r="L30" s="108"/>
      <c r="M30" s="109"/>
      <c r="N30" s="110"/>
      <c r="O30" s="108"/>
      <c r="P30" s="109"/>
      <c r="Q30" s="110"/>
      <c r="R30" s="18"/>
      <c r="S30" s="17"/>
      <c r="T30" s="424"/>
      <c r="U30" s="418" t="s">
        <v>24</v>
      </c>
      <c r="V30" s="419"/>
      <c r="W30" s="420"/>
      <c r="X30" s="415" t="s">
        <v>25</v>
      </c>
      <c r="Y30" s="106"/>
      <c r="Z30" s="107"/>
      <c r="AA30" s="108"/>
      <c r="AB30" s="109"/>
      <c r="AC30" s="110"/>
      <c r="AD30" s="108"/>
      <c r="AE30" s="109"/>
      <c r="AF30" s="110"/>
      <c r="AG30" s="108"/>
      <c r="AH30" s="109"/>
      <c r="AI30" s="110"/>
      <c r="AJ30" s="69"/>
      <c r="AK30" s="88"/>
      <c r="AL30" s="424"/>
      <c r="AM30" s="418" t="s">
        <v>24</v>
      </c>
      <c r="AN30" s="419"/>
      <c r="AO30" s="420"/>
      <c r="AP30" s="415" t="s">
        <v>25</v>
      </c>
      <c r="AQ30" s="89">
        <v>139</v>
      </c>
      <c r="AR30" s="42"/>
      <c r="AS30" s="29"/>
      <c r="AT30" s="43"/>
      <c r="AU30" s="31"/>
      <c r="AV30" s="29"/>
      <c r="AW30" s="43"/>
      <c r="AX30" s="31"/>
      <c r="AY30" s="29"/>
      <c r="AZ30" s="43"/>
      <c r="BA30" s="40">
        <v>149</v>
      </c>
      <c r="BB30" s="63"/>
    </row>
    <row r="31" spans="1:54" ht="17.25" customHeight="1">
      <c r="A31" s="6"/>
      <c r="B31" s="424"/>
      <c r="C31" s="421"/>
      <c r="D31" s="422"/>
      <c r="E31" s="423"/>
      <c r="F31" s="416"/>
      <c r="G31" s="130"/>
      <c r="H31" s="131"/>
      <c r="I31" s="132"/>
      <c r="J31" s="133"/>
      <c r="K31" s="134"/>
      <c r="L31" s="132"/>
      <c r="M31" s="133"/>
      <c r="N31" s="134"/>
      <c r="O31" s="132"/>
      <c r="P31" s="133"/>
      <c r="Q31" s="134"/>
      <c r="R31" s="18"/>
      <c r="S31" s="17"/>
      <c r="T31" s="424"/>
      <c r="U31" s="421"/>
      <c r="V31" s="422"/>
      <c r="W31" s="423"/>
      <c r="X31" s="416"/>
      <c r="Y31" s="54" t="str">
        <f t="shared" ref="Y31:AI31" si="12">IF(G31="","",G31)</f>
        <v/>
      </c>
      <c r="Z31" s="55" t="str">
        <f t="shared" si="12"/>
        <v/>
      </c>
      <c r="AA31" s="52" t="str">
        <f t="shared" si="12"/>
        <v/>
      </c>
      <c r="AB31" s="53" t="str">
        <f t="shared" si="12"/>
        <v/>
      </c>
      <c r="AC31" s="56" t="str">
        <f t="shared" si="12"/>
        <v/>
      </c>
      <c r="AD31" s="52" t="str">
        <f t="shared" si="12"/>
        <v/>
      </c>
      <c r="AE31" s="53" t="str">
        <f t="shared" si="12"/>
        <v/>
      </c>
      <c r="AF31" s="56" t="str">
        <f t="shared" si="12"/>
        <v/>
      </c>
      <c r="AG31" s="52" t="str">
        <f t="shared" si="12"/>
        <v/>
      </c>
      <c r="AH31" s="53" t="str">
        <f t="shared" si="12"/>
        <v/>
      </c>
      <c r="AI31" s="56" t="str">
        <f t="shared" si="12"/>
        <v/>
      </c>
      <c r="AJ31" s="69"/>
      <c r="AK31" s="88"/>
      <c r="AL31" s="424"/>
      <c r="AM31" s="421"/>
      <c r="AN31" s="422"/>
      <c r="AO31" s="423"/>
      <c r="AP31" s="416"/>
      <c r="AQ31" s="54" t="str">
        <f t="shared" ref="AQ31:BA31" si="13">IF(G31="","",G31)</f>
        <v/>
      </c>
      <c r="AR31" s="55" t="str">
        <f t="shared" si="13"/>
        <v/>
      </c>
      <c r="AS31" s="52" t="str">
        <f t="shared" si="13"/>
        <v/>
      </c>
      <c r="AT31" s="53" t="str">
        <f t="shared" si="13"/>
        <v/>
      </c>
      <c r="AU31" s="56" t="str">
        <f t="shared" si="13"/>
        <v/>
      </c>
      <c r="AV31" s="52" t="str">
        <f t="shared" si="13"/>
        <v/>
      </c>
      <c r="AW31" s="53" t="str">
        <f t="shared" si="13"/>
        <v/>
      </c>
      <c r="AX31" s="56" t="str">
        <f t="shared" si="13"/>
        <v/>
      </c>
      <c r="AY31" s="52" t="str">
        <f t="shared" si="13"/>
        <v/>
      </c>
      <c r="AZ31" s="53" t="str">
        <f t="shared" si="13"/>
        <v/>
      </c>
      <c r="BA31" s="56" t="str">
        <f t="shared" si="13"/>
        <v/>
      </c>
      <c r="BB31" s="63"/>
    </row>
    <row r="32" spans="1:54" ht="9.75" customHeight="1">
      <c r="A32" s="6"/>
      <c r="B32" s="424"/>
      <c r="C32" s="418" t="s">
        <v>26</v>
      </c>
      <c r="D32" s="419"/>
      <c r="E32" s="420"/>
      <c r="F32" s="415" t="s">
        <v>27</v>
      </c>
      <c r="G32" s="57"/>
      <c r="H32" s="58"/>
      <c r="I32" s="59"/>
      <c r="J32" s="60"/>
      <c r="K32" s="61"/>
      <c r="L32" s="59"/>
      <c r="M32" s="60"/>
      <c r="N32" s="61"/>
      <c r="O32" s="59"/>
      <c r="P32" s="60"/>
      <c r="Q32" s="61"/>
      <c r="R32" s="18"/>
      <c r="S32" s="17"/>
      <c r="T32" s="424"/>
      <c r="U32" s="418" t="s">
        <v>26</v>
      </c>
      <c r="V32" s="419"/>
      <c r="W32" s="420"/>
      <c r="X32" s="415" t="s">
        <v>27</v>
      </c>
      <c r="Y32" s="57"/>
      <c r="Z32" s="58"/>
      <c r="AA32" s="59"/>
      <c r="AB32" s="60"/>
      <c r="AC32" s="61"/>
      <c r="AD32" s="59"/>
      <c r="AE32" s="60"/>
      <c r="AF32" s="61"/>
      <c r="AG32" s="59"/>
      <c r="AH32" s="60"/>
      <c r="AI32" s="61"/>
      <c r="AJ32" s="69"/>
      <c r="AK32" s="88"/>
      <c r="AL32" s="424"/>
      <c r="AM32" s="418" t="s">
        <v>26</v>
      </c>
      <c r="AN32" s="419"/>
      <c r="AO32" s="420"/>
      <c r="AP32" s="415" t="s">
        <v>27</v>
      </c>
      <c r="AQ32" s="89">
        <v>150</v>
      </c>
      <c r="AR32" s="42"/>
      <c r="AS32" s="29"/>
      <c r="AT32" s="43"/>
      <c r="AU32" s="31"/>
      <c r="AV32" s="29"/>
      <c r="AW32" s="43"/>
      <c r="AX32" s="31"/>
      <c r="AY32" s="29"/>
      <c r="AZ32" s="43"/>
      <c r="BA32" s="40">
        <v>160</v>
      </c>
      <c r="BB32" s="63"/>
    </row>
    <row r="33" spans="1:54" ht="17.25" customHeight="1">
      <c r="A33" s="6"/>
      <c r="B33" s="424"/>
      <c r="C33" s="435"/>
      <c r="D33" s="436"/>
      <c r="E33" s="437"/>
      <c r="F33" s="416"/>
      <c r="G33" s="130"/>
      <c r="H33" s="131"/>
      <c r="I33" s="132"/>
      <c r="J33" s="133"/>
      <c r="K33" s="134"/>
      <c r="L33" s="132"/>
      <c r="M33" s="133"/>
      <c r="N33" s="134"/>
      <c r="O33" s="132"/>
      <c r="P33" s="133"/>
      <c r="Q33" s="134"/>
      <c r="R33" s="18"/>
      <c r="S33" s="17"/>
      <c r="T33" s="424"/>
      <c r="U33" s="421"/>
      <c r="V33" s="422"/>
      <c r="W33" s="423"/>
      <c r="X33" s="416"/>
      <c r="Y33" s="54" t="str">
        <f t="shared" ref="Y33:AI33" si="14">IF(G33="","",G33)</f>
        <v/>
      </c>
      <c r="Z33" s="55" t="str">
        <f t="shared" si="14"/>
        <v/>
      </c>
      <c r="AA33" s="52" t="str">
        <f t="shared" si="14"/>
        <v/>
      </c>
      <c r="AB33" s="53" t="str">
        <f t="shared" si="14"/>
        <v/>
      </c>
      <c r="AC33" s="56" t="str">
        <f t="shared" si="14"/>
        <v/>
      </c>
      <c r="AD33" s="52" t="str">
        <f t="shared" si="14"/>
        <v/>
      </c>
      <c r="AE33" s="53" t="str">
        <f t="shared" si="14"/>
        <v/>
      </c>
      <c r="AF33" s="56" t="str">
        <f t="shared" si="14"/>
        <v/>
      </c>
      <c r="AG33" s="52" t="str">
        <f t="shared" si="14"/>
        <v/>
      </c>
      <c r="AH33" s="53" t="str">
        <f t="shared" si="14"/>
        <v/>
      </c>
      <c r="AI33" s="56" t="str">
        <f t="shared" si="14"/>
        <v/>
      </c>
      <c r="AJ33" s="69"/>
      <c r="AK33" s="88"/>
      <c r="AL33" s="424"/>
      <c r="AM33" s="421"/>
      <c r="AN33" s="422"/>
      <c r="AO33" s="423"/>
      <c r="AP33" s="416"/>
      <c r="AQ33" s="54" t="str">
        <f t="shared" ref="AQ33:BA33" si="15">IF(G33="","",G33)</f>
        <v/>
      </c>
      <c r="AR33" s="55" t="str">
        <f t="shared" si="15"/>
        <v/>
      </c>
      <c r="AS33" s="52" t="str">
        <f t="shared" si="15"/>
        <v/>
      </c>
      <c r="AT33" s="53" t="str">
        <f t="shared" si="15"/>
        <v/>
      </c>
      <c r="AU33" s="56" t="str">
        <f t="shared" si="15"/>
        <v/>
      </c>
      <c r="AV33" s="52" t="str">
        <f t="shared" si="15"/>
        <v/>
      </c>
      <c r="AW33" s="53" t="str">
        <f t="shared" si="15"/>
        <v/>
      </c>
      <c r="AX33" s="56" t="str">
        <f t="shared" si="15"/>
        <v/>
      </c>
      <c r="AY33" s="52" t="str">
        <f t="shared" si="15"/>
        <v/>
      </c>
      <c r="AZ33" s="53" t="str">
        <f t="shared" si="15"/>
        <v/>
      </c>
      <c r="BA33" s="56" t="str">
        <f t="shared" si="15"/>
        <v/>
      </c>
      <c r="BB33" s="63"/>
    </row>
    <row r="34" spans="1:54" ht="9.75" customHeight="1">
      <c r="A34" s="6"/>
      <c r="B34" s="425"/>
      <c r="C34" s="438" t="s">
        <v>119</v>
      </c>
      <c r="D34" s="430"/>
      <c r="E34" s="431"/>
      <c r="F34" s="442" t="s">
        <v>28</v>
      </c>
      <c r="G34" s="111"/>
      <c r="H34" s="112"/>
      <c r="I34" s="113"/>
      <c r="J34" s="114"/>
      <c r="K34" s="115"/>
      <c r="L34" s="113"/>
      <c r="M34" s="114"/>
      <c r="N34" s="115"/>
      <c r="O34" s="113"/>
      <c r="P34" s="114"/>
      <c r="Q34" s="115"/>
      <c r="R34" s="18"/>
      <c r="S34" s="17"/>
      <c r="T34" s="424"/>
      <c r="U34" s="438" t="s">
        <v>119</v>
      </c>
      <c r="V34" s="430"/>
      <c r="W34" s="431"/>
      <c r="X34" s="415" t="s">
        <v>28</v>
      </c>
      <c r="Y34" s="111"/>
      <c r="Z34" s="112"/>
      <c r="AA34" s="113"/>
      <c r="AB34" s="114"/>
      <c r="AC34" s="115"/>
      <c r="AD34" s="113"/>
      <c r="AE34" s="114"/>
      <c r="AF34" s="115"/>
      <c r="AG34" s="113"/>
      <c r="AH34" s="114"/>
      <c r="AI34" s="115"/>
      <c r="AJ34" s="69"/>
      <c r="AK34" s="88"/>
      <c r="AL34" s="424"/>
      <c r="AM34" s="438" t="s">
        <v>119</v>
      </c>
      <c r="AN34" s="430"/>
      <c r="AO34" s="431"/>
      <c r="AP34" s="415" t="s">
        <v>28</v>
      </c>
      <c r="AQ34" s="89">
        <v>161</v>
      </c>
      <c r="AR34" s="42"/>
      <c r="AS34" s="29"/>
      <c r="AT34" s="43"/>
      <c r="AU34" s="31"/>
      <c r="AV34" s="29"/>
      <c r="AW34" s="43"/>
      <c r="AX34" s="31"/>
      <c r="AY34" s="29"/>
      <c r="AZ34" s="43"/>
      <c r="BA34" s="40">
        <v>171</v>
      </c>
      <c r="BB34" s="63"/>
    </row>
    <row r="35" spans="1:54" ht="17.25" customHeight="1" thickBot="1">
      <c r="A35" s="6"/>
      <c r="B35" s="425"/>
      <c r="C35" s="439"/>
      <c r="D35" s="440"/>
      <c r="E35" s="441"/>
      <c r="F35" s="443"/>
      <c r="G35" s="135"/>
      <c r="H35" s="136"/>
      <c r="I35" s="137"/>
      <c r="J35" s="138"/>
      <c r="K35" s="139"/>
      <c r="L35" s="137"/>
      <c r="M35" s="138"/>
      <c r="N35" s="139"/>
      <c r="O35" s="137"/>
      <c r="P35" s="138"/>
      <c r="Q35" s="139"/>
      <c r="R35" s="18"/>
      <c r="S35" s="17"/>
      <c r="T35" s="424"/>
      <c r="U35" s="444"/>
      <c r="V35" s="445"/>
      <c r="W35" s="446"/>
      <c r="X35" s="416"/>
      <c r="Y35" s="54" t="str">
        <f t="shared" ref="Y35:AI38" si="16">IF(G35="","",G35)</f>
        <v/>
      </c>
      <c r="Z35" s="55" t="str">
        <f t="shared" si="16"/>
        <v/>
      </c>
      <c r="AA35" s="52" t="str">
        <f t="shared" si="16"/>
        <v/>
      </c>
      <c r="AB35" s="53" t="str">
        <f t="shared" si="16"/>
        <v/>
      </c>
      <c r="AC35" s="56" t="str">
        <f t="shared" si="16"/>
        <v/>
      </c>
      <c r="AD35" s="52" t="str">
        <f t="shared" si="16"/>
        <v/>
      </c>
      <c r="AE35" s="53" t="str">
        <f t="shared" si="16"/>
        <v/>
      </c>
      <c r="AF35" s="56" t="str">
        <f t="shared" si="16"/>
        <v/>
      </c>
      <c r="AG35" s="52" t="str">
        <f t="shared" si="16"/>
        <v/>
      </c>
      <c r="AH35" s="53" t="str">
        <f t="shared" si="16"/>
        <v/>
      </c>
      <c r="AI35" s="56" t="str">
        <f t="shared" si="16"/>
        <v/>
      </c>
      <c r="AJ35" s="69"/>
      <c r="AK35" s="88"/>
      <c r="AL35" s="424"/>
      <c r="AM35" s="444"/>
      <c r="AN35" s="445"/>
      <c r="AO35" s="446"/>
      <c r="AP35" s="416"/>
      <c r="AQ35" s="54" t="str">
        <f t="shared" ref="AQ35:BA38" si="17">IF(G35="","",G35)</f>
        <v/>
      </c>
      <c r="AR35" s="55" t="str">
        <f t="shared" si="17"/>
        <v/>
      </c>
      <c r="AS35" s="52" t="str">
        <f t="shared" si="17"/>
        <v/>
      </c>
      <c r="AT35" s="53" t="str">
        <f t="shared" si="17"/>
        <v/>
      </c>
      <c r="AU35" s="56" t="str">
        <f t="shared" si="17"/>
        <v/>
      </c>
      <c r="AV35" s="52" t="str">
        <f t="shared" si="17"/>
        <v/>
      </c>
      <c r="AW35" s="53" t="str">
        <f t="shared" si="17"/>
        <v/>
      </c>
      <c r="AX35" s="56" t="str">
        <f t="shared" si="17"/>
        <v/>
      </c>
      <c r="AY35" s="52" t="str">
        <f t="shared" si="17"/>
        <v/>
      </c>
      <c r="AZ35" s="53" t="str">
        <f t="shared" si="17"/>
        <v/>
      </c>
      <c r="BA35" s="56" t="str">
        <f t="shared" si="17"/>
        <v/>
      </c>
      <c r="BB35" s="63"/>
    </row>
    <row r="36" spans="1:54" ht="17.25" hidden="1" customHeight="1">
      <c r="A36" s="6"/>
      <c r="B36" s="425"/>
      <c r="C36" s="177"/>
      <c r="D36" s="177"/>
      <c r="E36" s="178"/>
      <c r="F36" s="144"/>
      <c r="G36" s="182">
        <f>+ROUNDDOWN(BU108/BG109,0)</f>
        <v>0</v>
      </c>
      <c r="H36" s="182">
        <f>+ROUNDDOWN((BU108-BO109)/BG110,0)</f>
        <v>0</v>
      </c>
      <c r="I36" s="182">
        <f>+ROUNDDOWN((BU108-SUM(BO109:BO110))/BG111,0)</f>
        <v>0</v>
      </c>
      <c r="J36" s="182">
        <f>+ROUNDDOWN((BU108-SUM(BO109:BO111))/BG112,0)</f>
        <v>0</v>
      </c>
      <c r="K36" s="182">
        <f>+ROUNDDOWN((BU108-SUM(BO109:BO112))/BG113,0)</f>
        <v>0</v>
      </c>
      <c r="L36" s="182">
        <f>+ROUNDDOWN((BU108-SUM(BO109:BO113))/BG114,0)</f>
        <v>0</v>
      </c>
      <c r="M36" s="182">
        <f>+ROUNDDOWN((BU108-SUM(BO109:BO114))/BG115,0)</f>
        <v>0</v>
      </c>
      <c r="N36" s="182">
        <f>+ROUNDDOWN((BU108-SUM(BO109:BO115))/BG116,0)</f>
        <v>0</v>
      </c>
      <c r="O36" s="182">
        <f>+ROUNDDOWN((BU108-SUM(BO109:BO116))/BG117,0)</f>
        <v>0</v>
      </c>
      <c r="P36" s="182">
        <f>+ROUNDDOWN((BU108-SUM(BO109:BO117))/BG118,0)</f>
        <v>0</v>
      </c>
      <c r="Q36" s="182">
        <f>+ROUNDDOWN((BU108-SUM(BO109:BO118))/BG119,0)</f>
        <v>0</v>
      </c>
      <c r="R36" s="18"/>
      <c r="S36" s="17"/>
      <c r="T36" s="425"/>
      <c r="U36" s="174"/>
      <c r="V36" s="175"/>
      <c r="W36" s="176"/>
      <c r="X36" s="148"/>
      <c r="Y36" s="54"/>
      <c r="Z36" s="55"/>
      <c r="AA36" s="52"/>
      <c r="AB36" s="53"/>
      <c r="AC36" s="56"/>
      <c r="AD36" s="52"/>
      <c r="AE36" s="53"/>
      <c r="AF36" s="56"/>
      <c r="AG36" s="52"/>
      <c r="AH36" s="53"/>
      <c r="AI36" s="56"/>
      <c r="AJ36" s="69"/>
      <c r="AK36" s="88"/>
      <c r="AL36" s="425"/>
      <c r="AM36" s="174"/>
      <c r="AN36" s="175"/>
      <c r="AO36" s="176"/>
      <c r="AP36" s="148"/>
      <c r="AQ36" s="54"/>
      <c r="AR36" s="55"/>
      <c r="AS36" s="52"/>
      <c r="AT36" s="53"/>
      <c r="AU36" s="56"/>
      <c r="AV36" s="52"/>
      <c r="AW36" s="53"/>
      <c r="AX36" s="56"/>
      <c r="AY36" s="52"/>
      <c r="AZ36" s="53"/>
      <c r="BA36" s="56"/>
      <c r="BB36" s="63"/>
    </row>
    <row r="37" spans="1:54" ht="17.25" hidden="1" customHeight="1" thickBot="1">
      <c r="A37" s="6"/>
      <c r="B37" s="425"/>
      <c r="C37" s="177"/>
      <c r="D37" s="177"/>
      <c r="E37" s="178"/>
      <c r="F37" s="144"/>
      <c r="G37" s="183" t="str">
        <f>IF(G36=0," ",G36)</f>
        <v xml:space="preserve"> </v>
      </c>
      <c r="H37" s="183" t="str">
        <f>IF(SUM($G$36:H36)=0," ",H36)</f>
        <v xml:space="preserve"> </v>
      </c>
      <c r="I37" s="183" t="str">
        <f>IF(SUM($G$36:I36)=0," ",I36)</f>
        <v xml:space="preserve"> </v>
      </c>
      <c r="J37" s="183" t="str">
        <f>IF(SUM($G$36:J36)=0," ",J36)</f>
        <v xml:space="preserve"> </v>
      </c>
      <c r="K37" s="183" t="str">
        <f>IF(SUM($G$36:K36)=0," ",K36)</f>
        <v xml:space="preserve"> </v>
      </c>
      <c r="L37" s="183" t="str">
        <f>IF(SUM($G$36:L36)=0," ",L36)</f>
        <v xml:space="preserve"> </v>
      </c>
      <c r="M37" s="183" t="str">
        <f>IF(SUM($G$36:M36)=0," ",M36)</f>
        <v xml:space="preserve"> </v>
      </c>
      <c r="N37" s="183" t="str">
        <f>IF(SUM($G$36:N36)=0," ",N36)</f>
        <v xml:space="preserve"> </v>
      </c>
      <c r="O37" s="183" t="str">
        <f>IF(SUM($G$36:O36)=0," ",O36)</f>
        <v xml:space="preserve"> </v>
      </c>
      <c r="P37" s="183" t="str">
        <f>IF(SUM($G$36:P36)=0," ",P36)</f>
        <v xml:space="preserve"> </v>
      </c>
      <c r="Q37" s="183" t="str">
        <f>IF(SUM($G$36:Q36)=0," ",Q36)</f>
        <v xml:space="preserve"> </v>
      </c>
      <c r="R37" s="18"/>
      <c r="S37" s="17"/>
      <c r="T37" s="425"/>
      <c r="U37" s="174"/>
      <c r="V37" s="175"/>
      <c r="W37" s="176"/>
      <c r="X37" s="148"/>
      <c r="Y37" s="54"/>
      <c r="Z37" s="55"/>
      <c r="AA37" s="52"/>
      <c r="AB37" s="53"/>
      <c r="AC37" s="56"/>
      <c r="AD37" s="52"/>
      <c r="AE37" s="53"/>
      <c r="AF37" s="56"/>
      <c r="AG37" s="52"/>
      <c r="AH37" s="53"/>
      <c r="AI37" s="56"/>
      <c r="AJ37" s="69"/>
      <c r="AK37" s="88"/>
      <c r="AL37" s="425"/>
      <c r="AM37" s="174"/>
      <c r="AN37" s="175"/>
      <c r="AO37" s="176"/>
      <c r="AP37" s="148"/>
      <c r="AQ37" s="54"/>
      <c r="AR37" s="55"/>
      <c r="AS37" s="52"/>
      <c r="AT37" s="53"/>
      <c r="AU37" s="56"/>
      <c r="AV37" s="52"/>
      <c r="AW37" s="53"/>
      <c r="AX37" s="56"/>
      <c r="AY37" s="52"/>
      <c r="AZ37" s="53"/>
      <c r="BA37" s="56"/>
      <c r="BB37" s="63"/>
    </row>
    <row r="38" spans="1:54" ht="26.25" customHeight="1" thickBot="1">
      <c r="A38" s="6"/>
      <c r="B38" s="425"/>
      <c r="C38" s="454" t="s">
        <v>29</v>
      </c>
      <c r="D38" s="455"/>
      <c r="E38" s="455"/>
      <c r="F38" s="140" t="s">
        <v>30</v>
      </c>
      <c r="G38" s="158" t="str">
        <f>IF(G37=0," ",G37)</f>
        <v xml:space="preserve"> </v>
      </c>
      <c r="H38" s="159" t="str">
        <f>IF(SUM($G$37:H37)=0," ",H37)</f>
        <v xml:space="preserve"> </v>
      </c>
      <c r="I38" s="158" t="str">
        <f>IF(SUM($G$37:I37)=0," ",I37)</f>
        <v xml:space="preserve"> </v>
      </c>
      <c r="J38" s="160" t="str">
        <f>IF(SUM($G$37:J37)=0," ",J37)</f>
        <v xml:space="preserve"> </v>
      </c>
      <c r="K38" s="159" t="str">
        <f>IF(SUM($G$37:K37)=0," ",K37)</f>
        <v xml:space="preserve"> </v>
      </c>
      <c r="L38" s="158" t="str">
        <f>IF(SUM($G$37:L37)=0," ",L37)</f>
        <v xml:space="preserve"> </v>
      </c>
      <c r="M38" s="160" t="str">
        <f>IF(SUM($G$37:M37)=0," ",M37)</f>
        <v xml:space="preserve"> </v>
      </c>
      <c r="N38" s="159" t="str">
        <f>IF(SUM($G$37:N37)=0," ",N37)</f>
        <v xml:space="preserve"> </v>
      </c>
      <c r="O38" s="158" t="str">
        <f>IF(SUM($G$24:O37)=0," ",O37)</f>
        <v xml:space="preserve"> </v>
      </c>
      <c r="P38" s="160" t="str">
        <f>IF(SUM($G$24:P37)=0," ",P37)</f>
        <v xml:space="preserve"> </v>
      </c>
      <c r="Q38" s="161" t="str">
        <f>IF(SUM($G$24:Q37)=0," ",Q37)</f>
        <v xml:space="preserve"> </v>
      </c>
      <c r="R38" s="18"/>
      <c r="S38" s="17"/>
      <c r="T38" s="425"/>
      <c r="U38" s="447" t="s">
        <v>29</v>
      </c>
      <c r="V38" s="448"/>
      <c r="W38" s="448"/>
      <c r="X38" s="41" t="s">
        <v>30</v>
      </c>
      <c r="Y38" s="54" t="str">
        <f t="shared" si="16"/>
        <v xml:space="preserve"> </v>
      </c>
      <c r="Z38" s="55" t="str">
        <f t="shared" si="16"/>
        <v xml:space="preserve"> </v>
      </c>
      <c r="AA38" s="52" t="str">
        <f t="shared" si="16"/>
        <v xml:space="preserve"> </v>
      </c>
      <c r="AB38" s="53" t="str">
        <f t="shared" si="16"/>
        <v xml:space="preserve"> </v>
      </c>
      <c r="AC38" s="56" t="str">
        <f t="shared" si="16"/>
        <v xml:space="preserve"> </v>
      </c>
      <c r="AD38" s="52" t="str">
        <f t="shared" si="16"/>
        <v xml:space="preserve"> </v>
      </c>
      <c r="AE38" s="53" t="str">
        <f t="shared" si="16"/>
        <v xml:space="preserve"> </v>
      </c>
      <c r="AF38" s="56" t="str">
        <f t="shared" si="16"/>
        <v xml:space="preserve"> </v>
      </c>
      <c r="AG38" s="52" t="str">
        <f t="shared" si="16"/>
        <v xml:space="preserve"> </v>
      </c>
      <c r="AH38" s="53" t="str">
        <f t="shared" si="16"/>
        <v xml:space="preserve"> </v>
      </c>
      <c r="AI38" s="56" t="str">
        <f t="shared" si="16"/>
        <v xml:space="preserve"> </v>
      </c>
      <c r="AJ38" s="69"/>
      <c r="AK38" s="88"/>
      <c r="AL38" s="425"/>
      <c r="AM38" s="447" t="s">
        <v>29</v>
      </c>
      <c r="AN38" s="448"/>
      <c r="AO38" s="448"/>
      <c r="AP38" s="41" t="s">
        <v>30</v>
      </c>
      <c r="AQ38" s="54" t="str">
        <f t="shared" si="17"/>
        <v xml:space="preserve"> </v>
      </c>
      <c r="AR38" s="55" t="str">
        <f t="shared" si="17"/>
        <v xml:space="preserve"> </v>
      </c>
      <c r="AS38" s="52" t="str">
        <f t="shared" si="17"/>
        <v xml:space="preserve"> </v>
      </c>
      <c r="AT38" s="53" t="str">
        <f t="shared" si="17"/>
        <v xml:space="preserve"> </v>
      </c>
      <c r="AU38" s="56" t="str">
        <f t="shared" si="17"/>
        <v xml:space="preserve"> </v>
      </c>
      <c r="AV38" s="52" t="str">
        <f t="shared" si="17"/>
        <v xml:space="preserve"> </v>
      </c>
      <c r="AW38" s="53" t="str">
        <f t="shared" si="17"/>
        <v xml:space="preserve"> </v>
      </c>
      <c r="AX38" s="56" t="str">
        <f t="shared" si="17"/>
        <v xml:space="preserve"> </v>
      </c>
      <c r="AY38" s="52" t="str">
        <f t="shared" si="17"/>
        <v xml:space="preserve"> </v>
      </c>
      <c r="AZ38" s="53" t="str">
        <f t="shared" si="17"/>
        <v xml:space="preserve"> </v>
      </c>
      <c r="BA38" s="56" t="str">
        <f t="shared" si="17"/>
        <v xml:space="preserve"> </v>
      </c>
      <c r="BB38" s="63"/>
    </row>
    <row r="39" spans="1:54" ht="9.75" customHeight="1">
      <c r="A39" s="6"/>
      <c r="B39" s="424"/>
      <c r="C39" s="435" t="s">
        <v>16</v>
      </c>
      <c r="D39" s="436"/>
      <c r="E39" s="437"/>
      <c r="F39" s="417" t="s">
        <v>31</v>
      </c>
      <c r="G39" s="111"/>
      <c r="H39" s="112"/>
      <c r="I39" s="113"/>
      <c r="J39" s="114"/>
      <c r="K39" s="115"/>
      <c r="L39" s="113"/>
      <c r="M39" s="114"/>
      <c r="N39" s="115"/>
      <c r="O39" s="113"/>
      <c r="P39" s="114"/>
      <c r="Q39" s="115"/>
      <c r="R39" s="18"/>
      <c r="S39" s="17"/>
      <c r="T39" s="424"/>
      <c r="U39" s="418" t="s">
        <v>16</v>
      </c>
      <c r="V39" s="419"/>
      <c r="W39" s="420"/>
      <c r="X39" s="415" t="s">
        <v>31</v>
      </c>
      <c r="Y39" s="106"/>
      <c r="Z39" s="107"/>
      <c r="AA39" s="108"/>
      <c r="AB39" s="109"/>
      <c r="AC39" s="110"/>
      <c r="AD39" s="108"/>
      <c r="AE39" s="109"/>
      <c r="AF39" s="110"/>
      <c r="AG39" s="108"/>
      <c r="AH39" s="109"/>
      <c r="AI39" s="110"/>
      <c r="AJ39" s="69"/>
      <c r="AK39" s="88"/>
      <c r="AL39" s="424"/>
      <c r="AM39" s="418" t="s">
        <v>16</v>
      </c>
      <c r="AN39" s="419"/>
      <c r="AO39" s="420"/>
      <c r="AP39" s="415" t="s">
        <v>31</v>
      </c>
      <c r="AQ39" s="89">
        <v>67</v>
      </c>
      <c r="AR39" s="42"/>
      <c r="AS39" s="29"/>
      <c r="AT39" s="43"/>
      <c r="AU39" s="31"/>
      <c r="AV39" s="29"/>
      <c r="AW39" s="43"/>
      <c r="AX39" s="31"/>
      <c r="AY39" s="29"/>
      <c r="AZ39" s="43"/>
      <c r="BA39" s="40">
        <v>77</v>
      </c>
      <c r="BB39" s="63"/>
    </row>
    <row r="40" spans="1:54" ht="17.25" customHeight="1">
      <c r="A40" s="6"/>
      <c r="B40" s="424"/>
      <c r="C40" s="421"/>
      <c r="D40" s="422"/>
      <c r="E40" s="423"/>
      <c r="F40" s="416"/>
      <c r="G40" s="130"/>
      <c r="H40" s="131"/>
      <c r="I40" s="132"/>
      <c r="J40" s="133"/>
      <c r="K40" s="134"/>
      <c r="L40" s="132"/>
      <c r="M40" s="133"/>
      <c r="N40" s="134"/>
      <c r="O40" s="132"/>
      <c r="P40" s="133"/>
      <c r="Q40" s="134"/>
      <c r="R40" s="18"/>
      <c r="S40" s="17"/>
      <c r="T40" s="424"/>
      <c r="U40" s="421"/>
      <c r="V40" s="422"/>
      <c r="W40" s="423"/>
      <c r="X40" s="416"/>
      <c r="Y40" s="54" t="str">
        <f t="shared" ref="Y40:AI40" si="18">IF(G40="","",G40)</f>
        <v/>
      </c>
      <c r="Z40" s="55" t="str">
        <f t="shared" si="18"/>
        <v/>
      </c>
      <c r="AA40" s="52" t="str">
        <f t="shared" si="18"/>
        <v/>
      </c>
      <c r="AB40" s="53" t="str">
        <f t="shared" si="18"/>
        <v/>
      </c>
      <c r="AC40" s="56" t="str">
        <f t="shared" si="18"/>
        <v/>
      </c>
      <c r="AD40" s="52" t="str">
        <f t="shared" si="18"/>
        <v/>
      </c>
      <c r="AE40" s="53" t="str">
        <f t="shared" si="18"/>
        <v/>
      </c>
      <c r="AF40" s="56" t="str">
        <f t="shared" si="18"/>
        <v/>
      </c>
      <c r="AG40" s="52" t="str">
        <f t="shared" si="18"/>
        <v/>
      </c>
      <c r="AH40" s="53" t="str">
        <f t="shared" si="18"/>
        <v/>
      </c>
      <c r="AI40" s="56" t="str">
        <f t="shared" si="18"/>
        <v/>
      </c>
      <c r="AJ40" s="69"/>
      <c r="AK40" s="88"/>
      <c r="AL40" s="424"/>
      <c r="AM40" s="421"/>
      <c r="AN40" s="422"/>
      <c r="AO40" s="423"/>
      <c r="AP40" s="416"/>
      <c r="AQ40" s="54" t="str">
        <f t="shared" ref="AQ40:BA40" si="19">IF(G40="","",G40)</f>
        <v/>
      </c>
      <c r="AR40" s="55" t="str">
        <f t="shared" si="19"/>
        <v/>
      </c>
      <c r="AS40" s="52" t="str">
        <f t="shared" si="19"/>
        <v/>
      </c>
      <c r="AT40" s="53" t="str">
        <f t="shared" si="19"/>
        <v/>
      </c>
      <c r="AU40" s="56" t="str">
        <f t="shared" si="19"/>
        <v/>
      </c>
      <c r="AV40" s="52" t="str">
        <f t="shared" si="19"/>
        <v/>
      </c>
      <c r="AW40" s="53" t="str">
        <f t="shared" si="19"/>
        <v/>
      </c>
      <c r="AX40" s="56" t="str">
        <f t="shared" si="19"/>
        <v/>
      </c>
      <c r="AY40" s="52" t="str">
        <f t="shared" si="19"/>
        <v/>
      </c>
      <c r="AZ40" s="53" t="str">
        <f t="shared" si="19"/>
        <v/>
      </c>
      <c r="BA40" s="56" t="str">
        <f t="shared" si="19"/>
        <v/>
      </c>
      <c r="BB40" s="63"/>
    </row>
    <row r="41" spans="1:54" ht="9.75" customHeight="1">
      <c r="A41" s="6"/>
      <c r="B41" s="424"/>
      <c r="C41" s="429" t="s">
        <v>91</v>
      </c>
      <c r="D41" s="430"/>
      <c r="E41" s="431"/>
      <c r="F41" s="415" t="s">
        <v>33</v>
      </c>
      <c r="G41" s="111"/>
      <c r="H41" s="112"/>
      <c r="I41" s="113"/>
      <c r="J41" s="114"/>
      <c r="K41" s="115"/>
      <c r="L41" s="113"/>
      <c r="M41" s="114"/>
      <c r="N41" s="115"/>
      <c r="O41" s="113"/>
      <c r="P41" s="114"/>
      <c r="Q41" s="115"/>
      <c r="R41" s="18"/>
      <c r="S41" s="17"/>
      <c r="T41" s="424"/>
      <c r="U41" s="429" t="s">
        <v>32</v>
      </c>
      <c r="V41" s="430"/>
      <c r="W41" s="431"/>
      <c r="X41" s="415" t="s">
        <v>33</v>
      </c>
      <c r="Y41" s="111"/>
      <c r="Z41" s="112"/>
      <c r="AA41" s="113"/>
      <c r="AB41" s="114"/>
      <c r="AC41" s="115"/>
      <c r="AD41" s="113"/>
      <c r="AE41" s="114"/>
      <c r="AF41" s="115"/>
      <c r="AG41" s="113"/>
      <c r="AH41" s="114"/>
      <c r="AI41" s="115"/>
      <c r="AJ41" s="69"/>
      <c r="AK41" s="88"/>
      <c r="AL41" s="424"/>
      <c r="AM41" s="429" t="s">
        <v>32</v>
      </c>
      <c r="AN41" s="430"/>
      <c r="AO41" s="431"/>
      <c r="AP41" s="415" t="s">
        <v>33</v>
      </c>
      <c r="AQ41" s="89">
        <v>78</v>
      </c>
      <c r="AR41" s="42"/>
      <c r="AS41" s="29"/>
      <c r="AT41" s="43"/>
      <c r="AU41" s="31"/>
      <c r="AV41" s="29"/>
      <c r="AW41" s="43"/>
      <c r="AX41" s="31"/>
      <c r="AY41" s="29"/>
      <c r="AZ41" s="43"/>
      <c r="BA41" s="40">
        <v>88</v>
      </c>
      <c r="BB41" s="63"/>
    </row>
    <row r="42" spans="1:54" ht="17.25" customHeight="1">
      <c r="A42" s="6"/>
      <c r="B42" s="424"/>
      <c r="C42" s="432"/>
      <c r="D42" s="433"/>
      <c r="E42" s="434"/>
      <c r="F42" s="416"/>
      <c r="G42" s="130"/>
      <c r="H42" s="131"/>
      <c r="I42" s="132"/>
      <c r="J42" s="133"/>
      <c r="K42" s="134"/>
      <c r="L42" s="132"/>
      <c r="M42" s="133"/>
      <c r="N42" s="134"/>
      <c r="O42" s="132"/>
      <c r="P42" s="133"/>
      <c r="Q42" s="134"/>
      <c r="R42" s="18"/>
      <c r="S42" s="17"/>
      <c r="T42" s="424"/>
      <c r="U42" s="432"/>
      <c r="V42" s="433"/>
      <c r="W42" s="434"/>
      <c r="X42" s="416"/>
      <c r="Y42" s="54" t="str">
        <f t="shared" ref="Y42:AI42" si="20">IF(G42="","",G42)</f>
        <v/>
      </c>
      <c r="Z42" s="55" t="str">
        <f t="shared" si="20"/>
        <v/>
      </c>
      <c r="AA42" s="52" t="str">
        <f t="shared" si="20"/>
        <v/>
      </c>
      <c r="AB42" s="53" t="str">
        <f t="shared" si="20"/>
        <v/>
      </c>
      <c r="AC42" s="56" t="str">
        <f t="shared" si="20"/>
        <v/>
      </c>
      <c r="AD42" s="52" t="str">
        <f t="shared" si="20"/>
        <v/>
      </c>
      <c r="AE42" s="53" t="str">
        <f t="shared" si="20"/>
        <v/>
      </c>
      <c r="AF42" s="56" t="str">
        <f t="shared" si="20"/>
        <v/>
      </c>
      <c r="AG42" s="52" t="str">
        <f t="shared" si="20"/>
        <v/>
      </c>
      <c r="AH42" s="53" t="str">
        <f t="shared" si="20"/>
        <v/>
      </c>
      <c r="AI42" s="56" t="str">
        <f t="shared" si="20"/>
        <v/>
      </c>
      <c r="AJ42" s="69"/>
      <c r="AK42" s="88"/>
      <c r="AL42" s="424"/>
      <c r="AM42" s="432"/>
      <c r="AN42" s="433"/>
      <c r="AO42" s="434"/>
      <c r="AP42" s="416"/>
      <c r="AQ42" s="54" t="str">
        <f t="shared" ref="AQ42:BA42" si="21">IF(G42="","",G42)</f>
        <v/>
      </c>
      <c r="AR42" s="55" t="str">
        <f t="shared" si="21"/>
        <v/>
      </c>
      <c r="AS42" s="52" t="str">
        <f t="shared" si="21"/>
        <v/>
      </c>
      <c r="AT42" s="53" t="str">
        <f t="shared" si="21"/>
        <v/>
      </c>
      <c r="AU42" s="56" t="str">
        <f t="shared" si="21"/>
        <v/>
      </c>
      <c r="AV42" s="52" t="str">
        <f t="shared" si="21"/>
        <v/>
      </c>
      <c r="AW42" s="53" t="str">
        <f t="shared" si="21"/>
        <v/>
      </c>
      <c r="AX42" s="56" t="str">
        <f t="shared" si="21"/>
        <v/>
      </c>
      <c r="AY42" s="52" t="str">
        <f t="shared" si="21"/>
        <v/>
      </c>
      <c r="AZ42" s="53" t="str">
        <f t="shared" si="21"/>
        <v/>
      </c>
      <c r="BA42" s="56" t="str">
        <f t="shared" si="21"/>
        <v/>
      </c>
      <c r="BB42" s="63"/>
    </row>
    <row r="43" spans="1:54" ht="9.75" customHeight="1">
      <c r="A43" s="6"/>
      <c r="B43" s="424"/>
      <c r="C43" s="409" t="s">
        <v>34</v>
      </c>
      <c r="D43" s="410"/>
      <c r="E43" s="411"/>
      <c r="F43" s="415" t="s">
        <v>35</v>
      </c>
      <c r="G43" s="106"/>
      <c r="H43" s="107"/>
      <c r="I43" s="108"/>
      <c r="J43" s="109"/>
      <c r="K43" s="110"/>
      <c r="L43" s="108"/>
      <c r="M43" s="109"/>
      <c r="N43" s="110"/>
      <c r="O43" s="108"/>
      <c r="P43" s="109"/>
      <c r="Q43" s="110"/>
      <c r="R43" s="18"/>
      <c r="S43" s="17"/>
      <c r="T43" s="424"/>
      <c r="U43" s="409" t="s">
        <v>34</v>
      </c>
      <c r="V43" s="410"/>
      <c r="W43" s="411"/>
      <c r="X43" s="415" t="s">
        <v>35</v>
      </c>
      <c r="Y43" s="106"/>
      <c r="Z43" s="107"/>
      <c r="AA43" s="108"/>
      <c r="AB43" s="109"/>
      <c r="AC43" s="110"/>
      <c r="AD43" s="108"/>
      <c r="AE43" s="109"/>
      <c r="AF43" s="110"/>
      <c r="AG43" s="108"/>
      <c r="AH43" s="109"/>
      <c r="AI43" s="110"/>
      <c r="AJ43" s="69"/>
      <c r="AK43" s="88"/>
      <c r="AL43" s="424"/>
      <c r="AM43" s="409" t="s">
        <v>34</v>
      </c>
      <c r="AN43" s="410"/>
      <c r="AO43" s="411"/>
      <c r="AP43" s="415" t="s">
        <v>35</v>
      </c>
      <c r="AQ43" s="89">
        <v>89</v>
      </c>
      <c r="AR43" s="42"/>
      <c r="AS43" s="29"/>
      <c r="AT43" s="43"/>
      <c r="AU43" s="31"/>
      <c r="AV43" s="29"/>
      <c r="AW43" s="43"/>
      <c r="AX43" s="31"/>
      <c r="AY43" s="29"/>
      <c r="AZ43" s="43"/>
      <c r="BA43" s="40">
        <v>99</v>
      </c>
      <c r="BB43" s="63"/>
    </row>
    <row r="44" spans="1:54" ht="17.25" customHeight="1">
      <c r="A44" s="6"/>
      <c r="B44" s="424"/>
      <c r="C44" s="412"/>
      <c r="D44" s="413"/>
      <c r="E44" s="414"/>
      <c r="F44" s="416"/>
      <c r="G44" s="130"/>
      <c r="H44" s="131"/>
      <c r="I44" s="132"/>
      <c r="J44" s="133"/>
      <c r="K44" s="134"/>
      <c r="L44" s="132"/>
      <c r="M44" s="133"/>
      <c r="N44" s="134"/>
      <c r="O44" s="132"/>
      <c r="P44" s="133"/>
      <c r="Q44" s="134"/>
      <c r="R44" s="18"/>
      <c r="S44" s="17"/>
      <c r="T44" s="424"/>
      <c r="U44" s="412"/>
      <c r="V44" s="413"/>
      <c r="W44" s="414"/>
      <c r="X44" s="416"/>
      <c r="Y44" s="54" t="str">
        <f t="shared" ref="Y44:AI44" si="22">IF(G44="","",G44)</f>
        <v/>
      </c>
      <c r="Z44" s="55" t="str">
        <f t="shared" si="22"/>
        <v/>
      </c>
      <c r="AA44" s="52" t="str">
        <f t="shared" si="22"/>
        <v/>
      </c>
      <c r="AB44" s="53" t="str">
        <f t="shared" si="22"/>
        <v/>
      </c>
      <c r="AC44" s="56" t="str">
        <f t="shared" si="22"/>
        <v/>
      </c>
      <c r="AD44" s="52" t="str">
        <f t="shared" si="22"/>
        <v/>
      </c>
      <c r="AE44" s="53" t="str">
        <f t="shared" si="22"/>
        <v/>
      </c>
      <c r="AF44" s="56" t="str">
        <f t="shared" si="22"/>
        <v/>
      </c>
      <c r="AG44" s="52" t="str">
        <f t="shared" si="22"/>
        <v/>
      </c>
      <c r="AH44" s="53" t="str">
        <f t="shared" si="22"/>
        <v/>
      </c>
      <c r="AI44" s="56" t="str">
        <f t="shared" si="22"/>
        <v/>
      </c>
      <c r="AJ44" s="69"/>
      <c r="AK44" s="88"/>
      <c r="AL44" s="424"/>
      <c r="AM44" s="412"/>
      <c r="AN44" s="413"/>
      <c r="AO44" s="414"/>
      <c r="AP44" s="416"/>
      <c r="AQ44" s="54" t="str">
        <f t="shared" ref="AQ44:BA44" si="23">IF(G44="","",G44)</f>
        <v/>
      </c>
      <c r="AR44" s="55" t="str">
        <f t="shared" si="23"/>
        <v/>
      </c>
      <c r="AS44" s="52" t="str">
        <f t="shared" si="23"/>
        <v/>
      </c>
      <c r="AT44" s="53" t="str">
        <f t="shared" si="23"/>
        <v/>
      </c>
      <c r="AU44" s="56" t="str">
        <f t="shared" si="23"/>
        <v/>
      </c>
      <c r="AV44" s="52" t="str">
        <f t="shared" si="23"/>
        <v/>
      </c>
      <c r="AW44" s="53" t="str">
        <f t="shared" si="23"/>
        <v/>
      </c>
      <c r="AX44" s="56" t="str">
        <f t="shared" si="23"/>
        <v/>
      </c>
      <c r="AY44" s="52" t="str">
        <f t="shared" si="23"/>
        <v/>
      </c>
      <c r="AZ44" s="53" t="str">
        <f t="shared" si="23"/>
        <v/>
      </c>
      <c r="BA44" s="56" t="str">
        <f t="shared" si="23"/>
        <v/>
      </c>
      <c r="BB44" s="63"/>
    </row>
    <row r="45" spans="1:54" ht="9.75" customHeight="1">
      <c r="A45" s="6"/>
      <c r="B45" s="424"/>
      <c r="C45" s="418" t="s">
        <v>36</v>
      </c>
      <c r="D45" s="419"/>
      <c r="E45" s="420"/>
      <c r="F45" s="415" t="s">
        <v>37</v>
      </c>
      <c r="G45" s="106"/>
      <c r="H45" s="107"/>
      <c r="I45" s="108"/>
      <c r="J45" s="109"/>
      <c r="K45" s="110"/>
      <c r="L45" s="108"/>
      <c r="M45" s="109"/>
      <c r="N45" s="110"/>
      <c r="O45" s="108"/>
      <c r="P45" s="109"/>
      <c r="Q45" s="110"/>
      <c r="R45" s="18"/>
      <c r="S45" s="17"/>
      <c r="T45" s="424"/>
      <c r="U45" s="418" t="s">
        <v>36</v>
      </c>
      <c r="V45" s="419"/>
      <c r="W45" s="420"/>
      <c r="X45" s="415" t="s">
        <v>37</v>
      </c>
      <c r="Y45" s="106"/>
      <c r="Z45" s="107"/>
      <c r="AA45" s="108"/>
      <c r="AB45" s="109"/>
      <c r="AC45" s="110"/>
      <c r="AD45" s="108"/>
      <c r="AE45" s="109"/>
      <c r="AF45" s="110"/>
      <c r="AG45" s="108"/>
      <c r="AH45" s="109"/>
      <c r="AI45" s="110"/>
      <c r="AJ45" s="69"/>
      <c r="AK45" s="88"/>
      <c r="AL45" s="424"/>
      <c r="AM45" s="418" t="s">
        <v>36</v>
      </c>
      <c r="AN45" s="419"/>
      <c r="AO45" s="420"/>
      <c r="AP45" s="415" t="s">
        <v>37</v>
      </c>
      <c r="AQ45" s="89">
        <v>100</v>
      </c>
      <c r="AR45" s="42"/>
      <c r="AS45" s="29"/>
      <c r="AT45" s="43"/>
      <c r="AU45" s="31"/>
      <c r="AV45" s="29"/>
      <c r="AW45" s="43"/>
      <c r="AX45" s="31"/>
      <c r="AY45" s="29"/>
      <c r="AZ45" s="43"/>
      <c r="BA45" s="40">
        <v>110</v>
      </c>
      <c r="BB45" s="63"/>
    </row>
    <row r="46" spans="1:54" ht="17.25" customHeight="1" thickBot="1">
      <c r="A46" s="6"/>
      <c r="B46" s="424"/>
      <c r="C46" s="435"/>
      <c r="D46" s="436"/>
      <c r="E46" s="437"/>
      <c r="F46" s="417"/>
      <c r="G46" s="135"/>
      <c r="H46" s="136"/>
      <c r="I46" s="137"/>
      <c r="J46" s="138"/>
      <c r="K46" s="139"/>
      <c r="L46" s="137"/>
      <c r="M46" s="138"/>
      <c r="N46" s="139"/>
      <c r="O46" s="137"/>
      <c r="P46" s="138"/>
      <c r="Q46" s="139"/>
      <c r="R46" s="18"/>
      <c r="S46" s="17"/>
      <c r="T46" s="424"/>
      <c r="U46" s="421"/>
      <c r="V46" s="422"/>
      <c r="W46" s="423"/>
      <c r="X46" s="416"/>
      <c r="Y46" s="54" t="str">
        <f t="shared" ref="Y46:AI49" si="24">IF(G46="","",G46)</f>
        <v/>
      </c>
      <c r="Z46" s="55" t="str">
        <f t="shared" si="24"/>
        <v/>
      </c>
      <c r="AA46" s="52" t="str">
        <f t="shared" si="24"/>
        <v/>
      </c>
      <c r="AB46" s="53" t="str">
        <f t="shared" si="24"/>
        <v/>
      </c>
      <c r="AC46" s="56" t="str">
        <f t="shared" si="24"/>
        <v/>
      </c>
      <c r="AD46" s="52" t="str">
        <f t="shared" si="24"/>
        <v/>
      </c>
      <c r="AE46" s="53" t="str">
        <f t="shared" si="24"/>
        <v/>
      </c>
      <c r="AF46" s="56" t="str">
        <f t="shared" si="24"/>
        <v/>
      </c>
      <c r="AG46" s="52" t="str">
        <f t="shared" si="24"/>
        <v/>
      </c>
      <c r="AH46" s="53" t="str">
        <f t="shared" si="24"/>
        <v/>
      </c>
      <c r="AI46" s="56" t="str">
        <f t="shared" si="24"/>
        <v/>
      </c>
      <c r="AJ46" s="69"/>
      <c r="AK46" s="88"/>
      <c r="AL46" s="424"/>
      <c r="AM46" s="421"/>
      <c r="AN46" s="422"/>
      <c r="AO46" s="423"/>
      <c r="AP46" s="416"/>
      <c r="AQ46" s="54" t="str">
        <f t="shared" ref="AQ46:BA49" si="25">IF(G46="","",G46)</f>
        <v/>
      </c>
      <c r="AR46" s="55" t="str">
        <f t="shared" si="25"/>
        <v/>
      </c>
      <c r="AS46" s="52" t="str">
        <f t="shared" si="25"/>
        <v/>
      </c>
      <c r="AT46" s="53" t="str">
        <f t="shared" si="25"/>
        <v/>
      </c>
      <c r="AU46" s="56" t="str">
        <f t="shared" si="25"/>
        <v/>
      </c>
      <c r="AV46" s="52" t="str">
        <f t="shared" si="25"/>
        <v/>
      </c>
      <c r="AW46" s="53" t="str">
        <f t="shared" si="25"/>
        <v/>
      </c>
      <c r="AX46" s="56" t="str">
        <f t="shared" si="25"/>
        <v/>
      </c>
      <c r="AY46" s="52" t="str">
        <f t="shared" si="25"/>
        <v/>
      </c>
      <c r="AZ46" s="53" t="str">
        <f t="shared" si="25"/>
        <v/>
      </c>
      <c r="BA46" s="56" t="str">
        <f t="shared" si="25"/>
        <v/>
      </c>
      <c r="BB46" s="63"/>
    </row>
    <row r="47" spans="1:54" ht="17.25" hidden="1" customHeight="1">
      <c r="A47" s="6"/>
      <c r="B47" s="426"/>
      <c r="C47" s="172"/>
      <c r="D47" s="172"/>
      <c r="E47" s="173"/>
      <c r="F47" s="144"/>
      <c r="G47" s="182">
        <f>+ROUNDDOWN(BT134/BG135,0)</f>
        <v>0</v>
      </c>
      <c r="H47" s="182">
        <f>+ROUNDDOWN((BT134-BO135)/BG136,0)</f>
        <v>0</v>
      </c>
      <c r="I47" s="182">
        <f>+ROUNDDOWN((BT134-SUM(BO135:BO136))/BG137,0)</f>
        <v>0</v>
      </c>
      <c r="J47" s="182">
        <f>+ROUNDDOWN((BT134-SUM(BO135:BO137))/BG138,0)</f>
        <v>0</v>
      </c>
      <c r="K47" s="182">
        <f>+ROUNDDOWN((BT134-SUM(BO135:BO138))/BG139,0)</f>
        <v>0</v>
      </c>
      <c r="L47" s="182">
        <f>+ROUNDDOWN((BT134-SUM(BO135:BO139))/BG140,0)</f>
        <v>0</v>
      </c>
      <c r="M47" s="182">
        <f>+ROUNDDOWN((BT134-SUM(BO135:BO140))/BG141,0)</f>
        <v>0</v>
      </c>
      <c r="N47" s="182">
        <f>+ROUNDDOWN((BT134-SUM(BO135:BO141))/BG142,0)</f>
        <v>0</v>
      </c>
      <c r="O47" s="182">
        <f>+ROUNDDOWN((BT134-SUM(BO135:BO142))/BG143,0)</f>
        <v>0</v>
      </c>
      <c r="P47" s="182">
        <f>+ROUNDDOWN((BT134-SUM(BO135:BO143))/BG144,0)</f>
        <v>0</v>
      </c>
      <c r="Q47" s="182">
        <f>+ROUNDDOWN((BT134-SUM(BO135:BO144))/BG145,0)</f>
        <v>0</v>
      </c>
      <c r="R47" s="18"/>
      <c r="S47" s="17"/>
      <c r="T47" s="426"/>
      <c r="U47" s="145"/>
      <c r="V47" s="146"/>
      <c r="W47" s="147"/>
      <c r="X47" s="148"/>
      <c r="Y47" s="54"/>
      <c r="Z47" s="55"/>
      <c r="AA47" s="52"/>
      <c r="AB47" s="53"/>
      <c r="AC47" s="56"/>
      <c r="AD47" s="52"/>
      <c r="AE47" s="53"/>
      <c r="AF47" s="56"/>
      <c r="AG47" s="52"/>
      <c r="AH47" s="53"/>
      <c r="AI47" s="56"/>
      <c r="AJ47" s="69"/>
      <c r="AK47" s="88"/>
      <c r="AL47" s="426"/>
      <c r="AM47" s="145"/>
      <c r="AN47" s="146"/>
      <c r="AO47" s="147"/>
      <c r="AP47" s="148"/>
      <c r="AQ47" s="54"/>
      <c r="AR47" s="55"/>
      <c r="AS47" s="52"/>
      <c r="AT47" s="53"/>
      <c r="AU47" s="56"/>
      <c r="AV47" s="52"/>
      <c r="AW47" s="53"/>
      <c r="AX47" s="56"/>
      <c r="AY47" s="52"/>
      <c r="AZ47" s="53"/>
      <c r="BA47" s="56"/>
      <c r="BB47" s="63"/>
    </row>
    <row r="48" spans="1:54" ht="17.25" hidden="1" customHeight="1" thickBot="1">
      <c r="A48" s="6"/>
      <c r="B48" s="426"/>
      <c r="C48" s="172"/>
      <c r="D48" s="172"/>
      <c r="E48" s="173"/>
      <c r="F48" s="144"/>
      <c r="G48" s="183" t="str">
        <f>IF(G47=0," ",G47)</f>
        <v xml:space="preserve"> </v>
      </c>
      <c r="H48" s="183" t="str">
        <f>IF(SUM($G$47:H47)=0," ",H47)</f>
        <v xml:space="preserve"> </v>
      </c>
      <c r="I48" s="183" t="str">
        <f>IF(SUM($G$47:I47)=0," ",I47)</f>
        <v xml:space="preserve"> </v>
      </c>
      <c r="J48" s="183" t="str">
        <f>IF(SUM($G$47:J47)=0," ",J47)</f>
        <v xml:space="preserve"> </v>
      </c>
      <c r="K48" s="183" t="str">
        <f>IF(SUM($G$47:K47)=0," ",K47)</f>
        <v xml:space="preserve"> </v>
      </c>
      <c r="L48" s="183" t="str">
        <f>IF(SUM($G$47:L47)=0," ",L47)</f>
        <v xml:space="preserve"> </v>
      </c>
      <c r="M48" s="183" t="str">
        <f>IF(SUM($G$47:M47)=0," ",M47)</f>
        <v xml:space="preserve"> </v>
      </c>
      <c r="N48" s="183" t="str">
        <f>IF(SUM($G$47:N47)=0," ",N47)</f>
        <v xml:space="preserve"> </v>
      </c>
      <c r="O48" s="183" t="str">
        <f>IF(SUM($G$47:O47)=0," ",O47)</f>
        <v xml:space="preserve"> </v>
      </c>
      <c r="P48" s="183" t="str">
        <f>IF(SUM($G$47:P47)=0," ",P47)</f>
        <v xml:space="preserve"> </v>
      </c>
      <c r="Q48" s="183" t="str">
        <f>IF(SUM($G$47:Q47)=0," ",Q47)</f>
        <v xml:space="preserve"> </v>
      </c>
      <c r="R48" s="18"/>
      <c r="S48" s="17"/>
      <c r="T48" s="426"/>
      <c r="U48" s="145"/>
      <c r="V48" s="146"/>
      <c r="W48" s="147"/>
      <c r="X48" s="148"/>
      <c r="Y48" s="54"/>
      <c r="Z48" s="55"/>
      <c r="AA48" s="52"/>
      <c r="AB48" s="53"/>
      <c r="AC48" s="56"/>
      <c r="AD48" s="52"/>
      <c r="AE48" s="53"/>
      <c r="AF48" s="56"/>
      <c r="AG48" s="52"/>
      <c r="AH48" s="53"/>
      <c r="AI48" s="56"/>
      <c r="AJ48" s="69"/>
      <c r="AK48" s="88"/>
      <c r="AL48" s="426"/>
      <c r="AM48" s="145"/>
      <c r="AN48" s="146"/>
      <c r="AO48" s="147"/>
      <c r="AP48" s="148"/>
      <c r="AQ48" s="54"/>
      <c r="AR48" s="55"/>
      <c r="AS48" s="52"/>
      <c r="AT48" s="53"/>
      <c r="AU48" s="56"/>
      <c r="AV48" s="52"/>
      <c r="AW48" s="53"/>
      <c r="AX48" s="56"/>
      <c r="AY48" s="52"/>
      <c r="AZ48" s="53"/>
      <c r="BA48" s="56"/>
      <c r="BB48" s="63"/>
    </row>
    <row r="49" spans="1:70" ht="27" customHeight="1" thickBot="1">
      <c r="A49" s="6"/>
      <c r="B49" s="426"/>
      <c r="C49" s="456" t="s">
        <v>38</v>
      </c>
      <c r="D49" s="450"/>
      <c r="E49" s="450"/>
      <c r="F49" s="140" t="s">
        <v>39</v>
      </c>
      <c r="G49" s="158" t="str">
        <f>IF(G48=0," ",G48)</f>
        <v xml:space="preserve"> </v>
      </c>
      <c r="H49" s="159" t="str">
        <f>IF(SUM($G$48:H48)=0," ",H48)</f>
        <v xml:space="preserve"> </v>
      </c>
      <c r="I49" s="158" t="str">
        <f>IF(SUM($G$48:I48)=0," ",I48)</f>
        <v xml:space="preserve"> </v>
      </c>
      <c r="J49" s="160" t="str">
        <f>IF(SUM($G$48:J48)=0," ",J48)</f>
        <v xml:space="preserve"> </v>
      </c>
      <c r="K49" s="159" t="str">
        <f>IF(SUM($G$48:K48)=0," ",K48)</f>
        <v xml:space="preserve"> </v>
      </c>
      <c r="L49" s="158" t="str">
        <f>IF(SUM($G$48:L48)=0," ",L48)</f>
        <v xml:space="preserve"> </v>
      </c>
      <c r="M49" s="160" t="str">
        <f>IF(SUM($G$48:M48)=0," ",M48)</f>
        <v xml:space="preserve"> </v>
      </c>
      <c r="N49" s="159" t="str">
        <f>IF(SUM($G$48:N48)=0," ",N48)</f>
        <v xml:space="preserve"> </v>
      </c>
      <c r="O49" s="158" t="str">
        <f>IF(SUM($G$48:O48)=0," ",O48)</f>
        <v xml:space="preserve"> </v>
      </c>
      <c r="P49" s="160" t="str">
        <f>IF(SUM($G$48:P48)=0," ",P48)</f>
        <v xml:space="preserve"> </v>
      </c>
      <c r="Q49" s="161" t="str">
        <f>IF(SUM($G$48:Q48)=0," ",Q48)</f>
        <v xml:space="preserve"> </v>
      </c>
      <c r="R49" s="18"/>
      <c r="S49" s="17"/>
      <c r="T49" s="426"/>
      <c r="U49" s="427" t="s">
        <v>38</v>
      </c>
      <c r="V49" s="428"/>
      <c r="W49" s="428"/>
      <c r="X49" s="34" t="s">
        <v>39</v>
      </c>
      <c r="Y49" s="111" t="str">
        <f t="shared" si="24"/>
        <v xml:space="preserve"> </v>
      </c>
      <c r="Z49" s="112" t="str">
        <f t="shared" si="24"/>
        <v xml:space="preserve"> </v>
      </c>
      <c r="AA49" s="113" t="str">
        <f t="shared" si="24"/>
        <v xml:space="preserve"> </v>
      </c>
      <c r="AB49" s="114" t="str">
        <f t="shared" si="24"/>
        <v xml:space="preserve"> </v>
      </c>
      <c r="AC49" s="115" t="str">
        <f t="shared" si="24"/>
        <v xml:space="preserve"> </v>
      </c>
      <c r="AD49" s="113" t="str">
        <f t="shared" si="24"/>
        <v xml:space="preserve"> </v>
      </c>
      <c r="AE49" s="114" t="str">
        <f t="shared" si="24"/>
        <v xml:space="preserve"> </v>
      </c>
      <c r="AF49" s="115" t="str">
        <f t="shared" si="24"/>
        <v xml:space="preserve"> </v>
      </c>
      <c r="AG49" s="113" t="str">
        <f t="shared" si="24"/>
        <v xml:space="preserve"> </v>
      </c>
      <c r="AH49" s="114" t="str">
        <f t="shared" si="24"/>
        <v xml:space="preserve"> </v>
      </c>
      <c r="AI49" s="115" t="str">
        <f t="shared" si="24"/>
        <v xml:space="preserve"> </v>
      </c>
      <c r="AJ49" s="69"/>
      <c r="AK49" s="88"/>
      <c r="AL49" s="426"/>
      <c r="AM49" s="427" t="s">
        <v>38</v>
      </c>
      <c r="AN49" s="428"/>
      <c r="AO49" s="428"/>
      <c r="AP49" s="34" t="s">
        <v>39</v>
      </c>
      <c r="AQ49" s="111" t="str">
        <f t="shared" si="25"/>
        <v xml:space="preserve"> </v>
      </c>
      <c r="AR49" s="112" t="str">
        <f t="shared" si="25"/>
        <v xml:space="preserve"> </v>
      </c>
      <c r="AS49" s="113" t="str">
        <f t="shared" si="25"/>
        <v xml:space="preserve"> </v>
      </c>
      <c r="AT49" s="114" t="str">
        <f t="shared" si="25"/>
        <v xml:space="preserve"> </v>
      </c>
      <c r="AU49" s="115" t="str">
        <f t="shared" si="25"/>
        <v xml:space="preserve"> </v>
      </c>
      <c r="AV49" s="113" t="str">
        <f t="shared" si="25"/>
        <v xml:space="preserve"> </v>
      </c>
      <c r="AW49" s="114" t="str">
        <f t="shared" si="25"/>
        <v xml:space="preserve"> </v>
      </c>
      <c r="AX49" s="115" t="str">
        <f t="shared" si="25"/>
        <v xml:space="preserve"> </v>
      </c>
      <c r="AY49" s="113" t="str">
        <f t="shared" si="25"/>
        <v xml:space="preserve"> </v>
      </c>
      <c r="AZ49" s="114" t="str">
        <f t="shared" si="25"/>
        <v xml:space="preserve"> </v>
      </c>
      <c r="BA49" s="115" t="str">
        <f t="shared" si="25"/>
        <v xml:space="preserve"> </v>
      </c>
      <c r="BB49" s="63"/>
    </row>
    <row r="50" spans="1:70" ht="17.25" hidden="1" customHeight="1">
      <c r="A50" s="6"/>
      <c r="B50" s="150"/>
      <c r="C50" s="151"/>
      <c r="D50" s="152"/>
      <c r="E50" s="153"/>
      <c r="F50" s="143"/>
      <c r="G50" s="182">
        <f>+ROUNDDOWN(BU125/BG126,0)</f>
        <v>0</v>
      </c>
      <c r="H50" s="182">
        <f>+ROUNDDOWN((BU160-BO161)/BG162,0)</f>
        <v>0</v>
      </c>
      <c r="I50" s="182">
        <f>+ROUNDDOWN((BU160-SUM(BO161:BO162))/BG163,0)</f>
        <v>0</v>
      </c>
      <c r="J50" s="182">
        <f>+ROUNDDOWN((BU160-SUM(BO161:BO163))/BG164,0)</f>
        <v>0</v>
      </c>
      <c r="K50" s="182">
        <f>+ROUNDDOWN((BU160-SUM(BO161:BO164))/BG165,0)</f>
        <v>0</v>
      </c>
      <c r="L50" s="182">
        <f>+ROUNDDOWN((BU160-SUM(BO161:BO165))/BG166,0)</f>
        <v>0</v>
      </c>
      <c r="M50" s="182">
        <f>+ROUNDDOWN((BU160-SUM(BO161:BO166))/BG167,0)</f>
        <v>0</v>
      </c>
      <c r="N50" s="182">
        <f>+ROUNDDOWN((BU160-SUM(BO161:BO167))/BG168,0)</f>
        <v>0</v>
      </c>
      <c r="O50" s="182">
        <f>+ROUNDDOWN((BU160-SUM(BO161:BO168))/BG169,0)</f>
        <v>0</v>
      </c>
      <c r="P50" s="182">
        <f>+ROUNDDOWN((BU160-SUM(BO161:BO169))/BG170,0)</f>
        <v>0</v>
      </c>
      <c r="Q50" s="182">
        <f>+ROUNDDOWN((BU160-SUM(BO161:BO170))/BF171,0)</f>
        <v>0</v>
      </c>
      <c r="R50" s="18"/>
      <c r="S50" s="19"/>
      <c r="T50" s="150"/>
      <c r="U50" s="154"/>
      <c r="V50" s="155"/>
      <c r="W50" s="156"/>
      <c r="X50" s="144"/>
      <c r="Y50" s="111"/>
      <c r="Z50" s="112"/>
      <c r="AA50" s="113"/>
      <c r="AB50" s="114"/>
      <c r="AC50" s="115"/>
      <c r="AD50" s="113"/>
      <c r="AE50" s="114"/>
      <c r="AF50" s="115"/>
      <c r="AG50" s="113"/>
      <c r="AH50" s="114"/>
      <c r="AI50" s="157"/>
      <c r="AJ50" s="69"/>
      <c r="AK50" s="90"/>
      <c r="AL50" s="150"/>
      <c r="AM50" s="154"/>
      <c r="AN50" s="155"/>
      <c r="AO50" s="156"/>
      <c r="AP50" s="144"/>
      <c r="AQ50" s="111"/>
      <c r="AR50" s="112"/>
      <c r="AS50" s="113"/>
      <c r="AT50" s="114"/>
      <c r="AU50" s="115"/>
      <c r="AV50" s="113"/>
      <c r="AW50" s="114"/>
      <c r="AX50" s="115"/>
      <c r="AY50" s="113"/>
      <c r="AZ50" s="114"/>
      <c r="BA50" s="157"/>
      <c r="BB50" s="63"/>
    </row>
    <row r="51" spans="1:70" ht="17.25" hidden="1" customHeight="1">
      <c r="A51" s="6"/>
      <c r="B51" s="150"/>
      <c r="C51" s="154"/>
      <c r="D51" s="155"/>
      <c r="E51" s="156"/>
      <c r="F51" s="144"/>
      <c r="G51" s="183" t="str">
        <f>IF(G50=0," ",G50)</f>
        <v xml:space="preserve"> </v>
      </c>
      <c r="H51" s="183" t="str">
        <f>IF(SUM($G$50:H50)=0," ",H50)</f>
        <v xml:space="preserve"> </v>
      </c>
      <c r="I51" s="183" t="str">
        <f>IF(SUM($G$50:I50)=0," ",I50)</f>
        <v xml:space="preserve"> </v>
      </c>
      <c r="J51" s="183" t="str">
        <f>IF(SUM($G$50:J50)=0," ",J50)</f>
        <v xml:space="preserve"> </v>
      </c>
      <c r="K51" s="183" t="str">
        <f>IF(SUM($G$50:K50)=0," ",K50)</f>
        <v xml:space="preserve"> </v>
      </c>
      <c r="L51" s="183" t="str">
        <f>IF(SUM($G$50:L50)=0," ",L50)</f>
        <v xml:space="preserve"> </v>
      </c>
      <c r="M51" s="183" t="str">
        <f>IF(SUM($G$50:M50)=0," ",M50)</f>
        <v xml:space="preserve"> </v>
      </c>
      <c r="N51" s="183" t="str">
        <f>IF(SUM($G$50:N50)=0," ",N50)</f>
        <v xml:space="preserve"> </v>
      </c>
      <c r="O51" s="183" t="str">
        <f>IF(SUM($G$50:O50)=0," ",O50)</f>
        <v xml:space="preserve"> </v>
      </c>
      <c r="P51" s="183" t="str">
        <f>IF(SUM($G$50:P50)=0," ",P50)</f>
        <v xml:space="preserve"> </v>
      </c>
      <c r="Q51" s="183" t="str">
        <f>IF(SUM($G$50:Q50)=0," ",Q50)</f>
        <v xml:space="preserve"> </v>
      </c>
      <c r="R51" s="18"/>
      <c r="S51" s="19"/>
      <c r="T51" s="150"/>
      <c r="U51" s="154"/>
      <c r="V51" s="155"/>
      <c r="W51" s="156"/>
      <c r="X51" s="144"/>
      <c r="Y51" s="111"/>
      <c r="Z51" s="112"/>
      <c r="AA51" s="113"/>
      <c r="AB51" s="114"/>
      <c r="AC51" s="115"/>
      <c r="AD51" s="113"/>
      <c r="AE51" s="114"/>
      <c r="AF51" s="115"/>
      <c r="AG51" s="113"/>
      <c r="AH51" s="114"/>
      <c r="AI51" s="157"/>
      <c r="AJ51" s="69"/>
      <c r="AK51" s="90"/>
      <c r="AL51" s="150"/>
      <c r="AM51" s="154"/>
      <c r="AN51" s="155"/>
      <c r="AO51" s="156"/>
      <c r="AP51" s="144"/>
      <c r="AQ51" s="111"/>
      <c r="AR51" s="112"/>
      <c r="AS51" s="113"/>
      <c r="AT51" s="114"/>
      <c r="AU51" s="115"/>
      <c r="AV51" s="113"/>
      <c r="AW51" s="114"/>
      <c r="AX51" s="115"/>
      <c r="AY51" s="113"/>
      <c r="AZ51" s="114"/>
      <c r="BA51" s="157"/>
      <c r="BB51" s="63"/>
    </row>
    <row r="52" spans="1:70" ht="17.25" hidden="1" customHeight="1" thickBot="1">
      <c r="A52" s="6"/>
      <c r="B52" s="150"/>
      <c r="C52" s="154"/>
      <c r="D52" s="155"/>
      <c r="E52" s="156"/>
      <c r="F52" s="144"/>
      <c r="G52" s="149" t="str">
        <f t="shared" ref="G52:Q52" si="26">IF(G51=" ","\",G51)</f>
        <v>\</v>
      </c>
      <c r="H52" s="149" t="str">
        <f t="shared" si="26"/>
        <v>\</v>
      </c>
      <c r="I52" s="149" t="str">
        <f t="shared" si="26"/>
        <v>\</v>
      </c>
      <c r="J52" s="149" t="str">
        <f t="shared" si="26"/>
        <v>\</v>
      </c>
      <c r="K52" s="149" t="str">
        <f t="shared" si="26"/>
        <v>\</v>
      </c>
      <c r="L52" s="149" t="str">
        <f t="shared" si="26"/>
        <v>\</v>
      </c>
      <c r="M52" s="149" t="str">
        <f t="shared" si="26"/>
        <v>\</v>
      </c>
      <c r="N52" s="149" t="str">
        <f t="shared" si="26"/>
        <v>\</v>
      </c>
      <c r="O52" s="149" t="str">
        <f t="shared" si="26"/>
        <v>\</v>
      </c>
      <c r="P52" s="149" t="str">
        <f t="shared" si="26"/>
        <v>\</v>
      </c>
      <c r="Q52" s="149" t="str">
        <f t="shared" si="26"/>
        <v>\</v>
      </c>
      <c r="R52" s="18"/>
      <c r="S52" s="19"/>
      <c r="T52" s="150"/>
      <c r="U52" s="154"/>
      <c r="V52" s="155"/>
      <c r="W52" s="156"/>
      <c r="X52" s="144"/>
      <c r="Y52" s="111"/>
      <c r="Z52" s="112"/>
      <c r="AA52" s="113"/>
      <c r="AB52" s="114"/>
      <c r="AC52" s="115"/>
      <c r="AD52" s="113"/>
      <c r="AE52" s="114"/>
      <c r="AF52" s="115"/>
      <c r="AG52" s="113"/>
      <c r="AH52" s="114"/>
      <c r="AI52" s="157"/>
      <c r="AJ52" s="69"/>
      <c r="AK52" s="90"/>
      <c r="AL52" s="150"/>
      <c r="AM52" s="154"/>
      <c r="AN52" s="155"/>
      <c r="AO52" s="156"/>
      <c r="AP52" s="144"/>
      <c r="AQ52" s="111"/>
      <c r="AR52" s="112"/>
      <c r="AS52" s="113"/>
      <c r="AT52" s="114"/>
      <c r="AU52" s="115"/>
      <c r="AV52" s="113"/>
      <c r="AW52" s="114"/>
      <c r="AX52" s="115"/>
      <c r="AY52" s="113"/>
      <c r="AZ52" s="114"/>
      <c r="BA52" s="157"/>
      <c r="BB52" s="63"/>
    </row>
    <row r="53" spans="1:70" ht="9.75" customHeight="1">
      <c r="A53" s="6"/>
      <c r="B53" s="401" t="s">
        <v>40</v>
      </c>
      <c r="C53" s="365"/>
      <c r="D53" s="365"/>
      <c r="E53" s="372"/>
      <c r="F53" s="386" t="s">
        <v>41</v>
      </c>
      <c r="G53" s="162"/>
      <c r="H53" s="163"/>
      <c r="I53" s="164"/>
      <c r="J53" s="165"/>
      <c r="K53" s="166"/>
      <c r="L53" s="164"/>
      <c r="M53" s="165"/>
      <c r="N53" s="166"/>
      <c r="O53" s="164"/>
      <c r="P53" s="165"/>
      <c r="Q53" s="167"/>
      <c r="R53" s="18"/>
      <c r="S53" s="19"/>
      <c r="T53" s="401" t="s">
        <v>40</v>
      </c>
      <c r="U53" s="365"/>
      <c r="V53" s="365"/>
      <c r="W53" s="372"/>
      <c r="X53" s="386" t="s">
        <v>41</v>
      </c>
      <c r="Y53" s="116"/>
      <c r="Z53" s="117"/>
      <c r="AA53" s="118"/>
      <c r="AB53" s="119"/>
      <c r="AC53" s="120"/>
      <c r="AD53" s="118"/>
      <c r="AE53" s="119"/>
      <c r="AF53" s="120"/>
      <c r="AG53" s="118"/>
      <c r="AH53" s="119"/>
      <c r="AI53" s="121"/>
      <c r="AJ53" s="69"/>
      <c r="AK53" s="90"/>
      <c r="AL53" s="401" t="s">
        <v>40</v>
      </c>
      <c r="AM53" s="365"/>
      <c r="AN53" s="365"/>
      <c r="AO53" s="372"/>
      <c r="AP53" s="386" t="s">
        <v>41</v>
      </c>
      <c r="AQ53" s="128">
        <v>111</v>
      </c>
      <c r="AR53" s="117" t="str">
        <f t="shared" ref="AR53:AZ54" si="27">IF(H53="","",H53)</f>
        <v/>
      </c>
      <c r="AS53" s="118" t="str">
        <f t="shared" si="27"/>
        <v/>
      </c>
      <c r="AT53" s="119" t="str">
        <f t="shared" si="27"/>
        <v/>
      </c>
      <c r="AU53" s="120" t="str">
        <f t="shared" si="27"/>
        <v/>
      </c>
      <c r="AV53" s="118" t="str">
        <f t="shared" si="27"/>
        <v/>
      </c>
      <c r="AW53" s="119" t="str">
        <f t="shared" si="27"/>
        <v/>
      </c>
      <c r="AX53" s="120" t="str">
        <f t="shared" si="27"/>
        <v/>
      </c>
      <c r="AY53" s="118" t="str">
        <f t="shared" si="27"/>
        <v/>
      </c>
      <c r="AZ53" s="119" t="str">
        <f t="shared" si="27"/>
        <v/>
      </c>
      <c r="BA53" s="129">
        <v>121</v>
      </c>
      <c r="BB53" s="63"/>
    </row>
    <row r="54" spans="1:70" ht="20.25" customHeight="1" thickBot="1">
      <c r="A54" s="6"/>
      <c r="B54" s="402"/>
      <c r="C54" s="403"/>
      <c r="D54" s="403"/>
      <c r="E54" s="404"/>
      <c r="F54" s="387"/>
      <c r="G54" s="168" t="str">
        <f>IF(H52="\","",G52)</f>
        <v/>
      </c>
      <c r="H54" s="169" t="str">
        <f t="shared" ref="H54:P54" si="28">IF(I52="\","",H52)</f>
        <v/>
      </c>
      <c r="I54" s="168" t="str">
        <f t="shared" si="28"/>
        <v/>
      </c>
      <c r="J54" s="170" t="str">
        <f t="shared" si="28"/>
        <v/>
      </c>
      <c r="K54" s="169" t="str">
        <f t="shared" si="28"/>
        <v/>
      </c>
      <c r="L54" s="168" t="str">
        <f t="shared" si="28"/>
        <v/>
      </c>
      <c r="M54" s="170" t="str">
        <f t="shared" si="28"/>
        <v/>
      </c>
      <c r="N54" s="169" t="str">
        <f t="shared" si="28"/>
        <v/>
      </c>
      <c r="O54" s="168" t="str">
        <f t="shared" si="28"/>
        <v/>
      </c>
      <c r="P54" s="170" t="str">
        <f t="shared" si="28"/>
        <v/>
      </c>
      <c r="Q54" s="171" t="str">
        <f>IF(Q52="\","0",Q52)</f>
        <v>0</v>
      </c>
      <c r="R54" s="18"/>
      <c r="S54" s="19"/>
      <c r="T54" s="402"/>
      <c r="U54" s="403"/>
      <c r="V54" s="403"/>
      <c r="W54" s="404"/>
      <c r="X54" s="387"/>
      <c r="Y54" s="122" t="str">
        <f t="shared" ref="Y54:AI54" si="29">IF(G54="","",G54)</f>
        <v/>
      </c>
      <c r="Z54" s="123" t="str">
        <f t="shared" si="29"/>
        <v/>
      </c>
      <c r="AA54" s="124" t="str">
        <f t="shared" si="29"/>
        <v/>
      </c>
      <c r="AB54" s="125" t="str">
        <f t="shared" si="29"/>
        <v/>
      </c>
      <c r="AC54" s="126" t="str">
        <f t="shared" si="29"/>
        <v/>
      </c>
      <c r="AD54" s="124" t="str">
        <f t="shared" si="29"/>
        <v/>
      </c>
      <c r="AE54" s="125" t="str">
        <f t="shared" si="29"/>
        <v/>
      </c>
      <c r="AF54" s="126" t="str">
        <f t="shared" si="29"/>
        <v/>
      </c>
      <c r="AG54" s="124" t="str">
        <f t="shared" si="29"/>
        <v/>
      </c>
      <c r="AH54" s="125" t="str">
        <f t="shared" si="29"/>
        <v/>
      </c>
      <c r="AI54" s="127" t="str">
        <f t="shared" si="29"/>
        <v>0</v>
      </c>
      <c r="AJ54" s="69"/>
      <c r="AK54" s="90"/>
      <c r="AL54" s="402"/>
      <c r="AM54" s="403"/>
      <c r="AN54" s="403"/>
      <c r="AO54" s="404"/>
      <c r="AP54" s="387"/>
      <c r="AQ54" s="122" t="str">
        <f>IF(G54="","",G54)</f>
        <v/>
      </c>
      <c r="AR54" s="123" t="str">
        <f t="shared" si="27"/>
        <v/>
      </c>
      <c r="AS54" s="124" t="str">
        <f t="shared" si="27"/>
        <v/>
      </c>
      <c r="AT54" s="125" t="str">
        <f t="shared" si="27"/>
        <v/>
      </c>
      <c r="AU54" s="126" t="str">
        <f t="shared" si="27"/>
        <v/>
      </c>
      <c r="AV54" s="124" t="str">
        <f t="shared" si="27"/>
        <v/>
      </c>
      <c r="AW54" s="125" t="str">
        <f t="shared" si="27"/>
        <v/>
      </c>
      <c r="AX54" s="126" t="str">
        <f t="shared" si="27"/>
        <v/>
      </c>
      <c r="AY54" s="124" t="str">
        <f t="shared" si="27"/>
        <v/>
      </c>
      <c r="AZ54" s="125" t="str">
        <f t="shared" si="27"/>
        <v/>
      </c>
      <c r="BA54" s="127" t="str">
        <f>IF(Q54="","",Q54)</f>
        <v>0</v>
      </c>
      <c r="BB54" s="63"/>
    </row>
    <row r="55" spans="1:70" ht="13.5" customHeight="1">
      <c r="A55" s="6"/>
      <c r="B55" s="380" t="s">
        <v>42</v>
      </c>
      <c r="C55" s="381"/>
      <c r="D55" s="382"/>
      <c r="E55" s="388"/>
      <c r="F55" s="365" t="s">
        <v>59</v>
      </c>
      <c r="G55" s="390"/>
      <c r="H55" s="365" t="s">
        <v>58</v>
      </c>
      <c r="I55" s="390"/>
      <c r="J55" s="372" t="s">
        <v>57</v>
      </c>
      <c r="K55" s="374" t="s">
        <v>43</v>
      </c>
      <c r="L55" s="392" t="str">
        <f>IF(G57="",B63,"")</f>
        <v/>
      </c>
      <c r="M55" s="393"/>
      <c r="N55" s="393"/>
      <c r="O55" s="393"/>
      <c r="P55" s="393"/>
      <c r="Q55" s="394"/>
      <c r="R55" s="21"/>
      <c r="S55" s="20"/>
      <c r="T55" s="380" t="s">
        <v>42</v>
      </c>
      <c r="U55" s="381"/>
      <c r="V55" s="382"/>
      <c r="W55" s="363" t="str">
        <f>IF(E55="","",E55)</f>
        <v/>
      </c>
      <c r="X55" s="365" t="s">
        <v>59</v>
      </c>
      <c r="Y55" s="370" t="str">
        <f>IF(G55="","",G55)</f>
        <v/>
      </c>
      <c r="Z55" s="365" t="s">
        <v>58</v>
      </c>
      <c r="AA55" s="370" t="str">
        <f>IF(I55="","",I55)</f>
        <v/>
      </c>
      <c r="AB55" s="372" t="s">
        <v>57</v>
      </c>
      <c r="AC55" s="374" t="s">
        <v>43</v>
      </c>
      <c r="AD55" s="377"/>
      <c r="AE55" s="378"/>
      <c r="AF55" s="378"/>
      <c r="AG55" s="378"/>
      <c r="AH55" s="378"/>
      <c r="AI55" s="379"/>
      <c r="AJ55" s="70"/>
      <c r="AK55" s="91"/>
      <c r="AL55" s="380" t="s">
        <v>42</v>
      </c>
      <c r="AM55" s="381"/>
      <c r="AN55" s="382"/>
      <c r="AO55" s="363" t="str">
        <f>IF(E55="","",E55)</f>
        <v/>
      </c>
      <c r="AP55" s="365" t="s">
        <v>59</v>
      </c>
      <c r="AQ55" s="370" t="str">
        <f>IF(G55="","",G55)</f>
        <v/>
      </c>
      <c r="AR55" s="365" t="s">
        <v>58</v>
      </c>
      <c r="AS55" s="370" t="str">
        <f>IF(I55="","",I55)</f>
        <v/>
      </c>
      <c r="AT55" s="372" t="s">
        <v>57</v>
      </c>
      <c r="AU55" s="374" t="s">
        <v>43</v>
      </c>
      <c r="AV55" s="92">
        <v>122</v>
      </c>
      <c r="AW55" s="93"/>
      <c r="AX55" s="25"/>
      <c r="AY55" s="25"/>
      <c r="AZ55" s="25"/>
      <c r="BA55" s="94">
        <v>127</v>
      </c>
      <c r="BB55" s="63"/>
    </row>
    <row r="56" spans="1:70" ht="16.5" customHeight="1">
      <c r="A56" s="6"/>
      <c r="B56" s="383"/>
      <c r="C56" s="384"/>
      <c r="D56" s="385"/>
      <c r="E56" s="389"/>
      <c r="F56" s="366"/>
      <c r="G56" s="391"/>
      <c r="H56" s="366"/>
      <c r="I56" s="391"/>
      <c r="J56" s="373"/>
      <c r="K56" s="375"/>
      <c r="L56" s="395"/>
      <c r="M56" s="396"/>
      <c r="N56" s="396"/>
      <c r="O56" s="396"/>
      <c r="P56" s="396"/>
      <c r="Q56" s="397"/>
      <c r="R56" s="23"/>
      <c r="S56" s="22"/>
      <c r="T56" s="383"/>
      <c r="U56" s="384"/>
      <c r="V56" s="385"/>
      <c r="W56" s="364"/>
      <c r="X56" s="366"/>
      <c r="Y56" s="371"/>
      <c r="Z56" s="366"/>
      <c r="AA56" s="371"/>
      <c r="AB56" s="373"/>
      <c r="AC56" s="375"/>
      <c r="AD56" s="357"/>
      <c r="AE56" s="358"/>
      <c r="AF56" s="358"/>
      <c r="AG56" s="358"/>
      <c r="AH56" s="358"/>
      <c r="AI56" s="359"/>
      <c r="AJ56" s="71"/>
      <c r="AK56" s="95"/>
      <c r="AL56" s="383"/>
      <c r="AM56" s="384"/>
      <c r="AN56" s="385"/>
      <c r="AO56" s="364"/>
      <c r="AP56" s="366"/>
      <c r="AQ56" s="371"/>
      <c r="AR56" s="366"/>
      <c r="AS56" s="371"/>
      <c r="AT56" s="373"/>
      <c r="AU56" s="375"/>
      <c r="AV56" s="351" t="s">
        <v>63</v>
      </c>
      <c r="AW56" s="352"/>
      <c r="AX56" s="352"/>
      <c r="AY56" s="352"/>
      <c r="AZ56" s="352"/>
      <c r="BA56" s="353"/>
      <c r="BB56" s="63"/>
    </row>
    <row r="57" spans="1:70" ht="30" customHeight="1">
      <c r="A57" s="6"/>
      <c r="B57" s="324" t="s">
        <v>44</v>
      </c>
      <c r="C57" s="325"/>
      <c r="D57" s="326"/>
      <c r="E57" s="327" t="s">
        <v>48</v>
      </c>
      <c r="F57" s="328"/>
      <c r="G57" s="329" t="s">
        <v>116</v>
      </c>
      <c r="H57" s="329"/>
      <c r="I57" s="330" t="s">
        <v>101</v>
      </c>
      <c r="J57" s="330"/>
      <c r="K57" s="375"/>
      <c r="L57" s="395"/>
      <c r="M57" s="396"/>
      <c r="N57" s="396"/>
      <c r="O57" s="396"/>
      <c r="P57" s="396"/>
      <c r="Q57" s="397"/>
      <c r="R57" s="7"/>
      <c r="S57" s="6"/>
      <c r="T57" s="324" t="s">
        <v>44</v>
      </c>
      <c r="U57" s="325"/>
      <c r="V57" s="326"/>
      <c r="W57" s="327" t="s">
        <v>48</v>
      </c>
      <c r="X57" s="328"/>
      <c r="Y57" s="323" t="str">
        <f>IF(G57="","",G57)</f>
        <v>　</v>
      </c>
      <c r="Z57" s="323"/>
      <c r="AA57" s="330" t="s">
        <v>101</v>
      </c>
      <c r="AB57" s="330"/>
      <c r="AC57" s="375"/>
      <c r="AD57" s="357"/>
      <c r="AE57" s="358"/>
      <c r="AF57" s="358"/>
      <c r="AG57" s="358"/>
      <c r="AH57" s="358"/>
      <c r="AI57" s="359"/>
      <c r="AJ57" s="63"/>
      <c r="AK57" s="80"/>
      <c r="AL57" s="324" t="s">
        <v>44</v>
      </c>
      <c r="AM57" s="325"/>
      <c r="AN57" s="326"/>
      <c r="AO57" s="327" t="s">
        <v>48</v>
      </c>
      <c r="AP57" s="328"/>
      <c r="AQ57" s="323" t="str">
        <f>IF(G57="","",G57)</f>
        <v>　</v>
      </c>
      <c r="AR57" s="323"/>
      <c r="AS57" s="330" t="s">
        <v>101</v>
      </c>
      <c r="AT57" s="330"/>
      <c r="AU57" s="375"/>
      <c r="AV57" s="354"/>
      <c r="AW57" s="355"/>
      <c r="AX57" s="355"/>
      <c r="AY57" s="355"/>
      <c r="AZ57" s="355"/>
      <c r="BA57" s="356"/>
      <c r="BB57" s="63"/>
    </row>
    <row r="58" spans="1:70" ht="15.75" customHeight="1">
      <c r="A58" s="6"/>
      <c r="B58" s="333" t="s">
        <v>56</v>
      </c>
      <c r="C58" s="333"/>
      <c r="D58" s="333"/>
      <c r="E58" s="333"/>
      <c r="F58" s="333"/>
      <c r="G58" s="333"/>
      <c r="H58" s="333"/>
      <c r="I58" s="333"/>
      <c r="J58" s="333"/>
      <c r="K58" s="375"/>
      <c r="L58" s="395"/>
      <c r="M58" s="396"/>
      <c r="N58" s="396"/>
      <c r="O58" s="396"/>
      <c r="P58" s="396"/>
      <c r="Q58" s="397"/>
      <c r="R58" s="7"/>
      <c r="S58" s="24"/>
      <c r="T58" s="334" t="s">
        <v>60</v>
      </c>
      <c r="U58" s="335"/>
      <c r="V58" s="336"/>
      <c r="W58" s="72"/>
      <c r="X58" s="73"/>
      <c r="Y58" s="73"/>
      <c r="Z58" s="73"/>
      <c r="AA58" s="73"/>
      <c r="AB58" s="74" t="s">
        <v>61</v>
      </c>
      <c r="AC58" s="375"/>
      <c r="AD58" s="357"/>
      <c r="AE58" s="358"/>
      <c r="AF58" s="358"/>
      <c r="AG58" s="358"/>
      <c r="AH58" s="358"/>
      <c r="AI58" s="359"/>
      <c r="AJ58" s="63"/>
      <c r="AK58" s="96"/>
      <c r="AL58" s="340" t="s">
        <v>66</v>
      </c>
      <c r="AM58" s="341"/>
      <c r="AN58" s="342"/>
      <c r="AO58" s="334" t="s">
        <v>45</v>
      </c>
      <c r="AP58" s="335"/>
      <c r="AQ58" s="335"/>
      <c r="AR58" s="335"/>
      <c r="AS58" s="335"/>
      <c r="AT58" s="336"/>
      <c r="AU58" s="375"/>
      <c r="AV58" s="357"/>
      <c r="AW58" s="358"/>
      <c r="AX58" s="358"/>
      <c r="AY58" s="358"/>
      <c r="AZ58" s="358"/>
      <c r="BA58" s="359"/>
      <c r="BB58" s="63"/>
    </row>
    <row r="59" spans="1:70" ht="15.75" customHeight="1">
      <c r="A59" s="6"/>
      <c r="B59" s="44"/>
      <c r="C59" s="44"/>
      <c r="D59" s="44"/>
      <c r="E59" s="44"/>
      <c r="F59" s="44"/>
      <c r="G59" s="44"/>
      <c r="H59" s="44"/>
      <c r="I59" s="44"/>
      <c r="J59" s="44"/>
      <c r="K59" s="375"/>
      <c r="L59" s="395"/>
      <c r="M59" s="396"/>
      <c r="N59" s="396"/>
      <c r="O59" s="396"/>
      <c r="P59" s="396"/>
      <c r="Q59" s="397"/>
      <c r="R59" s="7"/>
      <c r="S59" s="24"/>
      <c r="T59" s="337"/>
      <c r="U59" s="338"/>
      <c r="V59" s="339"/>
      <c r="W59" s="72"/>
      <c r="X59" s="73"/>
      <c r="Y59" s="73"/>
      <c r="Z59" s="73"/>
      <c r="AA59" s="73"/>
      <c r="AB59" s="74" t="s">
        <v>55</v>
      </c>
      <c r="AC59" s="375"/>
      <c r="AD59" s="357"/>
      <c r="AE59" s="358"/>
      <c r="AF59" s="358"/>
      <c r="AG59" s="358"/>
      <c r="AH59" s="358"/>
      <c r="AI59" s="359"/>
      <c r="AJ59" s="63"/>
      <c r="AK59" s="96"/>
      <c r="AL59" s="343"/>
      <c r="AM59" s="344"/>
      <c r="AN59" s="345"/>
      <c r="AO59" s="337"/>
      <c r="AP59" s="338"/>
      <c r="AQ59" s="338"/>
      <c r="AR59" s="338"/>
      <c r="AS59" s="338"/>
      <c r="AT59" s="339"/>
      <c r="AU59" s="375"/>
      <c r="AV59" s="357"/>
      <c r="AW59" s="358"/>
      <c r="AX59" s="358"/>
      <c r="AY59" s="358"/>
      <c r="AZ59" s="358"/>
      <c r="BA59" s="359"/>
      <c r="BB59" s="63"/>
    </row>
    <row r="60" spans="1:70" ht="22.5" customHeight="1">
      <c r="A60" s="6"/>
      <c r="B60" s="346"/>
      <c r="C60" s="346"/>
      <c r="D60" s="346"/>
      <c r="E60" s="49"/>
      <c r="F60" s="49"/>
      <c r="G60" s="49"/>
      <c r="H60" s="49"/>
      <c r="I60" s="49"/>
      <c r="J60" s="49"/>
      <c r="K60" s="375"/>
      <c r="L60" s="395"/>
      <c r="M60" s="396"/>
      <c r="N60" s="396"/>
      <c r="O60" s="396"/>
      <c r="P60" s="396"/>
      <c r="Q60" s="397"/>
      <c r="R60" s="7"/>
      <c r="S60" s="6"/>
      <c r="T60" s="407" t="s">
        <v>99</v>
      </c>
      <c r="U60" s="407"/>
      <c r="V60" s="407"/>
      <c r="W60" s="407"/>
      <c r="X60" s="405" t="s">
        <v>98</v>
      </c>
      <c r="Y60" s="341" t="s">
        <v>97</v>
      </c>
      <c r="Z60" s="341"/>
      <c r="AA60" s="341"/>
      <c r="AB60" s="348" t="s">
        <v>65</v>
      </c>
      <c r="AC60" s="375"/>
      <c r="AD60" s="357"/>
      <c r="AE60" s="358"/>
      <c r="AF60" s="358"/>
      <c r="AG60" s="358"/>
      <c r="AH60" s="358"/>
      <c r="AI60" s="359"/>
      <c r="AJ60" s="63"/>
      <c r="AK60" s="96"/>
      <c r="AL60" s="350" t="s">
        <v>96</v>
      </c>
      <c r="AM60" s="350"/>
      <c r="AN60" s="350"/>
      <c r="AO60" s="367" t="s">
        <v>95</v>
      </c>
      <c r="AP60" s="368"/>
      <c r="AQ60" s="368"/>
      <c r="AR60" s="368"/>
      <c r="AS60" s="368"/>
      <c r="AT60" s="369"/>
      <c r="AU60" s="375"/>
      <c r="AV60" s="357"/>
      <c r="AW60" s="358"/>
      <c r="AX60" s="358"/>
      <c r="AY60" s="358"/>
      <c r="AZ60" s="358"/>
      <c r="BA60" s="359"/>
      <c r="BB60" s="63"/>
    </row>
    <row r="61" spans="1:70" ht="13.5" customHeight="1">
      <c r="A61" s="6"/>
      <c r="B61" s="346"/>
      <c r="C61" s="346"/>
      <c r="D61" s="346"/>
      <c r="E61" s="49"/>
      <c r="F61" s="49"/>
      <c r="G61" s="49"/>
      <c r="H61" s="49"/>
      <c r="I61" s="49"/>
      <c r="J61" s="49"/>
      <c r="K61" s="376"/>
      <c r="L61" s="398"/>
      <c r="M61" s="399"/>
      <c r="N61" s="399"/>
      <c r="O61" s="399"/>
      <c r="P61" s="399"/>
      <c r="Q61" s="400"/>
      <c r="R61" s="7"/>
      <c r="S61" s="6"/>
      <c r="T61" s="408"/>
      <c r="U61" s="408"/>
      <c r="V61" s="408"/>
      <c r="W61" s="408"/>
      <c r="X61" s="406"/>
      <c r="Y61" s="347"/>
      <c r="Z61" s="347"/>
      <c r="AA61" s="347"/>
      <c r="AB61" s="349"/>
      <c r="AC61" s="376"/>
      <c r="AD61" s="360"/>
      <c r="AE61" s="361"/>
      <c r="AF61" s="361"/>
      <c r="AG61" s="361"/>
      <c r="AH61" s="361"/>
      <c r="AI61" s="362"/>
      <c r="AJ61" s="63"/>
      <c r="AK61" s="80"/>
      <c r="AL61" s="193" t="s">
        <v>46</v>
      </c>
      <c r="AM61" s="97"/>
      <c r="AN61" s="97"/>
      <c r="AO61" s="97"/>
      <c r="AP61" s="97"/>
      <c r="AQ61" s="97"/>
      <c r="AR61" s="97"/>
      <c r="AS61" s="97"/>
      <c r="AT61" s="97"/>
      <c r="AU61" s="376"/>
      <c r="AV61" s="360"/>
      <c r="AW61" s="361"/>
      <c r="AX61" s="361"/>
      <c r="AY61" s="361"/>
      <c r="AZ61" s="361"/>
      <c r="BA61" s="362"/>
      <c r="BB61" s="63"/>
    </row>
    <row r="62" spans="1:70" ht="12.75" customHeight="1">
      <c r="A62" s="47"/>
      <c r="B62" s="331"/>
      <c r="C62" s="331"/>
      <c r="D62" s="331"/>
      <c r="E62" s="331"/>
      <c r="F62" s="331"/>
      <c r="G62" s="331"/>
      <c r="H62" s="331"/>
      <c r="I62" s="331"/>
      <c r="J62" s="331"/>
      <c r="K62" s="331"/>
      <c r="L62" s="45"/>
      <c r="M62" s="46"/>
      <c r="N62" s="46"/>
      <c r="O62" s="46"/>
      <c r="P62" s="46"/>
      <c r="Q62" s="46"/>
      <c r="R62" s="48"/>
      <c r="S62" s="47"/>
      <c r="T62" s="332"/>
      <c r="U62" s="332"/>
      <c r="V62" s="332"/>
      <c r="W62" s="332"/>
      <c r="X62" s="332"/>
      <c r="Y62" s="332"/>
      <c r="Z62" s="332"/>
      <c r="AA62" s="332"/>
      <c r="AB62" s="332"/>
      <c r="AC62" s="332"/>
      <c r="AD62" s="75"/>
      <c r="AE62" s="76"/>
      <c r="AF62" s="76"/>
      <c r="AG62" s="76"/>
      <c r="AH62" s="76"/>
      <c r="AI62" s="76"/>
      <c r="AJ62" s="77"/>
      <c r="AK62" s="98"/>
      <c r="AL62" s="76"/>
      <c r="AM62" s="76"/>
      <c r="AN62" s="76"/>
      <c r="AO62" s="76"/>
      <c r="AP62" s="76"/>
      <c r="AQ62" s="76"/>
      <c r="AR62" s="76"/>
      <c r="AS62" s="76"/>
      <c r="AT62" s="76"/>
      <c r="AU62" s="76"/>
      <c r="AV62" s="75"/>
      <c r="AW62" s="76"/>
      <c r="AX62" s="76"/>
      <c r="AY62" s="76"/>
      <c r="AZ62" s="76"/>
      <c r="BA62" s="76"/>
      <c r="BB62" s="77"/>
    </row>
    <row r="63" spans="1:70" ht="24.75" customHeight="1">
      <c r="B63" s="141" t="s">
        <v>73</v>
      </c>
    </row>
    <row r="64" spans="1:70" ht="24.75" customHeight="1">
      <c r="B64" s="141" t="s">
        <v>74</v>
      </c>
      <c r="BP64" s="179"/>
      <c r="BQ64" s="179"/>
      <c r="BR64" s="179"/>
    </row>
    <row r="65" spans="2:70" ht="24.75" customHeight="1">
      <c r="B65" s="141" t="s">
        <v>80</v>
      </c>
      <c r="BP65" s="179"/>
      <c r="BQ65" s="179"/>
      <c r="BR65" s="179"/>
    </row>
    <row r="66" spans="2:70" ht="24.75" customHeight="1">
      <c r="BP66" s="179"/>
      <c r="BQ66" s="179"/>
      <c r="BR66" s="179"/>
    </row>
    <row r="67" spans="2:70" ht="24.75" customHeight="1">
      <c r="BP67" s="179"/>
      <c r="BQ67" s="179"/>
      <c r="BR67" s="179"/>
    </row>
    <row r="68" spans="2:70" ht="24.75" customHeight="1">
      <c r="BP68" s="179"/>
      <c r="BQ68" s="179"/>
      <c r="BR68" s="179"/>
    </row>
    <row r="69" spans="2:70" ht="24.75" customHeight="1">
      <c r="BP69" s="179"/>
      <c r="BQ69" s="179"/>
      <c r="BR69" s="179"/>
    </row>
    <row r="70" spans="2:70" ht="24.75" customHeight="1">
      <c r="BG70" s="1" t="s">
        <v>86</v>
      </c>
      <c r="BP70" s="179"/>
      <c r="BQ70" s="179"/>
      <c r="BR70" s="179"/>
    </row>
    <row r="71" spans="2:70" ht="24.75" customHeight="1">
      <c r="BF71" s="179">
        <v>11</v>
      </c>
      <c r="BG71" s="180">
        <v>10000000000</v>
      </c>
      <c r="BH71" s="179">
        <f>G18</f>
        <v>0</v>
      </c>
      <c r="BI71" s="179">
        <f>G20</f>
        <v>0</v>
      </c>
      <c r="BJ71" s="179">
        <f>G22</f>
        <v>0</v>
      </c>
      <c r="BK71" s="179"/>
      <c r="BL71" s="179"/>
      <c r="BM71" s="179"/>
      <c r="BN71" s="179"/>
      <c r="BO71" s="179">
        <f>BG71*BH71</f>
        <v>0</v>
      </c>
      <c r="BP71" s="179">
        <f>BG71*BI71</f>
        <v>0</v>
      </c>
      <c r="BQ71" s="179">
        <f>BG71*BJ71</f>
        <v>0</v>
      </c>
      <c r="BR71" s="179"/>
    </row>
    <row r="72" spans="2:70" ht="24.75" customHeight="1">
      <c r="BF72" s="179">
        <v>10</v>
      </c>
      <c r="BG72" s="180">
        <v>1000000000</v>
      </c>
      <c r="BH72" s="179">
        <f>H18</f>
        <v>0</v>
      </c>
      <c r="BI72" s="179">
        <f>H20</f>
        <v>0</v>
      </c>
      <c r="BJ72" s="179">
        <f>H22</f>
        <v>0</v>
      </c>
      <c r="BK72" s="179"/>
      <c r="BL72" s="179"/>
      <c r="BM72" s="179"/>
      <c r="BN72" s="179"/>
      <c r="BO72" s="179">
        <f t="shared" ref="BO72:BO81" si="30">BG72*BH72</f>
        <v>0</v>
      </c>
      <c r="BP72" s="179">
        <f t="shared" ref="BP72:BP81" si="31">BG72*BI72</f>
        <v>0</v>
      </c>
      <c r="BQ72" s="179">
        <f t="shared" ref="BQ72:BQ81" si="32">BG72*BJ72</f>
        <v>0</v>
      </c>
      <c r="BR72" s="179"/>
    </row>
    <row r="73" spans="2:70" ht="24.75" customHeight="1">
      <c r="BF73" s="179">
        <v>9</v>
      </c>
      <c r="BG73" s="180">
        <v>100000000</v>
      </c>
      <c r="BH73" s="179">
        <f>I18</f>
        <v>0</v>
      </c>
      <c r="BI73" s="179">
        <f>I20</f>
        <v>0</v>
      </c>
      <c r="BJ73" s="179">
        <f>I22</f>
        <v>0</v>
      </c>
      <c r="BK73" s="179"/>
      <c r="BL73" s="179"/>
      <c r="BM73" s="179"/>
      <c r="BN73" s="179"/>
      <c r="BO73" s="179">
        <f t="shared" si="30"/>
        <v>0</v>
      </c>
      <c r="BP73" s="179">
        <f t="shared" si="31"/>
        <v>0</v>
      </c>
      <c r="BQ73" s="179">
        <f t="shared" si="32"/>
        <v>0</v>
      </c>
      <c r="BR73" s="179"/>
    </row>
    <row r="74" spans="2:70" ht="24.75" customHeight="1">
      <c r="BF74" s="179">
        <v>8</v>
      </c>
      <c r="BG74" s="180">
        <v>10000000</v>
      </c>
      <c r="BH74" s="179">
        <f>J18</f>
        <v>0</v>
      </c>
      <c r="BI74" s="179">
        <f>J20</f>
        <v>0</v>
      </c>
      <c r="BJ74" s="179">
        <f>J22</f>
        <v>0</v>
      </c>
      <c r="BK74" s="179"/>
      <c r="BL74" s="179"/>
      <c r="BM74" s="179"/>
      <c r="BN74" s="179"/>
      <c r="BO74" s="179">
        <f t="shared" si="30"/>
        <v>0</v>
      </c>
      <c r="BP74" s="179">
        <f t="shared" si="31"/>
        <v>0</v>
      </c>
      <c r="BQ74" s="179">
        <f t="shared" si="32"/>
        <v>0</v>
      </c>
      <c r="BR74" s="179"/>
    </row>
    <row r="75" spans="2:70" ht="24.75" customHeight="1">
      <c r="BF75" s="179">
        <v>7</v>
      </c>
      <c r="BG75" s="180">
        <v>1000000</v>
      </c>
      <c r="BH75" s="179">
        <f>K18</f>
        <v>0</v>
      </c>
      <c r="BI75" s="179">
        <f>K20</f>
        <v>0</v>
      </c>
      <c r="BJ75" s="179">
        <f>K22</f>
        <v>0</v>
      </c>
      <c r="BK75" s="179"/>
      <c r="BL75" s="179"/>
      <c r="BM75" s="179"/>
      <c r="BN75" s="179"/>
      <c r="BO75" s="179">
        <f t="shared" si="30"/>
        <v>0</v>
      </c>
      <c r="BP75" s="179">
        <f t="shared" si="31"/>
        <v>0</v>
      </c>
      <c r="BQ75" s="179">
        <f t="shared" si="32"/>
        <v>0</v>
      </c>
      <c r="BR75" s="179"/>
    </row>
    <row r="76" spans="2:70" ht="24.75" customHeight="1">
      <c r="BF76" s="179">
        <v>6</v>
      </c>
      <c r="BG76" s="180">
        <v>100000</v>
      </c>
      <c r="BH76" s="179">
        <f>L18</f>
        <v>0</v>
      </c>
      <c r="BI76" s="179">
        <f>L20</f>
        <v>0</v>
      </c>
      <c r="BJ76" s="179">
        <f>L22</f>
        <v>0</v>
      </c>
      <c r="BK76" s="179"/>
      <c r="BL76" s="179"/>
      <c r="BM76" s="179"/>
      <c r="BN76" s="179"/>
      <c r="BO76" s="179">
        <f t="shared" si="30"/>
        <v>0</v>
      </c>
      <c r="BP76" s="179">
        <f t="shared" si="31"/>
        <v>0</v>
      </c>
      <c r="BQ76" s="179">
        <f t="shared" si="32"/>
        <v>0</v>
      </c>
      <c r="BR76" s="179"/>
    </row>
    <row r="77" spans="2:70" ht="24.75" customHeight="1">
      <c r="BF77" s="179">
        <v>5</v>
      </c>
      <c r="BG77" s="180">
        <v>10000</v>
      </c>
      <c r="BH77" s="179">
        <f>M18</f>
        <v>0</v>
      </c>
      <c r="BI77" s="179">
        <f>M20</f>
        <v>0</v>
      </c>
      <c r="BJ77" s="179">
        <f>M22</f>
        <v>0</v>
      </c>
      <c r="BK77" s="179"/>
      <c r="BL77" s="179"/>
      <c r="BM77" s="179"/>
      <c r="BN77" s="179"/>
      <c r="BO77" s="179">
        <f t="shared" si="30"/>
        <v>0</v>
      </c>
      <c r="BP77" s="179">
        <f t="shared" si="31"/>
        <v>0</v>
      </c>
      <c r="BQ77" s="179">
        <f t="shared" si="32"/>
        <v>0</v>
      </c>
      <c r="BR77" s="179"/>
    </row>
    <row r="78" spans="2:70" ht="24.75" customHeight="1">
      <c r="BF78" s="179">
        <v>4</v>
      </c>
      <c r="BG78" s="180">
        <v>1000</v>
      </c>
      <c r="BH78" s="179">
        <f>N18</f>
        <v>0</v>
      </c>
      <c r="BI78" s="179">
        <f>N20</f>
        <v>0</v>
      </c>
      <c r="BJ78" s="179">
        <f>N22</f>
        <v>0</v>
      </c>
      <c r="BK78" s="179"/>
      <c r="BL78" s="179"/>
      <c r="BM78" s="179"/>
      <c r="BN78" s="179"/>
      <c r="BO78" s="179">
        <f t="shared" si="30"/>
        <v>0</v>
      </c>
      <c r="BP78" s="179">
        <f t="shared" si="31"/>
        <v>0</v>
      </c>
      <c r="BQ78" s="179">
        <f t="shared" si="32"/>
        <v>0</v>
      </c>
      <c r="BR78" s="179"/>
    </row>
    <row r="79" spans="2:70" ht="24.75" customHeight="1">
      <c r="BF79" s="179">
        <v>3</v>
      </c>
      <c r="BG79" s="180">
        <v>100</v>
      </c>
      <c r="BH79" s="179">
        <f>O18</f>
        <v>0</v>
      </c>
      <c r="BI79" s="179">
        <f>O20</f>
        <v>0</v>
      </c>
      <c r="BJ79" s="179">
        <f>O22</f>
        <v>0</v>
      </c>
      <c r="BK79" s="179"/>
      <c r="BL79" s="179"/>
      <c r="BM79" s="179"/>
      <c r="BN79" s="179"/>
      <c r="BO79" s="179">
        <f t="shared" si="30"/>
        <v>0</v>
      </c>
      <c r="BP79" s="179">
        <f t="shared" si="31"/>
        <v>0</v>
      </c>
      <c r="BQ79" s="179">
        <f t="shared" si="32"/>
        <v>0</v>
      </c>
      <c r="BR79" s="179"/>
    </row>
    <row r="80" spans="2:70" ht="24.75" customHeight="1">
      <c r="BF80" s="179">
        <v>2</v>
      </c>
      <c r="BG80" s="180">
        <v>10</v>
      </c>
      <c r="BH80" s="179">
        <f>P18</f>
        <v>0</v>
      </c>
      <c r="BI80" s="179">
        <f>P20</f>
        <v>0</v>
      </c>
      <c r="BJ80" s="179">
        <f>P22</f>
        <v>0</v>
      </c>
      <c r="BK80" s="179"/>
      <c r="BL80" s="179"/>
      <c r="BM80" s="179"/>
      <c r="BN80" s="179"/>
      <c r="BO80" s="179">
        <f t="shared" si="30"/>
        <v>0</v>
      </c>
      <c r="BP80" s="179">
        <f t="shared" si="31"/>
        <v>0</v>
      </c>
      <c r="BQ80" s="179">
        <f t="shared" si="32"/>
        <v>0</v>
      </c>
      <c r="BR80" s="179"/>
    </row>
    <row r="81" spans="58:73" ht="24.75" customHeight="1">
      <c r="BF81" s="179">
        <v>1</v>
      </c>
      <c r="BG81" s="180">
        <v>1</v>
      </c>
      <c r="BH81" s="179">
        <f>Q18</f>
        <v>0</v>
      </c>
      <c r="BI81" s="179">
        <f>Q20</f>
        <v>0</v>
      </c>
      <c r="BJ81" s="179">
        <f>Q22</f>
        <v>0</v>
      </c>
      <c r="BK81" s="179"/>
      <c r="BL81" s="179"/>
      <c r="BM81" s="179"/>
      <c r="BN81" s="179"/>
      <c r="BO81" s="179">
        <f t="shared" si="30"/>
        <v>0</v>
      </c>
      <c r="BP81" s="179">
        <f t="shared" si="31"/>
        <v>0</v>
      </c>
      <c r="BQ81" s="179">
        <f t="shared" si="32"/>
        <v>0</v>
      </c>
      <c r="BR81" s="179"/>
    </row>
    <row r="82" spans="58:73" ht="24.75" customHeight="1">
      <c r="BF82" s="179"/>
      <c r="BG82" s="180"/>
      <c r="BH82" s="179"/>
      <c r="BI82" s="179"/>
      <c r="BJ82" s="179"/>
      <c r="BK82" s="179"/>
      <c r="BL82" s="179"/>
      <c r="BM82" s="179"/>
      <c r="BN82" s="179"/>
      <c r="BO82" s="180">
        <f>SUM(BO71:BO81)</f>
        <v>0</v>
      </c>
      <c r="BP82" s="180">
        <f>SUM(BP71:BP81)</f>
        <v>0</v>
      </c>
      <c r="BQ82" s="180">
        <f>SUM(BQ71:BQ81)</f>
        <v>0</v>
      </c>
      <c r="BR82" s="179"/>
    </row>
    <row r="83" spans="58:73" ht="24.75" customHeight="1">
      <c r="BF83" s="179"/>
      <c r="BG83" s="180"/>
      <c r="BH83" s="179"/>
      <c r="BI83" s="179"/>
      <c r="BJ83" s="179"/>
      <c r="BK83" s="179"/>
      <c r="BL83" s="179"/>
      <c r="BM83" s="179"/>
      <c r="BN83" s="179"/>
      <c r="BO83" s="179"/>
      <c r="BP83" s="179"/>
      <c r="BQ83" s="179"/>
      <c r="BU83" s="181">
        <f>BO82+BP82+BQ82</f>
        <v>0</v>
      </c>
    </row>
    <row r="84" spans="58:73" ht="24.75" customHeight="1">
      <c r="BF84" s="186">
        <v>11</v>
      </c>
      <c r="BG84" s="187">
        <v>10000000000</v>
      </c>
      <c r="BH84" s="186"/>
      <c r="BI84" s="186"/>
      <c r="BJ84" s="186"/>
      <c r="BK84" s="185"/>
      <c r="BL84" s="185"/>
      <c r="BM84" s="186"/>
      <c r="BN84" s="187">
        <v>11</v>
      </c>
      <c r="BO84" s="187">
        <f>+G23*BG84</f>
        <v>0</v>
      </c>
      <c r="BP84" s="185"/>
      <c r="BQ84" s="186"/>
      <c r="BR84" s="185"/>
      <c r="BS84" s="185"/>
      <c r="BT84" s="185"/>
      <c r="BU84" s="184"/>
    </row>
    <row r="85" spans="58:73" ht="24.75" customHeight="1">
      <c r="BF85" s="186">
        <v>10</v>
      </c>
      <c r="BG85" s="187">
        <v>1000000000</v>
      </c>
      <c r="BH85" s="186"/>
      <c r="BI85" s="186"/>
      <c r="BJ85" s="186"/>
      <c r="BK85" s="185"/>
      <c r="BL85" s="185"/>
      <c r="BM85" s="186"/>
      <c r="BN85" s="187">
        <v>10</v>
      </c>
      <c r="BO85" s="187">
        <f>+H23*BG85</f>
        <v>0</v>
      </c>
      <c r="BP85" s="185"/>
      <c r="BQ85" s="186"/>
      <c r="BR85" s="185"/>
      <c r="BS85" s="185"/>
      <c r="BT85" s="185"/>
      <c r="BU85" s="184"/>
    </row>
    <row r="86" spans="58:73" ht="24.75" customHeight="1">
      <c r="BF86" s="186">
        <v>9</v>
      </c>
      <c r="BG86" s="187">
        <v>100000000</v>
      </c>
      <c r="BH86" s="186"/>
      <c r="BI86" s="186"/>
      <c r="BJ86" s="186"/>
      <c r="BK86" s="185"/>
      <c r="BL86" s="185"/>
      <c r="BM86" s="186"/>
      <c r="BN86" s="187">
        <v>9</v>
      </c>
      <c r="BO86" s="187">
        <f>+I23*BG86</f>
        <v>0</v>
      </c>
      <c r="BP86" s="185"/>
      <c r="BQ86" s="186"/>
      <c r="BR86" s="185"/>
      <c r="BS86" s="185"/>
      <c r="BT86" s="185"/>
      <c r="BU86" s="184"/>
    </row>
    <row r="87" spans="58:73" ht="24.75" customHeight="1">
      <c r="BF87" s="186">
        <v>8</v>
      </c>
      <c r="BG87" s="187">
        <v>10000000</v>
      </c>
      <c r="BH87" s="186"/>
      <c r="BI87" s="186"/>
      <c r="BJ87" s="186"/>
      <c r="BK87" s="185"/>
      <c r="BL87" s="185"/>
      <c r="BM87" s="186"/>
      <c r="BN87" s="187">
        <v>8</v>
      </c>
      <c r="BO87" s="187">
        <f>+J18*BG87</f>
        <v>0</v>
      </c>
      <c r="BP87" s="185"/>
      <c r="BQ87" s="186"/>
      <c r="BR87" s="185"/>
      <c r="BS87" s="185"/>
      <c r="BT87" s="185"/>
      <c r="BU87" s="184"/>
    </row>
    <row r="88" spans="58:73" ht="24.75" customHeight="1">
      <c r="BF88" s="186">
        <v>7</v>
      </c>
      <c r="BG88" s="187">
        <v>1000000</v>
      </c>
      <c r="BH88" s="186"/>
      <c r="BI88" s="186"/>
      <c r="BJ88" s="186"/>
      <c r="BK88" s="185"/>
      <c r="BL88" s="185"/>
      <c r="BM88" s="186"/>
      <c r="BN88" s="187">
        <v>7</v>
      </c>
      <c r="BO88" s="187">
        <f>+K23*BG88</f>
        <v>0</v>
      </c>
      <c r="BP88" s="185"/>
      <c r="BQ88" s="186"/>
      <c r="BR88" s="185"/>
      <c r="BS88" s="185"/>
      <c r="BT88" s="185"/>
      <c r="BU88" s="184"/>
    </row>
    <row r="89" spans="58:73" ht="24.75" customHeight="1">
      <c r="BF89" s="186">
        <v>6</v>
      </c>
      <c r="BG89" s="187">
        <v>100000</v>
      </c>
      <c r="BH89" s="186"/>
      <c r="BI89" s="186"/>
      <c r="BJ89" s="186"/>
      <c r="BK89" s="185"/>
      <c r="BL89" s="185"/>
      <c r="BM89" s="186"/>
      <c r="BN89" s="187">
        <v>6</v>
      </c>
      <c r="BO89" s="187">
        <f>+L23*BG89</f>
        <v>0</v>
      </c>
      <c r="BP89" s="185"/>
      <c r="BQ89" s="186"/>
      <c r="BR89" s="185"/>
      <c r="BS89" s="185"/>
      <c r="BT89" s="185"/>
      <c r="BU89" s="184"/>
    </row>
    <row r="90" spans="58:73" ht="24.75" customHeight="1">
      <c r="BF90" s="186">
        <v>5</v>
      </c>
      <c r="BG90" s="187">
        <v>10000</v>
      </c>
      <c r="BH90" s="186"/>
      <c r="BI90" s="186"/>
      <c r="BJ90" s="186"/>
      <c r="BK90" s="185"/>
      <c r="BL90" s="185"/>
      <c r="BM90" s="186"/>
      <c r="BN90" s="187">
        <v>5</v>
      </c>
      <c r="BO90" s="187">
        <f>+M23*BG90</f>
        <v>0</v>
      </c>
      <c r="BP90" s="185"/>
      <c r="BQ90" s="186"/>
      <c r="BR90" s="185"/>
      <c r="BS90" s="185"/>
      <c r="BT90" s="185"/>
      <c r="BU90" s="184"/>
    </row>
    <row r="91" spans="58:73" ht="24.75" customHeight="1">
      <c r="BF91" s="186">
        <v>4</v>
      </c>
      <c r="BG91" s="187">
        <v>1000</v>
      </c>
      <c r="BH91" s="186"/>
      <c r="BI91" s="186"/>
      <c r="BJ91" s="186"/>
      <c r="BK91" s="185"/>
      <c r="BL91" s="185"/>
      <c r="BM91" s="186"/>
      <c r="BN91" s="187">
        <v>4</v>
      </c>
      <c r="BO91" s="187">
        <f>+N23*BG91</f>
        <v>0</v>
      </c>
      <c r="BP91" s="185"/>
      <c r="BQ91" s="186"/>
      <c r="BR91" s="185"/>
      <c r="BS91" s="185"/>
      <c r="BT91" s="185"/>
      <c r="BU91" s="184"/>
    </row>
    <row r="92" spans="58:73" ht="24.75" customHeight="1">
      <c r="BF92" s="186">
        <v>3</v>
      </c>
      <c r="BG92" s="187">
        <v>100</v>
      </c>
      <c r="BH92" s="186"/>
      <c r="BI92" s="186"/>
      <c r="BJ92" s="186"/>
      <c r="BK92" s="185"/>
      <c r="BL92" s="185"/>
      <c r="BM92" s="186"/>
      <c r="BN92" s="187">
        <v>3</v>
      </c>
      <c r="BO92" s="187">
        <f>+O23*BG92</f>
        <v>0</v>
      </c>
      <c r="BP92" s="185"/>
      <c r="BQ92" s="186"/>
      <c r="BR92" s="185"/>
      <c r="BS92" s="185"/>
      <c r="BT92" s="185"/>
      <c r="BU92" s="184"/>
    </row>
    <row r="93" spans="58:73" ht="24.75" customHeight="1">
      <c r="BF93" s="186">
        <v>2</v>
      </c>
      <c r="BG93" s="187">
        <v>10</v>
      </c>
      <c r="BH93" s="186"/>
      <c r="BI93" s="186"/>
      <c r="BJ93" s="186"/>
      <c r="BK93" s="185"/>
      <c r="BL93" s="185"/>
      <c r="BM93" s="186"/>
      <c r="BN93" s="187">
        <v>2</v>
      </c>
      <c r="BO93" s="187">
        <f>+P23*BG93</f>
        <v>0</v>
      </c>
      <c r="BP93" s="185"/>
      <c r="BQ93" s="186"/>
      <c r="BR93" s="185"/>
      <c r="BS93" s="185"/>
      <c r="BT93" s="185"/>
      <c r="BU93" s="184"/>
    </row>
    <row r="94" spans="58:73" ht="24.75" customHeight="1">
      <c r="BF94" s="186">
        <v>1</v>
      </c>
      <c r="BG94" s="187">
        <v>1</v>
      </c>
      <c r="BH94" s="186"/>
      <c r="BI94" s="186"/>
      <c r="BJ94" s="186"/>
      <c r="BK94" s="185"/>
      <c r="BL94" s="185"/>
      <c r="BM94" s="186"/>
      <c r="BN94" s="187">
        <v>1</v>
      </c>
      <c r="BO94" s="187">
        <f>+Q23*BG94</f>
        <v>0</v>
      </c>
      <c r="BP94" s="185"/>
      <c r="BQ94" s="186"/>
      <c r="BR94" s="186"/>
      <c r="BS94" s="185"/>
      <c r="BT94" s="185"/>
    </row>
    <row r="95" spans="58:73" ht="24.75" customHeight="1">
      <c r="BF95" s="179"/>
      <c r="BG95" s="1" t="s">
        <v>88</v>
      </c>
      <c r="BH95" s="179"/>
      <c r="BI95" s="179"/>
      <c r="BJ95" s="179"/>
      <c r="BK95" s="179"/>
      <c r="BL95" s="179"/>
      <c r="BM95" s="190" t="s">
        <v>90</v>
      </c>
      <c r="BN95" s="179"/>
      <c r="BO95" s="179"/>
      <c r="BP95" s="179"/>
      <c r="BQ95" s="179"/>
      <c r="BR95" s="179"/>
    </row>
    <row r="96" spans="58:73" ht="24.75" customHeight="1">
      <c r="BF96" s="179">
        <v>11</v>
      </c>
      <c r="BG96" s="180">
        <v>10000000000</v>
      </c>
      <c r="BH96" s="179">
        <f>G27</f>
        <v>0</v>
      </c>
      <c r="BI96" s="179">
        <f>G29</f>
        <v>0</v>
      </c>
      <c r="BJ96" s="179">
        <f>G31</f>
        <v>0</v>
      </c>
      <c r="BK96" s="179">
        <f>G33</f>
        <v>0</v>
      </c>
      <c r="BL96" s="179">
        <f>G35</f>
        <v>0</v>
      </c>
      <c r="BM96" s="190">
        <f>SUM(BH96:BL96)</f>
        <v>0</v>
      </c>
      <c r="BN96" s="179"/>
      <c r="BO96" s="179">
        <f>BG96*BH96</f>
        <v>0</v>
      </c>
      <c r="BP96" s="179">
        <f>BG96*BI96</f>
        <v>0</v>
      </c>
      <c r="BQ96" s="179">
        <f>BG96*BJ96</f>
        <v>0</v>
      </c>
      <c r="BR96" s="179">
        <f>BG96*BK96</f>
        <v>0</v>
      </c>
      <c r="BS96" s="179">
        <f>BG96*BL96</f>
        <v>0</v>
      </c>
      <c r="BT96" s="179">
        <f t="shared" ref="BT96:BT106" si="33">BG96*BM96</f>
        <v>0</v>
      </c>
    </row>
    <row r="97" spans="58:73" ht="24.75" customHeight="1">
      <c r="BF97" s="179">
        <v>10</v>
      </c>
      <c r="BG97" s="180">
        <v>1000000000</v>
      </c>
      <c r="BH97" s="179">
        <f>H27</f>
        <v>0</v>
      </c>
      <c r="BI97" s="179">
        <f>H29</f>
        <v>0</v>
      </c>
      <c r="BJ97" s="179">
        <f>H31</f>
        <v>0</v>
      </c>
      <c r="BK97" s="179">
        <f>H32</f>
        <v>0</v>
      </c>
      <c r="BL97" s="179">
        <f>H35</f>
        <v>0</v>
      </c>
      <c r="BM97" s="190">
        <f t="shared" ref="BM97:BM106" si="34">SUM(BH97:BL97)</f>
        <v>0</v>
      </c>
      <c r="BN97" s="179"/>
      <c r="BO97" s="179">
        <f t="shared" ref="BO97:BO106" si="35">BG97*BH97</f>
        <v>0</v>
      </c>
      <c r="BP97" s="179">
        <f t="shared" ref="BP97:BP106" si="36">BG97*BI97</f>
        <v>0</v>
      </c>
      <c r="BQ97" s="179">
        <f t="shared" ref="BQ97:BQ106" si="37">BG97*BJ97</f>
        <v>0</v>
      </c>
      <c r="BR97" s="179">
        <f t="shared" ref="BR97:BR106" si="38">BG97*BK97</f>
        <v>0</v>
      </c>
      <c r="BS97" s="179">
        <f t="shared" ref="BS97:BS106" si="39">BG97*BL97</f>
        <v>0</v>
      </c>
      <c r="BT97" s="179">
        <f t="shared" si="33"/>
        <v>0</v>
      </c>
    </row>
    <row r="98" spans="58:73" ht="24.75" customHeight="1">
      <c r="BF98" s="179">
        <v>9</v>
      </c>
      <c r="BG98" s="180">
        <v>100000000</v>
      </c>
      <c r="BH98" s="179">
        <f>I27</f>
        <v>0</v>
      </c>
      <c r="BI98" s="179">
        <f>I29</f>
        <v>0</v>
      </c>
      <c r="BJ98" s="179">
        <f>I31</f>
        <v>0</v>
      </c>
      <c r="BK98" s="179">
        <f>I33</f>
        <v>0</v>
      </c>
      <c r="BL98" s="179">
        <f>I35</f>
        <v>0</v>
      </c>
      <c r="BM98" s="190">
        <f t="shared" si="34"/>
        <v>0</v>
      </c>
      <c r="BN98" s="179"/>
      <c r="BO98" s="179">
        <f t="shared" si="35"/>
        <v>0</v>
      </c>
      <c r="BP98" s="179">
        <f t="shared" si="36"/>
        <v>0</v>
      </c>
      <c r="BQ98" s="179">
        <f t="shared" si="37"/>
        <v>0</v>
      </c>
      <c r="BR98" s="179">
        <f t="shared" si="38"/>
        <v>0</v>
      </c>
      <c r="BS98" s="179">
        <f t="shared" si="39"/>
        <v>0</v>
      </c>
      <c r="BT98" s="179">
        <f t="shared" si="33"/>
        <v>0</v>
      </c>
    </row>
    <row r="99" spans="58:73" ht="24.75" customHeight="1">
      <c r="BF99" s="179">
        <v>8</v>
      </c>
      <c r="BG99" s="180">
        <v>10000000</v>
      </c>
      <c r="BH99" s="179">
        <f>J27</f>
        <v>0</v>
      </c>
      <c r="BI99" s="179">
        <f>J29</f>
        <v>0</v>
      </c>
      <c r="BJ99" s="179">
        <f>J31</f>
        <v>0</v>
      </c>
      <c r="BK99" s="179">
        <f>J33</f>
        <v>0</v>
      </c>
      <c r="BL99" s="179">
        <f>J35</f>
        <v>0</v>
      </c>
      <c r="BM99" s="190">
        <f t="shared" si="34"/>
        <v>0</v>
      </c>
      <c r="BN99" s="179"/>
      <c r="BO99" s="179">
        <f t="shared" si="35"/>
        <v>0</v>
      </c>
      <c r="BP99" s="179">
        <f t="shared" si="36"/>
        <v>0</v>
      </c>
      <c r="BQ99" s="179">
        <f t="shared" si="37"/>
        <v>0</v>
      </c>
      <c r="BR99" s="179">
        <f t="shared" si="38"/>
        <v>0</v>
      </c>
      <c r="BS99" s="179">
        <f t="shared" si="39"/>
        <v>0</v>
      </c>
      <c r="BT99" s="179">
        <f t="shared" si="33"/>
        <v>0</v>
      </c>
    </row>
    <row r="100" spans="58:73" ht="24.75" customHeight="1">
      <c r="BF100" s="179">
        <v>7</v>
      </c>
      <c r="BG100" s="180">
        <v>1000000</v>
      </c>
      <c r="BH100" s="179">
        <f>K27</f>
        <v>0</v>
      </c>
      <c r="BI100" s="179">
        <f>K29</f>
        <v>0</v>
      </c>
      <c r="BJ100" s="179">
        <f>K31</f>
        <v>0</v>
      </c>
      <c r="BK100" s="179">
        <f>K33</f>
        <v>0</v>
      </c>
      <c r="BL100" s="179">
        <f>K35</f>
        <v>0</v>
      </c>
      <c r="BM100" s="190">
        <f t="shared" si="34"/>
        <v>0</v>
      </c>
      <c r="BN100" s="179"/>
      <c r="BO100" s="179">
        <f t="shared" si="35"/>
        <v>0</v>
      </c>
      <c r="BP100" s="179">
        <f t="shared" si="36"/>
        <v>0</v>
      </c>
      <c r="BQ100" s="179">
        <f t="shared" si="37"/>
        <v>0</v>
      </c>
      <c r="BR100" s="179">
        <f t="shared" si="38"/>
        <v>0</v>
      </c>
      <c r="BS100" s="179">
        <f t="shared" si="39"/>
        <v>0</v>
      </c>
      <c r="BT100" s="179">
        <f t="shared" si="33"/>
        <v>0</v>
      </c>
    </row>
    <row r="101" spans="58:73" ht="24.75" customHeight="1">
      <c r="BF101" s="179">
        <v>6</v>
      </c>
      <c r="BG101" s="180">
        <v>100000</v>
      </c>
      <c r="BH101" s="179">
        <f>L27</f>
        <v>0</v>
      </c>
      <c r="BI101" s="179">
        <f>L29</f>
        <v>0</v>
      </c>
      <c r="BJ101" s="179">
        <f>L31</f>
        <v>0</v>
      </c>
      <c r="BK101" s="179">
        <f>L33</f>
        <v>0</v>
      </c>
      <c r="BL101" s="179">
        <f>L35</f>
        <v>0</v>
      </c>
      <c r="BM101" s="190">
        <f t="shared" si="34"/>
        <v>0</v>
      </c>
      <c r="BN101" s="179"/>
      <c r="BO101" s="179">
        <f t="shared" si="35"/>
        <v>0</v>
      </c>
      <c r="BP101" s="179">
        <f t="shared" si="36"/>
        <v>0</v>
      </c>
      <c r="BQ101" s="179">
        <f t="shared" si="37"/>
        <v>0</v>
      </c>
      <c r="BR101" s="179">
        <f t="shared" si="38"/>
        <v>0</v>
      </c>
      <c r="BS101" s="179">
        <f t="shared" si="39"/>
        <v>0</v>
      </c>
      <c r="BT101" s="179">
        <f t="shared" si="33"/>
        <v>0</v>
      </c>
    </row>
    <row r="102" spans="58:73" ht="24.75" customHeight="1">
      <c r="BF102" s="179">
        <v>5</v>
      </c>
      <c r="BG102" s="180">
        <v>10000</v>
      </c>
      <c r="BH102" s="179">
        <f>M27</f>
        <v>0</v>
      </c>
      <c r="BI102" s="179">
        <f>M29</f>
        <v>0</v>
      </c>
      <c r="BJ102" s="179">
        <f>M31</f>
        <v>0</v>
      </c>
      <c r="BK102" s="179">
        <f>M33</f>
        <v>0</v>
      </c>
      <c r="BL102" s="179">
        <f>M35</f>
        <v>0</v>
      </c>
      <c r="BM102" s="190">
        <f t="shared" si="34"/>
        <v>0</v>
      </c>
      <c r="BN102" s="179"/>
      <c r="BO102" s="179">
        <f t="shared" si="35"/>
        <v>0</v>
      </c>
      <c r="BP102" s="179">
        <f t="shared" si="36"/>
        <v>0</v>
      </c>
      <c r="BQ102" s="179">
        <f t="shared" si="37"/>
        <v>0</v>
      </c>
      <c r="BR102" s="179">
        <f t="shared" si="38"/>
        <v>0</v>
      </c>
      <c r="BS102" s="179">
        <f t="shared" si="39"/>
        <v>0</v>
      </c>
      <c r="BT102" s="179">
        <f t="shared" si="33"/>
        <v>0</v>
      </c>
    </row>
    <row r="103" spans="58:73" ht="24.75" customHeight="1">
      <c r="BF103" s="179">
        <v>4</v>
      </c>
      <c r="BG103" s="180">
        <v>1000</v>
      </c>
      <c r="BH103" s="179">
        <f>N27</f>
        <v>0</v>
      </c>
      <c r="BI103" s="179">
        <f>N29</f>
        <v>0</v>
      </c>
      <c r="BJ103" s="179">
        <f>N31</f>
        <v>0</v>
      </c>
      <c r="BK103" s="179">
        <f>N33</f>
        <v>0</v>
      </c>
      <c r="BL103" s="179">
        <f>N35</f>
        <v>0</v>
      </c>
      <c r="BM103" s="190">
        <f t="shared" si="34"/>
        <v>0</v>
      </c>
      <c r="BN103" s="179"/>
      <c r="BO103" s="179">
        <f t="shared" si="35"/>
        <v>0</v>
      </c>
      <c r="BP103" s="179">
        <f t="shared" si="36"/>
        <v>0</v>
      </c>
      <c r="BQ103" s="179">
        <f t="shared" si="37"/>
        <v>0</v>
      </c>
      <c r="BR103" s="179">
        <f t="shared" si="38"/>
        <v>0</v>
      </c>
      <c r="BS103" s="179">
        <f t="shared" si="39"/>
        <v>0</v>
      </c>
      <c r="BT103" s="179">
        <f t="shared" si="33"/>
        <v>0</v>
      </c>
    </row>
    <row r="104" spans="58:73" ht="24.75" customHeight="1">
      <c r="BF104" s="179">
        <v>3</v>
      </c>
      <c r="BG104" s="180">
        <v>100</v>
      </c>
      <c r="BH104" s="179">
        <f>O27</f>
        <v>0</v>
      </c>
      <c r="BI104" s="179">
        <f>O29</f>
        <v>0</v>
      </c>
      <c r="BJ104" s="179">
        <f>O31</f>
        <v>0</v>
      </c>
      <c r="BK104" s="179">
        <f>O33</f>
        <v>0</v>
      </c>
      <c r="BL104" s="179">
        <f>O35</f>
        <v>0</v>
      </c>
      <c r="BM104" s="190">
        <f t="shared" si="34"/>
        <v>0</v>
      </c>
      <c r="BN104" s="179"/>
      <c r="BO104" s="179">
        <f t="shared" si="35"/>
        <v>0</v>
      </c>
      <c r="BP104" s="179">
        <f t="shared" si="36"/>
        <v>0</v>
      </c>
      <c r="BQ104" s="179">
        <f t="shared" si="37"/>
        <v>0</v>
      </c>
      <c r="BR104" s="179">
        <f t="shared" si="38"/>
        <v>0</v>
      </c>
      <c r="BS104" s="179">
        <f t="shared" si="39"/>
        <v>0</v>
      </c>
      <c r="BT104" s="179">
        <f t="shared" si="33"/>
        <v>0</v>
      </c>
    </row>
    <row r="105" spans="58:73" ht="24.75" customHeight="1">
      <c r="BF105" s="179">
        <v>2</v>
      </c>
      <c r="BG105" s="180">
        <v>10</v>
      </c>
      <c r="BH105" s="179">
        <f>P27</f>
        <v>0</v>
      </c>
      <c r="BI105" s="179">
        <f>P29</f>
        <v>0</v>
      </c>
      <c r="BJ105" s="179">
        <f>P31</f>
        <v>0</v>
      </c>
      <c r="BK105" s="179">
        <f>P33</f>
        <v>0</v>
      </c>
      <c r="BL105" s="179">
        <f>P35</f>
        <v>0</v>
      </c>
      <c r="BM105" s="190">
        <f t="shared" si="34"/>
        <v>0</v>
      </c>
      <c r="BN105" s="179"/>
      <c r="BO105" s="179">
        <f t="shared" si="35"/>
        <v>0</v>
      </c>
      <c r="BP105" s="179">
        <f t="shared" si="36"/>
        <v>0</v>
      </c>
      <c r="BQ105" s="179">
        <f t="shared" si="37"/>
        <v>0</v>
      </c>
      <c r="BR105" s="179">
        <f t="shared" si="38"/>
        <v>0</v>
      </c>
      <c r="BS105" s="179">
        <f t="shared" si="39"/>
        <v>0</v>
      </c>
      <c r="BT105" s="179">
        <f t="shared" si="33"/>
        <v>0</v>
      </c>
    </row>
    <row r="106" spans="58:73" ht="24.75" customHeight="1">
      <c r="BF106" s="179">
        <v>1</v>
      </c>
      <c r="BG106" s="180">
        <v>1</v>
      </c>
      <c r="BH106" s="179">
        <f>Q27</f>
        <v>0</v>
      </c>
      <c r="BI106" s="179">
        <f>Q29</f>
        <v>0</v>
      </c>
      <c r="BJ106" s="179">
        <f>Q31</f>
        <v>0</v>
      </c>
      <c r="BK106" s="179">
        <f>Q33</f>
        <v>0</v>
      </c>
      <c r="BL106" s="179">
        <f>Q35</f>
        <v>0</v>
      </c>
      <c r="BM106" s="190">
        <f t="shared" si="34"/>
        <v>0</v>
      </c>
      <c r="BN106" s="179"/>
      <c r="BO106" s="179">
        <f t="shared" si="35"/>
        <v>0</v>
      </c>
      <c r="BP106" s="179">
        <f t="shared" si="36"/>
        <v>0</v>
      </c>
      <c r="BQ106" s="179">
        <f t="shared" si="37"/>
        <v>0</v>
      </c>
      <c r="BR106" s="179">
        <f t="shared" si="38"/>
        <v>0</v>
      </c>
      <c r="BS106" s="179">
        <f t="shared" si="39"/>
        <v>0</v>
      </c>
      <c r="BT106" s="179">
        <f t="shared" si="33"/>
        <v>0</v>
      </c>
    </row>
    <row r="107" spans="58:73" ht="24.75" customHeight="1">
      <c r="BK107" s="179"/>
      <c r="BL107" s="179"/>
      <c r="BM107" s="179"/>
      <c r="BN107" s="179"/>
      <c r="BO107" s="180">
        <f t="shared" ref="BO107:BT107" si="40">SUM(BO96:BO106)</f>
        <v>0</v>
      </c>
      <c r="BP107" s="180">
        <f t="shared" si="40"/>
        <v>0</v>
      </c>
      <c r="BQ107" s="180">
        <f t="shared" si="40"/>
        <v>0</v>
      </c>
      <c r="BR107" s="180">
        <f t="shared" si="40"/>
        <v>0</v>
      </c>
      <c r="BS107" s="180">
        <f t="shared" si="40"/>
        <v>0</v>
      </c>
      <c r="BT107" s="180">
        <f t="shared" si="40"/>
        <v>0</v>
      </c>
    </row>
    <row r="108" spans="58:73" ht="24.75" customHeight="1">
      <c r="BH108" s="179"/>
      <c r="BI108" s="179"/>
      <c r="BJ108" s="179"/>
      <c r="BK108" s="179"/>
      <c r="BL108" s="179"/>
      <c r="BM108" s="179"/>
      <c r="BN108" s="179"/>
      <c r="BO108" s="179"/>
      <c r="BU108" s="181">
        <f>BO107+BP107+BQ107+BR107+BS107</f>
        <v>0</v>
      </c>
    </row>
    <row r="109" spans="58:73" ht="24.75" customHeight="1">
      <c r="BF109" s="186">
        <v>11</v>
      </c>
      <c r="BG109" s="187">
        <v>10000000000</v>
      </c>
      <c r="BH109" s="186"/>
      <c r="BI109" s="186"/>
      <c r="BJ109" s="186"/>
      <c r="BK109" s="185"/>
      <c r="BL109" s="185"/>
      <c r="BM109" s="186"/>
      <c r="BN109" s="187">
        <v>11</v>
      </c>
      <c r="BO109" s="187">
        <f>+G36*BG109</f>
        <v>0</v>
      </c>
      <c r="BP109" s="185"/>
      <c r="BQ109" s="186"/>
      <c r="BR109" s="185"/>
      <c r="BS109" s="185"/>
      <c r="BT109" s="185"/>
      <c r="BU109" s="184"/>
    </row>
    <row r="110" spans="58:73" ht="24.75" customHeight="1">
      <c r="BF110" s="186">
        <v>10</v>
      </c>
      <c r="BG110" s="187">
        <v>1000000000</v>
      </c>
      <c r="BH110" s="186"/>
      <c r="BI110" s="186"/>
      <c r="BJ110" s="186"/>
      <c r="BK110" s="185"/>
      <c r="BL110" s="185"/>
      <c r="BM110" s="186"/>
      <c r="BN110" s="187">
        <v>10</v>
      </c>
      <c r="BO110" s="187">
        <f>+H36*BG110</f>
        <v>0</v>
      </c>
      <c r="BP110" s="185"/>
      <c r="BQ110" s="186"/>
      <c r="BR110" s="185"/>
      <c r="BS110" s="185"/>
      <c r="BT110" s="185"/>
      <c r="BU110" s="184"/>
    </row>
    <row r="111" spans="58:73" ht="24.75" customHeight="1">
      <c r="BF111" s="186">
        <v>9</v>
      </c>
      <c r="BG111" s="187">
        <v>100000000</v>
      </c>
      <c r="BH111" s="186"/>
      <c r="BI111" s="186"/>
      <c r="BJ111" s="186"/>
      <c r="BK111" s="185"/>
      <c r="BL111" s="185"/>
      <c r="BM111" s="186"/>
      <c r="BN111" s="187">
        <v>9</v>
      </c>
      <c r="BO111" s="187">
        <f>+I36*BG111</f>
        <v>0</v>
      </c>
      <c r="BP111" s="185"/>
      <c r="BQ111" s="186"/>
      <c r="BR111" s="185"/>
      <c r="BS111" s="185"/>
      <c r="BT111" s="185"/>
      <c r="BU111" s="184"/>
    </row>
    <row r="112" spans="58:73" ht="24.75" customHeight="1">
      <c r="BF112" s="186">
        <v>8</v>
      </c>
      <c r="BG112" s="187">
        <v>10000000</v>
      </c>
      <c r="BH112" s="186"/>
      <c r="BI112" s="186"/>
      <c r="BJ112" s="186"/>
      <c r="BK112" s="185"/>
      <c r="BL112" s="185"/>
      <c r="BM112" s="186"/>
      <c r="BN112" s="187">
        <v>8</v>
      </c>
      <c r="BO112" s="187">
        <f>+J36*BG112</f>
        <v>0</v>
      </c>
      <c r="BP112" s="185"/>
      <c r="BQ112" s="186"/>
      <c r="BR112" s="185"/>
      <c r="BS112" s="185"/>
      <c r="BT112" s="185"/>
      <c r="BU112" s="184"/>
    </row>
    <row r="113" spans="58:73" ht="24.75" customHeight="1">
      <c r="BF113" s="186">
        <v>7</v>
      </c>
      <c r="BG113" s="187">
        <v>1000000</v>
      </c>
      <c r="BH113" s="186"/>
      <c r="BI113" s="186"/>
      <c r="BJ113" s="186"/>
      <c r="BK113" s="185"/>
      <c r="BL113" s="185"/>
      <c r="BM113" s="186"/>
      <c r="BN113" s="187">
        <v>7</v>
      </c>
      <c r="BO113" s="187">
        <f>+K36*BG113</f>
        <v>0</v>
      </c>
      <c r="BP113" s="185"/>
      <c r="BQ113" s="186"/>
      <c r="BR113" s="185"/>
      <c r="BS113" s="185"/>
      <c r="BT113" s="185"/>
      <c r="BU113" s="184"/>
    </row>
    <row r="114" spans="58:73" ht="24.75" customHeight="1">
      <c r="BF114" s="186">
        <v>6</v>
      </c>
      <c r="BG114" s="187">
        <v>100000</v>
      </c>
      <c r="BH114" s="186"/>
      <c r="BI114" s="186"/>
      <c r="BJ114" s="186"/>
      <c r="BK114" s="185"/>
      <c r="BL114" s="185"/>
      <c r="BM114" s="186"/>
      <c r="BN114" s="187">
        <v>6</v>
      </c>
      <c r="BO114" s="187">
        <f>+L36*BG114</f>
        <v>0</v>
      </c>
      <c r="BP114" s="185"/>
      <c r="BQ114" s="186"/>
      <c r="BR114" s="185"/>
      <c r="BS114" s="185"/>
      <c r="BT114" s="185"/>
      <c r="BU114" s="184"/>
    </row>
    <row r="115" spans="58:73" ht="24.75" customHeight="1">
      <c r="BF115" s="186">
        <v>5</v>
      </c>
      <c r="BG115" s="187">
        <v>10000</v>
      </c>
      <c r="BH115" s="186"/>
      <c r="BI115" s="186"/>
      <c r="BJ115" s="186"/>
      <c r="BK115" s="185"/>
      <c r="BL115" s="185"/>
      <c r="BM115" s="186"/>
      <c r="BN115" s="187">
        <v>5</v>
      </c>
      <c r="BO115" s="187">
        <f>+M36*BG115</f>
        <v>0</v>
      </c>
      <c r="BP115" s="185"/>
      <c r="BQ115" s="186"/>
      <c r="BR115" s="185"/>
      <c r="BS115" s="185"/>
      <c r="BT115" s="185"/>
      <c r="BU115" s="184"/>
    </row>
    <row r="116" spans="58:73" ht="24.75" customHeight="1">
      <c r="BF116" s="186">
        <v>4</v>
      </c>
      <c r="BG116" s="187">
        <v>1000</v>
      </c>
      <c r="BH116" s="186"/>
      <c r="BI116" s="186"/>
      <c r="BJ116" s="186"/>
      <c r="BK116" s="185"/>
      <c r="BL116" s="185"/>
      <c r="BM116" s="186"/>
      <c r="BN116" s="187">
        <v>4</v>
      </c>
      <c r="BO116" s="187">
        <f>+N36*BG116</f>
        <v>0</v>
      </c>
      <c r="BP116" s="185"/>
      <c r="BQ116" s="186"/>
      <c r="BR116" s="185"/>
      <c r="BS116" s="185"/>
      <c r="BT116" s="185"/>
      <c r="BU116" s="184"/>
    </row>
    <row r="117" spans="58:73" ht="24.75" customHeight="1">
      <c r="BF117" s="186">
        <v>3</v>
      </c>
      <c r="BG117" s="187">
        <v>100</v>
      </c>
      <c r="BH117" s="186"/>
      <c r="BI117" s="186"/>
      <c r="BJ117" s="186"/>
      <c r="BK117" s="185"/>
      <c r="BL117" s="185"/>
      <c r="BM117" s="186"/>
      <c r="BN117" s="187">
        <v>3</v>
      </c>
      <c r="BO117" s="187">
        <f>+O36*BG117</f>
        <v>0</v>
      </c>
      <c r="BP117" s="185"/>
      <c r="BQ117" s="186"/>
      <c r="BR117" s="185"/>
      <c r="BS117" s="185"/>
      <c r="BT117" s="185"/>
      <c r="BU117" s="184"/>
    </row>
    <row r="118" spans="58:73" ht="24.75" customHeight="1">
      <c r="BF118" s="186">
        <v>2</v>
      </c>
      <c r="BG118" s="187">
        <v>10</v>
      </c>
      <c r="BH118" s="186"/>
      <c r="BI118" s="186"/>
      <c r="BJ118" s="186"/>
      <c r="BK118" s="185"/>
      <c r="BL118" s="185"/>
      <c r="BM118" s="186"/>
      <c r="BN118" s="187">
        <v>2</v>
      </c>
      <c r="BO118" s="187">
        <f>+P36*BG118</f>
        <v>0</v>
      </c>
      <c r="BP118" s="185"/>
      <c r="BQ118" s="186"/>
      <c r="BR118" s="185"/>
      <c r="BS118" s="185"/>
      <c r="BT118" s="185"/>
      <c r="BU118" s="184"/>
    </row>
    <row r="119" spans="58:73" ht="24.75" customHeight="1">
      <c r="BF119" s="186">
        <v>1</v>
      </c>
      <c r="BG119" s="187">
        <v>1</v>
      </c>
      <c r="BH119" s="186"/>
      <c r="BI119" s="186"/>
      <c r="BJ119" s="186"/>
      <c r="BK119" s="185"/>
      <c r="BL119" s="185"/>
      <c r="BM119" s="186"/>
      <c r="BN119" s="187">
        <v>1</v>
      </c>
      <c r="BO119" s="187">
        <f>+Q36*BG119</f>
        <v>0</v>
      </c>
      <c r="BP119" s="185"/>
      <c r="BQ119" s="186"/>
      <c r="BR119" s="186"/>
      <c r="BS119" s="185"/>
      <c r="BT119" s="185"/>
    </row>
    <row r="120" spans="58:73" ht="24.75" customHeight="1">
      <c r="BF120" s="189"/>
      <c r="BG120" s="184"/>
      <c r="BH120" s="189"/>
      <c r="BI120" s="189"/>
      <c r="BJ120" s="189"/>
      <c r="BK120" s="188"/>
      <c r="BL120" s="188"/>
      <c r="BM120" s="189"/>
      <c r="BN120" s="184"/>
      <c r="BO120" s="184"/>
      <c r="BP120" s="188"/>
      <c r="BQ120" s="189"/>
      <c r="BR120" s="189"/>
      <c r="BS120" s="188"/>
      <c r="BT120" s="188"/>
    </row>
    <row r="121" spans="58:73" ht="24.75" customHeight="1">
      <c r="BF121" s="179"/>
      <c r="BG121" s="1" t="s">
        <v>87</v>
      </c>
      <c r="BH121" s="179"/>
      <c r="BI121" s="179"/>
      <c r="BJ121" s="179"/>
      <c r="BK121" s="179"/>
      <c r="BL121" s="179"/>
      <c r="BM121" s="179"/>
      <c r="BN121" s="179"/>
      <c r="BO121" s="179"/>
    </row>
    <row r="122" spans="58:73" ht="24.75" customHeight="1">
      <c r="BF122" s="179">
        <v>11</v>
      </c>
      <c r="BG122" s="180">
        <v>10000000000</v>
      </c>
      <c r="BH122" s="179">
        <f>G40</f>
        <v>0</v>
      </c>
      <c r="BI122" s="179">
        <f>G42</f>
        <v>0</v>
      </c>
      <c r="BJ122" s="179">
        <f>G44</f>
        <v>0</v>
      </c>
      <c r="BK122" s="179">
        <f>G46</f>
        <v>0</v>
      </c>
      <c r="BL122" s="179"/>
      <c r="BM122" s="179"/>
      <c r="BN122" s="179"/>
      <c r="BO122" s="179">
        <f>BG122*BH122</f>
        <v>0</v>
      </c>
      <c r="BP122" s="179">
        <f>BG122*BI122</f>
        <v>0</v>
      </c>
      <c r="BQ122" s="179">
        <f>BG122*BJ122</f>
        <v>0</v>
      </c>
      <c r="BR122" s="179">
        <f>BG122*BK122</f>
        <v>0</v>
      </c>
    </row>
    <row r="123" spans="58:73" ht="24.75" customHeight="1">
      <c r="BF123" s="179">
        <v>10</v>
      </c>
      <c r="BG123" s="180">
        <v>1000000000</v>
      </c>
      <c r="BH123" s="179">
        <f>H40</f>
        <v>0</v>
      </c>
      <c r="BI123" s="179">
        <f>H42</f>
        <v>0</v>
      </c>
      <c r="BJ123" s="179">
        <f>H44</f>
        <v>0</v>
      </c>
      <c r="BK123" s="179">
        <f>H46</f>
        <v>0</v>
      </c>
      <c r="BL123" s="179"/>
      <c r="BM123" s="179"/>
      <c r="BN123" s="179"/>
      <c r="BO123" s="179">
        <f t="shared" ref="BO123:BO132" si="41">BG123*BH123</f>
        <v>0</v>
      </c>
      <c r="BP123" s="179">
        <f t="shared" ref="BP123:BP132" si="42">BG123*BI123</f>
        <v>0</v>
      </c>
      <c r="BQ123" s="179">
        <f t="shared" ref="BQ123:BQ132" si="43">BG123*BJ123</f>
        <v>0</v>
      </c>
      <c r="BR123" s="179">
        <f t="shared" ref="BR123:BR132" si="44">BG123*BK123</f>
        <v>0</v>
      </c>
    </row>
    <row r="124" spans="58:73" ht="24.75" customHeight="1">
      <c r="BF124" s="179">
        <v>9</v>
      </c>
      <c r="BG124" s="180">
        <v>100000000</v>
      </c>
      <c r="BH124" s="179">
        <f>I40</f>
        <v>0</v>
      </c>
      <c r="BI124" s="179">
        <f>I42</f>
        <v>0</v>
      </c>
      <c r="BJ124" s="179">
        <f>I44</f>
        <v>0</v>
      </c>
      <c r="BK124" s="179">
        <f>I46</f>
        <v>0</v>
      </c>
      <c r="BL124" s="179"/>
      <c r="BM124" s="179"/>
      <c r="BN124" s="179"/>
      <c r="BO124" s="179">
        <f t="shared" si="41"/>
        <v>0</v>
      </c>
      <c r="BP124" s="179">
        <f t="shared" si="42"/>
        <v>0</v>
      </c>
      <c r="BQ124" s="179">
        <f t="shared" si="43"/>
        <v>0</v>
      </c>
      <c r="BR124" s="179">
        <f t="shared" si="44"/>
        <v>0</v>
      </c>
    </row>
    <row r="125" spans="58:73" ht="24.75" customHeight="1">
      <c r="BF125" s="179">
        <v>8</v>
      </c>
      <c r="BG125" s="180">
        <v>10000000</v>
      </c>
      <c r="BH125" s="179">
        <f>J40</f>
        <v>0</v>
      </c>
      <c r="BI125" s="179">
        <f>J42</f>
        <v>0</v>
      </c>
      <c r="BJ125" s="179">
        <f>J44</f>
        <v>0</v>
      </c>
      <c r="BK125" s="179">
        <f>J46</f>
        <v>0</v>
      </c>
      <c r="BL125" s="179"/>
      <c r="BM125" s="179"/>
      <c r="BN125" s="179"/>
      <c r="BO125" s="179">
        <f t="shared" si="41"/>
        <v>0</v>
      </c>
      <c r="BP125" s="179">
        <f t="shared" si="42"/>
        <v>0</v>
      </c>
      <c r="BQ125" s="179">
        <f t="shared" si="43"/>
        <v>0</v>
      </c>
      <c r="BR125" s="179">
        <f t="shared" si="44"/>
        <v>0</v>
      </c>
    </row>
    <row r="126" spans="58:73" ht="24.75" customHeight="1">
      <c r="BF126" s="179">
        <v>7</v>
      </c>
      <c r="BG126" s="180">
        <v>1000000</v>
      </c>
      <c r="BH126" s="179">
        <f>K40</f>
        <v>0</v>
      </c>
      <c r="BI126" s="179">
        <f>K42</f>
        <v>0</v>
      </c>
      <c r="BJ126" s="179">
        <f>K44</f>
        <v>0</v>
      </c>
      <c r="BK126" s="179">
        <f>K46</f>
        <v>0</v>
      </c>
      <c r="BL126" s="179"/>
      <c r="BM126" s="179"/>
      <c r="BN126" s="179"/>
      <c r="BO126" s="179">
        <f t="shared" si="41"/>
        <v>0</v>
      </c>
      <c r="BP126" s="179">
        <f t="shared" si="42"/>
        <v>0</v>
      </c>
      <c r="BQ126" s="179">
        <f t="shared" si="43"/>
        <v>0</v>
      </c>
      <c r="BR126" s="179">
        <f t="shared" si="44"/>
        <v>0</v>
      </c>
    </row>
    <row r="127" spans="58:73" ht="24.75" customHeight="1">
      <c r="BF127" s="179">
        <v>6</v>
      </c>
      <c r="BG127" s="180">
        <v>100000</v>
      </c>
      <c r="BH127" s="179">
        <f>L40</f>
        <v>0</v>
      </c>
      <c r="BI127" s="179">
        <f>L42</f>
        <v>0</v>
      </c>
      <c r="BJ127" s="179">
        <f>L44</f>
        <v>0</v>
      </c>
      <c r="BK127" s="179">
        <f>L46</f>
        <v>0</v>
      </c>
      <c r="BL127" s="179"/>
      <c r="BM127" s="179"/>
      <c r="BN127" s="179"/>
      <c r="BO127" s="179">
        <f t="shared" si="41"/>
        <v>0</v>
      </c>
      <c r="BP127" s="179">
        <f t="shared" si="42"/>
        <v>0</v>
      </c>
      <c r="BQ127" s="179">
        <f t="shared" si="43"/>
        <v>0</v>
      </c>
      <c r="BR127" s="179">
        <f t="shared" si="44"/>
        <v>0</v>
      </c>
    </row>
    <row r="128" spans="58:73" ht="24.75" customHeight="1">
      <c r="BF128" s="179">
        <v>5</v>
      </c>
      <c r="BG128" s="180">
        <v>10000</v>
      </c>
      <c r="BH128" s="179">
        <f>M40</f>
        <v>0</v>
      </c>
      <c r="BI128" s="179">
        <f>M42</f>
        <v>0</v>
      </c>
      <c r="BJ128" s="179">
        <f>M44</f>
        <v>0</v>
      </c>
      <c r="BK128" s="179">
        <f>M46</f>
        <v>0</v>
      </c>
      <c r="BL128" s="179"/>
      <c r="BM128" s="179"/>
      <c r="BN128" s="179"/>
      <c r="BO128" s="179">
        <f t="shared" si="41"/>
        <v>0</v>
      </c>
      <c r="BP128" s="179">
        <f t="shared" si="42"/>
        <v>0</v>
      </c>
      <c r="BQ128" s="179">
        <f t="shared" si="43"/>
        <v>0</v>
      </c>
      <c r="BR128" s="179">
        <f t="shared" si="44"/>
        <v>0</v>
      </c>
    </row>
    <row r="129" spans="58:73" ht="24.75" customHeight="1">
      <c r="BF129" s="179">
        <v>4</v>
      </c>
      <c r="BG129" s="180">
        <v>1000</v>
      </c>
      <c r="BH129" s="179">
        <f>N40</f>
        <v>0</v>
      </c>
      <c r="BI129" s="179">
        <f>N42</f>
        <v>0</v>
      </c>
      <c r="BJ129" s="179">
        <f>N44</f>
        <v>0</v>
      </c>
      <c r="BK129" s="179">
        <f>N46</f>
        <v>0</v>
      </c>
      <c r="BL129" s="179"/>
      <c r="BM129" s="179"/>
      <c r="BN129" s="179"/>
      <c r="BO129" s="179">
        <f t="shared" si="41"/>
        <v>0</v>
      </c>
      <c r="BP129" s="179">
        <f t="shared" si="42"/>
        <v>0</v>
      </c>
      <c r="BQ129" s="179">
        <f t="shared" si="43"/>
        <v>0</v>
      </c>
      <c r="BR129" s="179">
        <f t="shared" si="44"/>
        <v>0</v>
      </c>
    </row>
    <row r="130" spans="58:73" ht="24.75" customHeight="1">
      <c r="BF130" s="179">
        <v>3</v>
      </c>
      <c r="BG130" s="180">
        <v>100</v>
      </c>
      <c r="BH130" s="179">
        <f>O40</f>
        <v>0</v>
      </c>
      <c r="BI130" s="179">
        <f>O42</f>
        <v>0</v>
      </c>
      <c r="BJ130" s="179">
        <f>O44</f>
        <v>0</v>
      </c>
      <c r="BK130" s="179">
        <f>O46</f>
        <v>0</v>
      </c>
      <c r="BL130" s="179"/>
      <c r="BM130" s="179"/>
      <c r="BN130" s="179"/>
      <c r="BO130" s="179">
        <f t="shared" si="41"/>
        <v>0</v>
      </c>
      <c r="BP130" s="179">
        <f t="shared" si="42"/>
        <v>0</v>
      </c>
      <c r="BQ130" s="179">
        <f t="shared" si="43"/>
        <v>0</v>
      </c>
      <c r="BR130" s="179">
        <f t="shared" si="44"/>
        <v>0</v>
      </c>
    </row>
    <row r="131" spans="58:73" ht="24.75" customHeight="1">
      <c r="BF131" s="179">
        <v>2</v>
      </c>
      <c r="BG131" s="180">
        <v>10</v>
      </c>
      <c r="BH131" s="179">
        <f>P40</f>
        <v>0</v>
      </c>
      <c r="BI131" s="179">
        <f>P42</f>
        <v>0</v>
      </c>
      <c r="BJ131" s="179">
        <f>P44</f>
        <v>0</v>
      </c>
      <c r="BK131" s="179">
        <f>P46</f>
        <v>0</v>
      </c>
      <c r="BL131" s="179"/>
      <c r="BM131" s="179"/>
      <c r="BN131" s="179"/>
      <c r="BO131" s="179">
        <f t="shared" si="41"/>
        <v>0</v>
      </c>
      <c r="BP131" s="179">
        <f t="shared" si="42"/>
        <v>0</v>
      </c>
      <c r="BQ131" s="179">
        <f t="shared" si="43"/>
        <v>0</v>
      </c>
      <c r="BR131" s="179">
        <f t="shared" si="44"/>
        <v>0</v>
      </c>
    </row>
    <row r="132" spans="58:73" ht="24.75" customHeight="1">
      <c r="BF132" s="179">
        <v>1</v>
      </c>
      <c r="BG132" s="180">
        <v>1</v>
      </c>
      <c r="BH132" s="179">
        <f>Q40</f>
        <v>0</v>
      </c>
      <c r="BI132" s="179">
        <f>Q42</f>
        <v>0</v>
      </c>
      <c r="BJ132" s="179">
        <f>Q44</f>
        <v>0</v>
      </c>
      <c r="BK132" s="179">
        <f>Q46</f>
        <v>0</v>
      </c>
      <c r="BO132" s="179">
        <f t="shared" si="41"/>
        <v>0</v>
      </c>
      <c r="BP132" s="179">
        <f t="shared" si="42"/>
        <v>0</v>
      </c>
      <c r="BQ132" s="179">
        <f t="shared" si="43"/>
        <v>0</v>
      </c>
      <c r="BR132" s="179">
        <f t="shared" si="44"/>
        <v>0</v>
      </c>
    </row>
    <row r="133" spans="58:73" ht="24.75" customHeight="1">
      <c r="BO133" s="180">
        <f>SUM(BO122:BO132)</f>
        <v>0</v>
      </c>
      <c r="BP133" s="180">
        <f>SUM(BP122:BP132)</f>
        <v>0</v>
      </c>
      <c r="BQ133" s="180">
        <f>SUM(BQ122:BQ132)</f>
        <v>0</v>
      </c>
      <c r="BR133" s="180">
        <f>SUM(BR122:BR132)</f>
        <v>0</v>
      </c>
    </row>
    <row r="134" spans="58:73" ht="24.75" customHeight="1">
      <c r="BT134" s="181">
        <f>BO133+BP133+BQ133+BR133+BU108</f>
        <v>0</v>
      </c>
      <c r="BU134" s="181">
        <f>BO133+BP133+BQ133+BR133</f>
        <v>0</v>
      </c>
    </row>
    <row r="135" spans="58:73" ht="24.75" customHeight="1">
      <c r="BF135" s="186">
        <v>11</v>
      </c>
      <c r="BG135" s="187">
        <v>10000000000</v>
      </c>
      <c r="BH135" s="186"/>
      <c r="BI135" s="186"/>
      <c r="BJ135" s="186"/>
      <c r="BK135" s="185"/>
      <c r="BL135" s="185"/>
      <c r="BM135" s="186"/>
      <c r="BN135" s="187">
        <v>11</v>
      </c>
      <c r="BO135" s="187">
        <f>+G47*BG135</f>
        <v>0</v>
      </c>
      <c r="BP135" s="185"/>
      <c r="BQ135" s="186"/>
      <c r="BR135" s="185"/>
      <c r="BS135" s="185"/>
      <c r="BT135" s="185"/>
    </row>
    <row r="136" spans="58:73" ht="24.75" customHeight="1">
      <c r="BF136" s="186">
        <v>10</v>
      </c>
      <c r="BG136" s="187">
        <v>1000000000</v>
      </c>
      <c r="BH136" s="186"/>
      <c r="BI136" s="186"/>
      <c r="BJ136" s="186"/>
      <c r="BK136" s="185"/>
      <c r="BL136" s="185"/>
      <c r="BM136" s="186"/>
      <c r="BN136" s="187">
        <v>10</v>
      </c>
      <c r="BO136" s="187">
        <f>+H47*BG136</f>
        <v>0</v>
      </c>
      <c r="BP136" s="185"/>
      <c r="BQ136" s="186"/>
      <c r="BR136" s="185"/>
      <c r="BS136" s="185"/>
      <c r="BT136" s="185"/>
    </row>
    <row r="137" spans="58:73" ht="24.75" customHeight="1">
      <c r="BF137" s="186">
        <v>9</v>
      </c>
      <c r="BG137" s="187">
        <v>100000000</v>
      </c>
      <c r="BH137" s="186"/>
      <c r="BI137" s="186"/>
      <c r="BJ137" s="186"/>
      <c r="BK137" s="185"/>
      <c r="BL137" s="185"/>
      <c r="BM137" s="186"/>
      <c r="BN137" s="187">
        <v>9</v>
      </c>
      <c r="BO137" s="187">
        <f>+I47*BG137</f>
        <v>0</v>
      </c>
      <c r="BP137" s="185"/>
      <c r="BQ137" s="186"/>
      <c r="BR137" s="185"/>
      <c r="BS137" s="185"/>
      <c r="BT137" s="185"/>
    </row>
    <row r="138" spans="58:73" ht="24.75" customHeight="1">
      <c r="BF138" s="186">
        <v>8</v>
      </c>
      <c r="BG138" s="187">
        <v>10000000</v>
      </c>
      <c r="BH138" s="186"/>
      <c r="BI138" s="186"/>
      <c r="BJ138" s="186"/>
      <c r="BK138" s="185"/>
      <c r="BL138" s="185"/>
      <c r="BM138" s="186"/>
      <c r="BN138" s="187">
        <v>8</v>
      </c>
      <c r="BO138" s="187">
        <f>+J47*BG138</f>
        <v>0</v>
      </c>
      <c r="BP138" s="185"/>
      <c r="BQ138" s="186"/>
      <c r="BR138" s="185"/>
      <c r="BS138" s="185"/>
      <c r="BT138" s="185"/>
    </row>
    <row r="139" spans="58:73" ht="24.75" customHeight="1">
      <c r="BF139" s="186">
        <v>7</v>
      </c>
      <c r="BG139" s="187">
        <v>1000000</v>
      </c>
      <c r="BH139" s="186"/>
      <c r="BI139" s="186"/>
      <c r="BJ139" s="186"/>
      <c r="BK139" s="185"/>
      <c r="BL139" s="185"/>
      <c r="BM139" s="186"/>
      <c r="BN139" s="187">
        <v>7</v>
      </c>
      <c r="BO139" s="187">
        <f>+K47*BG139</f>
        <v>0</v>
      </c>
      <c r="BP139" s="185"/>
      <c r="BQ139" s="186"/>
      <c r="BR139" s="185"/>
      <c r="BS139" s="185"/>
      <c r="BT139" s="185"/>
    </row>
    <row r="140" spans="58:73" ht="24.75" customHeight="1">
      <c r="BF140" s="186">
        <v>6</v>
      </c>
      <c r="BG140" s="187">
        <v>100000</v>
      </c>
      <c r="BH140" s="186"/>
      <c r="BI140" s="186"/>
      <c r="BJ140" s="186"/>
      <c r="BK140" s="185"/>
      <c r="BL140" s="185"/>
      <c r="BM140" s="186"/>
      <c r="BN140" s="187">
        <v>6</v>
      </c>
      <c r="BO140" s="187">
        <f>+L47*BG140</f>
        <v>0</v>
      </c>
      <c r="BP140" s="185"/>
      <c r="BQ140" s="186"/>
      <c r="BR140" s="185"/>
      <c r="BS140" s="185"/>
      <c r="BT140" s="185"/>
    </row>
    <row r="141" spans="58:73" ht="24.75" customHeight="1">
      <c r="BF141" s="186">
        <v>5</v>
      </c>
      <c r="BG141" s="187">
        <v>10000</v>
      </c>
      <c r="BH141" s="186"/>
      <c r="BI141" s="186"/>
      <c r="BJ141" s="186"/>
      <c r="BK141" s="185"/>
      <c r="BL141" s="185"/>
      <c r="BM141" s="186"/>
      <c r="BN141" s="187">
        <v>5</v>
      </c>
      <c r="BO141" s="187">
        <f>+M47*BG141</f>
        <v>0</v>
      </c>
      <c r="BP141" s="185"/>
      <c r="BQ141" s="186"/>
      <c r="BR141" s="185"/>
      <c r="BS141" s="185"/>
      <c r="BT141" s="185"/>
    </row>
    <row r="142" spans="58:73" ht="24.75" customHeight="1">
      <c r="BF142" s="186">
        <v>4</v>
      </c>
      <c r="BG142" s="187">
        <v>1000</v>
      </c>
      <c r="BH142" s="186"/>
      <c r="BI142" s="186"/>
      <c r="BJ142" s="186"/>
      <c r="BK142" s="185"/>
      <c r="BL142" s="185"/>
      <c r="BM142" s="186"/>
      <c r="BN142" s="187">
        <v>4</v>
      </c>
      <c r="BO142" s="187">
        <f>+N47*BG142</f>
        <v>0</v>
      </c>
      <c r="BP142" s="185"/>
      <c r="BQ142" s="186"/>
      <c r="BR142" s="185"/>
      <c r="BS142" s="185"/>
      <c r="BT142" s="185"/>
    </row>
    <row r="143" spans="58:73" ht="24.75" customHeight="1">
      <c r="BF143" s="186">
        <v>3</v>
      </c>
      <c r="BG143" s="187">
        <v>100</v>
      </c>
      <c r="BH143" s="186"/>
      <c r="BI143" s="186"/>
      <c r="BJ143" s="186"/>
      <c r="BK143" s="185"/>
      <c r="BL143" s="185"/>
      <c r="BM143" s="186"/>
      <c r="BN143" s="187">
        <v>3</v>
      </c>
      <c r="BO143" s="187">
        <f>+O47*BG143</f>
        <v>0</v>
      </c>
      <c r="BP143" s="185"/>
      <c r="BQ143" s="186"/>
      <c r="BR143" s="185"/>
      <c r="BS143" s="185"/>
      <c r="BT143" s="185"/>
    </row>
    <row r="144" spans="58:73" ht="24.75" customHeight="1">
      <c r="BF144" s="186">
        <v>2</v>
      </c>
      <c r="BG144" s="187">
        <v>10</v>
      </c>
      <c r="BH144" s="186"/>
      <c r="BI144" s="186"/>
      <c r="BJ144" s="186"/>
      <c r="BK144" s="185"/>
      <c r="BL144" s="185"/>
      <c r="BM144" s="186"/>
      <c r="BN144" s="187">
        <v>2</v>
      </c>
      <c r="BO144" s="187">
        <f>+P47*BG144</f>
        <v>0</v>
      </c>
      <c r="BP144" s="185"/>
      <c r="BQ144" s="186"/>
      <c r="BR144" s="185"/>
      <c r="BS144" s="185"/>
      <c r="BT144" s="185"/>
    </row>
    <row r="145" spans="58:73" ht="24.75" customHeight="1">
      <c r="BF145" s="186">
        <v>1</v>
      </c>
      <c r="BG145" s="187">
        <v>1</v>
      </c>
      <c r="BH145" s="186"/>
      <c r="BI145" s="186"/>
      <c r="BJ145" s="186"/>
      <c r="BK145" s="185"/>
      <c r="BL145" s="185"/>
      <c r="BM145" s="186"/>
      <c r="BN145" s="187">
        <v>1</v>
      </c>
      <c r="BO145" s="187">
        <f>+Q47*BG145</f>
        <v>0</v>
      </c>
      <c r="BP145" s="185"/>
      <c r="BQ145" s="186"/>
      <c r="BR145" s="186"/>
      <c r="BS145" s="185"/>
      <c r="BT145" s="185"/>
    </row>
    <row r="147" spans="58:73" ht="24.75" customHeight="1">
      <c r="BG147" s="1" t="s">
        <v>89</v>
      </c>
      <c r="BP147" s="179"/>
      <c r="BQ147" s="179"/>
      <c r="BR147" s="179"/>
    </row>
    <row r="148" spans="58:73" ht="24.75" customHeight="1">
      <c r="BF148" s="179">
        <v>11</v>
      </c>
      <c r="BG148" s="180">
        <v>10000000000</v>
      </c>
      <c r="BH148" s="179">
        <f>G23</f>
        <v>0</v>
      </c>
      <c r="BI148" s="179">
        <f>G36</f>
        <v>0</v>
      </c>
      <c r="BJ148" s="179">
        <f>G47</f>
        <v>0</v>
      </c>
      <c r="BK148" s="179"/>
      <c r="BL148" s="179"/>
      <c r="BM148" s="179"/>
      <c r="BN148" s="179"/>
      <c r="BO148" s="179">
        <f>BG148*BH148</f>
        <v>0</v>
      </c>
      <c r="BP148" s="179">
        <f>BG148*BI148</f>
        <v>0</v>
      </c>
      <c r="BQ148" s="179">
        <f>BG148*BJ148</f>
        <v>0</v>
      </c>
      <c r="BR148" s="179"/>
    </row>
    <row r="149" spans="58:73" ht="24.75" customHeight="1">
      <c r="BF149" s="179">
        <v>10</v>
      </c>
      <c r="BG149" s="180">
        <v>1000000000</v>
      </c>
      <c r="BH149" s="179">
        <f>H23</f>
        <v>0</v>
      </c>
      <c r="BI149" s="179">
        <f>H36</f>
        <v>0</v>
      </c>
      <c r="BJ149" s="179">
        <f>H47</f>
        <v>0</v>
      </c>
      <c r="BK149" s="179"/>
      <c r="BL149" s="179"/>
      <c r="BM149" s="179"/>
      <c r="BN149" s="179"/>
      <c r="BO149" s="179">
        <f t="shared" ref="BO149:BO158" si="45">BG149*BH149</f>
        <v>0</v>
      </c>
      <c r="BP149" s="179">
        <f t="shared" ref="BP149:BP158" si="46">BG149*BI149</f>
        <v>0</v>
      </c>
      <c r="BQ149" s="179">
        <f t="shared" ref="BQ149:BQ158" si="47">BG149*BJ149</f>
        <v>0</v>
      </c>
      <c r="BR149" s="179"/>
    </row>
    <row r="150" spans="58:73" ht="24.75" customHeight="1">
      <c r="BF150" s="179">
        <v>9</v>
      </c>
      <c r="BG150" s="180">
        <v>100000000</v>
      </c>
      <c r="BH150" s="179">
        <f>I23</f>
        <v>0</v>
      </c>
      <c r="BI150" s="179">
        <f>I36</f>
        <v>0</v>
      </c>
      <c r="BJ150" s="179">
        <f>I47</f>
        <v>0</v>
      </c>
      <c r="BK150" s="179"/>
      <c r="BL150" s="179"/>
      <c r="BM150" s="179"/>
      <c r="BN150" s="179"/>
      <c r="BO150" s="179">
        <f t="shared" si="45"/>
        <v>0</v>
      </c>
      <c r="BP150" s="179">
        <f t="shared" si="46"/>
        <v>0</v>
      </c>
      <c r="BQ150" s="179">
        <f t="shared" si="47"/>
        <v>0</v>
      </c>
      <c r="BR150" s="179"/>
    </row>
    <row r="151" spans="58:73" ht="24.75" customHeight="1">
      <c r="BF151" s="179">
        <v>8</v>
      </c>
      <c r="BG151" s="180">
        <v>10000000</v>
      </c>
      <c r="BH151" s="179">
        <f>J23</f>
        <v>0</v>
      </c>
      <c r="BI151" s="179">
        <f>J36</f>
        <v>0</v>
      </c>
      <c r="BJ151" s="179">
        <f>J47</f>
        <v>0</v>
      </c>
      <c r="BK151" s="179"/>
      <c r="BL151" s="179"/>
      <c r="BM151" s="179"/>
      <c r="BN151" s="179"/>
      <c r="BO151" s="179">
        <f t="shared" si="45"/>
        <v>0</v>
      </c>
      <c r="BP151" s="179">
        <f t="shared" si="46"/>
        <v>0</v>
      </c>
      <c r="BQ151" s="179">
        <f t="shared" si="47"/>
        <v>0</v>
      </c>
      <c r="BR151" s="179"/>
    </row>
    <row r="152" spans="58:73" ht="24.75" customHeight="1">
      <c r="BF152" s="179">
        <v>7</v>
      </c>
      <c r="BG152" s="180">
        <v>1000000</v>
      </c>
      <c r="BH152" s="179">
        <f>K23</f>
        <v>0</v>
      </c>
      <c r="BI152" s="179">
        <f>K36</f>
        <v>0</v>
      </c>
      <c r="BJ152" s="179">
        <f>K47</f>
        <v>0</v>
      </c>
      <c r="BK152" s="179"/>
      <c r="BL152" s="179"/>
      <c r="BM152" s="179"/>
      <c r="BN152" s="179"/>
      <c r="BO152" s="179">
        <f t="shared" si="45"/>
        <v>0</v>
      </c>
      <c r="BP152" s="179">
        <f t="shared" si="46"/>
        <v>0</v>
      </c>
      <c r="BQ152" s="179">
        <f t="shared" si="47"/>
        <v>0</v>
      </c>
      <c r="BR152" s="179"/>
    </row>
    <row r="153" spans="58:73" ht="24.75" customHeight="1">
      <c r="BF153" s="179">
        <v>6</v>
      </c>
      <c r="BG153" s="180">
        <v>100000</v>
      </c>
      <c r="BH153" s="179">
        <f>L23</f>
        <v>0</v>
      </c>
      <c r="BI153" s="179">
        <f>L36</f>
        <v>0</v>
      </c>
      <c r="BJ153" s="179">
        <f>L47</f>
        <v>0</v>
      </c>
      <c r="BK153" s="179"/>
      <c r="BL153" s="179"/>
      <c r="BM153" s="179"/>
      <c r="BN153" s="179"/>
      <c r="BO153" s="179">
        <f t="shared" si="45"/>
        <v>0</v>
      </c>
      <c r="BP153" s="179">
        <f t="shared" si="46"/>
        <v>0</v>
      </c>
      <c r="BQ153" s="179">
        <f t="shared" si="47"/>
        <v>0</v>
      </c>
      <c r="BR153" s="179"/>
    </row>
    <row r="154" spans="58:73" ht="24.75" customHeight="1">
      <c r="BF154" s="179">
        <v>5</v>
      </c>
      <c r="BG154" s="180">
        <v>10000</v>
      </c>
      <c r="BH154" s="179">
        <f>M23</f>
        <v>0</v>
      </c>
      <c r="BI154" s="179">
        <f>M36</f>
        <v>0</v>
      </c>
      <c r="BJ154" s="179">
        <f>M47</f>
        <v>0</v>
      </c>
      <c r="BK154" s="179"/>
      <c r="BL154" s="179"/>
      <c r="BM154" s="179"/>
      <c r="BN154" s="179"/>
      <c r="BO154" s="179">
        <f t="shared" si="45"/>
        <v>0</v>
      </c>
      <c r="BP154" s="179">
        <f t="shared" si="46"/>
        <v>0</v>
      </c>
      <c r="BQ154" s="179">
        <f t="shared" si="47"/>
        <v>0</v>
      </c>
      <c r="BR154" s="179"/>
    </row>
    <row r="155" spans="58:73" ht="24.75" customHeight="1">
      <c r="BF155" s="179">
        <v>4</v>
      </c>
      <c r="BG155" s="180">
        <v>1000</v>
      </c>
      <c r="BH155" s="179">
        <f>N23</f>
        <v>0</v>
      </c>
      <c r="BI155" s="179">
        <f>N36</f>
        <v>0</v>
      </c>
      <c r="BJ155" s="179">
        <f>N47</f>
        <v>0</v>
      </c>
      <c r="BK155" s="179"/>
      <c r="BL155" s="179"/>
      <c r="BM155" s="179"/>
      <c r="BN155" s="179"/>
      <c r="BO155" s="179">
        <f t="shared" si="45"/>
        <v>0</v>
      </c>
      <c r="BP155" s="179">
        <f t="shared" si="46"/>
        <v>0</v>
      </c>
      <c r="BQ155" s="179">
        <f t="shared" si="47"/>
        <v>0</v>
      </c>
      <c r="BR155" s="179"/>
    </row>
    <row r="156" spans="58:73" ht="24.75" customHeight="1">
      <c r="BF156" s="179">
        <v>3</v>
      </c>
      <c r="BG156" s="180">
        <v>100</v>
      </c>
      <c r="BH156" s="179">
        <f>O23</f>
        <v>0</v>
      </c>
      <c r="BI156" s="179">
        <f>O36</f>
        <v>0</v>
      </c>
      <c r="BJ156" s="179">
        <f>O47</f>
        <v>0</v>
      </c>
      <c r="BK156" s="179"/>
      <c r="BL156" s="179"/>
      <c r="BM156" s="179"/>
      <c r="BN156" s="179"/>
      <c r="BO156" s="179">
        <f t="shared" si="45"/>
        <v>0</v>
      </c>
      <c r="BP156" s="179">
        <f t="shared" si="46"/>
        <v>0</v>
      </c>
      <c r="BQ156" s="179">
        <f t="shared" si="47"/>
        <v>0</v>
      </c>
      <c r="BR156" s="179"/>
    </row>
    <row r="157" spans="58:73" ht="24.75" customHeight="1">
      <c r="BF157" s="179">
        <v>2</v>
      </c>
      <c r="BG157" s="180">
        <v>10</v>
      </c>
      <c r="BH157" s="179">
        <f>P23</f>
        <v>0</v>
      </c>
      <c r="BI157" s="179">
        <f>P36</f>
        <v>0</v>
      </c>
      <c r="BJ157" s="179">
        <f>P47</f>
        <v>0</v>
      </c>
      <c r="BK157" s="179"/>
      <c r="BL157" s="179"/>
      <c r="BM157" s="179"/>
      <c r="BN157" s="179"/>
      <c r="BO157" s="179">
        <f t="shared" si="45"/>
        <v>0</v>
      </c>
      <c r="BP157" s="179">
        <f t="shared" si="46"/>
        <v>0</v>
      </c>
      <c r="BQ157" s="179">
        <f t="shared" si="47"/>
        <v>0</v>
      </c>
      <c r="BR157" s="179"/>
    </row>
    <row r="158" spans="58:73" ht="24.75" customHeight="1">
      <c r="BF158" s="179">
        <v>1</v>
      </c>
      <c r="BG158" s="180">
        <v>1</v>
      </c>
      <c r="BH158" s="179">
        <f>Q23</f>
        <v>0</v>
      </c>
      <c r="BI158" s="179">
        <f>Q36</f>
        <v>0</v>
      </c>
      <c r="BJ158" s="179">
        <f>Q47</f>
        <v>0</v>
      </c>
      <c r="BK158" s="179"/>
      <c r="BL158" s="179"/>
      <c r="BM158" s="179"/>
      <c r="BN158" s="179"/>
      <c r="BO158" s="179">
        <f t="shared" si="45"/>
        <v>0</v>
      </c>
      <c r="BP158" s="179">
        <f t="shared" si="46"/>
        <v>0</v>
      </c>
      <c r="BQ158" s="179">
        <f t="shared" si="47"/>
        <v>0</v>
      </c>
      <c r="BR158" s="179"/>
    </row>
    <row r="159" spans="58:73" ht="24.75" customHeight="1">
      <c r="BF159" s="179"/>
      <c r="BG159" s="180"/>
      <c r="BH159" s="179"/>
      <c r="BI159" s="179"/>
      <c r="BJ159" s="179"/>
      <c r="BK159" s="179"/>
      <c r="BL159" s="179"/>
      <c r="BM159" s="179"/>
      <c r="BN159" s="179"/>
      <c r="BO159" s="180">
        <f>SUM(BO148:BO158)</f>
        <v>0</v>
      </c>
      <c r="BP159" s="180">
        <f>SUM(BP148:BP158)</f>
        <v>0</v>
      </c>
      <c r="BQ159" s="180">
        <f>SUM(BQ148:BQ158)</f>
        <v>0</v>
      </c>
      <c r="BR159" s="179"/>
    </row>
    <row r="160" spans="58:73" ht="24.75" customHeight="1">
      <c r="BF160" s="179"/>
      <c r="BG160" s="180"/>
      <c r="BH160" s="179"/>
      <c r="BI160" s="179"/>
      <c r="BJ160" s="179"/>
      <c r="BK160" s="179"/>
      <c r="BL160" s="179"/>
      <c r="BM160" s="179"/>
      <c r="BN160" s="179"/>
      <c r="BO160" s="179"/>
      <c r="BP160" s="179"/>
      <c r="BQ160" s="179"/>
      <c r="BU160" s="181">
        <f>BO159+BP159+BU134</f>
        <v>0</v>
      </c>
    </row>
    <row r="161" spans="58:73" ht="24.75" customHeight="1">
      <c r="BF161" s="186">
        <v>11</v>
      </c>
      <c r="BG161" s="187">
        <v>10000000000</v>
      </c>
      <c r="BH161" s="186"/>
      <c r="BI161" s="186"/>
      <c r="BJ161" s="186"/>
      <c r="BK161" s="185"/>
      <c r="BL161" s="185"/>
      <c r="BM161" s="186"/>
      <c r="BN161" s="187">
        <v>11</v>
      </c>
      <c r="BO161" s="187">
        <f>+G50*BG161</f>
        <v>0</v>
      </c>
      <c r="BP161" s="185"/>
      <c r="BQ161" s="186"/>
      <c r="BR161" s="185"/>
      <c r="BS161" s="185"/>
      <c r="BT161" s="185"/>
      <c r="BU161" s="184"/>
    </row>
    <row r="162" spans="58:73" ht="24.75" customHeight="1">
      <c r="BF162" s="186">
        <v>10</v>
      </c>
      <c r="BG162" s="187">
        <v>1000000000</v>
      </c>
      <c r="BH162" s="186"/>
      <c r="BI162" s="186"/>
      <c r="BJ162" s="186"/>
      <c r="BK162" s="185"/>
      <c r="BL162" s="185"/>
      <c r="BM162" s="186"/>
      <c r="BN162" s="187">
        <v>10</v>
      </c>
      <c r="BO162" s="187">
        <f>+H50*BG162</f>
        <v>0</v>
      </c>
      <c r="BP162" s="185"/>
      <c r="BQ162" s="186"/>
      <c r="BR162" s="185"/>
      <c r="BS162" s="185"/>
      <c r="BT162" s="185"/>
      <c r="BU162" s="184"/>
    </row>
    <row r="163" spans="58:73" ht="24.75" customHeight="1">
      <c r="BF163" s="186">
        <v>9</v>
      </c>
      <c r="BG163" s="187">
        <v>100000000</v>
      </c>
      <c r="BH163" s="186"/>
      <c r="BI163" s="186"/>
      <c r="BJ163" s="186"/>
      <c r="BK163" s="185"/>
      <c r="BL163" s="185"/>
      <c r="BM163" s="186"/>
      <c r="BN163" s="187">
        <v>9</v>
      </c>
      <c r="BO163" s="187">
        <f>+I50*BG163</f>
        <v>0</v>
      </c>
      <c r="BP163" s="185"/>
      <c r="BQ163" s="186"/>
      <c r="BR163" s="185"/>
      <c r="BS163" s="185"/>
      <c r="BT163" s="185"/>
      <c r="BU163" s="184"/>
    </row>
    <row r="164" spans="58:73" ht="24.75" customHeight="1">
      <c r="BF164" s="186">
        <v>8</v>
      </c>
      <c r="BG164" s="187">
        <v>10000000</v>
      </c>
      <c r="BH164" s="186"/>
      <c r="BI164" s="186"/>
      <c r="BJ164" s="186"/>
      <c r="BK164" s="185"/>
      <c r="BL164" s="185"/>
      <c r="BM164" s="186"/>
      <c r="BN164" s="187">
        <v>8</v>
      </c>
      <c r="BO164" s="187">
        <f>+J50*BG164</f>
        <v>0</v>
      </c>
      <c r="BP164" s="185"/>
      <c r="BQ164" s="186"/>
      <c r="BR164" s="185"/>
      <c r="BS164" s="185"/>
      <c r="BT164" s="185"/>
      <c r="BU164" s="184"/>
    </row>
    <row r="165" spans="58:73" ht="24.75" customHeight="1">
      <c r="BF165" s="186">
        <v>7</v>
      </c>
      <c r="BG165" s="187">
        <v>1000000</v>
      </c>
      <c r="BH165" s="186"/>
      <c r="BI165" s="186"/>
      <c r="BJ165" s="186"/>
      <c r="BK165" s="185"/>
      <c r="BL165" s="185"/>
      <c r="BM165" s="186"/>
      <c r="BN165" s="187">
        <v>7</v>
      </c>
      <c r="BO165" s="187">
        <f>+K50*BG165</f>
        <v>0</v>
      </c>
      <c r="BP165" s="185"/>
      <c r="BQ165" s="186"/>
      <c r="BR165" s="185"/>
      <c r="BS165" s="185"/>
      <c r="BT165" s="185"/>
      <c r="BU165" s="184"/>
    </row>
    <row r="166" spans="58:73" ht="24.75" customHeight="1">
      <c r="BF166" s="186">
        <v>6</v>
      </c>
      <c r="BG166" s="187">
        <v>100000</v>
      </c>
      <c r="BH166" s="186"/>
      <c r="BI166" s="186"/>
      <c r="BJ166" s="186"/>
      <c r="BK166" s="185"/>
      <c r="BL166" s="185"/>
      <c r="BM166" s="186"/>
      <c r="BN166" s="187">
        <v>6</v>
      </c>
      <c r="BO166" s="187">
        <f>+L50*BG166</f>
        <v>0</v>
      </c>
      <c r="BP166" s="185"/>
      <c r="BQ166" s="186"/>
      <c r="BR166" s="185"/>
      <c r="BS166" s="185"/>
      <c r="BT166" s="185"/>
      <c r="BU166" s="184"/>
    </row>
    <row r="167" spans="58:73" ht="24.75" customHeight="1">
      <c r="BF167" s="186">
        <v>5</v>
      </c>
      <c r="BG167" s="187">
        <v>10000</v>
      </c>
      <c r="BH167" s="186"/>
      <c r="BI167" s="186"/>
      <c r="BJ167" s="186"/>
      <c r="BK167" s="185"/>
      <c r="BL167" s="185"/>
      <c r="BM167" s="186"/>
      <c r="BN167" s="187">
        <v>5</v>
      </c>
      <c r="BO167" s="187">
        <f>+M50*BG167</f>
        <v>0</v>
      </c>
      <c r="BP167" s="185"/>
      <c r="BQ167" s="186"/>
      <c r="BR167" s="185"/>
      <c r="BS167" s="185"/>
      <c r="BT167" s="185"/>
      <c r="BU167" s="184"/>
    </row>
    <row r="168" spans="58:73" ht="24.75" customHeight="1">
      <c r="BF168" s="186">
        <v>4</v>
      </c>
      <c r="BG168" s="187">
        <v>1000</v>
      </c>
      <c r="BH168" s="186"/>
      <c r="BI168" s="186"/>
      <c r="BJ168" s="186"/>
      <c r="BK168" s="185"/>
      <c r="BL168" s="185"/>
      <c r="BM168" s="186"/>
      <c r="BN168" s="187">
        <v>4</v>
      </c>
      <c r="BO168" s="187">
        <f>+N50*BG168</f>
        <v>0</v>
      </c>
      <c r="BP168" s="185"/>
      <c r="BQ168" s="186"/>
      <c r="BR168" s="185"/>
      <c r="BS168" s="185"/>
      <c r="BT168" s="185"/>
      <c r="BU168" s="184"/>
    </row>
    <row r="169" spans="58:73" ht="24.75" customHeight="1">
      <c r="BF169" s="186">
        <v>3</v>
      </c>
      <c r="BG169" s="187">
        <v>100</v>
      </c>
      <c r="BH169" s="186"/>
      <c r="BI169" s="186"/>
      <c r="BJ169" s="186"/>
      <c r="BK169" s="185"/>
      <c r="BL169" s="185"/>
      <c r="BM169" s="186"/>
      <c r="BN169" s="187">
        <v>3</v>
      </c>
      <c r="BO169" s="187">
        <f>+O50*BG169</f>
        <v>0</v>
      </c>
      <c r="BP169" s="185"/>
      <c r="BQ169" s="186"/>
      <c r="BR169" s="185"/>
      <c r="BS169" s="185"/>
      <c r="BT169" s="185"/>
      <c r="BU169" s="184"/>
    </row>
    <row r="170" spans="58:73" ht="24.75" customHeight="1">
      <c r="BF170" s="186">
        <v>2</v>
      </c>
      <c r="BG170" s="187">
        <v>10</v>
      </c>
      <c r="BH170" s="186"/>
      <c r="BI170" s="186"/>
      <c r="BJ170" s="186"/>
      <c r="BK170" s="185"/>
      <c r="BL170" s="185"/>
      <c r="BM170" s="186"/>
      <c r="BN170" s="187">
        <v>2</v>
      </c>
      <c r="BO170" s="187">
        <f>+P50*BG170</f>
        <v>0</v>
      </c>
      <c r="BP170" s="185"/>
      <c r="BQ170" s="186"/>
      <c r="BR170" s="185"/>
      <c r="BS170" s="185"/>
      <c r="BT170" s="185"/>
      <c r="BU170" s="184"/>
    </row>
    <row r="171" spans="58:73" ht="24.75" customHeight="1">
      <c r="BF171" s="186">
        <v>1</v>
      </c>
      <c r="BG171" s="187">
        <v>1</v>
      </c>
      <c r="BH171" s="186"/>
      <c r="BI171" s="186"/>
      <c r="BJ171" s="186"/>
      <c r="BK171" s="185"/>
      <c r="BL171" s="185"/>
      <c r="BM171" s="186"/>
      <c r="BN171" s="187">
        <v>1</v>
      </c>
      <c r="BO171" s="187">
        <f>+Q50*BG171</f>
        <v>0</v>
      </c>
      <c r="BP171" s="185"/>
      <c r="BQ171" s="186"/>
      <c r="BR171" s="186"/>
      <c r="BS171" s="185"/>
      <c r="BT171" s="185"/>
    </row>
  </sheetData>
  <sheetProtection algorithmName="SHA-512" hashValue="BAM+/ogkvWjJTB7MdY1OGtjq/GbFmkj9Rsn9z2dqpE9G08cUM2jRoHznTjCKfS5icOmdF1gpF9cDydaGd2r9Jg==" saltValue="98GZhworziBYAi/krVDgIA==" spinCount="100000" sheet="1" selectLockedCells="1"/>
  <mergeCells count="239">
    <mergeCell ref="B14:J14"/>
    <mergeCell ref="K14:Q14"/>
    <mergeCell ref="B3:D3"/>
    <mergeCell ref="T3:V3"/>
    <mergeCell ref="AA1:AC1"/>
    <mergeCell ref="B7:Q7"/>
    <mergeCell ref="T7:AI7"/>
    <mergeCell ref="B11:D11"/>
    <mergeCell ref="X5:AD5"/>
    <mergeCell ref="AE5:AI5"/>
    <mergeCell ref="X6:AD6"/>
    <mergeCell ref="AE6:AI6"/>
    <mergeCell ref="I2:K2"/>
    <mergeCell ref="AA2:AC2"/>
    <mergeCell ref="L1:O2"/>
    <mergeCell ref="AD1:AG2"/>
    <mergeCell ref="U10:AH10"/>
    <mergeCell ref="B12:D13"/>
    <mergeCell ref="E12:L13"/>
    <mergeCell ref="M12:Q13"/>
    <mergeCell ref="T12:V13"/>
    <mergeCell ref="W12:AD13"/>
    <mergeCell ref="Y1:Z2"/>
    <mergeCell ref="I1:K1"/>
    <mergeCell ref="AQ1:AR2"/>
    <mergeCell ref="AV1:AZ2"/>
    <mergeCell ref="AS2:AU2"/>
    <mergeCell ref="AL3:AN3"/>
    <mergeCell ref="AS1:AU1"/>
    <mergeCell ref="AL6:AO6"/>
    <mergeCell ref="AP6:AV6"/>
    <mergeCell ref="B4:D5"/>
    <mergeCell ref="T4:V5"/>
    <mergeCell ref="AL4:AN5"/>
    <mergeCell ref="F5:L5"/>
    <mergeCell ref="M5:Q5"/>
    <mergeCell ref="AP5:AV5"/>
    <mergeCell ref="AW5:BA5"/>
    <mergeCell ref="AW6:BA6"/>
    <mergeCell ref="G1:H2"/>
    <mergeCell ref="G3:K4"/>
    <mergeCell ref="Y3:AC4"/>
    <mergeCell ref="AQ3:AU4"/>
    <mergeCell ref="AW13:BA13"/>
    <mergeCell ref="T14:AB14"/>
    <mergeCell ref="AC14:AI14"/>
    <mergeCell ref="AL14:AT14"/>
    <mergeCell ref="AU14:BA14"/>
    <mergeCell ref="AM8:BA8"/>
    <mergeCell ref="AM9:BA9"/>
    <mergeCell ref="AU12:AU13"/>
    <mergeCell ref="U9:AI9"/>
    <mergeCell ref="T8:T10"/>
    <mergeCell ref="AL8:AL10"/>
    <mergeCell ref="U8:AI8"/>
    <mergeCell ref="C10:P10"/>
    <mergeCell ref="AM10:AZ10"/>
    <mergeCell ref="B6:E6"/>
    <mergeCell ref="F6:L6"/>
    <mergeCell ref="M6:Q6"/>
    <mergeCell ref="T6:W6"/>
    <mergeCell ref="T11:V11"/>
    <mergeCell ref="W11:AD11"/>
    <mergeCell ref="AE11:AI11"/>
    <mergeCell ref="E11:L11"/>
    <mergeCell ref="M11:Q11"/>
    <mergeCell ref="AL11:AN11"/>
    <mergeCell ref="AO11:AV11"/>
    <mergeCell ref="C9:Q9"/>
    <mergeCell ref="B8:B10"/>
    <mergeCell ref="C8:Q8"/>
    <mergeCell ref="AL7:BA7"/>
    <mergeCell ref="AW11:BA11"/>
    <mergeCell ref="AB15:AB16"/>
    <mergeCell ref="AC15:AI16"/>
    <mergeCell ref="T16:W16"/>
    <mergeCell ref="Y16:AA16"/>
    <mergeCell ref="AL16:AO16"/>
    <mergeCell ref="AQ16:AS16"/>
    <mergeCell ref="AP15:AP16"/>
    <mergeCell ref="AQ12:AT13"/>
    <mergeCell ref="AE12:AI13"/>
    <mergeCell ref="AL13:AN13"/>
    <mergeCell ref="AO13:AP13"/>
    <mergeCell ref="B26:B49"/>
    <mergeCell ref="C26:E27"/>
    <mergeCell ref="C45:E46"/>
    <mergeCell ref="C38:E38"/>
    <mergeCell ref="U38:W38"/>
    <mergeCell ref="C49:E49"/>
    <mergeCell ref="U49:W49"/>
    <mergeCell ref="AT15:AT16"/>
    <mergeCell ref="AU16:BA16"/>
    <mergeCell ref="B16:E16"/>
    <mergeCell ref="G16:I16"/>
    <mergeCell ref="F15:F16"/>
    <mergeCell ref="J15:J16"/>
    <mergeCell ref="B17:B25"/>
    <mergeCell ref="C17:E18"/>
    <mergeCell ref="F17:F18"/>
    <mergeCell ref="T17:T25"/>
    <mergeCell ref="U17:W18"/>
    <mergeCell ref="X17:X18"/>
    <mergeCell ref="F21:F22"/>
    <mergeCell ref="U21:W22"/>
    <mergeCell ref="X21:X22"/>
    <mergeCell ref="K15:Q16"/>
    <mergeCell ref="X15:X16"/>
    <mergeCell ref="AM21:AO22"/>
    <mergeCell ref="AP21:AP22"/>
    <mergeCell ref="C30:E31"/>
    <mergeCell ref="C25:E25"/>
    <mergeCell ref="U25:W25"/>
    <mergeCell ref="AM25:AO25"/>
    <mergeCell ref="AM28:AO29"/>
    <mergeCell ref="AP28:AP29"/>
    <mergeCell ref="F30:F31"/>
    <mergeCell ref="AL17:AL25"/>
    <mergeCell ref="AM17:AO18"/>
    <mergeCell ref="AP17:AP18"/>
    <mergeCell ref="C19:E20"/>
    <mergeCell ref="F19:F20"/>
    <mergeCell ref="U19:W20"/>
    <mergeCell ref="X19:X20"/>
    <mergeCell ref="AM19:AO20"/>
    <mergeCell ref="AP19:AP20"/>
    <mergeCell ref="C21:E22"/>
    <mergeCell ref="AP26:AP27"/>
    <mergeCell ref="U28:W29"/>
    <mergeCell ref="X30:X31"/>
    <mergeCell ref="AP30:AP31"/>
    <mergeCell ref="AP45:AP46"/>
    <mergeCell ref="F28:F29"/>
    <mergeCell ref="X32:X33"/>
    <mergeCell ref="AM32:AO33"/>
    <mergeCell ref="AP32:AP33"/>
    <mergeCell ref="AM43:AO44"/>
    <mergeCell ref="AP43:AP44"/>
    <mergeCell ref="U41:W42"/>
    <mergeCell ref="X41:X42"/>
    <mergeCell ref="AM41:AO42"/>
    <mergeCell ref="AP41:AP42"/>
    <mergeCell ref="AM39:AO40"/>
    <mergeCell ref="AM34:AO35"/>
    <mergeCell ref="AP34:AP35"/>
    <mergeCell ref="F45:F46"/>
    <mergeCell ref="U45:W46"/>
    <mergeCell ref="X45:X46"/>
    <mergeCell ref="AM45:AO46"/>
    <mergeCell ref="F41:F42"/>
    <mergeCell ref="U30:W31"/>
    <mergeCell ref="AM38:AO38"/>
    <mergeCell ref="U39:W40"/>
    <mergeCell ref="X39:X40"/>
    <mergeCell ref="AP39:AP40"/>
    <mergeCell ref="C43:E44"/>
    <mergeCell ref="F43:F44"/>
    <mergeCell ref="F39:F40"/>
    <mergeCell ref="AM30:AO31"/>
    <mergeCell ref="F26:F27"/>
    <mergeCell ref="U26:W27"/>
    <mergeCell ref="X26:X27"/>
    <mergeCell ref="C28:E29"/>
    <mergeCell ref="F32:F33"/>
    <mergeCell ref="U32:W33"/>
    <mergeCell ref="AL26:AL49"/>
    <mergeCell ref="AM26:AO27"/>
    <mergeCell ref="U43:W44"/>
    <mergeCell ref="X43:X44"/>
    <mergeCell ref="T26:T49"/>
    <mergeCell ref="AM49:AO49"/>
    <mergeCell ref="C41:E42"/>
    <mergeCell ref="C32:E33"/>
    <mergeCell ref="C34:E35"/>
    <mergeCell ref="F34:F35"/>
    <mergeCell ref="U34:W35"/>
    <mergeCell ref="X28:X29"/>
    <mergeCell ref="X34:X35"/>
    <mergeCell ref="C39:E40"/>
    <mergeCell ref="AP53:AP54"/>
    <mergeCell ref="B55:D56"/>
    <mergeCell ref="E55:E56"/>
    <mergeCell ref="F55:F56"/>
    <mergeCell ref="G55:G56"/>
    <mergeCell ref="H55:H56"/>
    <mergeCell ref="I55:I56"/>
    <mergeCell ref="J55:J56"/>
    <mergeCell ref="K55:K61"/>
    <mergeCell ref="L55:Q61"/>
    <mergeCell ref="T57:V57"/>
    <mergeCell ref="W57:X57"/>
    <mergeCell ref="T55:V56"/>
    <mergeCell ref="W55:W56"/>
    <mergeCell ref="B53:E54"/>
    <mergeCell ref="F53:F54"/>
    <mergeCell ref="T53:W54"/>
    <mergeCell ref="X53:X54"/>
    <mergeCell ref="AL53:AO54"/>
    <mergeCell ref="X60:X61"/>
    <mergeCell ref="T60:W61"/>
    <mergeCell ref="AV56:BA56"/>
    <mergeCell ref="AV57:BA61"/>
    <mergeCell ref="AO58:AT59"/>
    <mergeCell ref="AO55:AO56"/>
    <mergeCell ref="AP55:AP56"/>
    <mergeCell ref="AO60:AT60"/>
    <mergeCell ref="AS57:AT57"/>
    <mergeCell ref="X55:X56"/>
    <mergeCell ref="Y55:Y56"/>
    <mergeCell ref="Z55:Z56"/>
    <mergeCell ref="AA55:AA56"/>
    <mergeCell ref="AQ55:AQ56"/>
    <mergeCell ref="AR55:AR56"/>
    <mergeCell ref="AB55:AB56"/>
    <mergeCell ref="AC55:AC61"/>
    <mergeCell ref="AD55:AI61"/>
    <mergeCell ref="AL55:AN56"/>
    <mergeCell ref="AS55:AS56"/>
    <mergeCell ref="AT55:AT56"/>
    <mergeCell ref="AU55:AU61"/>
    <mergeCell ref="Y57:Z57"/>
    <mergeCell ref="AA57:AB57"/>
    <mergeCell ref="AL57:AN57"/>
    <mergeCell ref="AO57:AP57"/>
    <mergeCell ref="AQ57:AR57"/>
    <mergeCell ref="B57:D57"/>
    <mergeCell ref="E57:F57"/>
    <mergeCell ref="G57:H57"/>
    <mergeCell ref="I57:J57"/>
    <mergeCell ref="B62:K62"/>
    <mergeCell ref="T62:AC62"/>
    <mergeCell ref="B58:J58"/>
    <mergeCell ref="T58:V59"/>
    <mergeCell ref="AL58:AN59"/>
    <mergeCell ref="B60:D60"/>
    <mergeCell ref="Y60:AA61"/>
    <mergeCell ref="AB60:AB61"/>
    <mergeCell ref="AL60:AN60"/>
    <mergeCell ref="B61:D61"/>
  </mergeCells>
  <phoneticPr fontId="2"/>
  <dataValidations count="4">
    <dataValidation type="list" allowBlank="1" showInputMessage="1" showErrorMessage="1" sqref="G57:H57" xr:uid="{00000000-0002-0000-0000-000000000000}">
      <formula1>"　,総合,東信,南信,中信"</formula1>
    </dataValidation>
    <dataValidation type="list" allowBlank="1" showInputMessage="1" showErrorMessage="1" sqref="K15:Q16" xr:uid="{00000000-0002-0000-0000-000001000000}">
      <formula1>"予定（中間）,見込納付,確定,修正,更正,決定"</formula1>
    </dataValidation>
    <dataValidation type="list" allowBlank="1" showInputMessage="1" showErrorMessage="1" sqref="AJ15:AK16 R15:S16" xr:uid="{00000000-0002-0000-0000-000002000000}">
      <formula1>"中間,予定,見込納付,確定,修正,更正,決定"</formula1>
    </dataValidation>
    <dataValidation type="whole" allowBlank="1" showInputMessage="1" showErrorMessage="1" sqref="G20:Q20 G18:Q18" xr:uid="{00000000-0002-0000-0000-000003000000}">
      <formula1>0</formula1>
      <formula2>9</formula2>
    </dataValidation>
  </dataValidations>
  <pageMargins left="0.23622047244094491" right="0.23622047244094491" top="0.19685039370078741" bottom="0.19685039370078741" header="0.31496062992125984" footer="0.31496062992125984"/>
  <pageSetup paperSize="9" scale="74"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DB2EF-244E-4402-A46A-A54DF23C680C}">
  <dimension ref="A1:AT60"/>
  <sheetViews>
    <sheetView zoomScale="80" zoomScaleNormal="80" zoomScaleSheetLayoutView="80" workbookViewId="0">
      <selection activeCell="U28" sqref="U28"/>
    </sheetView>
  </sheetViews>
  <sheetFormatPr defaultRowHeight="13.5" customHeight="1"/>
  <cols>
    <col min="1" max="1" width="18.25" style="198" customWidth="1"/>
    <col min="2" max="2" width="3.5" style="198"/>
    <col min="3" max="3" width="3.625" style="198" customWidth="1"/>
    <col min="4" max="6" width="3.75" style="198" customWidth="1"/>
    <col min="7" max="21" width="3.625" style="198" customWidth="1"/>
    <col min="22" max="24" width="3.75" style="198" customWidth="1"/>
    <col min="25" max="25" width="9" style="197" customWidth="1"/>
    <col min="26" max="26" width="6.75" style="197" customWidth="1"/>
    <col min="27" max="44" width="3.875" style="197" customWidth="1"/>
    <col min="45" max="46" width="9" style="197" customWidth="1"/>
    <col min="47" max="16384" width="9" style="197"/>
  </cols>
  <sheetData>
    <row r="1" spans="1:45" ht="18" customHeight="1">
      <c r="B1" s="196" t="s">
        <v>81</v>
      </c>
    </row>
    <row r="2" spans="1:45" ht="18" customHeight="1">
      <c r="B2" s="196" t="s">
        <v>112</v>
      </c>
      <c r="AS2" s="198"/>
    </row>
    <row r="3" spans="1:45" ht="9.75" customHeight="1">
      <c r="B3" s="207"/>
      <c r="C3" s="208"/>
      <c r="D3" s="208"/>
      <c r="E3" s="208"/>
      <c r="F3" s="208"/>
      <c r="G3" s="208"/>
      <c r="H3" s="208"/>
      <c r="I3" s="208"/>
      <c r="J3" s="208"/>
      <c r="K3" s="208"/>
      <c r="L3" s="208"/>
      <c r="M3" s="208"/>
      <c r="N3" s="208"/>
      <c r="O3" s="208"/>
      <c r="P3" s="208"/>
      <c r="Q3" s="208"/>
      <c r="R3" s="208"/>
      <c r="S3" s="209"/>
      <c r="AS3" s="198"/>
    </row>
    <row r="4" spans="1:45" ht="18" customHeight="1">
      <c r="B4" s="210"/>
      <c r="C4" s="204"/>
      <c r="D4" s="204"/>
      <c r="E4" s="204"/>
      <c r="F4" s="204"/>
      <c r="G4" s="202"/>
      <c r="H4" s="535" t="s">
        <v>117</v>
      </c>
      <c r="I4" s="535"/>
      <c r="J4" s="534" t="s">
        <v>110</v>
      </c>
      <c r="K4" s="534"/>
      <c r="L4" s="534"/>
      <c r="M4" s="536" t="s">
        <v>47</v>
      </c>
      <c r="N4" s="536"/>
      <c r="O4" s="536"/>
      <c r="P4" s="536"/>
      <c r="Q4" s="211"/>
      <c r="R4" s="202"/>
      <c r="S4" s="212"/>
      <c r="T4" s="213"/>
      <c r="U4" s="229"/>
      <c r="V4" s="229"/>
      <c r="W4" s="229"/>
      <c r="X4" s="229"/>
      <c r="Z4" s="199" t="s">
        <v>92</v>
      </c>
      <c r="AA4" s="199" t="s">
        <v>105</v>
      </c>
      <c r="AS4" s="198"/>
    </row>
    <row r="5" spans="1:45" ht="18" customHeight="1">
      <c r="B5" s="210"/>
      <c r="C5" s="204"/>
      <c r="D5" s="204"/>
      <c r="E5" s="204"/>
      <c r="F5" s="204"/>
      <c r="G5" s="202"/>
      <c r="H5" s="535"/>
      <c r="I5" s="535"/>
      <c r="J5" s="534" t="s">
        <v>111</v>
      </c>
      <c r="K5" s="534"/>
      <c r="L5" s="534"/>
      <c r="M5" s="536"/>
      <c r="N5" s="536"/>
      <c r="O5" s="536"/>
      <c r="P5" s="536"/>
      <c r="Q5" s="211"/>
      <c r="R5" s="202"/>
      <c r="S5" s="212"/>
      <c r="T5" s="213"/>
      <c r="U5" s="229"/>
      <c r="V5" s="229"/>
      <c r="W5" s="229"/>
      <c r="X5" s="229"/>
      <c r="AA5" s="199" t="s">
        <v>106</v>
      </c>
      <c r="AS5" s="198"/>
    </row>
    <row r="6" spans="1:45" ht="18" customHeight="1">
      <c r="B6" s="210"/>
      <c r="C6" s="551" t="s">
        <v>0</v>
      </c>
      <c r="D6" s="551"/>
      <c r="E6" s="551"/>
      <c r="F6" s="204"/>
      <c r="G6" s="202"/>
      <c r="H6" s="552" t="s">
        <v>109</v>
      </c>
      <c r="I6" s="552"/>
      <c r="J6" s="552"/>
      <c r="K6" s="552"/>
      <c r="L6" s="552"/>
      <c r="M6" s="204"/>
      <c r="N6" s="204"/>
      <c r="O6" s="204"/>
      <c r="P6" s="204"/>
      <c r="Q6" s="204"/>
      <c r="R6" s="204"/>
      <c r="S6" s="214"/>
      <c r="U6" s="304"/>
      <c r="V6" s="304"/>
      <c r="W6" s="304"/>
      <c r="X6" s="229"/>
      <c r="AA6" s="199" t="s">
        <v>107</v>
      </c>
      <c r="AS6" s="198"/>
    </row>
    <row r="7" spans="1:45" ht="9.75" customHeight="1">
      <c r="B7" s="210"/>
      <c r="C7" s="569" t="s">
        <v>1</v>
      </c>
      <c r="D7" s="570"/>
      <c r="E7" s="571"/>
      <c r="F7" s="204"/>
      <c r="G7" s="202"/>
      <c r="H7" s="553"/>
      <c r="I7" s="553"/>
      <c r="J7" s="553"/>
      <c r="K7" s="553"/>
      <c r="L7" s="553"/>
      <c r="M7" s="204"/>
      <c r="N7" s="204"/>
      <c r="O7" s="204"/>
      <c r="P7" s="204"/>
      <c r="Q7" s="204"/>
      <c r="R7" s="204"/>
      <c r="S7" s="214"/>
      <c r="U7" s="303"/>
      <c r="V7" s="303"/>
      <c r="W7" s="303"/>
      <c r="X7" s="229"/>
      <c r="AS7" s="198"/>
    </row>
    <row r="8" spans="1:45" ht="18" customHeight="1">
      <c r="A8" s="215"/>
      <c r="B8" s="216"/>
      <c r="C8" s="569"/>
      <c r="D8" s="570"/>
      <c r="E8" s="571"/>
      <c r="F8" s="217"/>
      <c r="G8" s="572" t="s">
        <v>2</v>
      </c>
      <c r="H8" s="572"/>
      <c r="I8" s="572"/>
      <c r="J8" s="572"/>
      <c r="K8" s="572"/>
      <c r="L8" s="572"/>
      <c r="M8" s="572"/>
      <c r="N8" s="572" t="s">
        <v>3</v>
      </c>
      <c r="O8" s="572"/>
      <c r="P8" s="572"/>
      <c r="Q8" s="572"/>
      <c r="R8" s="572"/>
      <c r="S8" s="218"/>
      <c r="T8" s="219"/>
      <c r="U8" s="303"/>
      <c r="V8" s="196"/>
      <c r="W8" s="303"/>
      <c r="X8" s="220"/>
      <c r="Z8" s="199" t="s">
        <v>93</v>
      </c>
      <c r="AA8" s="540" t="s">
        <v>82</v>
      </c>
      <c r="AB8" s="541"/>
      <c r="AC8" s="541"/>
      <c r="AD8" s="542" t="s">
        <v>67</v>
      </c>
      <c r="AE8" s="541"/>
      <c r="AF8" s="543"/>
      <c r="AG8" s="544" t="s">
        <v>68</v>
      </c>
      <c r="AH8" s="544"/>
      <c r="AI8" s="544"/>
      <c r="AJ8" s="545" t="s">
        <v>69</v>
      </c>
      <c r="AK8" s="546"/>
      <c r="AL8" s="547"/>
      <c r="AM8" s="544" t="s">
        <v>70</v>
      </c>
      <c r="AN8" s="544"/>
      <c r="AO8" s="544"/>
      <c r="AP8" s="545" t="s">
        <v>71</v>
      </c>
      <c r="AQ8" s="546"/>
      <c r="AR8" s="548"/>
      <c r="AS8" s="198"/>
    </row>
    <row r="9" spans="1:45" ht="18" customHeight="1">
      <c r="B9" s="210"/>
      <c r="C9" s="562" t="s">
        <v>48</v>
      </c>
      <c r="D9" s="563"/>
      <c r="E9" s="563"/>
      <c r="F9" s="564"/>
      <c r="G9" s="565" t="s">
        <v>84</v>
      </c>
      <c r="H9" s="565"/>
      <c r="I9" s="565"/>
      <c r="J9" s="565"/>
      <c r="K9" s="565"/>
      <c r="L9" s="565"/>
      <c r="M9" s="565"/>
      <c r="N9" s="566" t="s">
        <v>49</v>
      </c>
      <c r="O9" s="567"/>
      <c r="P9" s="567"/>
      <c r="Q9" s="567"/>
      <c r="R9" s="568"/>
      <c r="S9" s="222"/>
      <c r="T9" s="223"/>
      <c r="U9" s="302"/>
      <c r="V9" s="196"/>
      <c r="W9" s="302"/>
      <c r="X9" s="302"/>
      <c r="Z9" s="199"/>
      <c r="AA9" s="549">
        <v>11</v>
      </c>
      <c r="AB9" s="538"/>
      <c r="AC9" s="538"/>
      <c r="AD9" s="537">
        <v>50</v>
      </c>
      <c r="AE9" s="538"/>
      <c r="AF9" s="550"/>
      <c r="AG9" s="537">
        <v>51</v>
      </c>
      <c r="AH9" s="538"/>
      <c r="AI9" s="550"/>
      <c r="AJ9" s="537">
        <v>52</v>
      </c>
      <c r="AK9" s="538"/>
      <c r="AL9" s="550"/>
      <c r="AM9" s="537">
        <v>53</v>
      </c>
      <c r="AN9" s="538"/>
      <c r="AO9" s="550"/>
      <c r="AP9" s="537">
        <v>54</v>
      </c>
      <c r="AQ9" s="538"/>
      <c r="AR9" s="539"/>
      <c r="AS9" s="198"/>
    </row>
    <row r="10" spans="1:45" ht="18" customHeight="1">
      <c r="B10" s="210"/>
      <c r="C10" s="554" t="s">
        <v>4</v>
      </c>
      <c r="D10" s="555"/>
      <c r="E10" s="555"/>
      <c r="F10" s="555"/>
      <c r="G10" s="555"/>
      <c r="H10" s="555"/>
      <c r="I10" s="555"/>
      <c r="J10" s="555"/>
      <c r="K10" s="555"/>
      <c r="L10" s="555"/>
      <c r="M10" s="555"/>
      <c r="N10" s="555"/>
      <c r="O10" s="555"/>
      <c r="P10" s="555"/>
      <c r="Q10" s="555"/>
      <c r="R10" s="556"/>
      <c r="S10" s="225"/>
      <c r="T10" s="226"/>
      <c r="U10" s="304"/>
      <c r="V10" s="304"/>
      <c r="W10" s="304"/>
      <c r="X10" s="304"/>
      <c r="Z10" s="199"/>
      <c r="AA10" s="199" t="s">
        <v>72</v>
      </c>
      <c r="AB10" s="200"/>
      <c r="AC10" s="200"/>
      <c r="AD10" s="200"/>
      <c r="AE10" s="200"/>
      <c r="AF10" s="200"/>
      <c r="AG10" s="200"/>
      <c r="AH10" s="200"/>
      <c r="AI10" s="200"/>
      <c r="AJ10" s="200"/>
      <c r="AK10" s="200"/>
      <c r="AL10" s="200"/>
      <c r="AM10" s="200"/>
      <c r="AN10" s="200"/>
      <c r="AO10" s="200"/>
      <c r="AP10" s="200"/>
      <c r="AQ10" s="200"/>
      <c r="AR10" s="200"/>
      <c r="AS10" s="198"/>
    </row>
    <row r="11" spans="1:45" ht="9.75" customHeight="1">
      <c r="B11" s="210"/>
      <c r="C11" s="557"/>
      <c r="D11" s="560" t="s">
        <v>120</v>
      </c>
      <c r="E11" s="560"/>
      <c r="F11" s="560"/>
      <c r="G11" s="560"/>
      <c r="H11" s="560"/>
      <c r="I11" s="560"/>
      <c r="J11" s="560"/>
      <c r="K11" s="560"/>
      <c r="L11" s="560"/>
      <c r="M11" s="560"/>
      <c r="N11" s="560"/>
      <c r="O11" s="560"/>
      <c r="P11" s="560"/>
      <c r="Q11" s="560"/>
      <c r="R11" s="561"/>
      <c r="S11" s="225"/>
      <c r="T11" s="226"/>
      <c r="U11" s="305"/>
      <c r="V11" s="297"/>
      <c r="W11" s="297"/>
      <c r="X11" s="297"/>
      <c r="Z11" s="199"/>
      <c r="AA11" s="199"/>
      <c r="AB11" s="200"/>
      <c r="AC11" s="200"/>
      <c r="AD11" s="200"/>
      <c r="AE11" s="200"/>
      <c r="AF11" s="200"/>
      <c r="AG11" s="200"/>
      <c r="AH11" s="200"/>
      <c r="AI11" s="200"/>
      <c r="AJ11" s="200"/>
      <c r="AK11" s="200"/>
      <c r="AL11" s="200"/>
      <c r="AM11" s="200"/>
      <c r="AN11" s="200"/>
      <c r="AO11" s="200"/>
      <c r="AP11" s="200"/>
      <c r="AQ11" s="200"/>
      <c r="AR11" s="200"/>
      <c r="AS11" s="198"/>
    </row>
    <row r="12" spans="1:45" ht="18" customHeight="1">
      <c r="B12" s="210"/>
      <c r="C12" s="557"/>
      <c r="D12" s="560"/>
      <c r="E12" s="560"/>
      <c r="F12" s="560"/>
      <c r="G12" s="560"/>
      <c r="H12" s="560"/>
      <c r="I12" s="560"/>
      <c r="J12" s="560"/>
      <c r="K12" s="560"/>
      <c r="L12" s="560"/>
      <c r="M12" s="560"/>
      <c r="N12" s="560"/>
      <c r="O12" s="560"/>
      <c r="P12" s="560"/>
      <c r="Q12" s="560"/>
      <c r="R12" s="561"/>
      <c r="S12" s="225"/>
      <c r="T12" s="226"/>
      <c r="U12" s="305"/>
      <c r="V12" s="297"/>
      <c r="W12" s="297"/>
      <c r="X12" s="297"/>
      <c r="Z12" s="199" t="s">
        <v>94</v>
      </c>
      <c r="AA12" s="199" t="s">
        <v>83</v>
      </c>
      <c r="AB12" s="200"/>
      <c r="AC12" s="200"/>
      <c r="AD12" s="200"/>
      <c r="AE12" s="200"/>
      <c r="AF12" s="200"/>
      <c r="AG12" s="200"/>
      <c r="AH12" s="200"/>
      <c r="AI12" s="200"/>
      <c r="AJ12" s="200"/>
      <c r="AK12" s="200"/>
      <c r="AL12" s="200"/>
      <c r="AM12" s="200"/>
      <c r="AN12" s="200"/>
      <c r="AO12" s="200"/>
      <c r="AP12" s="200"/>
      <c r="AQ12" s="200"/>
      <c r="AR12" s="200"/>
      <c r="AS12" s="201"/>
    </row>
    <row r="13" spans="1:45" ht="18" customHeight="1">
      <c r="B13" s="210"/>
      <c r="C13" s="558"/>
      <c r="D13" s="559" t="s">
        <v>121</v>
      </c>
      <c r="E13" s="559"/>
      <c r="F13" s="559"/>
      <c r="G13" s="559"/>
      <c r="H13" s="559"/>
      <c r="I13" s="559"/>
      <c r="J13" s="559"/>
      <c r="K13" s="559"/>
      <c r="L13" s="559"/>
      <c r="M13" s="559"/>
      <c r="N13" s="559"/>
      <c r="O13" s="559"/>
      <c r="P13" s="559"/>
      <c r="Q13" s="559"/>
      <c r="R13" s="227" t="s">
        <v>64</v>
      </c>
      <c r="S13" s="225"/>
      <c r="T13" s="226"/>
      <c r="U13" s="305"/>
      <c r="V13" s="296"/>
      <c r="W13" s="296"/>
      <c r="X13" s="296"/>
      <c r="Z13" s="199"/>
      <c r="AA13" s="199" t="s">
        <v>85</v>
      </c>
      <c r="AB13" s="200"/>
      <c r="AC13" s="200"/>
      <c r="AD13" s="200"/>
      <c r="AE13" s="200"/>
      <c r="AF13" s="200"/>
      <c r="AG13" s="200"/>
      <c r="AH13" s="200"/>
      <c r="AI13" s="200"/>
      <c r="AJ13" s="200"/>
      <c r="AK13" s="200"/>
      <c r="AL13" s="200"/>
      <c r="AM13" s="200"/>
      <c r="AN13" s="200"/>
      <c r="AO13" s="200"/>
      <c r="AP13" s="200"/>
      <c r="AQ13" s="200"/>
      <c r="AR13" s="200"/>
      <c r="AS13" s="201"/>
    </row>
    <row r="14" spans="1:45" ht="9.75" customHeight="1">
      <c r="A14" s="215"/>
      <c r="B14" s="216"/>
      <c r="C14" s="585" t="s">
        <v>5</v>
      </c>
      <c r="D14" s="586"/>
      <c r="E14" s="587"/>
      <c r="F14" s="585" t="s">
        <v>6</v>
      </c>
      <c r="G14" s="586"/>
      <c r="H14" s="586"/>
      <c r="I14" s="586"/>
      <c r="J14" s="586"/>
      <c r="K14" s="586"/>
      <c r="L14" s="586"/>
      <c r="M14" s="587"/>
      <c r="N14" s="585" t="s">
        <v>102</v>
      </c>
      <c r="O14" s="586"/>
      <c r="P14" s="586"/>
      <c r="Q14" s="586"/>
      <c r="R14" s="587"/>
      <c r="S14" s="228"/>
      <c r="T14" s="219"/>
      <c r="U14" s="301"/>
      <c r="V14" s="301"/>
      <c r="W14" s="301"/>
      <c r="X14" s="221"/>
      <c r="Z14" s="199"/>
      <c r="AA14" s="199"/>
      <c r="AB14" s="200"/>
      <c r="AC14" s="200"/>
      <c r="AD14" s="200"/>
      <c r="AE14" s="200"/>
      <c r="AF14" s="200"/>
      <c r="AG14" s="200"/>
      <c r="AH14" s="200"/>
      <c r="AI14" s="200"/>
      <c r="AJ14" s="200"/>
      <c r="AK14" s="200"/>
      <c r="AL14" s="200"/>
      <c r="AM14" s="200"/>
      <c r="AN14" s="200"/>
      <c r="AO14" s="200"/>
      <c r="AP14" s="200"/>
      <c r="AQ14" s="200"/>
      <c r="AR14" s="200"/>
      <c r="AS14" s="201"/>
    </row>
    <row r="15" spans="1:45" ht="18" customHeight="1">
      <c r="B15" s="210"/>
      <c r="C15" s="573">
        <v>6</v>
      </c>
      <c r="D15" s="574"/>
      <c r="E15" s="575"/>
      <c r="F15" s="579"/>
      <c r="G15" s="580"/>
      <c r="H15" s="580"/>
      <c r="I15" s="580"/>
      <c r="J15" s="580"/>
      <c r="K15" s="580"/>
      <c r="L15" s="580"/>
      <c r="M15" s="581"/>
      <c r="N15" s="573">
        <v>1000000</v>
      </c>
      <c r="O15" s="574"/>
      <c r="P15" s="574"/>
      <c r="Q15" s="574"/>
      <c r="R15" s="575"/>
      <c r="S15" s="214"/>
      <c r="U15" s="306"/>
      <c r="V15" s="306"/>
      <c r="W15" s="306"/>
      <c r="X15" s="220"/>
      <c r="Z15" s="199" t="s">
        <v>79</v>
      </c>
      <c r="AA15" s="199" t="s">
        <v>75</v>
      </c>
      <c r="AB15" s="200"/>
      <c r="AC15" s="200"/>
      <c r="AD15" s="200"/>
      <c r="AE15" s="200"/>
      <c r="AF15" s="200"/>
      <c r="AG15" s="200"/>
      <c r="AH15" s="200"/>
      <c r="AI15" s="200"/>
      <c r="AJ15" s="200"/>
      <c r="AK15" s="200"/>
      <c r="AL15" s="200"/>
      <c r="AM15" s="200"/>
      <c r="AN15" s="200"/>
      <c r="AO15" s="200"/>
      <c r="AP15" s="200"/>
      <c r="AQ15" s="200"/>
      <c r="AR15" s="200"/>
      <c r="AS15" s="201"/>
    </row>
    <row r="16" spans="1:45" ht="9.75" customHeight="1">
      <c r="B16" s="210"/>
      <c r="C16" s="576"/>
      <c r="D16" s="577"/>
      <c r="E16" s="578"/>
      <c r="F16" s="582"/>
      <c r="G16" s="583"/>
      <c r="H16" s="583"/>
      <c r="I16" s="583"/>
      <c r="J16" s="583"/>
      <c r="K16" s="583"/>
      <c r="L16" s="583"/>
      <c r="M16" s="584"/>
      <c r="N16" s="576"/>
      <c r="O16" s="577"/>
      <c r="P16" s="577"/>
      <c r="Q16" s="577"/>
      <c r="R16" s="578"/>
      <c r="S16" s="214"/>
      <c r="U16" s="306"/>
      <c r="V16" s="306"/>
      <c r="W16" s="306"/>
      <c r="X16" s="220"/>
      <c r="Z16" s="196"/>
      <c r="AA16" s="679" t="s">
        <v>77</v>
      </c>
      <c r="AB16" s="679"/>
      <c r="AC16" s="679"/>
      <c r="AD16" s="679"/>
      <c r="AE16" s="679"/>
      <c r="AF16" s="679"/>
      <c r="AG16" s="200"/>
      <c r="AH16" s="200"/>
      <c r="AI16" s="200"/>
      <c r="AJ16" s="200"/>
      <c r="AK16" s="200"/>
      <c r="AL16" s="200"/>
      <c r="AM16" s="200"/>
      <c r="AN16" s="200"/>
      <c r="AO16" s="200"/>
      <c r="AP16" s="200"/>
      <c r="AQ16" s="200"/>
      <c r="AR16" s="200"/>
      <c r="AS16" s="201"/>
    </row>
    <row r="17" spans="1:46" ht="9.75" customHeight="1">
      <c r="A17" s="215"/>
      <c r="B17" s="216"/>
      <c r="C17" s="585" t="s">
        <v>114</v>
      </c>
      <c r="D17" s="586"/>
      <c r="E17" s="586"/>
      <c r="F17" s="586"/>
      <c r="G17" s="586"/>
      <c r="H17" s="586"/>
      <c r="I17" s="586"/>
      <c r="J17" s="586"/>
      <c r="K17" s="587"/>
      <c r="L17" s="585" t="s">
        <v>8</v>
      </c>
      <c r="M17" s="586"/>
      <c r="N17" s="586"/>
      <c r="O17" s="586"/>
      <c r="P17" s="586"/>
      <c r="Q17" s="586"/>
      <c r="R17" s="587"/>
      <c r="S17" s="228"/>
      <c r="T17" s="219"/>
      <c r="U17" s="301"/>
      <c r="V17" s="301"/>
      <c r="W17" s="301"/>
      <c r="X17" s="301"/>
      <c r="Z17" s="199"/>
      <c r="AA17" s="679"/>
      <c r="AB17" s="679"/>
      <c r="AC17" s="679"/>
      <c r="AD17" s="679"/>
      <c r="AE17" s="679"/>
      <c r="AF17" s="679"/>
      <c r="AG17" s="200"/>
      <c r="AH17" s="200"/>
      <c r="AI17" s="200"/>
      <c r="AJ17" s="200"/>
      <c r="AK17" s="200"/>
      <c r="AL17" s="200"/>
      <c r="AM17" s="200"/>
      <c r="AN17" s="200"/>
      <c r="AO17" s="200"/>
      <c r="AP17" s="200"/>
      <c r="AQ17" s="200"/>
      <c r="AR17" s="200"/>
      <c r="AS17" s="201"/>
    </row>
    <row r="18" spans="1:46" ht="9" customHeight="1">
      <c r="A18" s="230"/>
      <c r="B18" s="231"/>
      <c r="C18" s="232"/>
      <c r="D18" s="233"/>
      <c r="E18" s="233"/>
      <c r="F18" s="233"/>
      <c r="G18" s="615" t="s">
        <v>9</v>
      </c>
      <c r="H18" s="233"/>
      <c r="I18" s="233"/>
      <c r="J18" s="233"/>
      <c r="K18" s="617" t="s">
        <v>10</v>
      </c>
      <c r="L18" s="573" t="s">
        <v>108</v>
      </c>
      <c r="M18" s="574"/>
      <c r="N18" s="574"/>
      <c r="O18" s="574"/>
      <c r="P18" s="574"/>
      <c r="Q18" s="574"/>
      <c r="R18" s="575"/>
      <c r="S18" s="234"/>
      <c r="T18" s="235"/>
      <c r="U18" s="288"/>
      <c r="V18" s="288"/>
      <c r="W18" s="288"/>
      <c r="X18" s="288"/>
      <c r="Z18" s="199"/>
      <c r="AA18" s="199"/>
      <c r="AB18" s="200"/>
      <c r="AC18" s="200"/>
      <c r="AD18" s="200"/>
      <c r="AE18" s="200"/>
      <c r="AF18" s="200"/>
      <c r="AG18" s="200"/>
      <c r="AH18" s="200"/>
      <c r="AI18" s="200"/>
      <c r="AJ18" s="200"/>
      <c r="AK18" s="200"/>
      <c r="AL18" s="200"/>
      <c r="AM18" s="200"/>
      <c r="AN18" s="200"/>
      <c r="AO18" s="200"/>
      <c r="AP18" s="200"/>
      <c r="AQ18" s="200"/>
      <c r="AR18" s="200"/>
      <c r="AS18" s="201"/>
    </row>
    <row r="19" spans="1:46" ht="18" customHeight="1">
      <c r="B19" s="210"/>
      <c r="C19" s="613">
        <v>45017</v>
      </c>
      <c r="D19" s="577"/>
      <c r="E19" s="577"/>
      <c r="F19" s="577"/>
      <c r="G19" s="616"/>
      <c r="H19" s="614">
        <v>45382</v>
      </c>
      <c r="I19" s="614"/>
      <c r="J19" s="614"/>
      <c r="K19" s="618"/>
      <c r="L19" s="576"/>
      <c r="M19" s="577"/>
      <c r="N19" s="577"/>
      <c r="O19" s="577"/>
      <c r="P19" s="577"/>
      <c r="Q19" s="577"/>
      <c r="R19" s="578"/>
      <c r="S19" s="234"/>
      <c r="T19" s="235"/>
      <c r="U19" s="300"/>
      <c r="V19" s="300"/>
      <c r="W19" s="300"/>
      <c r="X19" s="300"/>
      <c r="Z19" s="199" t="s">
        <v>104</v>
      </c>
      <c r="AA19" s="317" t="s">
        <v>76</v>
      </c>
      <c r="AB19" s="317"/>
      <c r="AC19" s="317"/>
      <c r="AD19" s="317"/>
      <c r="AE19" s="317"/>
      <c r="AF19" s="317"/>
      <c r="AG19" s="200"/>
      <c r="AH19" s="200"/>
      <c r="AI19" s="200"/>
      <c r="AJ19" s="200"/>
      <c r="AK19" s="200"/>
      <c r="AL19" s="200"/>
      <c r="AM19" s="200"/>
      <c r="AN19" s="200"/>
      <c r="AO19" s="200"/>
      <c r="AP19" s="200"/>
      <c r="AQ19" s="200"/>
      <c r="AR19" s="200"/>
      <c r="AS19" s="201"/>
    </row>
    <row r="20" spans="1:46" ht="9.75" customHeight="1">
      <c r="B20" s="210"/>
      <c r="C20" s="608" t="s">
        <v>11</v>
      </c>
      <c r="D20" s="596" t="s">
        <v>12</v>
      </c>
      <c r="E20" s="597"/>
      <c r="F20" s="598"/>
      <c r="G20" s="602" t="s">
        <v>13</v>
      </c>
      <c r="H20" s="236" t="s">
        <v>50</v>
      </c>
      <c r="I20" s="237" t="s">
        <v>51</v>
      </c>
      <c r="J20" s="238" t="s">
        <v>52</v>
      </c>
      <c r="K20" s="239" t="s">
        <v>53</v>
      </c>
      <c r="L20" s="240" t="s">
        <v>50</v>
      </c>
      <c r="M20" s="238" t="s">
        <v>51</v>
      </c>
      <c r="N20" s="239" t="s">
        <v>54</v>
      </c>
      <c r="O20" s="240" t="s">
        <v>53</v>
      </c>
      <c r="P20" s="238" t="s">
        <v>50</v>
      </c>
      <c r="Q20" s="239" t="s">
        <v>51</v>
      </c>
      <c r="R20" s="241" t="s">
        <v>55</v>
      </c>
      <c r="S20" s="242"/>
      <c r="T20" s="243"/>
      <c r="U20" s="205"/>
      <c r="V20" s="298"/>
      <c r="W20" s="298"/>
      <c r="X20" s="298"/>
      <c r="Z20" s="199"/>
      <c r="AA20" s="680" t="s">
        <v>78</v>
      </c>
      <c r="AB20" s="680"/>
      <c r="AC20" s="680"/>
      <c r="AD20" s="680"/>
      <c r="AE20" s="680"/>
      <c r="AF20" s="680"/>
      <c r="AG20" s="685"/>
      <c r="AH20" s="685"/>
      <c r="AI20" s="685"/>
      <c r="AJ20" s="685"/>
      <c r="AK20" s="685"/>
      <c r="AL20" s="685"/>
      <c r="AM20" s="685"/>
      <c r="AN20" s="685"/>
      <c r="AO20" s="200"/>
      <c r="AP20" s="200"/>
      <c r="AQ20" s="200"/>
      <c r="AR20" s="202"/>
      <c r="AS20" s="201"/>
      <c r="AT20" s="202"/>
    </row>
    <row r="21" spans="1:46" ht="18" customHeight="1">
      <c r="B21" s="210"/>
      <c r="C21" s="609"/>
      <c r="D21" s="599"/>
      <c r="E21" s="600"/>
      <c r="F21" s="601"/>
      <c r="G21" s="603"/>
      <c r="H21" s="244"/>
      <c r="I21" s="245"/>
      <c r="J21" s="246"/>
      <c r="K21" s="247"/>
      <c r="L21" s="248"/>
      <c r="M21" s="246">
        <v>1</v>
      </c>
      <c r="N21" s="247">
        <v>0</v>
      </c>
      <c r="O21" s="248">
        <v>0</v>
      </c>
      <c r="P21" s="246">
        <v>0</v>
      </c>
      <c r="Q21" s="247">
        <v>0</v>
      </c>
      <c r="R21" s="248">
        <v>0</v>
      </c>
      <c r="S21" s="242"/>
      <c r="T21" s="243"/>
      <c r="U21" s="205"/>
      <c r="V21" s="298"/>
      <c r="W21" s="298"/>
      <c r="X21" s="298"/>
      <c r="Z21" s="199"/>
      <c r="AA21" s="680"/>
      <c r="AB21" s="680"/>
      <c r="AC21" s="680"/>
      <c r="AD21" s="680"/>
      <c r="AE21" s="680"/>
      <c r="AF21" s="680"/>
      <c r="AG21" s="203"/>
      <c r="AH21" s="203"/>
      <c r="AI21" s="203"/>
      <c r="AJ21" s="203"/>
      <c r="AK21" s="203"/>
      <c r="AL21" s="203"/>
      <c r="AM21" s="203"/>
      <c r="AN21" s="203"/>
      <c r="AO21" s="200"/>
      <c r="AP21" s="200"/>
      <c r="AQ21" s="200"/>
      <c r="AR21" s="202"/>
      <c r="AS21" s="201"/>
      <c r="AT21" s="202"/>
    </row>
    <row r="22" spans="1:46" ht="9" customHeight="1">
      <c r="B22" s="210"/>
      <c r="C22" s="609"/>
      <c r="D22" s="596" t="s">
        <v>14</v>
      </c>
      <c r="E22" s="597"/>
      <c r="F22" s="598"/>
      <c r="G22" s="602" t="s">
        <v>15</v>
      </c>
      <c r="H22" s="249"/>
      <c r="I22" s="250"/>
      <c r="J22" s="251"/>
      <c r="K22" s="252"/>
      <c r="L22" s="253"/>
      <c r="M22" s="251"/>
      <c r="N22" s="252"/>
      <c r="O22" s="253"/>
      <c r="P22" s="251"/>
      <c r="Q22" s="252"/>
      <c r="R22" s="253"/>
      <c r="S22" s="242"/>
      <c r="T22" s="243"/>
      <c r="U22" s="205"/>
      <c r="V22" s="298"/>
      <c r="W22" s="298"/>
      <c r="X22" s="298"/>
      <c r="Z22" s="199"/>
      <c r="AA22" s="318"/>
      <c r="AB22" s="319"/>
      <c r="AC22" s="319"/>
      <c r="AD22" s="319"/>
      <c r="AE22" s="319"/>
      <c r="AF22" s="319"/>
      <c r="AG22" s="320"/>
      <c r="AH22" s="320"/>
      <c r="AI22" s="320"/>
      <c r="AJ22" s="320"/>
      <c r="AK22" s="320"/>
      <c r="AL22" s="320"/>
      <c r="AM22" s="320"/>
      <c r="AN22" s="320"/>
      <c r="AO22" s="200"/>
      <c r="AR22" s="202"/>
      <c r="AS22" s="201"/>
      <c r="AT22" s="202"/>
    </row>
    <row r="23" spans="1:46" ht="18" customHeight="1">
      <c r="B23" s="210"/>
      <c r="C23" s="609"/>
      <c r="D23" s="599"/>
      <c r="E23" s="600"/>
      <c r="F23" s="601"/>
      <c r="G23" s="603"/>
      <c r="H23" s="244"/>
      <c r="I23" s="245"/>
      <c r="J23" s="246"/>
      <c r="K23" s="247"/>
      <c r="L23" s="248"/>
      <c r="M23" s="246"/>
      <c r="N23" s="247">
        <v>2</v>
      </c>
      <c r="O23" s="248">
        <v>1</v>
      </c>
      <c r="P23" s="246">
        <v>0</v>
      </c>
      <c r="Q23" s="247">
        <v>0</v>
      </c>
      <c r="R23" s="248">
        <v>0</v>
      </c>
      <c r="S23" s="242"/>
      <c r="T23" s="243"/>
      <c r="U23" s="205"/>
      <c r="V23" s="298"/>
      <c r="W23" s="298"/>
      <c r="X23" s="298"/>
      <c r="Z23" s="199" t="s">
        <v>103</v>
      </c>
      <c r="AA23" s="321" t="s">
        <v>100</v>
      </c>
      <c r="AB23" s="319"/>
      <c r="AC23" s="319"/>
      <c r="AD23" s="319"/>
      <c r="AE23" s="319"/>
      <c r="AF23" s="319"/>
      <c r="AG23" s="322"/>
      <c r="AH23" s="322"/>
      <c r="AI23" s="322"/>
      <c r="AJ23" s="322"/>
      <c r="AK23" s="322"/>
      <c r="AL23" s="322"/>
      <c r="AM23" s="322"/>
      <c r="AN23" s="322"/>
      <c r="AQ23" s="200"/>
      <c r="AR23" s="200"/>
      <c r="AS23" s="204"/>
      <c r="AT23" s="202"/>
    </row>
    <row r="24" spans="1:46" ht="9.75" customHeight="1">
      <c r="B24" s="210"/>
      <c r="C24" s="609"/>
      <c r="D24" s="596" t="s">
        <v>16</v>
      </c>
      <c r="E24" s="597"/>
      <c r="F24" s="598"/>
      <c r="G24" s="602" t="s">
        <v>17</v>
      </c>
      <c r="H24" s="249"/>
      <c r="I24" s="250"/>
      <c r="J24" s="251"/>
      <c r="K24" s="252"/>
      <c r="L24" s="253"/>
      <c r="M24" s="251"/>
      <c r="N24" s="252"/>
      <c r="O24" s="253"/>
      <c r="P24" s="251"/>
      <c r="Q24" s="252"/>
      <c r="R24" s="253"/>
      <c r="S24" s="242"/>
      <c r="T24" s="243"/>
      <c r="U24" s="205"/>
      <c r="V24" s="298"/>
      <c r="W24" s="298"/>
      <c r="X24" s="298"/>
      <c r="Z24" s="199"/>
      <c r="AA24" s="683"/>
      <c r="AB24" s="683"/>
      <c r="AC24" s="683"/>
      <c r="AD24" s="683"/>
      <c r="AE24" s="683"/>
      <c r="AF24" s="683"/>
      <c r="AG24" s="684"/>
      <c r="AH24" s="684"/>
      <c r="AI24" s="684"/>
      <c r="AJ24" s="684"/>
      <c r="AK24" s="684"/>
      <c r="AL24" s="684"/>
      <c r="AM24" s="684"/>
      <c r="AN24" s="684"/>
      <c r="AP24" s="200"/>
      <c r="AQ24" s="196"/>
      <c r="AR24" s="200"/>
      <c r="AS24" s="204"/>
    </row>
    <row r="25" spans="1:46" ht="18" customHeight="1" thickBot="1">
      <c r="B25" s="210"/>
      <c r="C25" s="609"/>
      <c r="D25" s="604"/>
      <c r="E25" s="605"/>
      <c r="F25" s="606"/>
      <c r="G25" s="607"/>
      <c r="H25" s="254"/>
      <c r="I25" s="255"/>
      <c r="J25" s="256"/>
      <c r="K25" s="257"/>
      <c r="L25" s="258"/>
      <c r="M25" s="256"/>
      <c r="N25" s="257"/>
      <c r="O25" s="258"/>
      <c r="P25" s="256"/>
      <c r="Q25" s="257"/>
      <c r="R25" s="258"/>
      <c r="S25" s="242"/>
      <c r="T25" s="243"/>
      <c r="U25" s="205"/>
      <c r="V25" s="298"/>
      <c r="W25" s="298"/>
      <c r="X25" s="298"/>
      <c r="Z25" s="199"/>
      <c r="AA25" s="681" t="s">
        <v>2</v>
      </c>
      <c r="AB25" s="681"/>
      <c r="AC25" s="681"/>
      <c r="AD25" s="681"/>
      <c r="AE25" s="681"/>
      <c r="AF25" s="681"/>
      <c r="AG25" s="682" t="s">
        <v>3</v>
      </c>
      <c r="AH25" s="682"/>
      <c r="AI25" s="682"/>
      <c r="AJ25" s="682"/>
      <c r="AK25" s="682"/>
      <c r="AL25" s="682"/>
      <c r="AM25" s="682"/>
      <c r="AN25" s="682"/>
      <c r="AO25" s="196"/>
      <c r="AP25" s="196"/>
      <c r="AR25" s="200"/>
      <c r="AS25" s="204"/>
    </row>
    <row r="26" spans="1:46" ht="27.75" customHeight="1" thickBot="1">
      <c r="B26" s="210"/>
      <c r="C26" s="610"/>
      <c r="D26" s="611" t="s">
        <v>18</v>
      </c>
      <c r="E26" s="612"/>
      <c r="F26" s="612"/>
      <c r="G26" s="259" t="s">
        <v>19</v>
      </c>
      <c r="H26" s="260"/>
      <c r="I26" s="261"/>
      <c r="J26" s="260"/>
      <c r="K26" s="262"/>
      <c r="L26" s="261"/>
      <c r="M26" s="260">
        <v>1</v>
      </c>
      <c r="N26" s="262">
        <v>2</v>
      </c>
      <c r="O26" s="261">
        <v>1</v>
      </c>
      <c r="P26" s="260">
        <v>0</v>
      </c>
      <c r="Q26" s="262">
        <v>0</v>
      </c>
      <c r="R26" s="263">
        <v>0</v>
      </c>
      <c r="S26" s="242"/>
      <c r="T26" s="243"/>
      <c r="U26" s="205"/>
      <c r="V26" s="299"/>
      <c r="W26" s="299"/>
      <c r="X26" s="299"/>
      <c r="Z26" s="199"/>
      <c r="AA26" s="681" t="s">
        <v>84</v>
      </c>
      <c r="AB26" s="681"/>
      <c r="AC26" s="681"/>
      <c r="AD26" s="681"/>
      <c r="AE26" s="681"/>
      <c r="AF26" s="681"/>
      <c r="AG26" s="681" t="s">
        <v>49</v>
      </c>
      <c r="AH26" s="681"/>
      <c r="AI26" s="681"/>
      <c r="AJ26" s="681"/>
      <c r="AK26" s="681"/>
      <c r="AL26" s="681"/>
      <c r="AM26" s="681"/>
      <c r="AN26" s="681"/>
      <c r="AS26" s="202"/>
      <c r="AT26" s="202"/>
    </row>
    <row r="27" spans="1:46" ht="9.75" customHeight="1">
      <c r="B27" s="210"/>
      <c r="C27" s="637" t="s">
        <v>118</v>
      </c>
      <c r="D27" s="604" t="s">
        <v>20</v>
      </c>
      <c r="E27" s="605"/>
      <c r="F27" s="606"/>
      <c r="G27" s="607" t="s">
        <v>21</v>
      </c>
      <c r="H27" s="264"/>
      <c r="I27" s="265"/>
      <c r="J27" s="266"/>
      <c r="K27" s="267"/>
      <c r="L27" s="268"/>
      <c r="M27" s="266"/>
      <c r="N27" s="267"/>
      <c r="O27" s="268"/>
      <c r="P27" s="266"/>
      <c r="Q27" s="267"/>
      <c r="R27" s="268"/>
      <c r="S27" s="242"/>
      <c r="T27" s="243"/>
      <c r="U27" s="310"/>
      <c r="V27" s="298"/>
      <c r="W27" s="298"/>
      <c r="X27" s="298"/>
      <c r="AA27" s="205"/>
      <c r="AB27" s="206"/>
      <c r="AS27" s="202"/>
      <c r="AT27" s="202"/>
    </row>
    <row r="28" spans="1:46" ht="18" customHeight="1">
      <c r="B28" s="210"/>
      <c r="C28" s="637"/>
      <c r="D28" s="599"/>
      <c r="E28" s="600"/>
      <c r="F28" s="601"/>
      <c r="G28" s="603"/>
      <c r="H28" s="244"/>
      <c r="I28" s="245"/>
      <c r="J28" s="246"/>
      <c r="K28" s="247"/>
      <c r="L28" s="248"/>
      <c r="M28" s="246">
        <v>1</v>
      </c>
      <c r="N28" s="247">
        <v>0</v>
      </c>
      <c r="O28" s="248">
        <v>0</v>
      </c>
      <c r="P28" s="246">
        <v>0</v>
      </c>
      <c r="Q28" s="247">
        <v>0</v>
      </c>
      <c r="R28" s="248">
        <v>0</v>
      </c>
      <c r="S28" s="242"/>
      <c r="T28" s="243"/>
      <c r="U28" s="310"/>
      <c r="V28" s="298"/>
      <c r="W28" s="298"/>
      <c r="X28" s="298"/>
      <c r="Z28" s="199"/>
      <c r="AA28" s="199"/>
      <c r="AB28" s="206"/>
      <c r="AS28" s="202"/>
      <c r="AT28" s="202"/>
    </row>
    <row r="29" spans="1:46" ht="9.75" customHeight="1">
      <c r="B29" s="210"/>
      <c r="C29" s="637"/>
      <c r="D29" s="619" t="s">
        <v>22</v>
      </c>
      <c r="E29" s="620"/>
      <c r="F29" s="621"/>
      <c r="G29" s="602" t="s">
        <v>23</v>
      </c>
      <c r="H29" s="249"/>
      <c r="I29" s="250"/>
      <c r="J29" s="251"/>
      <c r="K29" s="252"/>
      <c r="L29" s="253"/>
      <c r="M29" s="251"/>
      <c r="N29" s="252"/>
      <c r="O29" s="253"/>
      <c r="P29" s="251"/>
      <c r="Q29" s="252"/>
      <c r="R29" s="253"/>
      <c r="S29" s="242"/>
      <c r="T29" s="243"/>
      <c r="U29" s="310"/>
      <c r="V29" s="309"/>
      <c r="W29" s="309"/>
      <c r="X29" s="309"/>
      <c r="AA29" s="205"/>
      <c r="AB29" s="206"/>
      <c r="AS29" s="202"/>
      <c r="AT29" s="202"/>
    </row>
    <row r="30" spans="1:46" ht="18" customHeight="1">
      <c r="B30" s="210"/>
      <c r="C30" s="637"/>
      <c r="D30" s="622"/>
      <c r="E30" s="623"/>
      <c r="F30" s="624"/>
      <c r="G30" s="603"/>
      <c r="H30" s="244"/>
      <c r="I30" s="245"/>
      <c r="J30" s="246"/>
      <c r="K30" s="247"/>
      <c r="L30" s="248"/>
      <c r="M30" s="246"/>
      <c r="N30" s="247"/>
      <c r="O30" s="248"/>
      <c r="P30" s="246"/>
      <c r="Q30" s="247"/>
      <c r="R30" s="248"/>
      <c r="S30" s="242"/>
      <c r="T30" s="243"/>
      <c r="U30" s="310"/>
      <c r="V30" s="309"/>
      <c r="W30" s="309"/>
      <c r="X30" s="309"/>
      <c r="Z30" s="316"/>
      <c r="AA30" s="316"/>
      <c r="AB30" s="316"/>
      <c r="AC30" s="316"/>
      <c r="AD30" s="316"/>
      <c r="AE30" s="316"/>
      <c r="AS30" s="202"/>
      <c r="AT30" s="202"/>
    </row>
    <row r="31" spans="1:46" ht="9.75" customHeight="1">
      <c r="B31" s="210"/>
      <c r="C31" s="637"/>
      <c r="D31" s="596" t="s">
        <v>24</v>
      </c>
      <c r="E31" s="597"/>
      <c r="F31" s="598"/>
      <c r="G31" s="602" t="s">
        <v>25</v>
      </c>
      <c r="H31" s="249"/>
      <c r="I31" s="250"/>
      <c r="J31" s="251"/>
      <c r="K31" s="252"/>
      <c r="L31" s="253"/>
      <c r="M31" s="251"/>
      <c r="N31" s="252"/>
      <c r="O31" s="253"/>
      <c r="P31" s="251"/>
      <c r="Q31" s="252"/>
      <c r="R31" s="253"/>
      <c r="S31" s="242"/>
      <c r="T31" s="243"/>
      <c r="U31" s="310"/>
      <c r="V31" s="298"/>
      <c r="W31" s="298"/>
      <c r="X31" s="298"/>
      <c r="AB31" s="206"/>
      <c r="AS31" s="202"/>
    </row>
    <row r="32" spans="1:46" ht="18" customHeight="1">
      <c r="B32" s="210"/>
      <c r="C32" s="637"/>
      <c r="D32" s="599"/>
      <c r="E32" s="600"/>
      <c r="F32" s="601"/>
      <c r="G32" s="603"/>
      <c r="H32" s="244"/>
      <c r="I32" s="245"/>
      <c r="J32" s="246"/>
      <c r="K32" s="247"/>
      <c r="L32" s="248"/>
      <c r="M32" s="246"/>
      <c r="N32" s="247"/>
      <c r="O32" s="248"/>
      <c r="P32" s="246"/>
      <c r="Q32" s="247"/>
      <c r="R32" s="248"/>
      <c r="S32" s="242"/>
      <c r="T32" s="243"/>
      <c r="U32" s="310"/>
      <c r="V32" s="298"/>
      <c r="W32" s="298"/>
      <c r="X32" s="298"/>
      <c r="Z32" s="199"/>
      <c r="AA32" s="199"/>
      <c r="AB32" s="206"/>
      <c r="AS32" s="202"/>
    </row>
    <row r="33" spans="2:45" ht="9.75" customHeight="1">
      <c r="B33" s="210"/>
      <c r="C33" s="637"/>
      <c r="D33" s="596" t="s">
        <v>26</v>
      </c>
      <c r="E33" s="597"/>
      <c r="F33" s="598"/>
      <c r="G33" s="602" t="s">
        <v>27</v>
      </c>
      <c r="H33" s="269"/>
      <c r="I33" s="270"/>
      <c r="J33" s="271"/>
      <c r="K33" s="272"/>
      <c r="L33" s="273"/>
      <c r="M33" s="271"/>
      <c r="N33" s="272"/>
      <c r="O33" s="273"/>
      <c r="P33" s="271"/>
      <c r="Q33" s="272"/>
      <c r="R33" s="273"/>
      <c r="S33" s="242"/>
      <c r="T33" s="243"/>
      <c r="U33" s="310"/>
      <c r="V33" s="298"/>
      <c r="W33" s="298"/>
      <c r="X33" s="298"/>
      <c r="AB33" s="206"/>
      <c r="AS33" s="202"/>
    </row>
    <row r="34" spans="2:45" ht="18" customHeight="1">
      <c r="B34" s="210"/>
      <c r="C34" s="637"/>
      <c r="D34" s="604"/>
      <c r="E34" s="605"/>
      <c r="F34" s="606"/>
      <c r="G34" s="603"/>
      <c r="H34" s="244"/>
      <c r="I34" s="245"/>
      <c r="J34" s="246"/>
      <c r="K34" s="247"/>
      <c r="L34" s="248"/>
      <c r="M34" s="246"/>
      <c r="N34" s="247"/>
      <c r="O34" s="248"/>
      <c r="P34" s="246"/>
      <c r="Q34" s="247"/>
      <c r="R34" s="248"/>
      <c r="S34" s="242"/>
      <c r="T34" s="243"/>
      <c r="U34" s="310"/>
      <c r="V34" s="298"/>
      <c r="W34" s="298"/>
      <c r="X34" s="298"/>
      <c r="AB34" s="206"/>
    </row>
    <row r="35" spans="2:45" ht="9.75" customHeight="1">
      <c r="B35" s="210"/>
      <c r="C35" s="638"/>
      <c r="D35" s="588" t="s">
        <v>119</v>
      </c>
      <c r="E35" s="589"/>
      <c r="F35" s="590"/>
      <c r="G35" s="594" t="s">
        <v>28</v>
      </c>
      <c r="H35" s="264"/>
      <c r="I35" s="265"/>
      <c r="J35" s="266"/>
      <c r="K35" s="267"/>
      <c r="L35" s="268"/>
      <c r="M35" s="266"/>
      <c r="N35" s="267"/>
      <c r="O35" s="268"/>
      <c r="P35" s="266"/>
      <c r="Q35" s="267"/>
      <c r="R35" s="268"/>
      <c r="S35" s="242"/>
      <c r="T35" s="243"/>
      <c r="U35" s="310"/>
      <c r="V35" s="307"/>
      <c r="W35" s="307"/>
      <c r="X35" s="307"/>
      <c r="AB35" s="206"/>
    </row>
    <row r="36" spans="2:45" ht="18" customHeight="1" thickBot="1">
      <c r="B36" s="210"/>
      <c r="C36" s="638"/>
      <c r="D36" s="591"/>
      <c r="E36" s="592"/>
      <c r="F36" s="593"/>
      <c r="G36" s="595"/>
      <c r="H36" s="254"/>
      <c r="I36" s="255"/>
      <c r="J36" s="256"/>
      <c r="K36" s="257"/>
      <c r="L36" s="258"/>
      <c r="M36" s="256">
        <v>1</v>
      </c>
      <c r="N36" s="257">
        <v>0</v>
      </c>
      <c r="O36" s="258">
        <v>0</v>
      </c>
      <c r="P36" s="256">
        <v>0</v>
      </c>
      <c r="Q36" s="257">
        <v>0</v>
      </c>
      <c r="R36" s="258">
        <v>0</v>
      </c>
      <c r="S36" s="242"/>
      <c r="T36" s="243"/>
      <c r="U36" s="310"/>
      <c r="V36" s="307"/>
      <c r="W36" s="307"/>
      <c r="X36" s="307"/>
      <c r="AB36" s="206"/>
    </row>
    <row r="37" spans="2:45" ht="27.75" customHeight="1" thickBot="1">
      <c r="B37" s="210"/>
      <c r="C37" s="638"/>
      <c r="D37" s="644" t="s">
        <v>29</v>
      </c>
      <c r="E37" s="645"/>
      <c r="F37" s="645"/>
      <c r="G37" s="259" t="s">
        <v>30</v>
      </c>
      <c r="H37" s="260"/>
      <c r="I37" s="261"/>
      <c r="J37" s="260"/>
      <c r="K37" s="262"/>
      <c r="L37" s="261"/>
      <c r="M37" s="260">
        <v>2</v>
      </c>
      <c r="N37" s="262">
        <v>0</v>
      </c>
      <c r="O37" s="261">
        <v>0</v>
      </c>
      <c r="P37" s="260">
        <v>0</v>
      </c>
      <c r="Q37" s="262">
        <v>0</v>
      </c>
      <c r="R37" s="263">
        <v>0</v>
      </c>
      <c r="S37" s="242"/>
      <c r="T37" s="243"/>
      <c r="U37" s="310"/>
      <c r="V37" s="308"/>
      <c r="W37" s="308"/>
      <c r="X37" s="308"/>
      <c r="Z37" s="196"/>
      <c r="AB37" s="206"/>
    </row>
    <row r="38" spans="2:45" ht="9.75" customHeight="1">
      <c r="B38" s="210"/>
      <c r="C38" s="637"/>
      <c r="D38" s="604" t="s">
        <v>16</v>
      </c>
      <c r="E38" s="605"/>
      <c r="F38" s="606"/>
      <c r="G38" s="607" t="s">
        <v>31</v>
      </c>
      <c r="H38" s="264"/>
      <c r="I38" s="265"/>
      <c r="J38" s="266"/>
      <c r="K38" s="267"/>
      <c r="L38" s="268"/>
      <c r="M38" s="266"/>
      <c r="N38" s="267"/>
      <c r="O38" s="268"/>
      <c r="P38" s="266"/>
      <c r="Q38" s="267"/>
      <c r="R38" s="268"/>
      <c r="S38" s="242"/>
      <c r="T38" s="243"/>
      <c r="U38" s="310"/>
      <c r="V38" s="298"/>
      <c r="W38" s="298"/>
      <c r="X38" s="298"/>
      <c r="AB38" s="206"/>
    </row>
    <row r="39" spans="2:45" ht="18" customHeight="1">
      <c r="B39" s="210"/>
      <c r="C39" s="637"/>
      <c r="D39" s="599"/>
      <c r="E39" s="600"/>
      <c r="F39" s="601"/>
      <c r="G39" s="603"/>
      <c r="H39" s="244"/>
      <c r="I39" s="245"/>
      <c r="J39" s="246"/>
      <c r="K39" s="247"/>
      <c r="L39" s="248"/>
      <c r="M39" s="246"/>
      <c r="N39" s="247"/>
      <c r="O39" s="248"/>
      <c r="P39" s="246"/>
      <c r="Q39" s="247"/>
      <c r="R39" s="248"/>
      <c r="S39" s="242"/>
      <c r="T39" s="243"/>
      <c r="U39" s="310"/>
      <c r="V39" s="298"/>
      <c r="W39" s="298"/>
      <c r="X39" s="298"/>
      <c r="AB39" s="206"/>
    </row>
    <row r="40" spans="2:45" ht="9.75" customHeight="1">
      <c r="B40" s="210"/>
      <c r="C40" s="637"/>
      <c r="D40" s="640" t="s">
        <v>91</v>
      </c>
      <c r="E40" s="589"/>
      <c r="F40" s="590"/>
      <c r="G40" s="602" t="s">
        <v>33</v>
      </c>
      <c r="H40" s="264"/>
      <c r="I40" s="265"/>
      <c r="J40" s="266"/>
      <c r="K40" s="267"/>
      <c r="L40" s="268"/>
      <c r="M40" s="266"/>
      <c r="N40" s="267"/>
      <c r="O40" s="268"/>
      <c r="P40" s="266"/>
      <c r="Q40" s="267"/>
      <c r="R40" s="268"/>
      <c r="S40" s="242"/>
      <c r="T40" s="243"/>
      <c r="U40" s="310"/>
      <c r="V40" s="311"/>
      <c r="W40" s="311"/>
      <c r="X40" s="311"/>
    </row>
    <row r="41" spans="2:45" ht="18" customHeight="1">
      <c r="B41" s="210"/>
      <c r="C41" s="637"/>
      <c r="D41" s="641"/>
      <c r="E41" s="642"/>
      <c r="F41" s="643"/>
      <c r="G41" s="603"/>
      <c r="H41" s="244"/>
      <c r="I41" s="245"/>
      <c r="J41" s="246"/>
      <c r="K41" s="247"/>
      <c r="L41" s="248"/>
      <c r="M41" s="246"/>
      <c r="N41" s="247"/>
      <c r="O41" s="248"/>
      <c r="P41" s="246"/>
      <c r="Q41" s="247"/>
      <c r="R41" s="248"/>
      <c r="S41" s="242"/>
      <c r="T41" s="243"/>
      <c r="U41" s="310"/>
      <c r="V41" s="311"/>
      <c r="W41" s="311"/>
      <c r="X41" s="311"/>
    </row>
    <row r="42" spans="2:45" ht="9.75" customHeight="1">
      <c r="B42" s="210"/>
      <c r="C42" s="637"/>
      <c r="D42" s="619" t="s">
        <v>34</v>
      </c>
      <c r="E42" s="620"/>
      <c r="F42" s="621"/>
      <c r="G42" s="602" t="s">
        <v>35</v>
      </c>
      <c r="H42" s="249"/>
      <c r="I42" s="250"/>
      <c r="J42" s="251"/>
      <c r="K42" s="252"/>
      <c r="L42" s="253"/>
      <c r="M42" s="251"/>
      <c r="N42" s="252"/>
      <c r="O42" s="253"/>
      <c r="P42" s="251"/>
      <c r="Q42" s="252"/>
      <c r="R42" s="253"/>
      <c r="S42" s="242"/>
      <c r="T42" s="243"/>
      <c r="U42" s="310"/>
      <c r="V42" s="309"/>
      <c r="W42" s="309"/>
      <c r="X42" s="309"/>
    </row>
    <row r="43" spans="2:45" ht="18" customHeight="1">
      <c r="B43" s="210"/>
      <c r="C43" s="637"/>
      <c r="D43" s="622"/>
      <c r="E43" s="623"/>
      <c r="F43" s="624"/>
      <c r="G43" s="603"/>
      <c r="H43" s="244"/>
      <c r="I43" s="245"/>
      <c r="J43" s="246"/>
      <c r="K43" s="247"/>
      <c r="L43" s="248"/>
      <c r="M43" s="246"/>
      <c r="N43" s="247"/>
      <c r="O43" s="248"/>
      <c r="P43" s="246"/>
      <c r="Q43" s="247"/>
      <c r="R43" s="248"/>
      <c r="S43" s="242"/>
      <c r="T43" s="243"/>
      <c r="U43" s="310"/>
      <c r="V43" s="309"/>
      <c r="W43" s="309"/>
      <c r="X43" s="309"/>
    </row>
    <row r="44" spans="2:45" ht="9.75" customHeight="1">
      <c r="B44" s="210"/>
      <c r="C44" s="637"/>
      <c r="D44" s="596" t="s">
        <v>36</v>
      </c>
      <c r="E44" s="597"/>
      <c r="F44" s="598"/>
      <c r="G44" s="602" t="s">
        <v>37</v>
      </c>
      <c r="H44" s="249"/>
      <c r="I44" s="250"/>
      <c r="J44" s="251"/>
      <c r="K44" s="252"/>
      <c r="L44" s="253"/>
      <c r="M44" s="251"/>
      <c r="N44" s="252"/>
      <c r="O44" s="253"/>
      <c r="P44" s="251"/>
      <c r="Q44" s="252"/>
      <c r="R44" s="253"/>
      <c r="S44" s="242"/>
      <c r="T44" s="243"/>
      <c r="U44" s="310"/>
      <c r="V44" s="298"/>
      <c r="W44" s="298"/>
      <c r="X44" s="298"/>
    </row>
    <row r="45" spans="2:45" ht="18" customHeight="1" thickBot="1">
      <c r="B45" s="210"/>
      <c r="C45" s="637"/>
      <c r="D45" s="604"/>
      <c r="E45" s="605"/>
      <c r="F45" s="606"/>
      <c r="G45" s="607"/>
      <c r="H45" s="254"/>
      <c r="I45" s="255"/>
      <c r="J45" s="256"/>
      <c r="K45" s="257"/>
      <c r="L45" s="258"/>
      <c r="M45" s="256"/>
      <c r="N45" s="257"/>
      <c r="O45" s="258"/>
      <c r="P45" s="256"/>
      <c r="Q45" s="257"/>
      <c r="R45" s="258"/>
      <c r="S45" s="242"/>
      <c r="T45" s="243"/>
      <c r="U45" s="310"/>
      <c r="V45" s="298"/>
      <c r="W45" s="298"/>
      <c r="X45" s="298"/>
    </row>
    <row r="46" spans="2:45" ht="27.75" customHeight="1" thickBot="1">
      <c r="B46" s="210"/>
      <c r="C46" s="639"/>
      <c r="D46" s="627" t="s">
        <v>38</v>
      </c>
      <c r="E46" s="628"/>
      <c r="F46" s="629"/>
      <c r="G46" s="259" t="s">
        <v>39</v>
      </c>
      <c r="H46" s="260"/>
      <c r="I46" s="261"/>
      <c r="J46" s="260"/>
      <c r="K46" s="262"/>
      <c r="L46" s="261"/>
      <c r="M46" s="260">
        <v>2</v>
      </c>
      <c r="N46" s="262">
        <v>0</v>
      </c>
      <c r="O46" s="261">
        <v>0</v>
      </c>
      <c r="P46" s="260">
        <v>0</v>
      </c>
      <c r="Q46" s="262">
        <v>0</v>
      </c>
      <c r="R46" s="263">
        <v>0</v>
      </c>
      <c r="S46" s="242"/>
      <c r="T46" s="243"/>
      <c r="U46" s="310"/>
      <c r="V46" s="308"/>
      <c r="W46" s="308"/>
      <c r="X46" s="308"/>
    </row>
    <row r="47" spans="2:45" ht="9.75" customHeight="1">
      <c r="B47" s="210"/>
      <c r="C47" s="630" t="s">
        <v>40</v>
      </c>
      <c r="D47" s="625"/>
      <c r="E47" s="625"/>
      <c r="F47" s="631"/>
      <c r="G47" s="635" t="s">
        <v>41</v>
      </c>
      <c r="H47" s="274"/>
      <c r="I47" s="275"/>
      <c r="J47" s="276"/>
      <c r="K47" s="277"/>
      <c r="L47" s="278"/>
      <c r="M47" s="276"/>
      <c r="N47" s="277"/>
      <c r="O47" s="278"/>
      <c r="P47" s="276"/>
      <c r="Q47" s="277"/>
      <c r="R47" s="279"/>
      <c r="S47" s="242"/>
      <c r="T47" s="243"/>
      <c r="U47" s="312"/>
      <c r="V47" s="312"/>
      <c r="W47" s="312"/>
      <c r="X47" s="312"/>
    </row>
    <row r="48" spans="2:45" ht="18" customHeight="1" thickBot="1">
      <c r="B48" s="210"/>
      <c r="C48" s="632"/>
      <c r="D48" s="633"/>
      <c r="E48" s="633"/>
      <c r="F48" s="634"/>
      <c r="G48" s="636"/>
      <c r="H48" s="280"/>
      <c r="I48" s="281"/>
      <c r="J48" s="280"/>
      <c r="K48" s="282"/>
      <c r="L48" s="281" t="s">
        <v>123</v>
      </c>
      <c r="M48" s="280">
        <v>3</v>
      </c>
      <c r="N48" s="282">
        <v>2</v>
      </c>
      <c r="O48" s="281">
        <v>1</v>
      </c>
      <c r="P48" s="280">
        <v>0</v>
      </c>
      <c r="Q48" s="282">
        <v>0</v>
      </c>
      <c r="R48" s="283">
        <v>0</v>
      </c>
      <c r="S48" s="242"/>
      <c r="T48" s="243"/>
      <c r="U48" s="312"/>
      <c r="V48" s="312"/>
      <c r="W48" s="312"/>
      <c r="X48" s="312"/>
    </row>
    <row r="49" spans="2:24" ht="18" customHeight="1">
      <c r="B49" s="210"/>
      <c r="C49" s="671" t="s">
        <v>42</v>
      </c>
      <c r="D49" s="672"/>
      <c r="E49" s="673"/>
      <c r="F49" s="677">
        <v>6</v>
      </c>
      <c r="G49" s="625" t="s">
        <v>59</v>
      </c>
      <c r="H49" s="646">
        <v>5</v>
      </c>
      <c r="I49" s="625" t="s">
        <v>58</v>
      </c>
      <c r="J49" s="646">
        <v>31</v>
      </c>
      <c r="K49" s="631" t="s">
        <v>57</v>
      </c>
      <c r="L49" s="649" t="s">
        <v>43</v>
      </c>
      <c r="M49" s="652"/>
      <c r="N49" s="653"/>
      <c r="O49" s="653"/>
      <c r="P49" s="653"/>
      <c r="Q49" s="653"/>
      <c r="R49" s="654"/>
      <c r="S49" s="284"/>
      <c r="T49" s="285"/>
      <c r="U49" s="312"/>
      <c r="V49" s="312"/>
      <c r="W49" s="312"/>
      <c r="X49" s="313"/>
    </row>
    <row r="50" spans="2:24" ht="18" customHeight="1">
      <c r="B50" s="210"/>
      <c r="C50" s="674"/>
      <c r="D50" s="675"/>
      <c r="E50" s="676"/>
      <c r="F50" s="678"/>
      <c r="G50" s="626"/>
      <c r="H50" s="647"/>
      <c r="I50" s="626"/>
      <c r="J50" s="647"/>
      <c r="K50" s="648"/>
      <c r="L50" s="650"/>
      <c r="M50" s="655"/>
      <c r="N50" s="656"/>
      <c r="O50" s="656"/>
      <c r="P50" s="656"/>
      <c r="Q50" s="656"/>
      <c r="R50" s="657"/>
      <c r="S50" s="286"/>
      <c r="T50" s="287"/>
      <c r="U50" s="312"/>
      <c r="V50" s="312"/>
      <c r="W50" s="312"/>
      <c r="X50" s="313"/>
    </row>
    <row r="51" spans="2:24" ht="18" customHeight="1">
      <c r="B51" s="210"/>
      <c r="C51" s="663" t="s">
        <v>44</v>
      </c>
      <c r="D51" s="664"/>
      <c r="E51" s="665"/>
      <c r="F51" s="666" t="s">
        <v>48</v>
      </c>
      <c r="G51" s="667"/>
      <c r="H51" s="668" t="s">
        <v>122</v>
      </c>
      <c r="I51" s="668"/>
      <c r="J51" s="669" t="s">
        <v>101</v>
      </c>
      <c r="K51" s="669"/>
      <c r="L51" s="650"/>
      <c r="M51" s="655"/>
      <c r="N51" s="656"/>
      <c r="O51" s="656"/>
      <c r="P51" s="656"/>
      <c r="Q51" s="656"/>
      <c r="R51" s="657"/>
      <c r="S51" s="214"/>
      <c r="U51" s="315"/>
      <c r="V51" s="315"/>
      <c r="W51" s="315"/>
      <c r="X51" s="295"/>
    </row>
    <row r="52" spans="2:24" ht="15" customHeight="1">
      <c r="B52" s="210"/>
      <c r="C52" s="670" t="s">
        <v>56</v>
      </c>
      <c r="D52" s="670"/>
      <c r="E52" s="670"/>
      <c r="F52" s="670"/>
      <c r="G52" s="670"/>
      <c r="H52" s="670"/>
      <c r="I52" s="670"/>
      <c r="J52" s="670"/>
      <c r="K52" s="670"/>
      <c r="L52" s="650"/>
      <c r="M52" s="655"/>
      <c r="N52" s="656"/>
      <c r="O52" s="656"/>
      <c r="P52" s="656"/>
      <c r="Q52" s="656"/>
      <c r="R52" s="657"/>
      <c r="S52" s="214"/>
      <c r="U52" s="289"/>
      <c r="V52" s="289"/>
      <c r="W52" s="289"/>
      <c r="X52" s="289"/>
    </row>
    <row r="53" spans="2:24" ht="15" customHeight="1">
      <c r="B53" s="210"/>
      <c r="C53" s="290"/>
      <c r="D53" s="290"/>
      <c r="E53" s="290"/>
      <c r="F53" s="290"/>
      <c r="G53" s="290"/>
      <c r="H53" s="290"/>
      <c r="I53" s="290"/>
      <c r="J53" s="290"/>
      <c r="K53" s="290"/>
      <c r="L53" s="650"/>
      <c r="M53" s="655"/>
      <c r="N53" s="656"/>
      <c r="O53" s="656"/>
      <c r="P53" s="656"/>
      <c r="Q53" s="656"/>
      <c r="R53" s="657"/>
      <c r="S53" s="214"/>
      <c r="U53" s="289"/>
      <c r="V53" s="289"/>
      <c r="W53" s="289"/>
      <c r="X53" s="289"/>
    </row>
    <row r="54" spans="2:24" ht="15" customHeight="1">
      <c r="B54" s="210"/>
      <c r="C54" s="662"/>
      <c r="D54" s="662"/>
      <c r="E54" s="662"/>
      <c r="F54" s="202"/>
      <c r="G54" s="202"/>
      <c r="H54" s="202"/>
      <c r="I54" s="202"/>
      <c r="J54" s="202"/>
      <c r="K54" s="202"/>
      <c r="L54" s="650"/>
      <c r="M54" s="655"/>
      <c r="N54" s="656"/>
      <c r="O54" s="656"/>
      <c r="P54" s="656"/>
      <c r="Q54" s="656"/>
      <c r="R54" s="657"/>
      <c r="S54" s="214"/>
      <c r="U54" s="314"/>
      <c r="V54" s="314"/>
      <c r="W54" s="314"/>
      <c r="X54" s="314"/>
    </row>
    <row r="55" spans="2:24" ht="13.5" customHeight="1">
      <c r="B55" s="210"/>
      <c r="C55" s="662"/>
      <c r="D55" s="662"/>
      <c r="E55" s="662"/>
      <c r="F55" s="202"/>
      <c r="G55" s="202"/>
      <c r="H55" s="202"/>
      <c r="I55" s="202"/>
      <c r="J55" s="202"/>
      <c r="K55" s="202"/>
      <c r="L55" s="651"/>
      <c r="M55" s="658"/>
      <c r="N55" s="659"/>
      <c r="O55" s="659"/>
      <c r="P55" s="659"/>
      <c r="Q55" s="659"/>
      <c r="R55" s="660"/>
      <c r="S55" s="214"/>
      <c r="U55" s="314"/>
      <c r="V55" s="314"/>
      <c r="W55" s="314"/>
      <c r="X55" s="314"/>
    </row>
    <row r="56" spans="2:24" ht="13.5" customHeight="1">
      <c r="B56" s="291"/>
      <c r="C56" s="661"/>
      <c r="D56" s="661"/>
      <c r="E56" s="661"/>
      <c r="F56" s="661"/>
      <c r="G56" s="661"/>
      <c r="H56" s="661"/>
      <c r="I56" s="661"/>
      <c r="J56" s="661"/>
      <c r="K56" s="661"/>
      <c r="L56" s="661"/>
      <c r="M56" s="292"/>
      <c r="N56" s="293"/>
      <c r="O56" s="293"/>
      <c r="P56" s="293"/>
      <c r="Q56" s="293"/>
      <c r="R56" s="293"/>
      <c r="S56" s="293"/>
      <c r="T56" s="210"/>
      <c r="U56" s="304"/>
      <c r="V56" s="304"/>
      <c r="W56" s="304"/>
      <c r="X56" s="304"/>
    </row>
    <row r="57" spans="2:24" ht="13.5" customHeight="1">
      <c r="C57" s="223"/>
      <c r="D57" s="223"/>
      <c r="E57" s="223"/>
      <c r="F57" s="223"/>
      <c r="G57" s="223"/>
      <c r="H57" s="223"/>
      <c r="I57" s="223"/>
      <c r="J57" s="223"/>
      <c r="K57" s="223"/>
      <c r="L57" s="223"/>
      <c r="M57" s="213"/>
      <c r="U57" s="224"/>
      <c r="V57" s="224"/>
      <c r="W57" s="224"/>
      <c r="X57" s="224"/>
    </row>
    <row r="58" spans="2:24" ht="13.5" customHeight="1">
      <c r="C58" s="294"/>
    </row>
    <row r="59" spans="2:24" ht="13.5" customHeight="1">
      <c r="C59" s="294"/>
    </row>
    <row r="60" spans="2:24" ht="13.5" customHeight="1">
      <c r="C60" s="294"/>
    </row>
  </sheetData>
  <sheetProtection selectLockedCells="1"/>
  <protectedRanges>
    <protectedRange sqref="AA16:AF17" name="範囲1"/>
    <protectedRange sqref="AA20:AF21" name="範囲2"/>
  </protectedRanges>
  <mergeCells count="98">
    <mergeCell ref="AA16:AF17"/>
    <mergeCell ref="AA20:AF21"/>
    <mergeCell ref="AA25:AF25"/>
    <mergeCell ref="AG25:AN25"/>
    <mergeCell ref="AA26:AF26"/>
    <mergeCell ref="AG26:AN26"/>
    <mergeCell ref="AA24:AF24"/>
    <mergeCell ref="AG24:AN24"/>
    <mergeCell ref="AG20:AN20"/>
    <mergeCell ref="J49:J50"/>
    <mergeCell ref="K49:K50"/>
    <mergeCell ref="L49:L55"/>
    <mergeCell ref="M49:R55"/>
    <mergeCell ref="C56:L56"/>
    <mergeCell ref="C54:E54"/>
    <mergeCell ref="C55:E55"/>
    <mergeCell ref="C51:E51"/>
    <mergeCell ref="F51:G51"/>
    <mergeCell ref="H51:I51"/>
    <mergeCell ref="J51:K51"/>
    <mergeCell ref="C52:K52"/>
    <mergeCell ref="C49:E50"/>
    <mergeCell ref="F49:F50"/>
    <mergeCell ref="G49:G50"/>
    <mergeCell ref="H49:H50"/>
    <mergeCell ref="I49:I50"/>
    <mergeCell ref="D46:F46"/>
    <mergeCell ref="C47:F48"/>
    <mergeCell ref="G47:G48"/>
    <mergeCell ref="D44:F45"/>
    <mergeCell ref="G44:G45"/>
    <mergeCell ref="C27:C46"/>
    <mergeCell ref="D27:F28"/>
    <mergeCell ref="G27:G28"/>
    <mergeCell ref="D42:F43"/>
    <mergeCell ref="G42:G43"/>
    <mergeCell ref="D40:F41"/>
    <mergeCell ref="G40:G41"/>
    <mergeCell ref="D38:F39"/>
    <mergeCell ref="G38:G39"/>
    <mergeCell ref="D37:F37"/>
    <mergeCell ref="D33:F34"/>
    <mergeCell ref="G33:G34"/>
    <mergeCell ref="D29:F30"/>
    <mergeCell ref="G29:G30"/>
    <mergeCell ref="D31:F32"/>
    <mergeCell ref="G31:G32"/>
    <mergeCell ref="D35:F36"/>
    <mergeCell ref="G35:G36"/>
    <mergeCell ref="C17:K17"/>
    <mergeCell ref="L17:R17"/>
    <mergeCell ref="D22:F23"/>
    <mergeCell ref="G22:G23"/>
    <mergeCell ref="D24:F25"/>
    <mergeCell ref="G24:G25"/>
    <mergeCell ref="C20:C26"/>
    <mergeCell ref="D20:F21"/>
    <mergeCell ref="G20:G21"/>
    <mergeCell ref="D26:F26"/>
    <mergeCell ref="C19:F19"/>
    <mergeCell ref="H19:J19"/>
    <mergeCell ref="G18:G19"/>
    <mergeCell ref="K18:K19"/>
    <mergeCell ref="L18:R19"/>
    <mergeCell ref="C15:E16"/>
    <mergeCell ref="F15:M16"/>
    <mergeCell ref="N15:R16"/>
    <mergeCell ref="C14:E14"/>
    <mergeCell ref="F14:M14"/>
    <mergeCell ref="N14:R14"/>
    <mergeCell ref="C6:E6"/>
    <mergeCell ref="H6:L7"/>
    <mergeCell ref="C10:R10"/>
    <mergeCell ref="C11:C13"/>
    <mergeCell ref="D13:Q13"/>
    <mergeCell ref="D11:R12"/>
    <mergeCell ref="C9:F9"/>
    <mergeCell ref="G9:M9"/>
    <mergeCell ref="N9:R9"/>
    <mergeCell ref="C7:E8"/>
    <mergeCell ref="G8:M8"/>
    <mergeCell ref="N8:R8"/>
    <mergeCell ref="J5:L5"/>
    <mergeCell ref="H4:I5"/>
    <mergeCell ref="J4:L4"/>
    <mergeCell ref="M4:P5"/>
    <mergeCell ref="AP9:AR9"/>
    <mergeCell ref="AA8:AC8"/>
    <mergeCell ref="AD8:AF8"/>
    <mergeCell ref="AG8:AI8"/>
    <mergeCell ref="AJ8:AL8"/>
    <mergeCell ref="AM8:AO8"/>
    <mergeCell ref="AP8:AR8"/>
    <mergeCell ref="AA9:AC9"/>
    <mergeCell ref="AD9:AF9"/>
    <mergeCell ref="AG9:AI9"/>
    <mergeCell ref="AJ9:AL9"/>
    <mergeCell ref="AM9:AO9"/>
  </mergeCells>
  <phoneticPr fontId="2"/>
  <dataValidations count="4">
    <dataValidation type="list" allowBlank="1" showInputMessage="1" showErrorMessage="1" sqref="H51:I51" xr:uid="{D79B00B8-6D03-491C-BEB6-FE147CA774E2}">
      <formula1>"　,総合,東信,南信,中信"</formula1>
    </dataValidation>
    <dataValidation type="list" allowBlank="1" showInputMessage="1" showErrorMessage="1" sqref="L18:R19" xr:uid="{55442998-A094-4247-BDE2-61A5F6B23985}">
      <formula1>"予定（中間）,見込納付,確定,修正,更正,決定"</formula1>
    </dataValidation>
    <dataValidation type="list" allowBlank="1" showInputMessage="1" showErrorMessage="1" sqref="S18:T19" xr:uid="{223D8154-BB01-4620-9A00-723BC7D24398}">
      <formula1>"中間,予定,見込納付,確定,修正,更正,決定"</formula1>
    </dataValidation>
    <dataValidation type="whole" allowBlank="1" showInputMessage="1" showErrorMessage="1" sqref="H23:R23 H21:R21" xr:uid="{9765A51E-78D9-436C-9709-E63CF6C77400}">
      <formula1>0</formula1>
      <formula2>9</formula2>
    </dataValidation>
  </dataValidations>
  <hyperlinks>
    <hyperlink ref="AA16:AF17" r:id="rId1" display="「課税事務所一覧」" xr:uid="{E57D64B6-BEB4-4972-AAC7-22399FBD9715}"/>
    <hyperlink ref="AA20:AF21" r:id="rId2" display="「納付場所一覧」" xr:uid="{94F48263-B1A4-4F55-B5A4-D4B9A3B0E027}"/>
  </hyperlinks>
  <pageMargins left="0.70866141732283472" right="0.70866141732283472" top="0.74803149606299213" bottom="0.74803149606299213" header="0.31496062992125984" footer="0.31496062992125984"/>
  <pageSetup paperSize="9" scale="66" orientation="landscape"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県様式</vt:lpstr>
      <vt:lpstr>記載例</vt:lpstr>
      <vt:lpstr>記載例!Print_Area</vt:lpstr>
      <vt:lpstr>県様式!Print_Area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管理者</dc:creator>
  <cp:lastModifiedBy>鹿島　千紗都</cp:lastModifiedBy>
  <cp:lastPrinted>2024-09-20T00:53:29Z</cp:lastPrinted>
  <dcterms:created xsi:type="dcterms:W3CDTF">2012-05-14T02:35:20Z</dcterms:created>
  <dcterms:modified xsi:type="dcterms:W3CDTF">2024-09-20T00:58:18Z</dcterms:modified>
</cp:coreProperties>
</file>