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svnas01.vdi.pref.nagano.lg.jp\本庁・単独現地nas\X1506B0580SE001\【新公文書保存フォルダ】\101薬事管理課共通\001総括\011電子処方箋の活用・普及の促進事業\R7年度\07_ホームページ\"/>
    </mc:Choice>
  </mc:AlternateContent>
  <xr:revisionPtr revIDLastSave="0" documentId="13_ncr:1_{0D15F5BB-C783-44BA-BF25-EE508BDB6054}" xr6:coauthVersionLast="47" xr6:coauthVersionMax="47" xr10:uidLastSave="{00000000-0000-0000-0000-000000000000}"/>
  <bookViews>
    <workbookView xWindow="-19310" yWindow="-110" windowWidth="19420" windowHeight="10420" xr2:uid="{C6CB1FA1-F034-415C-9EAC-B56287841F69}"/>
  </bookViews>
  <sheets>
    <sheet name="様式第1号別紙1" sheetId="1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8" i="11" l="1"/>
  <c r="L7" i="11"/>
  <c r="I9" i="11"/>
  <c r="I8" i="11"/>
  <c r="H8" i="11"/>
  <c r="J8" i="11" s="1"/>
  <c r="J7" i="11"/>
  <c r="H7" i="11"/>
  <c r="D7" i="11"/>
  <c r="D8" i="11"/>
  <c r="I7" i="11"/>
  <c r="K7" i="11"/>
  <c r="K8" i="11"/>
  <c r="D9" i="11"/>
  <c r="H9" i="11" s="1"/>
  <c r="J9" i="11" s="1"/>
  <c r="L9" i="11" s="1"/>
  <c r="K9" i="11"/>
  <c r="E10" i="11"/>
  <c r="F10" i="11"/>
  <c r="G10" i="11"/>
  <c r="I10" i="11" l="1"/>
  <c r="H10" i="11"/>
  <c r="L10" i="11" l="1"/>
  <c r="J10" i="11"/>
</calcChain>
</file>

<file path=xl/sharedStrings.xml><?xml version="1.0" encoding="utf-8"?>
<sst xmlns="http://schemas.openxmlformats.org/spreadsheetml/2006/main" count="29" uniqueCount="27">
  <si>
    <t>経費所要額調書</t>
    <rPh sb="0" eb="2">
      <t>ケイヒ</t>
    </rPh>
    <rPh sb="2" eb="5">
      <t>ショヨウガク</t>
    </rPh>
    <rPh sb="5" eb="7">
      <t>チョウショ</t>
    </rPh>
    <phoneticPr fontId="5"/>
  </si>
  <si>
    <t>（単位：円）</t>
    <rPh sb="1" eb="3">
      <t>タンイ</t>
    </rPh>
    <rPh sb="4" eb="5">
      <t>エン</t>
    </rPh>
    <phoneticPr fontId="5"/>
  </si>
  <si>
    <t>事業区分</t>
    <rPh sb="0" eb="2">
      <t>ジギョウ</t>
    </rPh>
    <rPh sb="2" eb="4">
      <t>クブン</t>
    </rPh>
    <phoneticPr fontId="5"/>
  </si>
  <si>
    <t>施設区分</t>
    <rPh sb="0" eb="2">
      <t>シセツ</t>
    </rPh>
    <rPh sb="2" eb="4">
      <t>クブン</t>
    </rPh>
    <phoneticPr fontId="3"/>
  </si>
  <si>
    <t>医療機関コード（7桁）</t>
    <rPh sb="0" eb="4">
      <t>イリョウキカン</t>
    </rPh>
    <rPh sb="9" eb="10">
      <t>ケタ</t>
    </rPh>
    <phoneticPr fontId="5"/>
  </si>
  <si>
    <t>保険医療機関等名称</t>
    <rPh sb="0" eb="2">
      <t>ホケン</t>
    </rPh>
    <rPh sb="2" eb="4">
      <t>イリョウ</t>
    </rPh>
    <rPh sb="4" eb="6">
      <t>キカン</t>
    </rPh>
    <rPh sb="6" eb="7">
      <t>ナド</t>
    </rPh>
    <rPh sb="7" eb="9">
      <t>メイショウ</t>
    </rPh>
    <phoneticPr fontId="5"/>
  </si>
  <si>
    <t>-</t>
    <phoneticPr fontId="3"/>
  </si>
  <si>
    <t>様式第１号別紙１</t>
    <rPh sb="2" eb="3">
      <t>ダイ</t>
    </rPh>
    <rPh sb="4" eb="5">
      <t>ゴウ</t>
    </rPh>
    <rPh sb="5" eb="7">
      <t>ベッシ</t>
    </rPh>
    <phoneticPr fontId="5"/>
  </si>
  <si>
    <t>補助所要額
I =G*H</t>
    <rPh sb="0" eb="2">
      <t>ホジョ</t>
    </rPh>
    <rPh sb="2" eb="4">
      <t>ショヨウ</t>
    </rPh>
    <phoneticPr fontId="5"/>
  </si>
  <si>
    <t>補助率
H</t>
    <rPh sb="0" eb="3">
      <t>ホジョリツ</t>
    </rPh>
    <phoneticPr fontId="5"/>
  </si>
  <si>
    <t>⑵選定額
G=MIN(E,F)</t>
    <rPh sb="1" eb="4">
      <t>センテイガク</t>
    </rPh>
    <phoneticPr fontId="5"/>
  </si>
  <si>
    <t>総事業費-収入
F=B-D</t>
    <rPh sb="0" eb="4">
      <t>ソウジギョウヒ</t>
    </rPh>
    <rPh sb="5" eb="7">
      <t>シュウニュウ</t>
    </rPh>
    <phoneticPr fontId="5"/>
  </si>
  <si>
    <r>
      <rPr>
        <sz val="11"/>
        <color theme="1"/>
        <rFont val="ＭＳ Ｐゴシック"/>
        <family val="3"/>
        <charset val="128"/>
      </rPr>
      <t>⑴</t>
    </r>
    <r>
      <rPr>
        <sz val="11"/>
        <color theme="1"/>
        <rFont val="游ゴシック"/>
        <family val="3"/>
        <charset val="128"/>
        <scheme val="minor"/>
      </rPr>
      <t>選定額
E=MIN(A,C)</t>
    </r>
    <rPh sb="1" eb="4">
      <t>センテイガク</t>
    </rPh>
    <phoneticPr fontId="5"/>
  </si>
  <si>
    <t>寄付金その他の収入額
D</t>
    <rPh sb="0" eb="3">
      <t>キフキン</t>
    </rPh>
    <rPh sb="5" eb="6">
      <t>タ</t>
    </rPh>
    <rPh sb="7" eb="9">
      <t>シュウニュウ</t>
    </rPh>
    <rPh sb="9" eb="10">
      <t>ガク</t>
    </rPh>
    <phoneticPr fontId="5"/>
  </si>
  <si>
    <t>対象経費の
実支出額
C</t>
    <rPh sb="0" eb="4">
      <t>タイショウケイヒ</t>
    </rPh>
    <rPh sb="6" eb="7">
      <t>ジツ</t>
    </rPh>
    <rPh sb="7" eb="10">
      <t>シシュツガク</t>
    </rPh>
    <phoneticPr fontId="5"/>
  </si>
  <si>
    <t>総事業費
B</t>
    <rPh sb="0" eb="4">
      <t>ソウジギョウヒ</t>
    </rPh>
    <phoneticPr fontId="5"/>
  </si>
  <si>
    <t>基準額
A</t>
    <rPh sb="0" eb="3">
      <t>キジュンガク</t>
    </rPh>
    <phoneticPr fontId="3"/>
  </si>
  <si>
    <t>５　D欄は要綱第６条にいう寄付金その他の収入額があれば入力すること。ただし、「医療提供体制設備整備交付金実施要領（電子処方箋管理サービス）」により社会保険診療報酬支払基金から交付された補助金は記載不要。</t>
    <rPh sb="3" eb="4">
      <t>ラン</t>
    </rPh>
    <rPh sb="5" eb="7">
      <t>ヨウコウ</t>
    </rPh>
    <rPh sb="7" eb="8">
      <t>ダイ</t>
    </rPh>
    <rPh sb="9" eb="10">
      <t>ジョウ</t>
    </rPh>
    <rPh sb="13" eb="16">
      <t>キフキン</t>
    </rPh>
    <rPh sb="18" eb="19">
      <t>タ</t>
    </rPh>
    <rPh sb="20" eb="23">
      <t>シュウニュウガク</t>
    </rPh>
    <rPh sb="27" eb="29">
      <t>ニュウリョク</t>
    </rPh>
    <rPh sb="87" eb="89">
      <t>コウフ</t>
    </rPh>
    <rPh sb="92" eb="95">
      <t>ホジョキン</t>
    </rPh>
    <rPh sb="96" eb="100">
      <t>キサイフヨウ</t>
    </rPh>
    <phoneticPr fontId="5"/>
  </si>
  <si>
    <t>交付要綱第４条（１）の事業</t>
    <rPh sb="0" eb="2">
      <t>コウフ</t>
    </rPh>
    <rPh sb="2" eb="4">
      <t>ヨウコウ</t>
    </rPh>
    <rPh sb="4" eb="5">
      <t>ダイ</t>
    </rPh>
    <rPh sb="6" eb="7">
      <t>ジョウ</t>
    </rPh>
    <rPh sb="11" eb="13">
      <t>ジギョウ</t>
    </rPh>
    <phoneticPr fontId="5"/>
  </si>
  <si>
    <t>交付要綱第４条（２）の事業</t>
    <rPh sb="0" eb="2">
      <t>コウフ</t>
    </rPh>
    <rPh sb="2" eb="4">
      <t>ヨウコウ</t>
    </rPh>
    <rPh sb="4" eb="5">
      <t>ダイ</t>
    </rPh>
    <rPh sb="6" eb="7">
      <t>ジョウ</t>
    </rPh>
    <rPh sb="11" eb="13">
      <t>ジギョウ</t>
    </rPh>
    <phoneticPr fontId="5"/>
  </si>
  <si>
    <t>交付要綱第４条（３）の事業</t>
    <rPh sb="0" eb="2">
      <t>コウフ</t>
    </rPh>
    <rPh sb="2" eb="4">
      <t>ヨウコウ</t>
    </rPh>
    <rPh sb="4" eb="5">
      <t>ダイ</t>
    </rPh>
    <rPh sb="6" eb="7">
      <t>ジョウ</t>
    </rPh>
    <rPh sb="11" eb="13">
      <t>ジギョウ</t>
    </rPh>
    <phoneticPr fontId="5"/>
  </si>
  <si>
    <t>６　複数施設を一括して申請する場合は、行を追加して入力すること。</t>
    <rPh sb="2" eb="6">
      <t>フクスウシセツ</t>
    </rPh>
    <rPh sb="7" eb="9">
      <t>イッカツ</t>
    </rPh>
    <rPh sb="11" eb="13">
      <t>シンセイ</t>
    </rPh>
    <rPh sb="15" eb="17">
      <t>バアイ</t>
    </rPh>
    <rPh sb="19" eb="20">
      <t>ギョウ</t>
    </rPh>
    <rPh sb="21" eb="23">
      <t>ツイカ</t>
    </rPh>
    <rPh sb="25" eb="27">
      <t>ニュウリョク</t>
    </rPh>
    <phoneticPr fontId="5"/>
  </si>
  <si>
    <t>４　C欄は要綱第４条係る事業の実支出額を入力すること。</t>
    <rPh sb="3" eb="4">
      <t>ラン</t>
    </rPh>
    <rPh sb="5" eb="7">
      <t>ヨウコウ</t>
    </rPh>
    <rPh sb="7" eb="8">
      <t>ダイ</t>
    </rPh>
    <rPh sb="9" eb="10">
      <t>ジョウ</t>
    </rPh>
    <rPh sb="10" eb="11">
      <t>カカ</t>
    </rPh>
    <rPh sb="12" eb="14">
      <t>ジギョウ</t>
    </rPh>
    <rPh sb="15" eb="16">
      <t>ジツ</t>
    </rPh>
    <rPh sb="16" eb="18">
      <t>シシュツ</t>
    </rPh>
    <rPh sb="18" eb="19">
      <t>ガク</t>
    </rPh>
    <rPh sb="20" eb="22">
      <t>ニュウリョク</t>
    </rPh>
    <phoneticPr fontId="5"/>
  </si>
  <si>
    <t>３　B欄は要綱第４条係る事業の総事業費を入力すること。</t>
    <rPh sb="3" eb="4">
      <t>ラン</t>
    </rPh>
    <rPh sb="5" eb="7">
      <t>ヨウコウ</t>
    </rPh>
    <rPh sb="7" eb="8">
      <t>ダイ</t>
    </rPh>
    <rPh sb="9" eb="10">
      <t>ジョウ</t>
    </rPh>
    <rPh sb="10" eb="11">
      <t>カカ</t>
    </rPh>
    <rPh sb="12" eb="14">
      <t>ジギョウ</t>
    </rPh>
    <rPh sb="15" eb="19">
      <t>ソウジギョウヒ</t>
    </rPh>
    <rPh sb="20" eb="22">
      <t>ニュウリョク</t>
    </rPh>
    <phoneticPr fontId="5"/>
  </si>
  <si>
    <t>１　着色したセル以外は自動計算のため、入力しないこと。</t>
    <rPh sb="2" eb="4">
      <t>チャクショク</t>
    </rPh>
    <rPh sb="8" eb="10">
      <t>イガイ</t>
    </rPh>
    <rPh sb="11" eb="15">
      <t>ジドウケイサン</t>
    </rPh>
    <rPh sb="19" eb="21">
      <t>ニュウリョク</t>
    </rPh>
    <phoneticPr fontId="5"/>
  </si>
  <si>
    <t>２　施設区分欄には、申請する施設の区分をプルダウンから選択すること。</t>
    <rPh sb="2" eb="4">
      <t>シセツ</t>
    </rPh>
    <rPh sb="4" eb="7">
      <t>クブンラン</t>
    </rPh>
    <rPh sb="10" eb="12">
      <t>シンセイ</t>
    </rPh>
    <rPh sb="14" eb="16">
      <t>シセツ</t>
    </rPh>
    <rPh sb="17" eb="19">
      <t>クブン</t>
    </rPh>
    <rPh sb="27" eb="29">
      <t>センタク</t>
    </rPh>
    <phoneticPr fontId="5"/>
  </si>
  <si>
    <t>合計</t>
    <rPh sb="0" eb="2">
      <t>ゴウケイ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</si>
</sst>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1" x14ac:knownFonts="1">
    <font>
      <sz val="11"/>
      <color theme="1"/>
      <name val="游ゴシック"/>
      <family val="2"/>
      <charset val="128"/>
      <scheme val="minor"/>
    </font>
    <font>
      <sz val="6"/>
      <name val="游ゴシック"/>
      <family val="2"/>
      <charset val="128"/>
      <scheme val="minor"/>
    </font>
    <font>
      <sz val="11"/>
      <name val="ＭＳ Ｐゴシック"/>
      <family val="3"/>
      <charset val="128"/>
    </font>
    <font>
      <sz val="6"/>
      <name val="ＭＳ Ｐゴシック"/>
      <family val="3"/>
      <charset val="128"/>
    </font>
    <font>
      <sz val="11"/>
      <color theme="1"/>
      <name val="游ゴシック"/>
      <family val="2"/>
      <scheme val="minor"/>
    </font>
    <font>
      <sz val="6"/>
      <name val="游ゴシック"/>
      <family val="3"/>
      <charset val="128"/>
      <scheme val="minor"/>
    </font>
    <font>
      <sz val="14"/>
      <color theme="1"/>
      <name val="游ゴシック"/>
      <family val="3"/>
      <charset val="128"/>
      <scheme val="minor"/>
    </font>
    <font>
      <sz val="11"/>
      <color theme="1"/>
      <name val="游ゴシック"/>
      <family val="3"/>
      <charset val="128"/>
      <scheme val="minor"/>
    </font>
    <font>
      <b/>
      <sz val="14"/>
      <color theme="1"/>
      <name val="游ゴシック"/>
      <family val="3"/>
      <charset val="128"/>
      <scheme val="minor"/>
    </font>
    <font>
      <b/>
      <sz val="11"/>
      <color theme="1"/>
      <name val="游ゴシック"/>
      <family val="3"/>
      <charset val="128"/>
      <scheme val="minor"/>
    </font>
    <font>
      <sz val="11"/>
      <color theme="1"/>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5">
    <border>
      <left/>
      <right/>
      <top/>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4">
    <xf numFmtId="0" fontId="0" fillId="0" borderId="0">
      <alignment vertical="center"/>
    </xf>
    <xf numFmtId="0" fontId="2" fillId="0" borderId="0"/>
    <xf numFmtId="38" fontId="2" fillId="0" borderId="0" applyFont="0" applyFill="0" applyBorder="0" applyAlignment="0" applyProtection="0">
      <alignment vertical="center"/>
    </xf>
    <xf numFmtId="0" fontId="4" fillId="0" borderId="0"/>
  </cellStyleXfs>
  <cellXfs count="39">
    <xf numFmtId="0" fontId="0" fillId="0" borderId="0" xfId="0">
      <alignment vertical="center"/>
    </xf>
    <xf numFmtId="0" fontId="4" fillId="0" borderId="0" xfId="3"/>
    <xf numFmtId="0" fontId="4" fillId="0" borderId="0" xfId="3" applyAlignment="1">
      <alignment horizontal="right"/>
    </xf>
    <xf numFmtId="0" fontId="8" fillId="0" borderId="0" xfId="3" applyFont="1" applyAlignment="1">
      <alignment horizontal="center"/>
    </xf>
    <xf numFmtId="0" fontId="9" fillId="0" borderId="0" xfId="3" applyFont="1" applyAlignment="1">
      <alignment horizontal="center"/>
    </xf>
    <xf numFmtId="0" fontId="7" fillId="0" borderId="1" xfId="3" applyFont="1" applyBorder="1" applyAlignment="1">
      <alignment horizontal="center" vertical="center"/>
    </xf>
    <xf numFmtId="0" fontId="7" fillId="0" borderId="1" xfId="3" applyFont="1" applyBorder="1" applyAlignment="1">
      <alignment horizontal="center" vertical="center" wrapText="1"/>
    </xf>
    <xf numFmtId="0" fontId="7" fillId="0" borderId="2" xfId="3" applyFont="1" applyBorder="1" applyAlignment="1">
      <alignment horizontal="center" vertical="center" wrapText="1"/>
    </xf>
    <xf numFmtId="0" fontId="7" fillId="0" borderId="3" xfId="3" applyFont="1" applyBorder="1" applyAlignment="1">
      <alignment horizontal="left" vertical="center" wrapText="1"/>
    </xf>
    <xf numFmtId="0" fontId="7" fillId="2" borderId="3" xfId="3" applyFont="1" applyFill="1" applyBorder="1" applyAlignment="1">
      <alignment horizontal="left" vertical="center" wrapText="1"/>
    </xf>
    <xf numFmtId="38" fontId="7" fillId="0" borderId="3" xfId="2" applyFont="1" applyFill="1" applyBorder="1" applyAlignment="1">
      <alignment horizontal="right" vertical="center"/>
    </xf>
    <xf numFmtId="176" fontId="7" fillId="2" borderId="3" xfId="3" applyNumberFormat="1" applyFont="1" applyFill="1" applyBorder="1" applyAlignment="1">
      <alignment horizontal="right" vertical="center"/>
    </xf>
    <xf numFmtId="176" fontId="7" fillId="0" borderId="3" xfId="3" applyNumberFormat="1" applyFont="1" applyBorder="1" applyAlignment="1">
      <alignment horizontal="right" vertical="center"/>
    </xf>
    <xf numFmtId="12" fontId="7" fillId="0" borderId="3" xfId="3" applyNumberFormat="1" applyFont="1" applyBorder="1" applyAlignment="1">
      <alignment horizontal="right" vertical="center"/>
    </xf>
    <xf numFmtId="49" fontId="7" fillId="2" borderId="3" xfId="3" applyNumberFormat="1" applyFont="1" applyFill="1" applyBorder="1" applyAlignment="1">
      <alignment horizontal="left" vertical="center"/>
    </xf>
    <xf numFmtId="0" fontId="7" fillId="2" borderId="3" xfId="3" applyFont="1" applyFill="1" applyBorder="1" applyAlignment="1">
      <alignment horizontal="left" vertical="center"/>
    </xf>
    <xf numFmtId="0" fontId="7" fillId="0" borderId="4" xfId="3" applyFont="1" applyBorder="1" applyAlignment="1">
      <alignment horizontal="left" vertical="center" wrapText="1"/>
    </xf>
    <xf numFmtId="0" fontId="7" fillId="2" borderId="4" xfId="3" applyFont="1" applyFill="1" applyBorder="1" applyAlignment="1">
      <alignment horizontal="left" vertical="center" wrapText="1"/>
    </xf>
    <xf numFmtId="176" fontId="7" fillId="2" borderId="4" xfId="3" applyNumberFormat="1" applyFont="1" applyFill="1" applyBorder="1" applyAlignment="1">
      <alignment horizontal="right" vertical="center"/>
    </xf>
    <xf numFmtId="12" fontId="7" fillId="0" borderId="4" xfId="3" applyNumberFormat="1" applyFont="1" applyBorder="1" applyAlignment="1">
      <alignment horizontal="right" vertical="center"/>
    </xf>
    <xf numFmtId="49" fontId="7" fillId="2" borderId="4" xfId="3" applyNumberFormat="1" applyFont="1" applyFill="1" applyBorder="1" applyAlignment="1">
      <alignment horizontal="left" vertical="center"/>
    </xf>
    <xf numFmtId="0" fontId="7" fillId="2" borderId="4" xfId="3" applyFont="1" applyFill="1" applyBorder="1" applyAlignment="1">
      <alignment horizontal="left" vertical="center"/>
    </xf>
    <xf numFmtId="0" fontId="7" fillId="0" borderId="1" xfId="3" applyFont="1" applyBorder="1" applyAlignment="1">
      <alignment horizontal="left" vertical="center" wrapText="1"/>
    </xf>
    <xf numFmtId="0" fontId="7" fillId="2" borderId="1" xfId="3" applyFont="1" applyFill="1" applyBorder="1" applyAlignment="1">
      <alignment horizontal="left" vertical="center" wrapText="1"/>
    </xf>
    <xf numFmtId="38" fontId="7" fillId="0" borderId="1" xfId="2" applyFont="1" applyFill="1" applyBorder="1" applyAlignment="1">
      <alignment horizontal="right" vertical="center"/>
    </xf>
    <xf numFmtId="176" fontId="7" fillId="2" borderId="1" xfId="3" applyNumberFormat="1" applyFont="1" applyFill="1" applyBorder="1" applyAlignment="1">
      <alignment horizontal="right" vertical="center"/>
    </xf>
    <xf numFmtId="176" fontId="7" fillId="0" borderId="1" xfId="3" applyNumberFormat="1" applyFont="1" applyBorder="1" applyAlignment="1">
      <alignment horizontal="right" vertical="center"/>
    </xf>
    <xf numFmtId="12" fontId="7" fillId="0" borderId="1" xfId="3" applyNumberFormat="1" applyFont="1" applyBorder="1" applyAlignment="1">
      <alignment horizontal="right" vertical="center"/>
    </xf>
    <xf numFmtId="49" fontId="7" fillId="2" borderId="1" xfId="3" applyNumberFormat="1" applyFont="1" applyFill="1" applyBorder="1" applyAlignment="1">
      <alignment horizontal="left" vertical="center"/>
    </xf>
    <xf numFmtId="0" fontId="7" fillId="2" borderId="1" xfId="3" applyFont="1" applyFill="1" applyBorder="1" applyAlignment="1">
      <alignment horizontal="left" vertical="center"/>
    </xf>
    <xf numFmtId="0" fontId="7" fillId="0" borderId="3" xfId="3" applyFont="1" applyBorder="1" applyAlignment="1">
      <alignment horizontal="center" vertical="center"/>
    </xf>
    <xf numFmtId="0" fontId="7" fillId="0" borderId="3" xfId="3" applyFont="1" applyBorder="1" applyAlignment="1">
      <alignment horizontal="left" vertical="center"/>
    </xf>
    <xf numFmtId="0" fontId="7" fillId="0" borderId="0" xfId="3" applyFont="1" applyAlignment="1">
      <alignment horizontal="center" vertical="center"/>
    </xf>
    <xf numFmtId="176" fontId="7" fillId="0" borderId="0" xfId="3" applyNumberFormat="1" applyFont="1" applyAlignment="1">
      <alignment horizontal="right" vertical="center"/>
    </xf>
    <xf numFmtId="0" fontId="7" fillId="0" borderId="0" xfId="3" applyFont="1" applyAlignment="1">
      <alignment horizontal="left" vertical="center"/>
    </xf>
    <xf numFmtId="0" fontId="7" fillId="0" borderId="0" xfId="3" applyFont="1"/>
    <xf numFmtId="0" fontId="4" fillId="0" borderId="0" xfId="3" applyAlignment="1">
      <alignment horizontal="center"/>
    </xf>
    <xf numFmtId="0" fontId="6" fillId="0" borderId="0" xfId="3" applyFont="1" applyAlignment="1">
      <alignment horizontal="center"/>
    </xf>
    <xf numFmtId="0" fontId="7" fillId="0" borderId="0" xfId="3" applyFont="1" applyAlignment="1">
      <alignment horizontal="center"/>
    </xf>
  </cellXfs>
  <cellStyles count="4">
    <cellStyle name="桁区切り 2" xfId="2" xr:uid="{C2B74804-F278-4627-B803-C4D308BF5800}"/>
    <cellStyle name="標準" xfId="0" builtinId="0"/>
    <cellStyle name="標準 2" xfId="1" xr:uid="{A4130980-A040-425E-ADA3-F28CF8F1534B}"/>
    <cellStyle name="標準 4" xfId="3" xr:uid="{2C4D1EF3-7F14-48A5-92BB-090C967425B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A91949-46B7-4401-AE1C-74251959944C}">
  <sheetPr codeName="Sheet2">
    <tabColor theme="8" tint="0.79998168889431442"/>
    <pageSetUpPr fitToPage="1"/>
  </sheetPr>
  <dimension ref="B1:N17"/>
  <sheetViews>
    <sheetView tabSelected="1" view="pageBreakPreview" zoomScale="115" zoomScaleNormal="85" zoomScaleSheetLayoutView="115" workbookViewId="0">
      <selection activeCell="B11" sqref="B11"/>
    </sheetView>
  </sheetViews>
  <sheetFormatPr defaultColWidth="8.08203125" defaultRowHeight="18" x14ac:dyDescent="0.55000000000000004"/>
  <cols>
    <col min="1" max="1" width="3.5" style="1" customWidth="1"/>
    <col min="2" max="2" width="16.1640625" style="1" customWidth="1"/>
    <col min="3" max="10" width="13.9140625" style="1" customWidth="1"/>
    <col min="11" max="11" width="13.9140625" style="36" customWidth="1"/>
    <col min="12" max="12" width="13.9140625" style="1" customWidth="1"/>
    <col min="13" max="14" width="19.9140625" style="1" customWidth="1"/>
    <col min="15" max="15" width="2.1640625" style="1" customWidth="1"/>
    <col min="16" max="16384" width="8.08203125" style="1"/>
  </cols>
  <sheetData>
    <row r="1" spans="2:14" x14ac:dyDescent="0.55000000000000004">
      <c r="M1" s="2"/>
      <c r="N1" s="2" t="s">
        <v>7</v>
      </c>
    </row>
    <row r="3" spans="2:14" ht="22.5" x14ac:dyDescent="0.65">
      <c r="B3" s="37" t="s">
        <v>0</v>
      </c>
      <c r="C3" s="37"/>
      <c r="D3" s="37"/>
      <c r="E3" s="37"/>
      <c r="F3" s="38"/>
      <c r="G3" s="38"/>
      <c r="H3" s="38"/>
      <c r="I3" s="38"/>
      <c r="J3" s="38"/>
      <c r="K3" s="38"/>
      <c r="L3" s="38"/>
      <c r="M3" s="38"/>
      <c r="N3" s="38"/>
    </row>
    <row r="4" spans="2:14" ht="22.5" x14ac:dyDescent="0.65">
      <c r="B4" s="3"/>
      <c r="C4" s="3"/>
      <c r="D4" s="3"/>
      <c r="E4" s="4"/>
      <c r="F4" s="4"/>
      <c r="G4" s="4"/>
      <c r="H4" s="4"/>
      <c r="I4" s="4"/>
      <c r="J4" s="4"/>
      <c r="K4" s="4"/>
      <c r="L4" s="4"/>
      <c r="M4" s="4"/>
      <c r="N4" s="4"/>
    </row>
    <row r="5" spans="2:14" x14ac:dyDescent="0.55000000000000004">
      <c r="M5" s="2"/>
      <c r="N5" s="2" t="s">
        <v>1</v>
      </c>
    </row>
    <row r="6" spans="2:14" ht="48.65" customHeight="1" thickBot="1" x14ac:dyDescent="0.6">
      <c r="B6" s="5" t="s">
        <v>2</v>
      </c>
      <c r="C6" s="5" t="s">
        <v>3</v>
      </c>
      <c r="D6" s="6" t="s">
        <v>16</v>
      </c>
      <c r="E6" s="6" t="s">
        <v>15</v>
      </c>
      <c r="F6" s="6" t="s">
        <v>14</v>
      </c>
      <c r="G6" s="6" t="s">
        <v>13</v>
      </c>
      <c r="H6" s="7" t="s">
        <v>12</v>
      </c>
      <c r="I6" s="7" t="s">
        <v>11</v>
      </c>
      <c r="J6" s="7" t="s">
        <v>10</v>
      </c>
      <c r="K6" s="6" t="s">
        <v>9</v>
      </c>
      <c r="L6" s="7" t="s">
        <v>8</v>
      </c>
      <c r="M6" s="5" t="s">
        <v>4</v>
      </c>
      <c r="N6" s="5" t="s">
        <v>5</v>
      </c>
    </row>
    <row r="7" spans="2:14" ht="50.15" customHeight="1" thickTop="1" x14ac:dyDescent="0.55000000000000004">
      <c r="B7" s="8" t="s">
        <v>18</v>
      </c>
      <c r="C7" s="9"/>
      <c r="D7" s="10" t="str">
        <f>IFERROR(_xlfn.IFS(C7="大規模病院（病床数200床以上）",4866000,C7="病院（病床数200床未満）",3259000,C7="診療所",387000,C7="薬局",387000),"")</f>
        <v/>
      </c>
      <c r="E7" s="11"/>
      <c r="F7" s="11"/>
      <c r="G7" s="11"/>
      <c r="H7" s="12">
        <f>MIN(D7,F7)</f>
        <v>0</v>
      </c>
      <c r="I7" s="12">
        <f>E7-G7</f>
        <v>0</v>
      </c>
      <c r="J7" s="12">
        <f>MIN(H7,I7)</f>
        <v>0</v>
      </c>
      <c r="K7" s="13" t="str">
        <f>IFERROR(_xlfn.IFS(C7="大規模病院（病床数200床以上）",1/6,C7="病院（病床数200床未満）",1/6,C7="診療所",1/4,C7="薬局",1/4),"")</f>
        <v/>
      </c>
      <c r="L7" s="12" t="str">
        <f>IF(AND(OR(C7="薬局",C7="診療所"), F7&gt;=388000, I7&gt;=388000), 97000, IFERROR(ROUNDDOWN(J7*K7,-3),""))</f>
        <v/>
      </c>
      <c r="M7" s="14"/>
      <c r="N7" s="15"/>
    </row>
    <row r="8" spans="2:14" ht="50.15" customHeight="1" x14ac:dyDescent="0.55000000000000004">
      <c r="B8" s="16" t="s">
        <v>19</v>
      </c>
      <c r="C8" s="17"/>
      <c r="D8" s="10" t="str">
        <f>IFERROR(_xlfn.IFS(C8="大規模病院（病床数200床以上）",1356000,C8="病院（病床数200床未満）",1000000,C8="診療所",245000,C8="薬局",256000),"")</f>
        <v/>
      </c>
      <c r="E8" s="18"/>
      <c r="F8" s="18"/>
      <c r="G8" s="18"/>
      <c r="H8" s="12">
        <f>MIN(D8,F8)</f>
        <v>0</v>
      </c>
      <c r="I8" s="12">
        <f>E8-G8</f>
        <v>0</v>
      </c>
      <c r="J8" s="12">
        <f>MIN(H8,I8)</f>
        <v>0</v>
      </c>
      <c r="K8" s="19" t="str">
        <f>IFERROR(_xlfn.IFS(C8="大規模病院（病床数200床以上）",1/6,C8="病院（病床数200床未満）",1/6,C8="診療所",1/4,C8="薬局",1/4),"")</f>
        <v/>
      </c>
      <c r="L8" s="12" t="str">
        <f>IF(AND(C8="病院（病床数200床未満）", F8&gt;=1002000, I8&gt;=1002000), 167000, IFERROR(ROUNDDOWN(J8*K8,-3),""))</f>
        <v/>
      </c>
      <c r="M8" s="20"/>
      <c r="N8" s="21"/>
    </row>
    <row r="9" spans="2:14" ht="50.15" customHeight="1" thickBot="1" x14ac:dyDescent="0.6">
      <c r="B9" s="22" t="s">
        <v>20</v>
      </c>
      <c r="C9" s="23"/>
      <c r="D9" s="24" t="str">
        <f>IFERROR(_xlfn.IFS(C9="大規模病院（病床数200床以上）",6022000,C9="病院（病床数200床未満）",4059000,C9="診療所",542000,C9="薬局",553000),"")</f>
        <v/>
      </c>
      <c r="E9" s="25"/>
      <c r="F9" s="25"/>
      <c r="G9" s="25"/>
      <c r="H9" s="26">
        <f>MIN(D9,F9)</f>
        <v>0</v>
      </c>
      <c r="I9" s="26">
        <f>E9-G9</f>
        <v>0</v>
      </c>
      <c r="J9" s="26">
        <f>MIN(H9,I9)</f>
        <v>0</v>
      </c>
      <c r="K9" s="27" t="str">
        <f>IFERROR(_xlfn.IFS(C9="大規模病院（病床数200床以上）",1/6,C9="病院（病床数200床未満）",1/6,C9="診療所",1/4,C9="薬局",1/4),"")</f>
        <v/>
      </c>
      <c r="L9" s="26" t="str">
        <f>IFERROR(ROUNDDOWN(J9*K9,-3),"")</f>
        <v/>
      </c>
      <c r="M9" s="28"/>
      <c r="N9" s="29"/>
    </row>
    <row r="10" spans="2:14" ht="56.25" customHeight="1" thickTop="1" x14ac:dyDescent="0.55000000000000004">
      <c r="B10" s="30" t="s">
        <v>26</v>
      </c>
      <c r="C10" s="30" t="s">
        <v>6</v>
      </c>
      <c r="D10" s="30" t="s">
        <v>6</v>
      </c>
      <c r="E10" s="12">
        <f t="shared" ref="E10:J10" si="0">SUM(E7:E9)</f>
        <v>0</v>
      </c>
      <c r="F10" s="12">
        <f t="shared" si="0"/>
        <v>0</v>
      </c>
      <c r="G10" s="12">
        <f t="shared" si="0"/>
        <v>0</v>
      </c>
      <c r="H10" s="12">
        <f t="shared" si="0"/>
        <v>0</v>
      </c>
      <c r="I10" s="12">
        <f t="shared" si="0"/>
        <v>0</v>
      </c>
      <c r="J10" s="12">
        <f t="shared" si="0"/>
        <v>0</v>
      </c>
      <c r="K10" s="12" t="s">
        <v>6</v>
      </c>
      <c r="L10" s="12">
        <f>SUM(L7:L9)</f>
        <v>0</v>
      </c>
      <c r="M10" s="31"/>
      <c r="N10" s="31"/>
    </row>
    <row r="11" spans="2:14" ht="15.65" customHeight="1" x14ac:dyDescent="0.55000000000000004">
      <c r="B11" s="32"/>
      <c r="C11" s="32"/>
      <c r="D11" s="32"/>
      <c r="E11" s="33"/>
      <c r="F11" s="33"/>
      <c r="G11" s="33"/>
      <c r="H11" s="33"/>
      <c r="I11" s="33"/>
      <c r="J11" s="33"/>
      <c r="K11" s="33"/>
      <c r="L11" s="33"/>
      <c r="M11" s="34"/>
      <c r="N11" s="34"/>
    </row>
    <row r="12" spans="2:14" ht="17.399999999999999" customHeight="1" x14ac:dyDescent="0.55000000000000004">
      <c r="B12" s="35" t="s">
        <v>24</v>
      </c>
      <c r="C12" s="32"/>
      <c r="D12" s="32"/>
      <c r="E12" s="33"/>
      <c r="F12" s="33"/>
      <c r="G12" s="33"/>
      <c r="H12" s="33"/>
      <c r="I12" s="33"/>
      <c r="J12" s="33"/>
      <c r="K12" s="33"/>
      <c r="L12" s="33"/>
      <c r="M12" s="34"/>
      <c r="N12" s="34"/>
    </row>
    <row r="13" spans="2:14" ht="17.399999999999999" customHeight="1" x14ac:dyDescent="0.55000000000000004">
      <c r="B13" s="35" t="s">
        <v>25</v>
      </c>
      <c r="C13" s="35"/>
      <c r="D13" s="35"/>
    </row>
    <row r="14" spans="2:14" ht="17.399999999999999" customHeight="1" x14ac:dyDescent="0.55000000000000004">
      <c r="B14" s="35" t="s">
        <v>23</v>
      </c>
      <c r="C14" s="35"/>
      <c r="D14" s="35"/>
    </row>
    <row r="15" spans="2:14" ht="17.399999999999999" customHeight="1" x14ac:dyDescent="0.55000000000000004">
      <c r="B15" s="35" t="s">
        <v>22</v>
      </c>
      <c r="C15" s="35"/>
      <c r="D15" s="35"/>
    </row>
    <row r="16" spans="2:14" ht="17.399999999999999" customHeight="1" x14ac:dyDescent="0.55000000000000004">
      <c r="B16" s="35" t="s">
        <v>17</v>
      </c>
      <c r="C16" s="35"/>
      <c r="D16" s="35"/>
    </row>
    <row r="17" spans="2:4" ht="17.399999999999999" customHeight="1" x14ac:dyDescent="0.55000000000000004">
      <c r="B17" s="35" t="s">
        <v>21</v>
      </c>
      <c r="C17" s="35"/>
      <c r="D17" s="35"/>
    </row>
  </sheetData>
  <mergeCells count="1">
    <mergeCell ref="B3:N3"/>
  </mergeCells>
  <phoneticPr fontId="1"/>
  <dataValidations count="3">
    <dataValidation type="list" allowBlank="1" showInputMessage="1" showErrorMessage="1" sqref="C7:C9" xr:uid="{0F8213B0-0067-4DFC-9FFD-1C1DB97E95D1}">
      <formula1>"大規模病院（病床数200床以上）,病院（病床数200床未満）,診療所,薬局"</formula1>
    </dataValidation>
    <dataValidation type="whole" operator="greaterThanOrEqual" allowBlank="1" showErrorMessage="1" error="数字で入力してください" sqref="E7:G9" xr:uid="{F138F741-E664-486D-9E00-D7859499255A}">
      <formula1>0</formula1>
    </dataValidation>
    <dataValidation type="textLength" operator="equal" allowBlank="1" showInputMessage="1" showErrorMessage="1" error="半角7桁で入力してください" sqref="M7:M9" xr:uid="{0B7FB46C-4910-40C1-BDD9-88E2703F7F74}">
      <formula1>7</formula1>
    </dataValidation>
  </dataValidations>
  <pageMargins left="0.7" right="0.7" top="0.75" bottom="0.75" header="0.3" footer="0.3"/>
  <pageSetup paperSize="9" scale="61"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様式第1号別紙1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本間　大輔</dc:creator>
  <cp:lastModifiedBy>尾藤　孝弘</cp:lastModifiedBy>
  <cp:lastPrinted>2025-04-01T04:21:41Z</cp:lastPrinted>
  <dcterms:created xsi:type="dcterms:W3CDTF">2024-05-02T02:00:28Z</dcterms:created>
  <dcterms:modified xsi:type="dcterms:W3CDTF">2025-04-21T07:59:10Z</dcterms:modified>
</cp:coreProperties>
</file>