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vnas01.vdi.pref.nagano.lg.jp\本庁・単独現地nas\X0910B0920SE001\share\造林緑化係\☆　ぞうりん\R06\05_要綱・要領\県要綱・要領等\要領\様式\"/>
    </mc:Choice>
  </mc:AlternateContent>
  <xr:revisionPtr revIDLastSave="0" documentId="8_{5352FE91-36F1-4949-97A4-5C99474CC968}" xr6:coauthVersionLast="47" xr6:coauthVersionMax="47" xr10:uidLastSave="{00000000-0000-0000-0000-000000000000}"/>
  <bookViews>
    <workbookView xWindow="28680" yWindow="-120" windowWidth="29040" windowHeight="15840" tabRatio="907" activeTab="57" xr2:uid="{00000000-000D-0000-FFFF-FFFF00000000}"/>
  </bookViews>
  <sheets>
    <sheet name="様式第１号一貫作業に伴う広葉樹の植栽届出" sheetId="70" r:id="rId1"/>
    <sheet name="様式第１号低密度植栽届出 (記載例)" sheetId="89" r:id="rId2"/>
    <sheet name="様式第2号事前計画書【提出鏡】" sheetId="1" r:id="rId3"/>
    <sheet name="様式第２号事前計画書【別紙】" sheetId="91" r:id="rId4"/>
    <sheet name="様式第２号事前計画書【別紙】＜記載例＞" sheetId="92" r:id="rId5"/>
    <sheet name="様式第2号図面＜記載例＞" sheetId="4" r:id="rId6"/>
    <sheet name="様式第３号実施計画書" sheetId="69" r:id="rId7"/>
    <sheet name="様式第４号単価協議計算書" sheetId="62" r:id="rId8"/>
    <sheet name="様式第４号単価協議計算書＜記載例＞" sheetId="5" r:id="rId9"/>
    <sheet name="様式第5号交付申請書" sheetId="6" r:id="rId10"/>
    <sheet name="様式第６号確認書（森林作業道以外）" sheetId="56" r:id="rId11"/>
    <sheet name="様式第６号確認書（森林作業道）" sheetId="59" r:id="rId12"/>
    <sheet name="別紙１(法令)" sheetId="79" r:id="rId13"/>
    <sheet name="別紙１（法令）記載例" sheetId="82" r:id="rId14"/>
    <sheet name="別紙２人工造林・初期保育の嵩上げ申請関係書類確認表" sheetId="83" r:id="rId15"/>
    <sheet name="様式第7号実行内訳書" sheetId="55" r:id="rId16"/>
    <sheet name="様式第８号実行経費内訳書" sheetId="54" r:id="rId17"/>
    <sheet name="様式第９号実行内訳書兼付表（衛生伐以外）" sheetId="53" r:id="rId18"/>
    <sheet name="様式第9号別紙" sheetId="78" r:id="rId19"/>
    <sheet name="様式第９号実行内訳書兼付表（衛生伐用）" sheetId="60" r:id="rId20"/>
    <sheet name="様式第10-1号実測図" sheetId="14" r:id="rId21"/>
    <sheet name="様式第10-2号測量野帳" sheetId="15" r:id="rId22"/>
    <sheet name="様式第10-3号森林作業道作設に係るチェックリスト" sheetId="87" r:id="rId23"/>
    <sheet name="（補足）森林作業道作設に係るチェックリスト の補足事項" sheetId="88" r:id="rId24"/>
    <sheet name="様式第11号搬出材積集計表" sheetId="16" r:id="rId25"/>
    <sheet name="様式第12号社会保険等の加入実態調査表（旧）R5.6.30以前" sheetId="85" r:id="rId26"/>
    <sheet name="様式第12号社会保険等の加入実態調査表（新）" sheetId="95" r:id="rId27"/>
    <sheet name="様式第13号申請期限延長協議" sheetId="42" r:id="rId28"/>
    <sheet name="様式第13号　別紙" sheetId="52" r:id="rId29"/>
    <sheet name="様式第1４号　申請期限延長同意" sheetId="45" r:id="rId30"/>
    <sheet name="様式第15号　申請期限延長同意報告" sheetId="46" r:id="rId31"/>
    <sheet name="様式第16号森林整備事業補助金交付明細書 " sheetId="18" r:id="rId32"/>
    <sheet name="様式第17号交付決定通知（事業体あて）" sheetId="19" r:id="rId33"/>
    <sheet name="様式第18号交付決定通知（市町村あて）" sheetId="20" r:id="rId34"/>
    <sheet name="様式第19号森林整備協定造林経費負担調書" sheetId="21" r:id="rId35"/>
    <sheet name="様式第20号補助金交付請求書" sheetId="22" r:id="rId36"/>
    <sheet name="様式第21号森林整備協定造林実績報告書" sheetId="23" r:id="rId37"/>
    <sheet name="様式第22号 計画承認" sheetId="25" r:id="rId38"/>
    <sheet name="様式第23号早期着手協議" sheetId="26" r:id="rId39"/>
    <sheet name="様式第24号早期着手同意通知" sheetId="27" r:id="rId40"/>
    <sheet name="様式第25号早期着手報告書" sheetId="28" r:id="rId41"/>
    <sheet name="様式第26号大規模事業地交付申請書" sheetId="29" r:id="rId42"/>
    <sheet name="様式第27号大規模事業地交付決定" sheetId="30" r:id="rId43"/>
    <sheet name="様式第28号大規模事業地変更承認" sheetId="31" r:id="rId44"/>
    <sheet name="様式第29号大規模事業地変更交付申請書" sheetId="32" r:id="rId45"/>
    <sheet name="様式第30号大規模事業地変更報告" sheetId="47" r:id="rId46"/>
    <sheet name="様式第31号大規模事業地変更交付決定" sheetId="33" r:id="rId47"/>
    <sheet name="様式第32号大規模事業地中止申請書" sheetId="34" r:id="rId48"/>
    <sheet name="様式第33号大規模事業地実績報告" sheetId="35" r:id="rId49"/>
    <sheet name="様式第34号大規模事業地請求書" sheetId="36" r:id="rId50"/>
    <sheet name="様式第35号概算払補助金請求内訳" sheetId="38" r:id="rId51"/>
    <sheet name="様式第36号大規模事業地繰越申請書" sheetId="39" r:id="rId52"/>
    <sheet name="様式第37号大規模事業地繰越協議書 " sheetId="73" r:id="rId53"/>
    <sheet name="様式第38号大規模事業地繰越同意書" sheetId="74" r:id="rId54"/>
    <sheet name="様式第39号大規模事業地繰越承認" sheetId="66" r:id="rId55"/>
    <sheet name="様式第40号作業安全規範チェックシート【提出鏡】" sheetId="71" r:id="rId56"/>
    <sheet name="要領第40号別紙チェックシート" sheetId="72" r:id="rId57"/>
    <sheet name="様式第41号環境負荷低減チェックシート" sheetId="97" r:id="rId58"/>
    <sheet name="Sheet1" sheetId="93" r:id="rId59"/>
  </sheets>
  <definedNames>
    <definedName name="「ふるさと信州」森林リフレッシュ事業" localSheetId="3">テーブル1345[「ふるさと信州」森林リフレッシュ事業]</definedName>
    <definedName name="「ふるさと信州」森林リフレッシュ事業" localSheetId="4">テーブル1381[「ふるさと信州」森林リフレッシュ事業]</definedName>
    <definedName name="「ふるさと信州」森林リフレッシュ事業">#REF!</definedName>
    <definedName name="_xlnm.Print_Area" localSheetId="12">'別紙１(法令)'!$A$1:$Q$34</definedName>
    <definedName name="_xlnm.Print_Area" localSheetId="13">'別紙１（法令）記載例'!$A$1:$Q$38</definedName>
    <definedName name="_xlnm.Print_Area" localSheetId="3">様式第２号事前計画書【別紙】!$A$1:$BF$49</definedName>
    <definedName name="_xlnm.Print_Area" localSheetId="4">'様式第２号事前計画書【別紙】＜記載例＞'!$A$1:$BF$55</definedName>
    <definedName name="_xlnm.Print_Area" localSheetId="6">様式第３号実施計画書!$A$1:$H$29,様式第３号実施計画書!$J$1:$R$37,様式第３号実施計画書!$T$1:$AB$37</definedName>
    <definedName name="_xlnm.Print_Area" localSheetId="57">様式第41号環境負荷低減チェックシート!$A$1:$D$29</definedName>
    <definedName name="_xlnm.Print_Area" localSheetId="56">要領第40号別紙チェックシート!$A$1:$D$76</definedName>
    <definedName name="グレースの森創生事業" localSheetId="3">テーブル11[グレースの森創生事業]</definedName>
    <definedName name="グレースの森創生事業" localSheetId="4">テーブル1179[グレースの森創生事業]</definedName>
    <definedName name="グレースの森創生事業">#REF!</definedName>
    <definedName name="開かれた里山の整備事業" localSheetId="3">テーブル6[開かれた里山の整備事業]</definedName>
    <definedName name="開かれた里山の整備事業" localSheetId="4">テーブル674[開かれた里山の整備事業]</definedName>
    <definedName name="開かれた里山の整備事業">#REF!</definedName>
    <definedName name="間伐対策事業">#REF!</definedName>
    <definedName name="県単森林災害復旧事業" localSheetId="3">テーブル12[県単森林災害復旧事業]</definedName>
    <definedName name="県単森林災害復旧事業" localSheetId="4">テーブル1280[県単森林災害復旧事業]</definedName>
    <definedName name="県単森林災害復旧事業">#REF!</definedName>
    <definedName name="県民協働による里山整備">#REF!</definedName>
    <definedName name="合板・製材・集成材国際競争力強化・花粉削減総合対策" localSheetId="26">テーブル77536[合板・製材・集成材国際競争力強化・花粉削減総合対策]</definedName>
    <definedName name="合板・製材・集成材国際競争力強化・花粉削減総合対策" localSheetId="4">テーブル775[合板・製材・集成材国際競争力強化・花粉削減総合対策]</definedName>
    <definedName name="合板・製材・集成材国際競争力強化・花粉削減総合対策" localSheetId="57">テーブル77536[合板・製材・集成材国際競争力強化・花粉削減総合対策]</definedName>
    <definedName name="合板・製材・集成材国際競争力強化・花粉削減総合対策">テーブル77536[合板・製材・集成材国際競争力強化・花粉削減総合対策]</definedName>
    <definedName name="合板・製材生産性強化対策交付金事業">#REF!</definedName>
    <definedName name="再造林省力化モデル推進事業" localSheetId="3">テーブル2831[再造林省力化モデル推進事業]</definedName>
    <definedName name="再造林省力化モデル推進事業" localSheetId="4">テーブル2831[再造林省力化モデル推進事業]</definedName>
    <definedName name="再造林省力化モデル推進事業">#REF!</definedName>
    <definedName name="再造林低コスト化促進対策" localSheetId="3">テーブル9[再造林低コスト化促進対策]</definedName>
    <definedName name="再造林低コスト化促進対策" localSheetId="4">テーブル977[再造林低コスト化促進対策]</definedName>
    <definedName name="再造林低コスト化促進対策">#REF!</definedName>
    <definedName name="事業区分②" localSheetId="3">様式第２号事前計画書【別紙】!$BO$9:$CD$9</definedName>
    <definedName name="事業区分②" localSheetId="4">'様式第２号事前計画書【別紙】＜記載例＞'!$BO$9:$CD$9</definedName>
    <definedName name="事業区分②">#REF!</definedName>
    <definedName name="森林環境保全直接支援事業" localSheetId="3">テーブル13[森林環境保全直接支援事業]</definedName>
    <definedName name="森林環境保全直接支援事業" localSheetId="4">テーブル169[森林環境保全直接支援事業]</definedName>
    <definedName name="森林環境保全直接支援事業">#REF!</definedName>
    <definedName name="森林緊急造成" localSheetId="3">テーブル2[森林緊急造成]</definedName>
    <definedName name="森林緊急造成" localSheetId="4">テーブル270[森林緊急造成]</definedName>
    <definedName name="森林緊急造成">#REF!</definedName>
    <definedName name="森林整備事業" localSheetId="3">テーブル10[森林整備事業]</definedName>
    <definedName name="森林整備事業" localSheetId="4">テーブル1078[森林整備事業]</definedName>
    <definedName name="森林整備事業">#REF!</definedName>
    <definedName name="先進的造林技術推進事業">#REF!</definedName>
    <definedName name="被害森林整備" localSheetId="3">テーブル3[被害森林整備]</definedName>
    <definedName name="被害森林整備" localSheetId="4">テーブル371[被害森林整備]</definedName>
    <definedName name="被害森林整備">#REF!</definedName>
    <definedName name="保全松林緊急保護整備" localSheetId="3">テーブル4[保全松林緊急保護整備]</definedName>
    <definedName name="保全松林緊急保護整備" localSheetId="4">テーブル472[保全松林緊急保護整備]</definedName>
    <definedName name="保全松林緊急保護整備">#REF!</definedName>
    <definedName name="防災・減災のための森林整備" localSheetId="3">テーブル5[防災・減災のための森林整備]</definedName>
    <definedName name="防災・減災のための森林整備" localSheetId="4">テーブル573[防災・減災のための森林整備]</definedName>
    <definedName name="防災・減災のための森林整備">#REF!</definedName>
    <definedName name="木材産業国際競争力強化対策交付金事業">#REF!</definedName>
    <definedName name="林業・木材産業生産基盤強化対策" localSheetId="3">テーブル8[林業・木材産業生産基盤強化対策]</definedName>
    <definedName name="林業・木材産業生産基盤強化対策" localSheetId="4">テーブル876[林業・木材産業生産基盤強化対策]</definedName>
    <definedName name="林業・木材産業生産基盤強化対策">#REF!</definedName>
    <definedName name="林業成長産業総合対策事業">#REF!</definedName>
    <definedName name="林相転換特別対策" localSheetId="3">テーブル27[林相転換特別対策]</definedName>
    <definedName name="林相転換特別対策" localSheetId="4">テーブル27[林相転換特別対策]</definedName>
    <definedName name="林相転換特別対策">#REF!</definedName>
    <definedName name="林地残材有効活用推進支援事業" localSheetId="3">テーブル5346[林地残材有効活用推進支援事業]</definedName>
    <definedName name="林地残材有効活用推進支援事業" localSheetId="4">テーブル5382[林地残材有効活用推進支援事業]</definedName>
    <definedName name="林地残材有効活用推進支援事業">#REF!</definedName>
    <definedName name="令和6年度新事業＿再造林省力化モデル推進事業">様式第２号事前計画書【別紙】!$BO$9:$CD$9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95" l="1"/>
  <c r="O25" i="95"/>
  <c r="M25" i="95"/>
  <c r="P25" i="95" s="1"/>
  <c r="K25" i="95"/>
  <c r="I25" i="95"/>
  <c r="G25" i="95"/>
  <c r="E25" i="95"/>
  <c r="O24" i="95"/>
  <c r="P24" i="95" s="1"/>
  <c r="M24" i="95"/>
  <c r="K24" i="95"/>
  <c r="I24" i="95"/>
  <c r="G24" i="95"/>
  <c r="E24" i="95"/>
  <c r="O23" i="95"/>
  <c r="M23" i="95"/>
  <c r="P23" i="95" s="1"/>
  <c r="I23" i="95"/>
  <c r="G23" i="95"/>
  <c r="E23" i="95"/>
  <c r="O22" i="95"/>
  <c r="P22" i="95" s="1"/>
  <c r="M22" i="95"/>
  <c r="K22" i="95"/>
  <c r="I22" i="95"/>
  <c r="G22" i="95"/>
  <c r="E22" i="95"/>
  <c r="O21" i="95"/>
  <c r="M21" i="95"/>
  <c r="P21" i="95" s="1"/>
  <c r="K21" i="95"/>
  <c r="I21" i="95"/>
  <c r="G21" i="95"/>
  <c r="E21" i="95"/>
  <c r="O20" i="95"/>
  <c r="P20" i="95" s="1"/>
  <c r="M20" i="95"/>
  <c r="K20" i="95"/>
  <c r="I20" i="95"/>
  <c r="G20" i="95"/>
  <c r="E20" i="95"/>
  <c r="O19" i="95"/>
  <c r="M19" i="95"/>
  <c r="P19" i="95" s="1"/>
  <c r="K19" i="95"/>
  <c r="I19" i="95"/>
  <c r="G19" i="95"/>
  <c r="E19" i="95"/>
  <c r="O18" i="95"/>
  <c r="P18" i="95" s="1"/>
  <c r="M18" i="95"/>
  <c r="K18" i="95"/>
  <c r="I18" i="95"/>
  <c r="G18" i="95"/>
  <c r="E18" i="95"/>
  <c r="O17" i="95"/>
  <c r="M17" i="95"/>
  <c r="P17" i="95" s="1"/>
  <c r="K17" i="95"/>
  <c r="I17" i="95"/>
  <c r="G17" i="95"/>
  <c r="E17" i="95"/>
  <c r="O16" i="95"/>
  <c r="P16" i="95" s="1"/>
  <c r="M16" i="95"/>
  <c r="K16" i="95"/>
  <c r="I16" i="95"/>
  <c r="G16" i="95"/>
  <c r="E16" i="95"/>
  <c r="O15" i="95"/>
  <c r="M15" i="95"/>
  <c r="P15" i="95" s="1"/>
  <c r="K15" i="95"/>
  <c r="I15" i="95"/>
  <c r="G15" i="95"/>
  <c r="E15" i="95"/>
  <c r="O14" i="95"/>
  <c r="P14" i="95" s="1"/>
  <c r="M14" i="95"/>
  <c r="K14" i="95"/>
  <c r="I14" i="95"/>
  <c r="G14" i="95"/>
  <c r="E14" i="95"/>
  <c r="O13" i="95"/>
  <c r="M13" i="95"/>
  <c r="P13" i="95" s="1"/>
  <c r="K13" i="95"/>
  <c r="I13" i="95"/>
  <c r="G13" i="95"/>
  <c r="E13" i="95"/>
  <c r="O12" i="95"/>
  <c r="P12" i="95" s="1"/>
  <c r="M12" i="95"/>
  <c r="K12" i="95"/>
  <c r="I12" i="95"/>
  <c r="G12" i="95"/>
  <c r="E12" i="95"/>
  <c r="O11" i="95"/>
  <c r="M11" i="95"/>
  <c r="P11" i="95" s="1"/>
  <c r="P26" i="95" s="1"/>
  <c r="P27" i="95" s="1"/>
  <c r="K11" i="95"/>
  <c r="I11" i="95"/>
  <c r="G11" i="95"/>
  <c r="E11" i="95"/>
  <c r="BI8" i="92"/>
  <c r="BJ8" i="92"/>
  <c r="BK8" i="92"/>
  <c r="BL8" i="92"/>
  <c r="BM8" i="92"/>
  <c r="BN8" i="92"/>
  <c r="BO8" i="92"/>
  <c r="CE8" i="92"/>
  <c r="CF8" i="92"/>
  <c r="CG8" i="92"/>
  <c r="CH8" i="92"/>
  <c r="CI8" i="92"/>
  <c r="CJ8" i="92"/>
  <c r="CK8" i="92"/>
  <c r="CL8" i="92"/>
  <c r="CM8" i="92"/>
  <c r="CN8" i="92"/>
  <c r="CO8" i="92"/>
  <c r="CP8" i="92"/>
  <c r="CQ8" i="92"/>
  <c r="AG26" i="92"/>
  <c r="AO26" i="92"/>
  <c r="AR26" i="92"/>
  <c r="AS26" i="92"/>
  <c r="AT26" i="92" s="1"/>
  <c r="AW26" i="92"/>
  <c r="BB26" i="92" s="1"/>
  <c r="BC26" i="92" s="1"/>
  <c r="AX26" i="92"/>
  <c r="AY26" i="92"/>
  <c r="BA26" i="92"/>
  <c r="AG27" i="92"/>
  <c r="AO27" i="92"/>
  <c r="AR27" i="92"/>
  <c r="AY27" i="92" s="1"/>
  <c r="AZ27" i="92" s="1"/>
  <c r="AS27" i="92"/>
  <c r="AT27" i="92"/>
  <c r="AW27" i="92"/>
  <c r="AX27" i="92"/>
  <c r="BA27" i="92" s="1"/>
  <c r="BC27" i="92" s="1"/>
  <c r="BB27" i="92"/>
  <c r="AG28" i="92"/>
  <c r="AO28" i="92"/>
  <c r="AR28" i="92"/>
  <c r="AS28" i="92"/>
  <c r="AT28" i="92" s="1"/>
  <c r="AW28" i="92"/>
  <c r="BB28" i="92" s="1"/>
  <c r="BC28" i="92" s="1"/>
  <c r="AX28" i="92"/>
  <c r="AY28" i="92"/>
  <c r="BA28" i="92"/>
  <c r="AG29" i="92"/>
  <c r="AO29" i="92"/>
  <c r="AR29" i="92"/>
  <c r="AY29" i="92" s="1"/>
  <c r="AZ29" i="92" s="1"/>
  <c r="AS29" i="92"/>
  <c r="AT29" i="92"/>
  <c r="AW29" i="92"/>
  <c r="AX29" i="92"/>
  <c r="BA29" i="92" s="1"/>
  <c r="BC29" i="92" s="1"/>
  <c r="BB29" i="92"/>
  <c r="AG30" i="92"/>
  <c r="AO30" i="92"/>
  <c r="AR30" i="92"/>
  <c r="AS30" i="92"/>
  <c r="AT30" i="92" s="1"/>
  <c r="AW30" i="92"/>
  <c r="BB30" i="92" s="1"/>
  <c r="BC30" i="92" s="1"/>
  <c r="AX30" i="92"/>
  <c r="AY30" i="92"/>
  <c r="BA30" i="92"/>
  <c r="AG31" i="92"/>
  <c r="AO31" i="92"/>
  <c r="AR31" i="92"/>
  <c r="AY31" i="92" s="1"/>
  <c r="AZ31" i="92" s="1"/>
  <c r="AS31" i="92"/>
  <c r="AT31" i="92"/>
  <c r="AW31" i="92"/>
  <c r="AX31" i="92"/>
  <c r="BA31" i="92" s="1"/>
  <c r="BC31" i="92" s="1"/>
  <c r="BB31" i="92"/>
  <c r="AG32" i="92"/>
  <c r="AO32" i="92"/>
  <c r="AR32" i="92"/>
  <c r="AS32" i="92"/>
  <c r="AT32" i="92" s="1"/>
  <c r="AW32" i="92"/>
  <c r="BB32" i="92" s="1"/>
  <c r="BC32" i="92" s="1"/>
  <c r="AX32" i="92"/>
  <c r="AY32" i="92"/>
  <c r="BA32" i="92"/>
  <c r="AG33" i="92"/>
  <c r="AO33" i="92"/>
  <c r="AR33" i="92"/>
  <c r="AY33" i="92" s="1"/>
  <c r="AZ33" i="92" s="1"/>
  <c r="AS33" i="92"/>
  <c r="AT33" i="92"/>
  <c r="AW33" i="92"/>
  <c r="AX33" i="92"/>
  <c r="BA33" i="92" s="1"/>
  <c r="BC33" i="92" s="1"/>
  <c r="BB33" i="92"/>
  <c r="AG34" i="92"/>
  <c r="AO34" i="92"/>
  <c r="AR34" i="92"/>
  <c r="AS34" i="92"/>
  <c r="AT34" i="92" s="1"/>
  <c r="AW34" i="92"/>
  <c r="BB34" i="92" s="1"/>
  <c r="BC34" i="92" s="1"/>
  <c r="AX34" i="92"/>
  <c r="AY34" i="92"/>
  <c r="BA34" i="92"/>
  <c r="AG35" i="92"/>
  <c r="AO35" i="92"/>
  <c r="AR35" i="92"/>
  <c r="AS35" i="92"/>
  <c r="AT35" i="92"/>
  <c r="AW35" i="92"/>
  <c r="AZ35" i="92"/>
  <c r="BA35" i="92"/>
  <c r="BB35" i="92"/>
  <c r="BC35" i="92" s="1"/>
  <c r="BD35" i="92"/>
  <c r="AG36" i="92"/>
  <c r="AO36" i="92"/>
  <c r="AR36" i="92"/>
  <c r="AS36" i="92"/>
  <c r="AT36" i="92" s="1"/>
  <c r="AW36" i="92"/>
  <c r="BB36" i="92" s="1"/>
  <c r="BC36" i="92" s="1"/>
  <c r="AX36" i="92"/>
  <c r="AY36" i="92"/>
  <c r="BA36" i="92"/>
  <c r="AG37" i="92"/>
  <c r="AO37" i="92"/>
  <c r="AR37" i="92"/>
  <c r="AY37" i="92" s="1"/>
  <c r="AZ37" i="92" s="1"/>
  <c r="AS37" i="92"/>
  <c r="AT37" i="92"/>
  <c r="AW37" i="92"/>
  <c r="AX37" i="92"/>
  <c r="BA37" i="92" s="1"/>
  <c r="BC37" i="92" s="1"/>
  <c r="BB37" i="92"/>
  <c r="AG38" i="92"/>
  <c r="AO38" i="92"/>
  <c r="AR38" i="92"/>
  <c r="AS38" i="92"/>
  <c r="AT38" i="92" s="1"/>
  <c r="AW38" i="92"/>
  <c r="BB38" i="92" s="1"/>
  <c r="BC38" i="92" s="1"/>
  <c r="AX38" i="92"/>
  <c r="AY38" i="92"/>
  <c r="BA38" i="92"/>
  <c r="AG39" i="92"/>
  <c r="AO39" i="92"/>
  <c r="AR39" i="92"/>
  <c r="AY39" i="92" s="1"/>
  <c r="AZ39" i="92" s="1"/>
  <c r="AS39" i="92"/>
  <c r="AT39" i="92"/>
  <c r="AW39" i="92"/>
  <c r="AX39" i="92"/>
  <c r="BA39" i="92" s="1"/>
  <c r="BC39" i="92" s="1"/>
  <c r="BB39" i="92"/>
  <c r="AG40" i="92"/>
  <c r="AO40" i="92"/>
  <c r="AR40" i="92"/>
  <c r="AS40" i="92"/>
  <c r="AT40" i="92" s="1"/>
  <c r="AG41" i="92"/>
  <c r="AO41" i="92"/>
  <c r="AR41" i="92"/>
  <c r="AS41" i="92"/>
  <c r="AT41" i="92"/>
  <c r="AG42" i="92"/>
  <c r="AO42" i="92"/>
  <c r="AR42" i="92"/>
  <c r="AS42" i="92"/>
  <c r="AT42" i="92" s="1"/>
  <c r="AG43" i="92"/>
  <c r="AO43" i="92"/>
  <c r="AR43" i="92"/>
  <c r="AS43" i="92"/>
  <c r="AT43" i="92"/>
  <c r="AG44" i="92"/>
  <c r="AO44" i="92"/>
  <c r="AR44" i="92"/>
  <c r="AS44" i="92"/>
  <c r="AT44" i="92" s="1"/>
  <c r="AW44" i="92"/>
  <c r="BB44" i="92" s="1"/>
  <c r="BC44" i="92" s="1"/>
  <c r="AX44" i="92"/>
  <c r="AY44" i="92"/>
  <c r="BA44" i="92"/>
  <c r="AG45" i="92"/>
  <c r="AO45" i="92"/>
  <c r="AR45" i="92"/>
  <c r="AY45" i="92" s="1"/>
  <c r="AZ45" i="92" s="1"/>
  <c r="AS45" i="92"/>
  <c r="AT45" i="92"/>
  <c r="AW45" i="92"/>
  <c r="AX45" i="92"/>
  <c r="BA45" i="92" s="1"/>
  <c r="BC45" i="92" s="1"/>
  <c r="BB45" i="92"/>
  <c r="BI8" i="91"/>
  <c r="BJ8" i="91"/>
  <c r="BK8" i="91"/>
  <c r="BL8" i="91"/>
  <c r="BM8" i="91"/>
  <c r="BN8" i="91"/>
  <c r="BO8" i="91"/>
  <c r="CE8" i="91"/>
  <c r="CF8" i="91"/>
  <c r="CG8" i="91"/>
  <c r="CH8" i="91"/>
  <c r="CI8" i="91"/>
  <c r="CJ8" i="91"/>
  <c r="CK8" i="91"/>
  <c r="CL8" i="91"/>
  <c r="CM8" i="91"/>
  <c r="CN8" i="91"/>
  <c r="CO8" i="91"/>
  <c r="CP8" i="91"/>
  <c r="CQ8" i="91"/>
  <c r="AG26" i="91"/>
  <c r="AO26" i="91"/>
  <c r="AR26" i="91"/>
  <c r="AS26" i="91"/>
  <c r="AT26" i="91" s="1"/>
  <c r="AW26" i="91"/>
  <c r="BB26" i="91" s="1"/>
  <c r="BC26" i="91" s="1"/>
  <c r="AX26" i="91"/>
  <c r="AY26" i="91"/>
  <c r="BA26" i="91"/>
  <c r="AG27" i="91"/>
  <c r="AO27" i="91"/>
  <c r="AR27" i="91"/>
  <c r="AY27" i="91" s="1"/>
  <c r="AZ27" i="91" s="1"/>
  <c r="AS27" i="91"/>
  <c r="AT27" i="91"/>
  <c r="AW27" i="91"/>
  <c r="AX27" i="91"/>
  <c r="BA27" i="91" s="1"/>
  <c r="BC27" i="91" s="1"/>
  <c r="BB27" i="91"/>
  <c r="AG28" i="91"/>
  <c r="AO28" i="91"/>
  <c r="AR28" i="91"/>
  <c r="AS28" i="91"/>
  <c r="AT28" i="91" s="1"/>
  <c r="AW28" i="91"/>
  <c r="BB28" i="91" s="1"/>
  <c r="BC28" i="91" s="1"/>
  <c r="AX28" i="91"/>
  <c r="AY28" i="91"/>
  <c r="BA28" i="91"/>
  <c r="AG29" i="91"/>
  <c r="AO29" i="91"/>
  <c r="AR29" i="91"/>
  <c r="AY29" i="91" s="1"/>
  <c r="AZ29" i="91" s="1"/>
  <c r="AS29" i="91"/>
  <c r="AT29" i="91"/>
  <c r="AW29" i="91"/>
  <c r="AX29" i="91"/>
  <c r="BA29" i="91" s="1"/>
  <c r="BC29" i="91" s="1"/>
  <c r="BB29" i="91"/>
  <c r="AG30" i="91"/>
  <c r="AO30" i="91"/>
  <c r="AR30" i="91"/>
  <c r="AS30" i="91"/>
  <c r="AT30" i="91" s="1"/>
  <c r="AW30" i="91"/>
  <c r="BB30" i="91" s="1"/>
  <c r="BC30" i="91" s="1"/>
  <c r="AX30" i="91"/>
  <c r="AY30" i="91"/>
  <c r="BA30" i="91"/>
  <c r="AG31" i="91"/>
  <c r="AO31" i="91"/>
  <c r="AR31" i="91"/>
  <c r="AY31" i="91" s="1"/>
  <c r="AZ31" i="91" s="1"/>
  <c r="AS31" i="91"/>
  <c r="AT31" i="91"/>
  <c r="AW31" i="91"/>
  <c r="AX31" i="91"/>
  <c r="BA31" i="91" s="1"/>
  <c r="BC31" i="91" s="1"/>
  <c r="BB31" i="91"/>
  <c r="AG32" i="91"/>
  <c r="AO32" i="91"/>
  <c r="AR32" i="91"/>
  <c r="AS32" i="91"/>
  <c r="AT32" i="91" s="1"/>
  <c r="AW32" i="91"/>
  <c r="BB32" i="91" s="1"/>
  <c r="BC32" i="91" s="1"/>
  <c r="AX32" i="91"/>
  <c r="AY32" i="91"/>
  <c r="BA32" i="91"/>
  <c r="AG33" i="91"/>
  <c r="AO33" i="91"/>
  <c r="AR33" i="91"/>
  <c r="AY33" i="91" s="1"/>
  <c r="AZ33" i="91" s="1"/>
  <c r="AS33" i="91"/>
  <c r="AT33" i="91"/>
  <c r="AW33" i="91"/>
  <c r="AX33" i="91"/>
  <c r="BA33" i="91" s="1"/>
  <c r="BC33" i="91" s="1"/>
  <c r="BB33" i="91"/>
  <c r="AG34" i="91"/>
  <c r="AO34" i="91"/>
  <c r="AR34" i="91"/>
  <c r="AS34" i="91"/>
  <c r="AT34" i="91" s="1"/>
  <c r="AW34" i="91"/>
  <c r="BB34" i="91" s="1"/>
  <c r="BC34" i="91" s="1"/>
  <c r="AX34" i="91"/>
  <c r="AY34" i="91"/>
  <c r="BA34" i="91"/>
  <c r="AG35" i="91"/>
  <c r="AO35" i="91"/>
  <c r="AR35" i="91"/>
  <c r="AY35" i="91" s="1"/>
  <c r="AZ35" i="91" s="1"/>
  <c r="AS35" i="91"/>
  <c r="AT35" i="91"/>
  <c r="AW35" i="91"/>
  <c r="AX35" i="91"/>
  <c r="BA35" i="91" s="1"/>
  <c r="BC35" i="91" s="1"/>
  <c r="BB35" i="91"/>
  <c r="AG36" i="91"/>
  <c r="AO36" i="91"/>
  <c r="AR36" i="91"/>
  <c r="AS36" i="91"/>
  <c r="AT36" i="91" s="1"/>
  <c r="AW36" i="91"/>
  <c r="BB36" i="91" s="1"/>
  <c r="BC36" i="91" s="1"/>
  <c r="AX36" i="91"/>
  <c r="AY36" i="91"/>
  <c r="BA36" i="91"/>
  <c r="AG37" i="91"/>
  <c r="AO37" i="91"/>
  <c r="AR37" i="91"/>
  <c r="AY37" i="91" s="1"/>
  <c r="AZ37" i="91" s="1"/>
  <c r="AS37" i="91"/>
  <c r="AT37" i="91"/>
  <c r="AW37" i="91"/>
  <c r="AX37" i="91"/>
  <c r="BA37" i="91" s="1"/>
  <c r="BC37" i="91" s="1"/>
  <c r="BB37" i="91"/>
  <c r="AG38" i="91"/>
  <c r="AO38" i="91"/>
  <c r="AR38" i="91"/>
  <c r="AS38" i="91"/>
  <c r="AT38" i="91" s="1"/>
  <c r="AW38" i="91"/>
  <c r="BB38" i="91" s="1"/>
  <c r="BC38" i="91" s="1"/>
  <c r="AX38" i="91"/>
  <c r="AY38" i="91"/>
  <c r="BA38" i="91"/>
  <c r="AG39" i="91"/>
  <c r="AO39" i="91"/>
  <c r="AR39" i="91"/>
  <c r="AY39" i="91" s="1"/>
  <c r="AZ39" i="91" s="1"/>
  <c r="AS39" i="91"/>
  <c r="AT39" i="91"/>
  <c r="AW39" i="91"/>
  <c r="AX39" i="91"/>
  <c r="BA39" i="91" s="1"/>
  <c r="BC39" i="91" s="1"/>
  <c r="BB39" i="91"/>
  <c r="BD45" i="92" l="1"/>
  <c r="BD39" i="92"/>
  <c r="BD37" i="92"/>
  <c r="BD33" i="92"/>
  <c r="BD31" i="92"/>
  <c r="BD29" i="92"/>
  <c r="BD27" i="92"/>
  <c r="AZ44" i="92"/>
  <c r="BD44" i="92" s="1"/>
  <c r="AZ38" i="92"/>
  <c r="BD38" i="92" s="1"/>
  <c r="AZ36" i="92"/>
  <c r="BD36" i="92" s="1"/>
  <c r="AZ34" i="92"/>
  <c r="BD34" i="92" s="1"/>
  <c r="AZ32" i="92"/>
  <c r="BD32" i="92" s="1"/>
  <c r="AZ30" i="92"/>
  <c r="BD30" i="92" s="1"/>
  <c r="AZ28" i="92"/>
  <c r="BD28" i="92" s="1"/>
  <c r="AZ26" i="92"/>
  <c r="BD26" i="92" s="1"/>
  <c r="BD39" i="91"/>
  <c r="BD37" i="91"/>
  <c r="BD35" i="91"/>
  <c r="BD33" i="91"/>
  <c r="BD31" i="91"/>
  <c r="BD29" i="91"/>
  <c r="BD27" i="91"/>
  <c r="AZ38" i="91"/>
  <c r="BD38" i="91" s="1"/>
  <c r="AZ36" i="91"/>
  <c r="BD36" i="91" s="1"/>
  <c r="AZ34" i="91"/>
  <c r="BD34" i="91" s="1"/>
  <c r="AZ32" i="91"/>
  <c r="BD32" i="91" s="1"/>
  <c r="AZ30" i="91"/>
  <c r="BD30" i="91" s="1"/>
  <c r="AZ28" i="91"/>
  <c r="BD28" i="91" s="1"/>
  <c r="AZ26" i="91"/>
  <c r="BD26" i="91" s="1"/>
  <c r="I13" i="38" l="1"/>
  <c r="H13" i="38"/>
  <c r="G13" i="38"/>
  <c r="F13" i="38"/>
  <c r="E13" i="38"/>
  <c r="D13" i="38"/>
  <c r="C13" i="38"/>
  <c r="H29" i="25"/>
  <c r="G29" i="25"/>
  <c r="F29" i="25"/>
  <c r="E29" i="25"/>
  <c r="D29" i="25"/>
  <c r="C29" i="25"/>
  <c r="I31" i="46"/>
  <c r="F31" i="46"/>
  <c r="H47" i="52"/>
  <c r="G47" i="52"/>
  <c r="L46" i="52"/>
  <c r="J46" i="52"/>
  <c r="L45" i="52"/>
  <c r="J45" i="52"/>
  <c r="L44" i="52"/>
  <c r="J44" i="52"/>
  <c r="L43" i="52"/>
  <c r="J43" i="52"/>
  <c r="L42" i="52"/>
  <c r="J42" i="52"/>
  <c r="L41" i="52"/>
  <c r="J41" i="52"/>
  <c r="L40" i="52"/>
  <c r="J40" i="52"/>
  <c r="L39" i="52"/>
  <c r="J39" i="52"/>
  <c r="L38" i="52"/>
  <c r="J38" i="52"/>
  <c r="L37" i="52"/>
  <c r="J37" i="52"/>
  <c r="L36" i="52"/>
  <c r="J36" i="52"/>
  <c r="L35" i="52"/>
  <c r="J35" i="52"/>
  <c r="L34" i="52"/>
  <c r="J34" i="52"/>
  <c r="L33" i="52"/>
  <c r="J33" i="52"/>
  <c r="L32" i="52"/>
  <c r="J32" i="52"/>
  <c r="L31" i="52"/>
  <c r="J31" i="52"/>
  <c r="L30" i="52"/>
  <c r="J30" i="52"/>
  <c r="L29" i="52"/>
  <c r="J29" i="52"/>
  <c r="L28" i="52"/>
  <c r="J28" i="52"/>
  <c r="L27" i="52"/>
  <c r="J27" i="52"/>
  <c r="L26" i="52"/>
  <c r="J26" i="52"/>
  <c r="L25" i="52"/>
  <c r="L47" i="52" s="1"/>
  <c r="J25" i="52"/>
  <c r="J47" i="52" s="1"/>
  <c r="B26" i="85"/>
  <c r="O25" i="85"/>
  <c r="P25" i="85" s="1"/>
  <c r="M25" i="85"/>
  <c r="K25" i="85"/>
  <c r="I25" i="85"/>
  <c r="G25" i="85"/>
  <c r="E25" i="85"/>
  <c r="O24" i="85"/>
  <c r="M24" i="85"/>
  <c r="K24" i="85"/>
  <c r="I24" i="85"/>
  <c r="G24" i="85"/>
  <c r="E24" i="85"/>
  <c r="O23" i="85"/>
  <c r="M23" i="85"/>
  <c r="I23" i="85"/>
  <c r="G23" i="85"/>
  <c r="E23" i="85"/>
  <c r="O22" i="85"/>
  <c r="M22" i="85"/>
  <c r="P22" i="85" s="1"/>
  <c r="K22" i="85"/>
  <c r="I22" i="85"/>
  <c r="G22" i="85"/>
  <c r="E22" i="85"/>
  <c r="O21" i="85"/>
  <c r="M21" i="85"/>
  <c r="K21" i="85"/>
  <c r="I21" i="85"/>
  <c r="G21" i="85"/>
  <c r="E21" i="85"/>
  <c r="O20" i="85"/>
  <c r="M20" i="85"/>
  <c r="P20" i="85" s="1"/>
  <c r="K20" i="85"/>
  <c r="I20" i="85"/>
  <c r="G20" i="85"/>
  <c r="E20" i="85"/>
  <c r="O19" i="85"/>
  <c r="M19" i="85"/>
  <c r="K19" i="85"/>
  <c r="I19" i="85"/>
  <c r="G19" i="85"/>
  <c r="E19" i="85"/>
  <c r="O18" i="85"/>
  <c r="M18" i="85"/>
  <c r="P18" i="85" s="1"/>
  <c r="K18" i="85"/>
  <c r="I18" i="85"/>
  <c r="G18" i="85"/>
  <c r="E18" i="85"/>
  <c r="O17" i="85"/>
  <c r="M17" i="85"/>
  <c r="K17" i="85"/>
  <c r="I17" i="85"/>
  <c r="G17" i="85"/>
  <c r="E17" i="85"/>
  <c r="O16" i="85"/>
  <c r="M16" i="85"/>
  <c r="P16" i="85" s="1"/>
  <c r="K16" i="85"/>
  <c r="I16" i="85"/>
  <c r="G16" i="85"/>
  <c r="E16" i="85"/>
  <c r="O15" i="85"/>
  <c r="M15" i="85"/>
  <c r="K15" i="85"/>
  <c r="I15" i="85"/>
  <c r="G15" i="85"/>
  <c r="E15" i="85"/>
  <c r="O14" i="85"/>
  <c r="M14" i="85"/>
  <c r="P14" i="85" s="1"/>
  <c r="K14" i="85"/>
  <c r="I14" i="85"/>
  <c r="G14" i="85"/>
  <c r="E14" i="85"/>
  <c r="O13" i="85"/>
  <c r="M13" i="85"/>
  <c r="K13" i="85"/>
  <c r="I13" i="85"/>
  <c r="G13" i="85"/>
  <c r="E13" i="85"/>
  <c r="O12" i="85"/>
  <c r="M12" i="85"/>
  <c r="P12" i="85" s="1"/>
  <c r="K12" i="85"/>
  <c r="I12" i="85"/>
  <c r="G12" i="85"/>
  <c r="E12" i="85"/>
  <c r="O11" i="85"/>
  <c r="M11" i="85"/>
  <c r="K11" i="85"/>
  <c r="I11" i="85"/>
  <c r="G11" i="85"/>
  <c r="E11" i="85"/>
  <c r="F23" i="16"/>
  <c r="D23" i="16"/>
  <c r="E26" i="16" s="1"/>
  <c r="I8" i="5"/>
  <c r="I7" i="5"/>
  <c r="I9" i="5" s="1"/>
  <c r="I6" i="5"/>
  <c r="I5" i="5"/>
  <c r="I4" i="5"/>
  <c r="I8" i="62"/>
  <c r="I7" i="62"/>
  <c r="I9" i="62" s="1"/>
  <c r="I11" i="62" s="1"/>
  <c r="I6" i="62"/>
  <c r="I5" i="62"/>
  <c r="I10" i="62" s="1"/>
  <c r="I4" i="62"/>
  <c r="P11" i="85" l="1"/>
  <c r="P15" i="85"/>
  <c r="P19" i="85"/>
  <c r="P23" i="85"/>
  <c r="I10" i="5"/>
  <c r="P13" i="85"/>
  <c r="P17" i="85"/>
  <c r="P21" i="85"/>
  <c r="P24" i="85"/>
  <c r="P26" i="85" l="1"/>
  <c r="P27"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Z5" authorId="0" shapeId="0" xr:uid="{269075D0-DE3C-4E48-8724-B5D362F7151A}">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G5" authorId="0" shapeId="0" xr:uid="{19ED50FF-5B13-4E69-9E93-E7F7667CB478}">
      <text>
        <r>
          <rPr>
            <b/>
            <sz val="10"/>
            <color indexed="81"/>
            <rFont val="MS P ゴシック"/>
            <family val="3"/>
            <charset val="128"/>
          </rPr>
          <t>自動計算</t>
        </r>
        <r>
          <rPr>
            <sz val="9"/>
            <color indexed="81"/>
            <rFont val="MS P ゴシック"/>
            <family val="3"/>
            <charset val="128"/>
          </rPr>
          <t xml:space="preserve">
</t>
        </r>
      </text>
    </comment>
    <comment ref="AO5" authorId="0" shapeId="0" xr:uid="{7505D536-8B09-426E-AB7B-3D4BA7914442}">
      <text>
        <r>
          <rPr>
            <b/>
            <sz val="10"/>
            <color indexed="81"/>
            <rFont val="MS P ゴシック"/>
            <family val="3"/>
            <charset val="128"/>
          </rPr>
          <t>自動計算</t>
        </r>
      </text>
    </comment>
    <comment ref="AP5" authorId="0" shapeId="0" xr:uid="{08A75842-4992-4C66-A762-8C5D450BFB5B}">
      <text>
        <r>
          <rPr>
            <b/>
            <sz val="10"/>
            <color indexed="81"/>
            <rFont val="MS P ゴシック"/>
            <family val="3"/>
            <charset val="128"/>
          </rPr>
          <t>※人工造林（植栽、地拵え）の嵩上げは「0.85（嵩上げ）」を選択してください。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各務　恭祐</author>
  </authors>
  <commentList>
    <comment ref="Z5" authorId="0" shapeId="0" xr:uid="{382119D5-F1B1-4B6C-A269-991A62D4C384}">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G5" authorId="0" shapeId="0" xr:uid="{BC2628E9-94CD-46C9-85AD-A0F1C47672B5}">
      <text>
        <r>
          <rPr>
            <b/>
            <sz val="10"/>
            <color indexed="81"/>
            <rFont val="MS P ゴシック"/>
            <family val="3"/>
            <charset val="128"/>
          </rPr>
          <t>自動計算</t>
        </r>
        <r>
          <rPr>
            <sz val="9"/>
            <color indexed="81"/>
            <rFont val="MS P ゴシック"/>
            <family val="3"/>
            <charset val="128"/>
          </rPr>
          <t xml:space="preserve">
</t>
        </r>
      </text>
    </comment>
    <comment ref="AO5" authorId="0" shapeId="0" xr:uid="{421F8405-204A-4E49-91AE-46AAE7BC797B}">
      <text>
        <r>
          <rPr>
            <b/>
            <sz val="10"/>
            <color indexed="81"/>
            <rFont val="MS P ゴシック"/>
            <family val="3"/>
            <charset val="128"/>
          </rPr>
          <t>自動計算</t>
        </r>
      </text>
    </comment>
    <comment ref="AR5" authorId="1" shapeId="0" xr:uid="{CC6FEBB2-791B-4C9D-B160-5BCF8F2DBD77}">
      <text>
        <r>
          <rPr>
            <b/>
            <sz val="10"/>
            <color indexed="81"/>
            <rFont val="MS P ゴシック"/>
            <family val="3"/>
            <charset val="128"/>
          </rPr>
          <t>自動計算</t>
        </r>
      </text>
    </comment>
  </commentList>
</comments>
</file>

<file path=xl/sharedStrings.xml><?xml version="1.0" encoding="utf-8"?>
<sst xmlns="http://schemas.openxmlformats.org/spreadsheetml/2006/main" count="3004" uniqueCount="1599">
  <si>
    <t>番号</t>
    <rPh sb="0" eb="2">
      <t>バンゴウ</t>
    </rPh>
    <phoneticPr fontId="3"/>
  </si>
  <si>
    <t>年　　月　　日</t>
    <rPh sb="0" eb="1">
      <t>トシ</t>
    </rPh>
    <rPh sb="1" eb="2">
      <t>ヘイネン</t>
    </rPh>
    <rPh sb="3" eb="4">
      <t>ツキ</t>
    </rPh>
    <rPh sb="6" eb="7">
      <t>ヒ</t>
    </rPh>
    <phoneticPr fontId="3"/>
  </si>
  <si>
    <t>地域振興局長　様</t>
    <rPh sb="0" eb="2">
      <t>チイキ</t>
    </rPh>
    <rPh sb="2" eb="4">
      <t>シンコウ</t>
    </rPh>
    <rPh sb="4" eb="5">
      <t>キョク</t>
    </rPh>
    <rPh sb="5" eb="6">
      <t>チョウ</t>
    </rPh>
    <rPh sb="7" eb="8">
      <t>サマ</t>
    </rPh>
    <phoneticPr fontId="3"/>
  </si>
  <si>
    <t>事業主体</t>
    <rPh sb="0" eb="2">
      <t>ジギョウ</t>
    </rPh>
    <rPh sb="2" eb="4">
      <t>シュタイ</t>
    </rPh>
    <phoneticPr fontId="3"/>
  </si>
  <si>
    <t>住所</t>
    <rPh sb="0" eb="2">
      <t>ジュウショ</t>
    </rPh>
    <phoneticPr fontId="3"/>
  </si>
  <si>
    <t>氏名</t>
    <rPh sb="0" eb="2">
      <t>シメイ</t>
    </rPh>
    <phoneticPr fontId="3"/>
  </si>
  <si>
    <t>記</t>
    <rPh sb="0" eb="1">
      <t>キ</t>
    </rPh>
    <phoneticPr fontId="3"/>
  </si>
  <si>
    <t>１　実施個所</t>
    <rPh sb="2" eb="4">
      <t>ジッシ</t>
    </rPh>
    <rPh sb="4" eb="6">
      <t>カショ</t>
    </rPh>
    <phoneticPr fontId="3"/>
  </si>
  <si>
    <t>２　植栽樹種</t>
    <rPh sb="2" eb="4">
      <t>ショクサイ</t>
    </rPh>
    <rPh sb="4" eb="6">
      <t>ジュシュ</t>
    </rPh>
    <phoneticPr fontId="3"/>
  </si>
  <si>
    <t>３　植栽密度</t>
    <rPh sb="2" eb="4">
      <t>ショクサイ</t>
    </rPh>
    <rPh sb="4" eb="6">
      <t>ミツド</t>
    </rPh>
    <phoneticPr fontId="3"/>
  </si>
  <si>
    <t>４　目的・理由等</t>
    <rPh sb="2" eb="4">
      <t>モクテキ</t>
    </rPh>
    <rPh sb="5" eb="7">
      <t>リユウ</t>
    </rPh>
    <rPh sb="7" eb="8">
      <t>ナド</t>
    </rPh>
    <phoneticPr fontId="3"/>
  </si>
  <si>
    <t>※実施個所の森林計画図に位置を明示し添付すること。</t>
    <rPh sb="1" eb="3">
      <t>ジッシ</t>
    </rPh>
    <rPh sb="3" eb="5">
      <t>カショ</t>
    </rPh>
    <rPh sb="6" eb="8">
      <t>シンリン</t>
    </rPh>
    <rPh sb="8" eb="10">
      <t>ケイカク</t>
    </rPh>
    <rPh sb="10" eb="11">
      <t>ズ</t>
    </rPh>
    <rPh sb="12" eb="14">
      <t>イチ</t>
    </rPh>
    <rPh sb="15" eb="17">
      <t>メイジ</t>
    </rPh>
    <rPh sb="18" eb="20">
      <t>テンプ</t>
    </rPh>
    <phoneticPr fontId="3"/>
  </si>
  <si>
    <t>提出者（事業主体）</t>
    <rPh sb="0" eb="3">
      <t>テイシュツシャ</t>
    </rPh>
    <rPh sb="4" eb="6">
      <t>ジギョウ</t>
    </rPh>
    <rPh sb="6" eb="8">
      <t>シュタイ</t>
    </rPh>
    <phoneticPr fontId="3"/>
  </si>
  <si>
    <t>　 別紙のとおり事業を実施したいので、信州の森林づくり事業実施要領別紙１の第２の１の（４）の規定により提出します。</t>
    <rPh sb="2" eb="4">
      <t>ベッシ</t>
    </rPh>
    <rPh sb="8" eb="10">
      <t>ジギョウ</t>
    </rPh>
    <rPh sb="11" eb="13">
      <t>ジッシ</t>
    </rPh>
    <rPh sb="19" eb="21">
      <t>シンシュウ</t>
    </rPh>
    <rPh sb="22" eb="24">
      <t>シンリン</t>
    </rPh>
    <rPh sb="27" eb="29">
      <t>ジギョウ</t>
    </rPh>
    <rPh sb="29" eb="31">
      <t>ジッシ</t>
    </rPh>
    <rPh sb="31" eb="33">
      <t>ヨウリョウ</t>
    </rPh>
    <rPh sb="33" eb="35">
      <t>ベッシ</t>
    </rPh>
    <rPh sb="37" eb="38">
      <t>ダイ</t>
    </rPh>
    <rPh sb="46" eb="48">
      <t>キテイ</t>
    </rPh>
    <rPh sb="51" eb="53">
      <t>テイシュツ</t>
    </rPh>
    <phoneticPr fontId="3"/>
  </si>
  <si>
    <t>地域振興局</t>
    <rPh sb="0" eb="2">
      <t>チイキ</t>
    </rPh>
    <rPh sb="2" eb="5">
      <t>シンコウキョク</t>
    </rPh>
    <phoneticPr fontId="3"/>
  </si>
  <si>
    <t>予算管理用</t>
    <rPh sb="0" eb="2">
      <t>ヨサン</t>
    </rPh>
    <rPh sb="2" eb="4">
      <t>カンリ</t>
    </rPh>
    <rPh sb="4" eb="5">
      <t>ヨウ</t>
    </rPh>
    <phoneticPr fontId="3"/>
  </si>
  <si>
    <t>市町村</t>
    <rPh sb="0" eb="3">
      <t>シチョウソン</t>
    </rPh>
    <phoneticPr fontId="3"/>
  </si>
  <si>
    <t>団地名等</t>
    <rPh sb="0" eb="3">
      <t>ダンチメイ</t>
    </rPh>
    <rPh sb="3" eb="4">
      <t>トウ</t>
    </rPh>
    <phoneticPr fontId="3"/>
  </si>
  <si>
    <t>事業名等</t>
    <rPh sb="3" eb="4">
      <t>トウ</t>
    </rPh>
    <phoneticPr fontId="3"/>
  </si>
  <si>
    <t>法令制限等</t>
    <rPh sb="0" eb="2">
      <t>ホウレイ</t>
    </rPh>
    <rPh sb="2" eb="4">
      <t>セイゲン</t>
    </rPh>
    <rPh sb="4" eb="5">
      <t>トウ</t>
    </rPh>
    <phoneticPr fontId="3"/>
  </si>
  <si>
    <t>計画区分及び認定等年月日</t>
    <rPh sb="0" eb="2">
      <t>ケイカク</t>
    </rPh>
    <rPh sb="2" eb="4">
      <t>クブン</t>
    </rPh>
    <rPh sb="4" eb="5">
      <t>オヨ</t>
    </rPh>
    <rPh sb="6" eb="8">
      <t>ニンテイ</t>
    </rPh>
    <rPh sb="8" eb="9">
      <t>トウ</t>
    </rPh>
    <rPh sb="9" eb="12">
      <t>ネンガッピ</t>
    </rPh>
    <phoneticPr fontId="3"/>
  </si>
  <si>
    <t>協定締結状況</t>
    <rPh sb="0" eb="2">
      <t>キョウテイ</t>
    </rPh>
    <rPh sb="2" eb="4">
      <t>テイケツ</t>
    </rPh>
    <rPh sb="4" eb="6">
      <t>ジョウキョウ</t>
    </rPh>
    <phoneticPr fontId="3"/>
  </si>
  <si>
    <t>その他</t>
    <rPh sb="2" eb="3">
      <t>タ</t>
    </rPh>
    <phoneticPr fontId="3"/>
  </si>
  <si>
    <t>事業内容及び計画量等</t>
    <rPh sb="0" eb="2">
      <t>ジギョウ</t>
    </rPh>
    <rPh sb="2" eb="4">
      <t>ナイヨウ</t>
    </rPh>
    <rPh sb="4" eb="5">
      <t>オヨ</t>
    </rPh>
    <rPh sb="6" eb="8">
      <t>ケイカク</t>
    </rPh>
    <rPh sb="8" eb="9">
      <t>リョウ</t>
    </rPh>
    <rPh sb="9" eb="10">
      <t>トウ</t>
    </rPh>
    <phoneticPr fontId="3"/>
  </si>
  <si>
    <t>補助金交付申請見込</t>
    <rPh sb="0" eb="3">
      <t>ホジョキン</t>
    </rPh>
    <rPh sb="3" eb="5">
      <t>コウフ</t>
    </rPh>
    <rPh sb="5" eb="7">
      <t>シンセイ</t>
    </rPh>
    <rPh sb="7" eb="9">
      <t>ミコミ</t>
    </rPh>
    <phoneticPr fontId="3"/>
  </si>
  <si>
    <t>国費計算用</t>
    <rPh sb="0" eb="2">
      <t>コクヒ</t>
    </rPh>
    <rPh sb="2" eb="4">
      <t>ケイサン</t>
    </rPh>
    <rPh sb="4" eb="5">
      <t>ヨウ</t>
    </rPh>
    <phoneticPr fontId="3"/>
  </si>
  <si>
    <t>備　　考</t>
    <rPh sb="0" eb="1">
      <t>ビン</t>
    </rPh>
    <rPh sb="3" eb="4">
      <t>コウ</t>
    </rPh>
    <phoneticPr fontId="3"/>
  </si>
  <si>
    <t>執行管理用</t>
    <phoneticPr fontId="3"/>
  </si>
  <si>
    <t>計画提出時期</t>
    <rPh sb="0" eb="2">
      <t>ケイカク</t>
    </rPh>
    <rPh sb="2" eb="4">
      <t>テイシュツ</t>
    </rPh>
    <rPh sb="4" eb="6">
      <t>ジキ</t>
    </rPh>
    <phoneticPr fontId="3"/>
  </si>
  <si>
    <t>提出
年月日</t>
    <rPh sb="0" eb="2">
      <t>テイシュツ</t>
    </rPh>
    <rPh sb="3" eb="6">
      <t>ネンガッピ</t>
    </rPh>
    <phoneticPr fontId="3"/>
  </si>
  <si>
    <t>実施
年度</t>
    <rPh sb="0" eb="2">
      <t>ジッシ</t>
    </rPh>
    <rPh sb="3" eb="5">
      <t>ネンド</t>
    </rPh>
    <phoneticPr fontId="3"/>
  </si>
  <si>
    <t>予算区分①</t>
    <rPh sb="0" eb="4">
      <t>ヨサンクブン</t>
    </rPh>
    <phoneticPr fontId="3"/>
  </si>
  <si>
    <t>予算区分②</t>
    <rPh sb="0" eb="4">
      <t>ヨサンクブン</t>
    </rPh>
    <phoneticPr fontId="3"/>
  </si>
  <si>
    <t>経営計画団地名</t>
    <phoneticPr fontId="3"/>
  </si>
  <si>
    <t>箇所名</t>
    <phoneticPr fontId="3"/>
  </si>
  <si>
    <t>図面番号</t>
    <phoneticPr fontId="3"/>
  </si>
  <si>
    <t>事業名</t>
    <phoneticPr fontId="3"/>
  </si>
  <si>
    <t>事業区分</t>
    <phoneticPr fontId="3"/>
  </si>
  <si>
    <t>保安林</t>
    <rPh sb="0" eb="3">
      <t>ホアンリン</t>
    </rPh>
    <phoneticPr fontId="3"/>
  </si>
  <si>
    <t>その他（砂防、文化財等）</t>
    <rPh sb="2" eb="3">
      <t>タ</t>
    </rPh>
    <rPh sb="4" eb="6">
      <t>サボウ</t>
    </rPh>
    <rPh sb="7" eb="10">
      <t>ブンカザイ</t>
    </rPh>
    <rPh sb="10" eb="11">
      <t>トウ</t>
    </rPh>
    <phoneticPr fontId="3"/>
  </si>
  <si>
    <t>経営計画</t>
    <rPh sb="0" eb="2">
      <t>ケイエイ</t>
    </rPh>
    <rPh sb="2" eb="4">
      <t>ケイカク</t>
    </rPh>
    <phoneticPr fontId="3"/>
  </si>
  <si>
    <t>特定間伐
促進計画</t>
    <rPh sb="0" eb="2">
      <t>トクテイ</t>
    </rPh>
    <rPh sb="2" eb="4">
      <t>カンバツ</t>
    </rPh>
    <rPh sb="5" eb="7">
      <t>ソクシン</t>
    </rPh>
    <rPh sb="7" eb="9">
      <t>ケイカク</t>
    </rPh>
    <phoneticPr fontId="3"/>
  </si>
  <si>
    <t>協定締結日</t>
    <rPh sb="0" eb="2">
      <t>キョウテイ</t>
    </rPh>
    <rPh sb="2" eb="4">
      <t>テイケツ</t>
    </rPh>
    <rPh sb="4" eb="5">
      <t>ビ</t>
    </rPh>
    <phoneticPr fontId="3"/>
  </si>
  <si>
    <t>主伐・再造林ガイドラインに基づく施業</t>
    <rPh sb="13" eb="14">
      <t>モト</t>
    </rPh>
    <rPh sb="16" eb="18">
      <t>セギョウ</t>
    </rPh>
    <phoneticPr fontId="3"/>
  </si>
  <si>
    <t>事業種類①</t>
    <rPh sb="0" eb="4">
      <t>ジギョウシュルイ</t>
    </rPh>
    <phoneticPr fontId="3"/>
  </si>
  <si>
    <t>事業種類②</t>
    <rPh sb="0" eb="4">
      <t>ジギョウシュルイ</t>
    </rPh>
    <phoneticPr fontId="3"/>
  </si>
  <si>
    <t>事業量</t>
    <rPh sb="0" eb="2">
      <t>ジギョウ</t>
    </rPh>
    <rPh sb="2" eb="3">
      <t>リョウ</t>
    </rPh>
    <phoneticPr fontId="3"/>
  </si>
  <si>
    <t>搬出
材積</t>
    <rPh sb="0" eb="2">
      <t>ハンシュツ</t>
    </rPh>
    <rPh sb="3" eb="5">
      <t>ザイセキ</t>
    </rPh>
    <phoneticPr fontId="3"/>
  </si>
  <si>
    <t>平均
材積</t>
    <rPh sb="0" eb="2">
      <t>ヘイキン</t>
    </rPh>
    <rPh sb="3" eb="5">
      <t>ザイセキ</t>
    </rPh>
    <phoneticPr fontId="3"/>
  </si>
  <si>
    <t>事業実施
予定期間</t>
    <rPh sb="0" eb="2">
      <t>ジギョウ</t>
    </rPh>
    <rPh sb="2" eb="4">
      <t>ジッシ</t>
    </rPh>
    <rPh sb="5" eb="7">
      <t>ヨテイ</t>
    </rPh>
    <rPh sb="7" eb="9">
      <t>キカン</t>
    </rPh>
    <phoneticPr fontId="3"/>
  </si>
  <si>
    <t>出　　材
予定時期</t>
    <rPh sb="0" eb="1">
      <t>シュツ</t>
    </rPh>
    <rPh sb="3" eb="4">
      <t>ザイ</t>
    </rPh>
    <rPh sb="5" eb="7">
      <t>ヨテイ</t>
    </rPh>
    <rPh sb="7" eb="9">
      <t>ジキ</t>
    </rPh>
    <phoneticPr fontId="3"/>
  </si>
  <si>
    <t>主な樹種</t>
    <rPh sb="0" eb="1">
      <t>オモ</t>
    </rPh>
    <rPh sb="2" eb="4">
      <t>ジュシュ</t>
    </rPh>
    <phoneticPr fontId="3"/>
  </si>
  <si>
    <t>申請回</t>
    <rPh sb="0" eb="2">
      <t>シンセイ</t>
    </rPh>
    <rPh sb="2" eb="3">
      <t>カイ</t>
    </rPh>
    <phoneticPr fontId="3"/>
  </si>
  <si>
    <t>（適用見込）
標準単価</t>
    <rPh sb="1" eb="3">
      <t>テキヨウ</t>
    </rPh>
    <rPh sb="3" eb="5">
      <t>ミコミ</t>
    </rPh>
    <rPh sb="7" eb="9">
      <t>ヒョウジュン</t>
    </rPh>
    <rPh sb="9" eb="11">
      <t>タンカ</t>
    </rPh>
    <phoneticPr fontId="3"/>
  </si>
  <si>
    <t>現場監督費率</t>
    <rPh sb="0" eb="2">
      <t>ゲンバ</t>
    </rPh>
    <rPh sb="2" eb="5">
      <t>カントクヒ</t>
    </rPh>
    <rPh sb="5" eb="6">
      <t>リツ</t>
    </rPh>
    <phoneticPr fontId="3"/>
  </si>
  <si>
    <t>社会保険料率</t>
    <rPh sb="0" eb="2">
      <t>シャカイ</t>
    </rPh>
    <rPh sb="2" eb="5">
      <t>ホケンリョウ</t>
    </rPh>
    <rPh sb="5" eb="6">
      <t>リツ</t>
    </rPh>
    <phoneticPr fontId="3"/>
  </si>
  <si>
    <t>間接
費率</t>
    <rPh sb="0" eb="2">
      <t>カンセツ</t>
    </rPh>
    <rPh sb="3" eb="4">
      <t>ヒ</t>
    </rPh>
    <rPh sb="4" eb="5">
      <t>リツ</t>
    </rPh>
    <phoneticPr fontId="3"/>
  </si>
  <si>
    <t>補助率
（通常分）</t>
    <rPh sb="0" eb="3">
      <t>ホジョリツ</t>
    </rPh>
    <rPh sb="5" eb="7">
      <t>ツウジョウ</t>
    </rPh>
    <rPh sb="7" eb="8">
      <t>ブン</t>
    </rPh>
    <phoneticPr fontId="3"/>
  </si>
  <si>
    <t>補助率
（嵩上げ分）</t>
    <rPh sb="0" eb="3">
      <t>ホジョリツ</t>
    </rPh>
    <rPh sb="5" eb="7">
      <t>カサア</t>
    </rPh>
    <rPh sb="8" eb="9">
      <t>ブン</t>
    </rPh>
    <phoneticPr fontId="3"/>
  </si>
  <si>
    <t>補助率</t>
    <rPh sb="0" eb="3">
      <t>ホジョリツ</t>
    </rPh>
    <phoneticPr fontId="3"/>
  </si>
  <si>
    <t>標　準
事業費</t>
    <rPh sb="0" eb="1">
      <t>シルベ</t>
    </rPh>
    <rPh sb="2" eb="3">
      <t>ジュン</t>
    </rPh>
    <rPh sb="4" eb="6">
      <t>ジギョウ</t>
    </rPh>
    <rPh sb="6" eb="7">
      <t>ヒ</t>
    </rPh>
    <phoneticPr fontId="3"/>
  </si>
  <si>
    <t>補助金額</t>
    <rPh sb="0" eb="3">
      <t>ホジョキン</t>
    </rPh>
    <rPh sb="3" eb="4">
      <t>ガク</t>
    </rPh>
    <phoneticPr fontId="3"/>
  </si>
  <si>
    <t>査定係数</t>
    <rPh sb="0" eb="4">
      <t>サテイケイスウ</t>
    </rPh>
    <phoneticPr fontId="3"/>
  </si>
  <si>
    <t>国補助率</t>
    <rPh sb="0" eb="1">
      <t>クニ</t>
    </rPh>
    <rPh sb="1" eb="4">
      <t>ホジョリツ</t>
    </rPh>
    <phoneticPr fontId="3"/>
  </si>
  <si>
    <t>査定事業費</t>
    <rPh sb="0" eb="2">
      <t>サテイ</t>
    </rPh>
    <rPh sb="2" eb="5">
      <t>ジギョウヒ</t>
    </rPh>
    <phoneticPr fontId="3"/>
  </si>
  <si>
    <t>総額</t>
    <rPh sb="0" eb="2">
      <t>ソウガク</t>
    </rPh>
    <phoneticPr fontId="3"/>
  </si>
  <si>
    <t>内国費</t>
    <rPh sb="0" eb="1">
      <t>ウチ</t>
    </rPh>
    <rPh sb="1" eb="3">
      <t>コクヒ</t>
    </rPh>
    <phoneticPr fontId="3"/>
  </si>
  <si>
    <t>内県費</t>
    <rPh sb="0" eb="3">
      <t>ウチケンピ</t>
    </rPh>
    <phoneticPr fontId="3"/>
  </si>
  <si>
    <t>内県費</t>
    <rPh sb="0" eb="1">
      <t>ウチ</t>
    </rPh>
    <rPh sb="1" eb="3">
      <t>ケンピ</t>
    </rPh>
    <phoneticPr fontId="3"/>
  </si>
  <si>
    <t>確定した
場合に〇</t>
    <rPh sb="0" eb="2">
      <t>カクテイ</t>
    </rPh>
    <rPh sb="5" eb="7">
      <t>バアイ</t>
    </rPh>
    <phoneticPr fontId="3"/>
  </si>
  <si>
    <t>協定締結団地名</t>
    <phoneticPr fontId="3"/>
  </si>
  <si>
    <t>里山整備利用地域名</t>
    <rPh sb="0" eb="4">
      <t>サトヤマセイビ</t>
    </rPh>
    <rPh sb="4" eb="8">
      <t>リヨウチイキ</t>
    </rPh>
    <rPh sb="8" eb="9">
      <t>メイ</t>
    </rPh>
    <phoneticPr fontId="3"/>
  </si>
  <si>
    <t>有無</t>
    <rPh sb="0" eb="2">
      <t>ウム</t>
    </rPh>
    <phoneticPr fontId="3"/>
  </si>
  <si>
    <t>指定施業要件</t>
    <rPh sb="0" eb="2">
      <t>シテイ</t>
    </rPh>
    <rPh sb="2" eb="4">
      <t>セギョウ</t>
    </rPh>
    <rPh sb="4" eb="6">
      <t>ヨウケン</t>
    </rPh>
    <phoneticPr fontId="3"/>
  </si>
  <si>
    <t>手続</t>
    <rPh sb="0" eb="2">
      <t>テツヅ</t>
    </rPh>
    <phoneticPr fontId="3"/>
  </si>
  <si>
    <t>要件</t>
    <rPh sb="0" eb="2">
      <t>ヨウケン</t>
    </rPh>
    <phoneticPr fontId="3"/>
  </si>
  <si>
    <t>（ha）</t>
    <phoneticPr fontId="3"/>
  </si>
  <si>
    <t>（m）</t>
    <phoneticPr fontId="3"/>
  </si>
  <si>
    <t>（m3）</t>
    <phoneticPr fontId="3"/>
  </si>
  <si>
    <t>（m3/ha）</t>
    <phoneticPr fontId="3"/>
  </si>
  <si>
    <t>（円/ha.m）</t>
    <rPh sb="1" eb="2">
      <t>エン</t>
    </rPh>
    <phoneticPr fontId="3"/>
  </si>
  <si>
    <t>（％）</t>
    <phoneticPr fontId="3"/>
  </si>
  <si>
    <t>（円）</t>
    <rPh sb="1" eb="2">
      <t>エン</t>
    </rPh>
    <phoneticPr fontId="3"/>
  </si>
  <si>
    <t>（通常）</t>
    <phoneticPr fontId="3"/>
  </si>
  <si>
    <t>（嵩上げ含む）</t>
    <phoneticPr fontId="3"/>
  </si>
  <si>
    <t>（嵩上げ含まず）</t>
    <rPh sb="1" eb="3">
      <t>カサア</t>
    </rPh>
    <rPh sb="4" eb="5">
      <t>フク</t>
    </rPh>
    <phoneticPr fontId="3"/>
  </si>
  <si>
    <t>嵩上げ</t>
    <phoneticPr fontId="3"/>
  </si>
  <si>
    <t>01佐久</t>
    <rPh sb="2" eb="4">
      <t>サク</t>
    </rPh>
    <phoneticPr fontId="3"/>
  </si>
  <si>
    <t>予定調書</t>
    <rPh sb="0" eb="4">
      <t>ヨテイチョウショ</t>
    </rPh>
    <phoneticPr fontId="3"/>
  </si>
  <si>
    <t>R4からR5</t>
    <phoneticPr fontId="3"/>
  </si>
  <si>
    <t>R4繰越（通常）</t>
    <rPh sb="2" eb="4">
      <t>クリコシ</t>
    </rPh>
    <rPh sb="5" eb="7">
      <t>ツウジョウ</t>
    </rPh>
    <phoneticPr fontId="3"/>
  </si>
  <si>
    <t>通常</t>
    <rPh sb="0" eb="2">
      <t>ツウジョウ</t>
    </rPh>
    <phoneticPr fontId="3"/>
  </si>
  <si>
    <t>森林環境保全直接支援事業</t>
    <rPh sb="0" eb="6">
      <t>シンリンカンキョウホゼン</t>
    </rPh>
    <rPh sb="6" eb="8">
      <t>チョクセツ</t>
    </rPh>
    <rPh sb="8" eb="10">
      <t>シエン</t>
    </rPh>
    <rPh sb="10" eb="12">
      <t>ジギョウ</t>
    </rPh>
    <phoneticPr fontId="3"/>
  </si>
  <si>
    <t>森林緊急造成</t>
    <rPh sb="0" eb="2">
      <t>シンリン</t>
    </rPh>
    <rPh sb="2" eb="4">
      <t>キンキュウ</t>
    </rPh>
    <rPh sb="4" eb="6">
      <t>ゾウセイ</t>
    </rPh>
    <phoneticPr fontId="3"/>
  </si>
  <si>
    <t>被害森林整備</t>
    <rPh sb="0" eb="6">
      <t>ヒガイシンリンセイビ</t>
    </rPh>
    <phoneticPr fontId="3"/>
  </si>
  <si>
    <t>保全松林緊急保護整備</t>
    <rPh sb="0" eb="4">
      <t>ホゼンマツリン</t>
    </rPh>
    <rPh sb="4" eb="6">
      <t>キンキュウ</t>
    </rPh>
    <rPh sb="6" eb="8">
      <t>ホゴ</t>
    </rPh>
    <rPh sb="8" eb="10">
      <t>セイビ</t>
    </rPh>
    <phoneticPr fontId="3"/>
  </si>
  <si>
    <t>防災・減災のための森林整備</t>
    <rPh sb="0" eb="2">
      <t>ボウサイ</t>
    </rPh>
    <rPh sb="3" eb="5">
      <t>ゲンサイ</t>
    </rPh>
    <rPh sb="9" eb="13">
      <t>シンリンセイビ</t>
    </rPh>
    <phoneticPr fontId="3"/>
  </si>
  <si>
    <t>開かれた里山の整備事業</t>
    <rPh sb="0" eb="1">
      <t>ヒラ</t>
    </rPh>
    <rPh sb="4" eb="6">
      <t>サトヤマ</t>
    </rPh>
    <rPh sb="7" eb="9">
      <t>セイビ</t>
    </rPh>
    <rPh sb="9" eb="11">
      <t>ジギョウ</t>
    </rPh>
    <phoneticPr fontId="3"/>
  </si>
  <si>
    <t>林業・木材産業生産基盤強化対策</t>
    <phoneticPr fontId="3"/>
  </si>
  <si>
    <t>再造林低コスト化促進対策</t>
    <phoneticPr fontId="3"/>
  </si>
  <si>
    <t>森林整備事業</t>
    <rPh sb="0" eb="2">
      <t>シンリン</t>
    </rPh>
    <rPh sb="2" eb="4">
      <t>セイビ</t>
    </rPh>
    <rPh sb="4" eb="6">
      <t>ジギョウ</t>
    </rPh>
    <phoneticPr fontId="3"/>
  </si>
  <si>
    <t>グレースの森創生事業</t>
    <rPh sb="5" eb="6">
      <t>モリ</t>
    </rPh>
    <rPh sb="6" eb="8">
      <t>ソウセイ</t>
    </rPh>
    <rPh sb="8" eb="10">
      <t>ジギョウ</t>
    </rPh>
    <phoneticPr fontId="3"/>
  </si>
  <si>
    <t>県単森林災害復旧事業</t>
    <rPh sb="0" eb="2">
      <t>ケンタン</t>
    </rPh>
    <rPh sb="2" eb="4">
      <t>シンリン</t>
    </rPh>
    <rPh sb="4" eb="6">
      <t>サイガイ</t>
    </rPh>
    <rPh sb="6" eb="8">
      <t>フッキュウ</t>
    </rPh>
    <rPh sb="8" eb="10">
      <t>ジギョウ</t>
    </rPh>
    <phoneticPr fontId="3"/>
  </si>
  <si>
    <t>「ふるさと信州」森林リフレッシュ事業</t>
    <rPh sb="5" eb="7">
      <t>シンシュウ</t>
    </rPh>
    <rPh sb="8" eb="10">
      <t>シンリン</t>
    </rPh>
    <rPh sb="16" eb="18">
      <t>ジギョウ</t>
    </rPh>
    <phoneticPr fontId="3"/>
  </si>
  <si>
    <t>林地残材有効活用推進支援事業</t>
    <rPh sb="0" eb="2">
      <t>リンチ</t>
    </rPh>
    <rPh sb="2" eb="4">
      <t>ザンザイ</t>
    </rPh>
    <rPh sb="4" eb="6">
      <t>ユウコウ</t>
    </rPh>
    <rPh sb="6" eb="8">
      <t>カツヨウ</t>
    </rPh>
    <rPh sb="8" eb="10">
      <t>スイシン</t>
    </rPh>
    <rPh sb="10" eb="12">
      <t>シエン</t>
    </rPh>
    <rPh sb="12" eb="14">
      <t>ジギョウ</t>
    </rPh>
    <phoneticPr fontId="3"/>
  </si>
  <si>
    <t>有</t>
    <rPh sb="0" eb="1">
      <t>アリ</t>
    </rPh>
    <phoneticPr fontId="3"/>
  </si>
  <si>
    <t>済</t>
    <rPh sb="0" eb="1">
      <t>スミ</t>
    </rPh>
    <phoneticPr fontId="3"/>
  </si>
  <si>
    <t>○</t>
    <phoneticPr fontId="3"/>
  </si>
  <si>
    <t>1回</t>
    <rPh sb="1" eb="2">
      <t>カイ</t>
    </rPh>
    <phoneticPr fontId="3"/>
  </si>
  <si>
    <t>〇</t>
    <phoneticPr fontId="3"/>
  </si>
  <si>
    <t>02上田</t>
    <rPh sb="2" eb="4">
      <t>ウエダ</t>
    </rPh>
    <phoneticPr fontId="3"/>
  </si>
  <si>
    <t>追加</t>
    <rPh sb="0" eb="2">
      <t>ツイカ</t>
    </rPh>
    <phoneticPr fontId="3"/>
  </si>
  <si>
    <t>R5</t>
    <phoneticPr fontId="3"/>
  </si>
  <si>
    <t>R4繰越（補正）</t>
    <rPh sb="2" eb="4">
      <t>クリコシ</t>
    </rPh>
    <rPh sb="5" eb="7">
      <t>ホセイ</t>
    </rPh>
    <phoneticPr fontId="3"/>
  </si>
  <si>
    <t>防災・減災</t>
    <rPh sb="0" eb="2">
      <t>ボウサイ</t>
    </rPh>
    <rPh sb="3" eb="5">
      <t>ゲンサイ</t>
    </rPh>
    <phoneticPr fontId="3"/>
  </si>
  <si>
    <t>人工造林</t>
    <rPh sb="0" eb="2">
      <t>ジンコウ</t>
    </rPh>
    <rPh sb="2" eb="4">
      <t>ゾウリン</t>
    </rPh>
    <phoneticPr fontId="3"/>
  </si>
  <si>
    <t>保育間伐</t>
    <rPh sb="0" eb="4">
      <t>ホイクカンバツ</t>
    </rPh>
    <phoneticPr fontId="3"/>
  </si>
  <si>
    <t>花木の植栽等</t>
    <rPh sb="0" eb="2">
      <t>カボク</t>
    </rPh>
    <rPh sb="3" eb="5">
      <t>ショクサイ</t>
    </rPh>
    <rPh sb="5" eb="6">
      <t>トウ</t>
    </rPh>
    <phoneticPr fontId="3"/>
  </si>
  <si>
    <t>間伐材の生産</t>
    <rPh sb="0" eb="2">
      <t>カンバツ</t>
    </rPh>
    <rPh sb="2" eb="3">
      <t>ザイ</t>
    </rPh>
    <rPh sb="4" eb="6">
      <t>セイサン</t>
    </rPh>
    <phoneticPr fontId="3"/>
  </si>
  <si>
    <t>間伐材生産</t>
    <rPh sb="0" eb="3">
      <t>カンバツザイ</t>
    </rPh>
    <rPh sb="3" eb="5">
      <t>セイサン</t>
    </rPh>
    <phoneticPr fontId="3"/>
  </si>
  <si>
    <t>低コスト造林の支援</t>
    <rPh sb="0" eb="1">
      <t>テイ</t>
    </rPh>
    <rPh sb="4" eb="6">
      <t>ゾウリン</t>
    </rPh>
    <rPh sb="7" eb="9">
      <t>シエン</t>
    </rPh>
    <phoneticPr fontId="3"/>
  </si>
  <si>
    <t>間伐</t>
    <rPh sb="0" eb="2">
      <t>カンバツ</t>
    </rPh>
    <phoneticPr fontId="3"/>
  </si>
  <si>
    <t>除・間伐</t>
    <rPh sb="0" eb="1">
      <t>ジョ</t>
    </rPh>
    <rPh sb="2" eb="4">
      <t>カンバツ</t>
    </rPh>
    <phoneticPr fontId="3"/>
  </si>
  <si>
    <t>倒木・折損木整理</t>
    <rPh sb="0" eb="2">
      <t>トウボク</t>
    </rPh>
    <rPh sb="3" eb="6">
      <t>セッソンボク</t>
    </rPh>
    <rPh sb="6" eb="8">
      <t>セイリ</t>
    </rPh>
    <phoneticPr fontId="3"/>
  </si>
  <si>
    <t>修景林間整備</t>
    <rPh sb="0" eb="6">
      <t>シュウケイリンカンセイビ</t>
    </rPh>
    <phoneticPr fontId="3"/>
  </si>
  <si>
    <t>林地残材の搬出</t>
    <rPh sb="0" eb="2">
      <t>リンチ</t>
    </rPh>
    <rPh sb="2" eb="4">
      <t>ザンザイ</t>
    </rPh>
    <rPh sb="5" eb="7">
      <t>ハンシュツ</t>
    </rPh>
    <phoneticPr fontId="3"/>
  </si>
  <si>
    <t>無</t>
    <rPh sb="0" eb="1">
      <t>ナ</t>
    </rPh>
    <phoneticPr fontId="3"/>
  </si>
  <si>
    <t>未</t>
    <rPh sb="0" eb="1">
      <t>ミ</t>
    </rPh>
    <phoneticPr fontId="3"/>
  </si>
  <si>
    <t>2回</t>
    <rPh sb="1" eb="2">
      <t>カイ</t>
    </rPh>
    <phoneticPr fontId="3"/>
  </si>
  <si>
    <t>03諏訪</t>
    <rPh sb="2" eb="4">
      <t>スワ</t>
    </rPh>
    <phoneticPr fontId="3"/>
  </si>
  <si>
    <t>R5追加</t>
    <rPh sb="2" eb="4">
      <t>ツイカ</t>
    </rPh>
    <phoneticPr fontId="3"/>
  </si>
  <si>
    <t>R5当初</t>
    <rPh sb="2" eb="4">
      <t>トウショ</t>
    </rPh>
    <phoneticPr fontId="3"/>
  </si>
  <si>
    <t>TPP</t>
    <phoneticPr fontId="3"/>
  </si>
  <si>
    <t>みんなで支える里山整備事業</t>
    <rPh sb="4" eb="5">
      <t>ササ</t>
    </rPh>
    <rPh sb="7" eb="9">
      <t>サトヤマ</t>
    </rPh>
    <rPh sb="9" eb="11">
      <t>セイビ</t>
    </rPh>
    <rPh sb="11" eb="13">
      <t>ジギョウ</t>
    </rPh>
    <phoneticPr fontId="3"/>
  </si>
  <si>
    <t>樹下植栽等</t>
    <rPh sb="0" eb="2">
      <t>ジュカ</t>
    </rPh>
    <rPh sb="2" eb="4">
      <t>ショクサイ</t>
    </rPh>
    <rPh sb="4" eb="5">
      <t>トウ</t>
    </rPh>
    <phoneticPr fontId="3"/>
  </si>
  <si>
    <t>保育間伐（国庫活用）</t>
    <rPh sb="0" eb="4">
      <t>ホイクカンバツ</t>
    </rPh>
    <rPh sb="5" eb="7">
      <t>コッコ</t>
    </rPh>
    <rPh sb="7" eb="9">
      <t>カツヨウ</t>
    </rPh>
    <phoneticPr fontId="3"/>
  </si>
  <si>
    <t>下刈り</t>
    <rPh sb="0" eb="2">
      <t>シタガ</t>
    </rPh>
    <phoneticPr fontId="3"/>
  </si>
  <si>
    <t>里山林の整備</t>
    <rPh sb="0" eb="2">
      <t>サトヤマ</t>
    </rPh>
    <rPh sb="2" eb="3">
      <t>リン</t>
    </rPh>
    <rPh sb="4" eb="6">
      <t>セイビ</t>
    </rPh>
    <phoneticPr fontId="3"/>
  </si>
  <si>
    <t>関連条件整備活動</t>
    <rPh sb="0" eb="4">
      <t>カンレンジョウケン</t>
    </rPh>
    <rPh sb="4" eb="6">
      <t>セイビ</t>
    </rPh>
    <rPh sb="6" eb="8">
      <t>カツドウ</t>
    </rPh>
    <phoneticPr fontId="3"/>
  </si>
  <si>
    <t>機械器具の整備</t>
    <rPh sb="0" eb="2">
      <t>キカイ</t>
    </rPh>
    <rPh sb="2" eb="4">
      <t>キグ</t>
    </rPh>
    <rPh sb="5" eb="7">
      <t>セイビ</t>
    </rPh>
    <phoneticPr fontId="3"/>
  </si>
  <si>
    <t>枝打ち</t>
    <rPh sb="0" eb="2">
      <t>エダウ</t>
    </rPh>
    <phoneticPr fontId="3"/>
  </si>
  <si>
    <t>植栽・保育</t>
    <rPh sb="0" eb="2">
      <t>ショクサイ</t>
    </rPh>
    <rPh sb="3" eb="5">
      <t>ホイク</t>
    </rPh>
    <phoneticPr fontId="3"/>
  </si>
  <si>
    <t>倒木起こし</t>
    <rPh sb="0" eb="3">
      <t>トウボクオ</t>
    </rPh>
    <phoneticPr fontId="3"/>
  </si>
  <si>
    <t>不要</t>
    <rPh sb="0" eb="2">
      <t>フヨウ</t>
    </rPh>
    <phoneticPr fontId="3"/>
  </si>
  <si>
    <t>3回</t>
    <rPh sb="1" eb="2">
      <t>カイ</t>
    </rPh>
    <phoneticPr fontId="3"/>
  </si>
  <si>
    <t>04上伊那</t>
    <rPh sb="2" eb="5">
      <t>カミイナ</t>
    </rPh>
    <phoneticPr fontId="3"/>
  </si>
  <si>
    <t>R6へ</t>
    <phoneticPr fontId="3"/>
  </si>
  <si>
    <t>合板・製材生産性強化対策交付金事業</t>
    <rPh sb="0" eb="2">
      <t>ゴウハン</t>
    </rPh>
    <rPh sb="3" eb="5">
      <t>セイザイ</t>
    </rPh>
    <rPh sb="5" eb="8">
      <t>セイサンセイ</t>
    </rPh>
    <rPh sb="8" eb="10">
      <t>キョウカ</t>
    </rPh>
    <rPh sb="10" eb="12">
      <t>タイサク</t>
    </rPh>
    <rPh sb="12" eb="15">
      <t>コウフキン</t>
    </rPh>
    <rPh sb="15" eb="17">
      <t>ジギョウ</t>
    </rPh>
    <phoneticPr fontId="3"/>
  </si>
  <si>
    <t>雪起こし</t>
    <rPh sb="0" eb="1">
      <t>ユキ</t>
    </rPh>
    <rPh sb="1" eb="2">
      <t>オ</t>
    </rPh>
    <phoneticPr fontId="3"/>
  </si>
  <si>
    <t>関連条件整備活動</t>
    <rPh sb="0" eb="2">
      <t>カンレン</t>
    </rPh>
    <rPh sb="2" eb="4">
      <t>ジョウケン</t>
    </rPh>
    <rPh sb="4" eb="6">
      <t>セイビ</t>
    </rPh>
    <rPh sb="6" eb="8">
      <t>カツドウ</t>
    </rPh>
    <phoneticPr fontId="3"/>
  </si>
  <si>
    <t>つる切り</t>
    <rPh sb="2" eb="3">
      <t>ギ</t>
    </rPh>
    <phoneticPr fontId="3"/>
  </si>
  <si>
    <t>看板等設置</t>
    <rPh sb="0" eb="3">
      <t>カンバントウ</t>
    </rPh>
    <rPh sb="3" eb="5">
      <t>セッチ</t>
    </rPh>
    <phoneticPr fontId="3"/>
  </si>
  <si>
    <t>4回</t>
    <rPh sb="1" eb="2">
      <t>カイ</t>
    </rPh>
    <phoneticPr fontId="3"/>
  </si>
  <si>
    <t>05南信州</t>
    <rPh sb="2" eb="5">
      <t>ミナミシンシュウ</t>
    </rPh>
    <phoneticPr fontId="3"/>
  </si>
  <si>
    <t>中止</t>
    <rPh sb="0" eb="2">
      <t>チュウシ</t>
    </rPh>
    <phoneticPr fontId="3"/>
  </si>
  <si>
    <t>林業・木材産業循環成長対策事業</t>
    <rPh sb="0" eb="2">
      <t>リンギョウ</t>
    </rPh>
    <rPh sb="3" eb="5">
      <t>モクザイ</t>
    </rPh>
    <rPh sb="5" eb="7">
      <t>サンギョウ</t>
    </rPh>
    <rPh sb="7" eb="9">
      <t>ジュンカン</t>
    </rPh>
    <rPh sb="9" eb="11">
      <t>セイチョウ</t>
    </rPh>
    <rPh sb="11" eb="13">
      <t>タイサク</t>
    </rPh>
    <rPh sb="13" eb="15">
      <t>ジギョウ</t>
    </rPh>
    <phoneticPr fontId="3"/>
  </si>
  <si>
    <t>雪起こし</t>
    <rPh sb="0" eb="2">
      <t>ユキオ</t>
    </rPh>
    <phoneticPr fontId="3"/>
  </si>
  <si>
    <t>間伐（国庫活用）</t>
    <rPh sb="0" eb="2">
      <t>カンバツ</t>
    </rPh>
    <rPh sb="3" eb="5">
      <t>コッコ</t>
    </rPh>
    <rPh sb="5" eb="7">
      <t>カツヨウ</t>
    </rPh>
    <phoneticPr fontId="3"/>
  </si>
  <si>
    <t>倒木起こし</t>
    <rPh sb="0" eb="2">
      <t>トウボク</t>
    </rPh>
    <rPh sb="2" eb="3">
      <t>オ</t>
    </rPh>
    <phoneticPr fontId="3"/>
  </si>
  <si>
    <t>人工造林</t>
    <rPh sb="0" eb="4">
      <t>ジンコウゾウリン</t>
    </rPh>
    <phoneticPr fontId="3"/>
  </si>
  <si>
    <t>5回</t>
    <rPh sb="1" eb="2">
      <t>カイ</t>
    </rPh>
    <phoneticPr fontId="3"/>
  </si>
  <si>
    <t>06木曽</t>
    <rPh sb="2" eb="4">
      <t>キソ</t>
    </rPh>
    <phoneticPr fontId="3"/>
  </si>
  <si>
    <t>県単独森林整備事業</t>
    <rPh sb="0" eb="3">
      <t>ケンタンドク</t>
    </rPh>
    <rPh sb="3" eb="5">
      <t>シンリン</t>
    </rPh>
    <rPh sb="5" eb="7">
      <t>セイビ</t>
    </rPh>
    <rPh sb="7" eb="9">
      <t>ジギョウ</t>
    </rPh>
    <phoneticPr fontId="3"/>
  </si>
  <si>
    <t>森林作業道開設</t>
    <rPh sb="0" eb="5">
      <t>シンリンサギョウドウ</t>
    </rPh>
    <rPh sb="5" eb="7">
      <t>カイセツ</t>
    </rPh>
    <phoneticPr fontId="3"/>
  </si>
  <si>
    <t>下刈</t>
    <rPh sb="0" eb="2">
      <t>シタガ</t>
    </rPh>
    <phoneticPr fontId="3"/>
  </si>
  <si>
    <t>無立木地造林</t>
    <phoneticPr fontId="3"/>
  </si>
  <si>
    <t>計画補助</t>
    <rPh sb="0" eb="2">
      <t>ケイカク</t>
    </rPh>
    <rPh sb="2" eb="4">
      <t>ホジョ</t>
    </rPh>
    <phoneticPr fontId="3"/>
  </si>
  <si>
    <t>07松本</t>
    <rPh sb="2" eb="4">
      <t>マツモト</t>
    </rPh>
    <phoneticPr fontId="3"/>
  </si>
  <si>
    <t>除伐</t>
    <rPh sb="0" eb="2">
      <t>ジョバツ</t>
    </rPh>
    <phoneticPr fontId="3"/>
  </si>
  <si>
    <t>森林作業道（国庫活用）</t>
    <rPh sb="0" eb="2">
      <t>シンリン</t>
    </rPh>
    <rPh sb="2" eb="4">
      <t>サギョウ</t>
    </rPh>
    <rPh sb="4" eb="5">
      <t>ドウ</t>
    </rPh>
    <rPh sb="6" eb="8">
      <t>コッコ</t>
    </rPh>
    <rPh sb="8" eb="10">
      <t>カツヨウ</t>
    </rPh>
    <phoneticPr fontId="3"/>
  </si>
  <si>
    <t>竹林整備</t>
    <phoneticPr fontId="3"/>
  </si>
  <si>
    <t>08北アルプス</t>
    <rPh sb="2" eb="3">
      <t>キタ</t>
    </rPh>
    <phoneticPr fontId="3"/>
  </si>
  <si>
    <t>付帯施設等整備</t>
    <rPh sb="0" eb="4">
      <t>フタイシセツ</t>
    </rPh>
    <rPh sb="4" eb="5">
      <t>トウ</t>
    </rPh>
    <rPh sb="5" eb="7">
      <t>セイビ</t>
    </rPh>
    <phoneticPr fontId="3"/>
  </si>
  <si>
    <t>保育間伐</t>
    <rPh sb="0" eb="2">
      <t>ホイク</t>
    </rPh>
    <rPh sb="2" eb="4">
      <t>カンバツ</t>
    </rPh>
    <phoneticPr fontId="3"/>
  </si>
  <si>
    <t>作業路開設</t>
    <rPh sb="0" eb="3">
      <t>サギョウロ</t>
    </rPh>
    <rPh sb="3" eb="5">
      <t>カイセツ</t>
    </rPh>
    <phoneticPr fontId="3"/>
  </si>
  <si>
    <t>つる切り</t>
    <rPh sb="2" eb="3">
      <t>キ</t>
    </rPh>
    <phoneticPr fontId="3"/>
  </si>
  <si>
    <t>樹下植栽</t>
    <phoneticPr fontId="3"/>
  </si>
  <si>
    <t>09長野</t>
    <rPh sb="2" eb="4">
      <t>ナガノ</t>
    </rPh>
    <phoneticPr fontId="3"/>
  </si>
  <si>
    <t>森林作業道整備</t>
    <rPh sb="0" eb="2">
      <t>シンリン</t>
    </rPh>
    <rPh sb="2" eb="5">
      <t>サギョウドウ</t>
    </rPh>
    <rPh sb="5" eb="7">
      <t>セイビ</t>
    </rPh>
    <phoneticPr fontId="3"/>
  </si>
  <si>
    <t>更新伐</t>
    <rPh sb="0" eb="3">
      <t>コウシンバツ</t>
    </rPh>
    <phoneticPr fontId="3"/>
  </si>
  <si>
    <t>衛生伐</t>
    <rPh sb="0" eb="3">
      <t>エイセイバツ</t>
    </rPh>
    <phoneticPr fontId="3"/>
  </si>
  <si>
    <t>付帯事業</t>
    <rPh sb="0" eb="4">
      <t>フタイジギョウ</t>
    </rPh>
    <phoneticPr fontId="3"/>
  </si>
  <si>
    <t>竹林整備</t>
    <rPh sb="0" eb="4">
      <t>チクリンセイビ</t>
    </rPh>
    <phoneticPr fontId="3"/>
  </si>
  <si>
    <t>補植</t>
    <phoneticPr fontId="3"/>
  </si>
  <si>
    <t>10北信</t>
    <rPh sb="2" eb="4">
      <t>ホクシン</t>
    </rPh>
    <phoneticPr fontId="3"/>
  </si>
  <si>
    <t>その他整備</t>
    <rPh sb="2" eb="3">
      <t>タ</t>
    </rPh>
    <rPh sb="3" eb="5">
      <t>セイビ</t>
    </rPh>
    <phoneticPr fontId="3"/>
  </si>
  <si>
    <t>森林作業道整備</t>
    <phoneticPr fontId="3"/>
  </si>
  <si>
    <t>付帯施設</t>
    <rPh sb="0" eb="4">
      <t>フタイシセツ</t>
    </rPh>
    <phoneticPr fontId="3"/>
  </si>
  <si>
    <t>簡易作業路開設・補修</t>
    <phoneticPr fontId="3"/>
  </si>
  <si>
    <t>森林保全再生整備</t>
    <rPh sb="0" eb="4">
      <t>シンリンホゼン</t>
    </rPh>
    <rPh sb="4" eb="6">
      <t>サイセイ</t>
    </rPh>
    <rPh sb="6" eb="8">
      <t>セイビ</t>
    </rPh>
    <phoneticPr fontId="3"/>
  </si>
  <si>
    <t>歩道整備・補修</t>
    <phoneticPr fontId="3"/>
  </si>
  <si>
    <t>枝条処理</t>
    <rPh sb="0" eb="1">
      <t>エダ</t>
    </rPh>
    <rPh sb="1" eb="2">
      <t>ジョウ</t>
    </rPh>
    <rPh sb="2" eb="4">
      <t>ショリ</t>
    </rPh>
    <phoneticPr fontId="3"/>
  </si>
  <si>
    <t>注１　</t>
    <rPh sb="0" eb="1">
      <t>チュウ</t>
    </rPh>
    <phoneticPr fontId="3"/>
  </si>
  <si>
    <t>市町村毎に別葉とすること。</t>
    <rPh sb="0" eb="2">
      <t>シチョウ</t>
    </rPh>
    <rPh sb="2" eb="3">
      <t>ソン</t>
    </rPh>
    <rPh sb="3" eb="4">
      <t>ゴト</t>
    </rPh>
    <rPh sb="5" eb="6">
      <t>ベツ</t>
    </rPh>
    <rPh sb="6" eb="7">
      <t>ハ</t>
    </rPh>
    <phoneticPr fontId="3"/>
  </si>
  <si>
    <t>２　</t>
    <phoneticPr fontId="3"/>
  </si>
  <si>
    <t>実施区域や森林作業道等の路網（既設を含む）を明示した図面を必ず添付すること。</t>
    <rPh sb="0" eb="2">
      <t>ジッシ</t>
    </rPh>
    <rPh sb="2" eb="4">
      <t>クイキ</t>
    </rPh>
    <rPh sb="5" eb="7">
      <t>シンリン</t>
    </rPh>
    <rPh sb="7" eb="9">
      <t>サギョウ</t>
    </rPh>
    <rPh sb="9" eb="10">
      <t>ドウ</t>
    </rPh>
    <rPh sb="10" eb="11">
      <t>トウ</t>
    </rPh>
    <rPh sb="12" eb="13">
      <t>ロ</t>
    </rPh>
    <rPh sb="13" eb="14">
      <t>モウ</t>
    </rPh>
    <rPh sb="15" eb="17">
      <t>キセツ</t>
    </rPh>
    <rPh sb="18" eb="19">
      <t>フク</t>
    </rPh>
    <rPh sb="22" eb="24">
      <t>メイジ</t>
    </rPh>
    <rPh sb="26" eb="28">
      <t>ズメン</t>
    </rPh>
    <rPh sb="29" eb="30">
      <t>カナラ</t>
    </rPh>
    <rPh sb="31" eb="33">
      <t>テンプ</t>
    </rPh>
    <phoneticPr fontId="3"/>
  </si>
  <si>
    <t>図面は原則として1/5,000施業図とし、森林経営計画等の図面が活用できる場合は、上記計画箇所を適宜明示すること。</t>
    <rPh sb="0" eb="2">
      <t>ズメン</t>
    </rPh>
    <rPh sb="3" eb="5">
      <t>ゲンソク</t>
    </rPh>
    <rPh sb="15" eb="17">
      <t>セギョウ</t>
    </rPh>
    <rPh sb="17" eb="18">
      <t>ズ</t>
    </rPh>
    <rPh sb="21" eb="23">
      <t>シンリン</t>
    </rPh>
    <rPh sb="23" eb="25">
      <t>ケイエイ</t>
    </rPh>
    <rPh sb="25" eb="27">
      <t>ケイカク</t>
    </rPh>
    <rPh sb="27" eb="28">
      <t>トウ</t>
    </rPh>
    <rPh sb="29" eb="31">
      <t>ズメン</t>
    </rPh>
    <rPh sb="32" eb="34">
      <t>カツヨウ</t>
    </rPh>
    <rPh sb="37" eb="39">
      <t>バアイ</t>
    </rPh>
    <rPh sb="41" eb="43">
      <t>ジョウキ</t>
    </rPh>
    <rPh sb="43" eb="45">
      <t>ケイカク</t>
    </rPh>
    <rPh sb="45" eb="47">
      <t>カショ</t>
    </rPh>
    <rPh sb="48" eb="50">
      <t>テキギ</t>
    </rPh>
    <rPh sb="50" eb="52">
      <t>メイジ</t>
    </rPh>
    <phoneticPr fontId="3"/>
  </si>
  <si>
    <t>３　</t>
    <phoneticPr fontId="3"/>
  </si>
  <si>
    <t>「計画区分」の欄については、森林経営計画等の認定（促進計画にあっては当該計画の作成）又は変更認定（追加作成）された年月日を記載し、各計画の記載事項等の整合を確認の上、作成すること。</t>
    <rPh sb="1" eb="3">
      <t>ケイカク</t>
    </rPh>
    <rPh sb="3" eb="5">
      <t>クブン</t>
    </rPh>
    <rPh sb="7" eb="8">
      <t>ラン</t>
    </rPh>
    <rPh sb="14" eb="16">
      <t>シンリン</t>
    </rPh>
    <rPh sb="16" eb="18">
      <t>ケイエイ</t>
    </rPh>
    <rPh sb="18" eb="20">
      <t>ケイカク</t>
    </rPh>
    <rPh sb="20" eb="21">
      <t>トウ</t>
    </rPh>
    <rPh sb="22" eb="24">
      <t>ニンテイ</t>
    </rPh>
    <rPh sb="25" eb="27">
      <t>ソクシン</t>
    </rPh>
    <rPh sb="27" eb="29">
      <t>ケイカク</t>
    </rPh>
    <rPh sb="34" eb="36">
      <t>トウガイ</t>
    </rPh>
    <rPh sb="36" eb="38">
      <t>ケイカク</t>
    </rPh>
    <rPh sb="39" eb="41">
      <t>サクセイ</t>
    </rPh>
    <rPh sb="42" eb="43">
      <t>マタ</t>
    </rPh>
    <rPh sb="44" eb="46">
      <t>ヘンコウ</t>
    </rPh>
    <rPh sb="46" eb="48">
      <t>ニンテイ</t>
    </rPh>
    <rPh sb="49" eb="51">
      <t>ツイカ</t>
    </rPh>
    <rPh sb="51" eb="53">
      <t>サクセイ</t>
    </rPh>
    <rPh sb="57" eb="60">
      <t>ネンガッピ</t>
    </rPh>
    <rPh sb="61" eb="63">
      <t>キサイ</t>
    </rPh>
    <rPh sb="65" eb="66">
      <t>カク</t>
    </rPh>
    <rPh sb="66" eb="68">
      <t>ケイカク</t>
    </rPh>
    <rPh sb="69" eb="71">
      <t>キサイ</t>
    </rPh>
    <rPh sb="71" eb="73">
      <t>ジコウ</t>
    </rPh>
    <rPh sb="73" eb="74">
      <t>トウ</t>
    </rPh>
    <rPh sb="75" eb="77">
      <t>セイゴウ</t>
    </rPh>
    <rPh sb="78" eb="80">
      <t>カクニン</t>
    </rPh>
    <rPh sb="81" eb="82">
      <t>ウエ</t>
    </rPh>
    <rPh sb="83" eb="85">
      <t>サクセイ</t>
    </rPh>
    <phoneticPr fontId="3"/>
  </si>
  <si>
    <t>なお、森林経営計画に基づいて事業を実施する場合は、特定間伐等促進計画や集約化実施計画の記載は要しない。</t>
    <rPh sb="3" eb="5">
      <t>シンリン</t>
    </rPh>
    <rPh sb="5" eb="7">
      <t>ケイエイ</t>
    </rPh>
    <rPh sb="7" eb="9">
      <t>ケイカク</t>
    </rPh>
    <rPh sb="10" eb="11">
      <t>モト</t>
    </rPh>
    <rPh sb="14" eb="16">
      <t>ジギョウ</t>
    </rPh>
    <rPh sb="17" eb="19">
      <t>ジッシ</t>
    </rPh>
    <rPh sb="21" eb="23">
      <t>バアイ</t>
    </rPh>
    <rPh sb="25" eb="27">
      <t>トクテイ</t>
    </rPh>
    <rPh sb="27" eb="29">
      <t>カンバツ</t>
    </rPh>
    <rPh sb="29" eb="30">
      <t>トウ</t>
    </rPh>
    <rPh sb="30" eb="32">
      <t>ソクシン</t>
    </rPh>
    <rPh sb="32" eb="34">
      <t>ケイカク</t>
    </rPh>
    <rPh sb="35" eb="38">
      <t>シュウヤクカ</t>
    </rPh>
    <rPh sb="38" eb="40">
      <t>ジッシ</t>
    </rPh>
    <rPh sb="40" eb="42">
      <t>ケイカク</t>
    </rPh>
    <rPh sb="43" eb="45">
      <t>キサイ</t>
    </rPh>
    <rPh sb="46" eb="47">
      <t>ヨウ</t>
    </rPh>
    <phoneticPr fontId="3"/>
  </si>
  <si>
    <t>４　</t>
    <phoneticPr fontId="3"/>
  </si>
  <si>
    <t>「事業内容及び計画量等」及び「補助金交付申請見込」の欄については、見込（概数及び予定）の記載で構わないが、可能な限り正確な見通しに立つよう努めること。</t>
    <rPh sb="1" eb="3">
      <t>ジギョウ</t>
    </rPh>
    <rPh sb="3" eb="5">
      <t>ナイヨウ</t>
    </rPh>
    <rPh sb="5" eb="6">
      <t>オヨ</t>
    </rPh>
    <rPh sb="7" eb="9">
      <t>ケイカク</t>
    </rPh>
    <rPh sb="9" eb="10">
      <t>リョウ</t>
    </rPh>
    <rPh sb="10" eb="11">
      <t>トウ</t>
    </rPh>
    <rPh sb="12" eb="13">
      <t>オヨ</t>
    </rPh>
    <rPh sb="15" eb="18">
      <t>ホジョキン</t>
    </rPh>
    <rPh sb="18" eb="20">
      <t>コウフ</t>
    </rPh>
    <rPh sb="20" eb="22">
      <t>シンセイ</t>
    </rPh>
    <rPh sb="22" eb="24">
      <t>ミコミ</t>
    </rPh>
    <rPh sb="26" eb="27">
      <t>ラン</t>
    </rPh>
    <rPh sb="33" eb="35">
      <t>ミコミ</t>
    </rPh>
    <rPh sb="36" eb="38">
      <t>ガイスウ</t>
    </rPh>
    <rPh sb="38" eb="39">
      <t>オヨ</t>
    </rPh>
    <rPh sb="40" eb="42">
      <t>ヨテイ</t>
    </rPh>
    <rPh sb="44" eb="46">
      <t>キサイ</t>
    </rPh>
    <rPh sb="47" eb="48">
      <t>カマ</t>
    </rPh>
    <rPh sb="53" eb="55">
      <t>カノウ</t>
    </rPh>
    <rPh sb="56" eb="57">
      <t>カギ</t>
    </rPh>
    <rPh sb="58" eb="60">
      <t>セイカク</t>
    </rPh>
    <rPh sb="61" eb="63">
      <t>ミトオ</t>
    </rPh>
    <rPh sb="65" eb="66">
      <t>タ</t>
    </rPh>
    <rPh sb="69" eb="70">
      <t>ツト</t>
    </rPh>
    <phoneticPr fontId="3"/>
  </si>
  <si>
    <t>５　</t>
    <phoneticPr fontId="3"/>
  </si>
  <si>
    <t>間伐及び更新伐については、査定単位（搬出材積の区分されるまとまり）毎に記載すること。</t>
    <rPh sb="0" eb="2">
      <t>カンバツ</t>
    </rPh>
    <rPh sb="2" eb="3">
      <t>オヨ</t>
    </rPh>
    <rPh sb="4" eb="6">
      <t>コウシン</t>
    </rPh>
    <rPh sb="6" eb="7">
      <t>バツ</t>
    </rPh>
    <rPh sb="13" eb="15">
      <t>サテイ</t>
    </rPh>
    <rPh sb="15" eb="17">
      <t>タンイ</t>
    </rPh>
    <rPh sb="18" eb="20">
      <t>ハンシュツ</t>
    </rPh>
    <rPh sb="20" eb="22">
      <t>ザイセキ</t>
    </rPh>
    <rPh sb="23" eb="25">
      <t>クブン</t>
    </rPh>
    <rPh sb="33" eb="34">
      <t>ゴト</t>
    </rPh>
    <rPh sb="35" eb="37">
      <t>キサイ</t>
    </rPh>
    <phoneticPr fontId="3"/>
  </si>
  <si>
    <t>６　</t>
    <phoneticPr fontId="3"/>
  </si>
  <si>
    <t>路網密度は、間伐等の実施区域内での「路網延長（ｍ）÷区域面積（ha）」で算出し、既設がある場合は路網延長に加算、開設に到達路網を含む場合は当該区間を路網延長に加えず算出すること。</t>
    <rPh sb="0" eb="1">
      <t>ロ</t>
    </rPh>
    <rPh sb="1" eb="2">
      <t>モウ</t>
    </rPh>
    <rPh sb="2" eb="4">
      <t>ミツド</t>
    </rPh>
    <rPh sb="6" eb="8">
      <t>カンバツ</t>
    </rPh>
    <rPh sb="8" eb="9">
      <t>トウ</t>
    </rPh>
    <rPh sb="10" eb="12">
      <t>ジッシ</t>
    </rPh>
    <rPh sb="12" eb="14">
      <t>クイキ</t>
    </rPh>
    <rPh sb="14" eb="15">
      <t>ナイ</t>
    </rPh>
    <rPh sb="18" eb="19">
      <t>ロ</t>
    </rPh>
    <rPh sb="19" eb="20">
      <t>モウ</t>
    </rPh>
    <rPh sb="20" eb="22">
      <t>エンチョウ</t>
    </rPh>
    <rPh sb="26" eb="28">
      <t>クイキ</t>
    </rPh>
    <rPh sb="28" eb="30">
      <t>メンセキ</t>
    </rPh>
    <rPh sb="36" eb="38">
      <t>サンシュツ</t>
    </rPh>
    <rPh sb="40" eb="42">
      <t>キセツ</t>
    </rPh>
    <rPh sb="45" eb="47">
      <t>バアイ</t>
    </rPh>
    <rPh sb="48" eb="49">
      <t>ロ</t>
    </rPh>
    <rPh sb="49" eb="50">
      <t>モウ</t>
    </rPh>
    <rPh sb="50" eb="52">
      <t>エンチョウ</t>
    </rPh>
    <rPh sb="53" eb="55">
      <t>カサン</t>
    </rPh>
    <rPh sb="56" eb="58">
      <t>カイセツ</t>
    </rPh>
    <rPh sb="59" eb="61">
      <t>トウタツ</t>
    </rPh>
    <rPh sb="61" eb="62">
      <t>ロ</t>
    </rPh>
    <rPh sb="62" eb="63">
      <t>モウ</t>
    </rPh>
    <rPh sb="64" eb="65">
      <t>フク</t>
    </rPh>
    <rPh sb="66" eb="68">
      <t>バアイ</t>
    </rPh>
    <rPh sb="69" eb="71">
      <t>トウガイ</t>
    </rPh>
    <rPh sb="71" eb="73">
      <t>クカン</t>
    </rPh>
    <rPh sb="74" eb="75">
      <t>ロ</t>
    </rPh>
    <rPh sb="75" eb="76">
      <t>モウ</t>
    </rPh>
    <rPh sb="76" eb="78">
      <t>エンチョウ</t>
    </rPh>
    <rPh sb="79" eb="80">
      <t>クワ</t>
    </rPh>
    <rPh sb="82" eb="84">
      <t>サンシュツ</t>
    </rPh>
    <phoneticPr fontId="3"/>
  </si>
  <si>
    <t>備考欄には適用見込標準単価の根拠となるもの、人工造林においては伐採との連携内容を記載すること。</t>
  </si>
  <si>
    <t>○○森林組合</t>
    <rPh sb="2" eb="4">
      <t>シンリン</t>
    </rPh>
    <rPh sb="4" eb="6">
      <t>クミアイ</t>
    </rPh>
    <phoneticPr fontId="3"/>
  </si>
  <si>
    <t>○○市</t>
    <rPh sb="2" eb="3">
      <t>シ</t>
    </rPh>
    <phoneticPr fontId="3"/>
  </si>
  <si>
    <t>○○団地</t>
    <rPh sb="2" eb="4">
      <t>ダンチ</t>
    </rPh>
    <phoneticPr fontId="3"/>
  </si>
  <si>
    <t>○○</t>
  </si>
  <si>
    <t>カラマツ3000本/ha</t>
    <rPh sb="8" eb="9">
      <t>ホン</t>
    </rPh>
    <phoneticPr fontId="3"/>
  </si>
  <si>
    <t>○</t>
  </si>
  <si>
    <t>地拵え</t>
    <rPh sb="0" eb="2">
      <t>ジゴシラ</t>
    </rPh>
    <phoneticPr fontId="3"/>
  </si>
  <si>
    <t>カラマツ</t>
    <phoneticPr fontId="3"/>
  </si>
  <si>
    <t>一貫作業システム：機械地拵（グラップル）</t>
    <rPh sb="0" eb="2">
      <t>イッカン</t>
    </rPh>
    <rPh sb="2" eb="4">
      <t>サギョウ</t>
    </rPh>
    <rPh sb="9" eb="11">
      <t>キカイ</t>
    </rPh>
    <rPh sb="11" eb="13">
      <t>ジゴシラ</t>
    </rPh>
    <phoneticPr fontId="3"/>
  </si>
  <si>
    <t>植栽</t>
    <rPh sb="0" eb="2">
      <t>ショクサイ</t>
    </rPh>
    <phoneticPr fontId="3"/>
  </si>
  <si>
    <t>コンテナ苗、3000以上</t>
    <rPh sb="4" eb="5">
      <t>ナエ</t>
    </rPh>
    <rPh sb="10" eb="12">
      <t>イジョウ</t>
    </rPh>
    <phoneticPr fontId="3"/>
  </si>
  <si>
    <t>記載例②</t>
    <rPh sb="0" eb="2">
      <t>キサイ</t>
    </rPh>
    <rPh sb="2" eb="3">
      <t>レイ</t>
    </rPh>
    <phoneticPr fontId="3"/>
  </si>
  <si>
    <t>△△森林組合</t>
    <rPh sb="2" eb="4">
      <t>シンリン</t>
    </rPh>
    <rPh sb="4" eb="6">
      <t>クミアイ</t>
    </rPh>
    <phoneticPr fontId="3"/>
  </si>
  <si>
    <t>△△町</t>
    <rPh sb="2" eb="3">
      <t>マチ</t>
    </rPh>
    <phoneticPr fontId="3"/>
  </si>
  <si>
    <t>△△団地</t>
    <rPh sb="2" eb="4">
      <t>ダンチ</t>
    </rPh>
    <phoneticPr fontId="3"/>
  </si>
  <si>
    <t>△△</t>
  </si>
  <si>
    <t>スギ</t>
    <phoneticPr fontId="3"/>
  </si>
  <si>
    <t>同時選木、列状、車両系</t>
    <rPh sb="0" eb="2">
      <t>ドウジ</t>
    </rPh>
    <rPh sb="2" eb="3">
      <t>セン</t>
    </rPh>
    <rPh sb="3" eb="4">
      <t>ボク</t>
    </rPh>
    <rPh sb="5" eb="6">
      <t>レツ</t>
    </rPh>
    <rPh sb="6" eb="7">
      <t>ジョウ</t>
    </rPh>
    <rPh sb="8" eb="10">
      <t>シャリョウ</t>
    </rPh>
    <rPh sb="10" eb="11">
      <t>ケイ</t>
    </rPh>
    <phoneticPr fontId="3"/>
  </si>
  <si>
    <t>間伐率20％</t>
    <rPh sb="0" eb="2">
      <t>カンバツ</t>
    </rPh>
    <rPh sb="2" eb="3">
      <t>リツ</t>
    </rPh>
    <phoneticPr fontId="3"/>
  </si>
  <si>
    <t>7齢級以下、事前選木、定性、Ⅰ（間伐）、伐倒＋玉切＋整理</t>
    <rPh sb="1" eb="3">
      <t>レイキュウ</t>
    </rPh>
    <rPh sb="3" eb="5">
      <t>イカ</t>
    </rPh>
    <rPh sb="6" eb="8">
      <t>ジゼン</t>
    </rPh>
    <rPh sb="8" eb="9">
      <t>セン</t>
    </rPh>
    <rPh sb="9" eb="10">
      <t>ボク</t>
    </rPh>
    <rPh sb="11" eb="13">
      <t>テイセイ</t>
    </rPh>
    <rPh sb="16" eb="18">
      <t>カンバツ</t>
    </rPh>
    <rPh sb="20" eb="22">
      <t>バットウ</t>
    </rPh>
    <rPh sb="23" eb="24">
      <t>タマ</t>
    </rPh>
    <rPh sb="24" eb="25">
      <t>ギ</t>
    </rPh>
    <rPh sb="26" eb="28">
      <t>セイリ</t>
    </rPh>
    <phoneticPr fontId="3"/>
  </si>
  <si>
    <t>ヒノキ</t>
    <phoneticPr fontId="3"/>
  </si>
  <si>
    <t>7齢級超、同時選木、伐倒＋玉切</t>
    <rPh sb="1" eb="3">
      <t>レイキュウ</t>
    </rPh>
    <rPh sb="3" eb="4">
      <t>チョウ</t>
    </rPh>
    <rPh sb="5" eb="7">
      <t>ドウジ</t>
    </rPh>
    <rPh sb="7" eb="8">
      <t>セン</t>
    </rPh>
    <rPh sb="8" eb="9">
      <t>ボク</t>
    </rPh>
    <rPh sb="10" eb="12">
      <t>バットウ</t>
    </rPh>
    <rPh sb="13" eb="14">
      <t>タマ</t>
    </rPh>
    <rPh sb="14" eb="15">
      <t>ギ</t>
    </rPh>
    <phoneticPr fontId="3"/>
  </si>
  <si>
    <t>記載例③</t>
    <rPh sb="0" eb="2">
      <t>キサイ</t>
    </rPh>
    <rPh sb="2" eb="3">
      <t>レイ</t>
    </rPh>
    <phoneticPr fontId="3"/>
  </si>
  <si>
    <t>□□森林組合</t>
    <rPh sb="2" eb="4">
      <t>シンリン</t>
    </rPh>
    <rPh sb="4" eb="6">
      <t>クミアイ</t>
    </rPh>
    <phoneticPr fontId="3"/>
  </si>
  <si>
    <t>□□村</t>
    <rPh sb="2" eb="3">
      <t>ムラ</t>
    </rPh>
    <phoneticPr fontId="3"/>
  </si>
  <si>
    <t>□□団地</t>
    <rPh sb="2" eb="4">
      <t>ダンチ</t>
    </rPh>
    <phoneticPr fontId="3"/>
  </si>
  <si>
    <t>□□</t>
  </si>
  <si>
    <t>記載例④</t>
    <rPh sb="0" eb="2">
      <t>キサイ</t>
    </rPh>
    <rPh sb="2" eb="3">
      <t>レイ</t>
    </rPh>
    <phoneticPr fontId="3"/>
  </si>
  <si>
    <t>■■森林組合</t>
    <rPh sb="2" eb="4">
      <t>シンリン</t>
    </rPh>
    <rPh sb="4" eb="6">
      <t>クミアイ</t>
    </rPh>
    <phoneticPr fontId="3"/>
  </si>
  <si>
    <t>■■市</t>
    <rPh sb="2" eb="3">
      <t>シ</t>
    </rPh>
    <phoneticPr fontId="3"/>
  </si>
  <si>
    <t>■■団地</t>
    <rPh sb="2" eb="4">
      <t>ダンチ</t>
    </rPh>
    <phoneticPr fontId="3"/>
  </si>
  <si>
    <t>■■</t>
  </si>
  <si>
    <t>定性、車両系</t>
    <rPh sb="0" eb="2">
      <t>テイセイ</t>
    </rPh>
    <rPh sb="3" eb="5">
      <t>シャリョウ</t>
    </rPh>
    <rPh sb="5" eb="6">
      <t>ケイ</t>
    </rPh>
    <phoneticPr fontId="3"/>
  </si>
  <si>
    <t>森林作業道開設</t>
    <rPh sb="0" eb="2">
      <t>シンリン</t>
    </rPh>
    <rPh sb="2" eb="4">
      <t>サギョウ</t>
    </rPh>
    <rPh sb="4" eb="5">
      <t>ドウ</t>
    </rPh>
    <rPh sb="5" eb="7">
      <t>カイセツ</t>
    </rPh>
    <phoneticPr fontId="3"/>
  </si>
  <si>
    <t>（要領別紙１－様式第２号）（第２の１の（４）関係）　</t>
    <rPh sb="1" eb="3">
      <t>ヨウリョウ</t>
    </rPh>
    <rPh sb="3" eb="5">
      <t>ベッシ</t>
    </rPh>
    <rPh sb="7" eb="9">
      <t>ヨウシキ</t>
    </rPh>
    <rPh sb="9" eb="10">
      <t>ダイ</t>
    </rPh>
    <rPh sb="11" eb="12">
      <t>ゴウ</t>
    </rPh>
    <phoneticPr fontId="5"/>
  </si>
  <si>
    <t>（要領別紙１－様式第３号） （第２の３の(1)関係）</t>
    <rPh sb="1" eb="3">
      <t>ヨウリョウ</t>
    </rPh>
    <rPh sb="3" eb="5">
      <t>ベッシ</t>
    </rPh>
    <rPh sb="7" eb="9">
      <t>ヨウシキ</t>
    </rPh>
    <rPh sb="9" eb="10">
      <t>ダイ</t>
    </rPh>
    <rPh sb="11" eb="12">
      <t>ゴウ</t>
    </rPh>
    <rPh sb="15" eb="16">
      <t>ダイ</t>
    </rPh>
    <rPh sb="23" eb="25">
      <t>カンケイ</t>
    </rPh>
    <phoneticPr fontId="8"/>
  </si>
  <si>
    <t>（１）事業費総括表</t>
    <rPh sb="3" eb="6">
      <t>ジギョウヒ</t>
    </rPh>
    <rPh sb="6" eb="8">
      <t>ソウカツ</t>
    </rPh>
    <rPh sb="8" eb="9">
      <t>ヒョウ</t>
    </rPh>
    <phoneticPr fontId="8"/>
  </si>
  <si>
    <t>（３）経費明細表</t>
    <rPh sb="3" eb="5">
      <t>ケイヒ</t>
    </rPh>
    <rPh sb="5" eb="7">
      <t>メイサイ</t>
    </rPh>
    <rPh sb="7" eb="8">
      <t>ヒョウ</t>
    </rPh>
    <phoneticPr fontId="8"/>
  </si>
  <si>
    <t>実施設計書様式</t>
    <rPh sb="0" eb="2">
      <t>ジッシ</t>
    </rPh>
    <rPh sb="2" eb="4">
      <t>セッケイ</t>
    </rPh>
    <rPh sb="4" eb="5">
      <t>ショ</t>
    </rPh>
    <rPh sb="5" eb="7">
      <t>ヨウシキ</t>
    </rPh>
    <phoneticPr fontId="8"/>
  </si>
  <si>
    <t>費　　　　　目</t>
    <rPh sb="0" eb="1">
      <t>ヒ</t>
    </rPh>
    <rPh sb="6" eb="7">
      <t>メ</t>
    </rPh>
    <phoneticPr fontId="8"/>
  </si>
  <si>
    <t>数　　　　　量</t>
    <rPh sb="0" eb="1">
      <t>カズ</t>
    </rPh>
    <rPh sb="6" eb="7">
      <t>リョウ</t>
    </rPh>
    <phoneticPr fontId="8"/>
  </si>
  <si>
    <t>金　　　　額</t>
    <rPh sb="0" eb="1">
      <t>キン</t>
    </rPh>
    <rPh sb="5" eb="6">
      <t>ガク</t>
    </rPh>
    <phoneticPr fontId="8"/>
  </si>
  <si>
    <t>摘　　　　要</t>
    <rPh sb="0" eb="1">
      <t>チャク</t>
    </rPh>
    <rPh sb="5" eb="6">
      <t>ヨウ</t>
    </rPh>
    <phoneticPr fontId="8"/>
  </si>
  <si>
    <t>　　第　　号○○○○○○費明細表</t>
    <rPh sb="2" eb="3">
      <t>ダイ</t>
    </rPh>
    <rPh sb="5" eb="6">
      <t>ゴウ</t>
    </rPh>
    <rPh sb="12" eb="13">
      <t>ヒ</t>
    </rPh>
    <rPh sb="13" eb="15">
      <t>メイサイ</t>
    </rPh>
    <rPh sb="15" eb="16">
      <t>ヒョウ</t>
    </rPh>
    <phoneticPr fontId="8"/>
  </si>
  <si>
    <t>直　　接　　費</t>
    <rPh sb="0" eb="1">
      <t>チョク</t>
    </rPh>
    <rPh sb="3" eb="4">
      <t>セツ</t>
    </rPh>
    <rPh sb="6" eb="7">
      <t>ヒ</t>
    </rPh>
    <phoneticPr fontId="8"/>
  </si>
  <si>
    <t>円</t>
    <rPh sb="0" eb="1">
      <t>エン</t>
    </rPh>
    <phoneticPr fontId="8"/>
  </si>
  <si>
    <t>名称又は種別</t>
    <rPh sb="0" eb="2">
      <t>メイショウ</t>
    </rPh>
    <rPh sb="2" eb="3">
      <t>マタ</t>
    </rPh>
    <rPh sb="4" eb="6">
      <t>シュベツ</t>
    </rPh>
    <phoneticPr fontId="8"/>
  </si>
  <si>
    <t>数量</t>
    <rPh sb="0" eb="2">
      <t>スウリョウ</t>
    </rPh>
    <phoneticPr fontId="8"/>
  </si>
  <si>
    <t>単位</t>
    <rPh sb="0" eb="2">
      <t>タンイ</t>
    </rPh>
    <phoneticPr fontId="8"/>
  </si>
  <si>
    <t>単価</t>
    <rPh sb="0" eb="2">
      <t>タンカ</t>
    </rPh>
    <phoneticPr fontId="8"/>
  </si>
  <si>
    <t>直接工事費</t>
    <rPh sb="0" eb="2">
      <t>チョクセツ</t>
    </rPh>
    <rPh sb="2" eb="5">
      <t>コウジヒ</t>
    </rPh>
    <phoneticPr fontId="8"/>
  </si>
  <si>
    <t>内訳表第　　号のとおり</t>
    <rPh sb="0" eb="2">
      <t>ウチワケ</t>
    </rPh>
    <rPh sb="2" eb="3">
      <t>ヒョウ</t>
    </rPh>
    <rPh sb="3" eb="4">
      <t>ダイ</t>
    </rPh>
    <rPh sb="6" eb="7">
      <t>ゴウ</t>
    </rPh>
    <phoneticPr fontId="8"/>
  </si>
  <si>
    <t>単価表第　　 号</t>
    <rPh sb="0" eb="2">
      <t>タンカ</t>
    </rPh>
    <rPh sb="2" eb="3">
      <t>オモテ</t>
    </rPh>
    <rPh sb="3" eb="4">
      <t>ダイ</t>
    </rPh>
    <rPh sb="7" eb="8">
      <t>ゴウ</t>
    </rPh>
    <phoneticPr fontId="8"/>
  </si>
  <si>
    <t>　　　　　年度　　　　　事業設計書</t>
    <rPh sb="5" eb="7">
      <t>ネンド</t>
    </rPh>
    <rPh sb="12" eb="14">
      <t>ジギョウ</t>
    </rPh>
    <rPh sb="14" eb="16">
      <t>セッケイ</t>
    </rPh>
    <rPh sb="16" eb="17">
      <t>ショ</t>
    </rPh>
    <phoneticPr fontId="8"/>
  </si>
  <si>
    <t>設計番号</t>
    <rPh sb="0" eb="2">
      <t>セッケイ</t>
    </rPh>
    <rPh sb="2" eb="4">
      <t>バンゴウ</t>
    </rPh>
    <phoneticPr fontId="8"/>
  </si>
  <si>
    <t>資材費</t>
    <rPh sb="0" eb="2">
      <t>シザイ</t>
    </rPh>
    <rPh sb="2" eb="3">
      <t>ヒ</t>
    </rPh>
    <phoneticPr fontId="8"/>
  </si>
  <si>
    <t>　　〃　　　　　〃</t>
    <phoneticPr fontId="8"/>
  </si>
  <si>
    <t>　 　　〃　　 　号</t>
    <rPh sb="9" eb="10">
      <t>ゴウ</t>
    </rPh>
    <phoneticPr fontId="8"/>
  </si>
  <si>
    <t>市町村名</t>
    <rPh sb="0" eb="3">
      <t>シチョウソン</t>
    </rPh>
    <rPh sb="3" eb="4">
      <t>メイ</t>
    </rPh>
    <phoneticPr fontId="8"/>
  </si>
  <si>
    <t>労務費</t>
    <rPh sb="0" eb="3">
      <t>ロウムヒ</t>
    </rPh>
    <phoneticPr fontId="8"/>
  </si>
  <si>
    <t>実施年度</t>
    <rPh sb="0" eb="2">
      <t>ジッシ</t>
    </rPh>
    <rPh sb="2" eb="4">
      <t>ネンド</t>
    </rPh>
    <phoneticPr fontId="8"/>
  </si>
  <si>
    <t>機械経費</t>
    <rPh sb="0" eb="2">
      <t>キカイ</t>
    </rPh>
    <rPh sb="2" eb="4">
      <t>ケイヒ</t>
    </rPh>
    <phoneticPr fontId="8"/>
  </si>
  <si>
    <t>間接工事費</t>
    <rPh sb="0" eb="2">
      <t>カンセツ</t>
    </rPh>
    <rPh sb="2" eb="5">
      <t>コウジヒ</t>
    </rPh>
    <phoneticPr fontId="8"/>
  </si>
  <si>
    <t>共通仮設費</t>
    <rPh sb="0" eb="2">
      <t>キョウツウ</t>
    </rPh>
    <rPh sb="2" eb="4">
      <t>カセツ</t>
    </rPh>
    <rPh sb="4" eb="5">
      <t>ヒ</t>
    </rPh>
    <phoneticPr fontId="8"/>
  </si>
  <si>
    <t>事業区分</t>
    <rPh sb="0" eb="2">
      <t>ジギョウ</t>
    </rPh>
    <rPh sb="2" eb="4">
      <t>クブン</t>
    </rPh>
    <phoneticPr fontId="8"/>
  </si>
  <si>
    <t>運搬費</t>
    <rPh sb="0" eb="2">
      <t>ウンパン</t>
    </rPh>
    <rPh sb="2" eb="3">
      <t>ヒ</t>
    </rPh>
    <phoneticPr fontId="8"/>
  </si>
  <si>
    <t>事業主体名</t>
    <rPh sb="0" eb="2">
      <t>ジギョウ</t>
    </rPh>
    <rPh sb="2" eb="4">
      <t>シュタイ</t>
    </rPh>
    <rPh sb="4" eb="5">
      <t>メイ</t>
    </rPh>
    <phoneticPr fontId="8"/>
  </si>
  <si>
    <t>準備費</t>
    <rPh sb="0" eb="2">
      <t>ジュンビ</t>
    </rPh>
    <rPh sb="2" eb="3">
      <t>ヒ</t>
    </rPh>
    <phoneticPr fontId="8"/>
  </si>
  <si>
    <t>所在地</t>
    <rPh sb="0" eb="3">
      <t>ショザイチ</t>
    </rPh>
    <phoneticPr fontId="8"/>
  </si>
  <si>
    <t>仮設費</t>
    <rPh sb="0" eb="2">
      <t>カセツ</t>
    </rPh>
    <rPh sb="2" eb="3">
      <t>ヒ</t>
    </rPh>
    <phoneticPr fontId="8"/>
  </si>
  <si>
    <t>事業概要</t>
    <rPh sb="0" eb="2">
      <t>ジギョウ</t>
    </rPh>
    <rPh sb="2" eb="4">
      <t>ガイヨウ</t>
    </rPh>
    <phoneticPr fontId="8"/>
  </si>
  <si>
    <t>安全費</t>
    <rPh sb="0" eb="2">
      <t>アンゼン</t>
    </rPh>
    <rPh sb="2" eb="3">
      <t>ヒ</t>
    </rPh>
    <phoneticPr fontId="8"/>
  </si>
  <si>
    <t>合　　　　　計</t>
    <rPh sb="0" eb="1">
      <t>ゴウ</t>
    </rPh>
    <rPh sb="6" eb="7">
      <t>ケイ</t>
    </rPh>
    <phoneticPr fontId="8"/>
  </si>
  <si>
    <t>事業量</t>
    <rPh sb="0" eb="2">
      <t>ジギョウ</t>
    </rPh>
    <rPh sb="2" eb="3">
      <t>リョウ</t>
    </rPh>
    <phoneticPr fontId="8"/>
  </si>
  <si>
    <t>営繕費</t>
    <rPh sb="0" eb="2">
      <t>エイゼン</t>
    </rPh>
    <rPh sb="2" eb="3">
      <t>ヒ</t>
    </rPh>
    <phoneticPr fontId="8"/>
  </si>
  <si>
    <t>(注）　事業費内訳表の種別ごとに作成する。</t>
    <rPh sb="1" eb="2">
      <t>チュウ</t>
    </rPh>
    <rPh sb="4" eb="7">
      <t>ジギョウヒ</t>
    </rPh>
    <rPh sb="7" eb="9">
      <t>ウチワケ</t>
    </rPh>
    <rPh sb="9" eb="10">
      <t>ヒョウ</t>
    </rPh>
    <rPh sb="11" eb="13">
      <t>シュベツ</t>
    </rPh>
    <rPh sb="16" eb="18">
      <t>サクセイ</t>
    </rPh>
    <phoneticPr fontId="8"/>
  </si>
  <si>
    <t>事業費</t>
    <rPh sb="0" eb="3">
      <t>ジギョウヒ</t>
    </rPh>
    <phoneticPr fontId="8"/>
  </si>
  <si>
    <t>測量設計費</t>
    <rPh sb="0" eb="2">
      <t>ソクリョウ</t>
    </rPh>
    <rPh sb="2" eb="4">
      <t>セッケイ</t>
    </rPh>
    <rPh sb="4" eb="5">
      <t>ヒ</t>
    </rPh>
    <phoneticPr fontId="8"/>
  </si>
  <si>
    <t>事業期間</t>
    <rPh sb="0" eb="2">
      <t>ジギョウ</t>
    </rPh>
    <rPh sb="2" eb="4">
      <t>キカン</t>
    </rPh>
    <phoneticPr fontId="8"/>
  </si>
  <si>
    <t>　　自　　　　　　　　　　　　至</t>
    <rPh sb="2" eb="3">
      <t>ジ</t>
    </rPh>
    <rPh sb="15" eb="16">
      <t>イタル</t>
    </rPh>
    <phoneticPr fontId="8"/>
  </si>
  <si>
    <t>現場監督費</t>
    <rPh sb="0" eb="2">
      <t>ゲンバ</t>
    </rPh>
    <rPh sb="2" eb="4">
      <t>カントク</t>
    </rPh>
    <rPh sb="4" eb="5">
      <t>ヒ</t>
    </rPh>
    <phoneticPr fontId="8"/>
  </si>
  <si>
    <t>施行方法</t>
    <rPh sb="0" eb="2">
      <t>セコウ</t>
    </rPh>
    <rPh sb="2" eb="4">
      <t>ホウホウ</t>
    </rPh>
    <phoneticPr fontId="8"/>
  </si>
  <si>
    <t>社会保険料等</t>
    <rPh sb="0" eb="2">
      <t>シャカイ</t>
    </rPh>
    <rPh sb="2" eb="5">
      <t>ホケンリョウ</t>
    </rPh>
    <rPh sb="5" eb="6">
      <t>トウ</t>
    </rPh>
    <phoneticPr fontId="8"/>
  </si>
  <si>
    <t>（４）単価表</t>
    <rPh sb="3" eb="5">
      <t>タンカ</t>
    </rPh>
    <rPh sb="5" eb="6">
      <t>ヒョウ</t>
    </rPh>
    <phoneticPr fontId="8"/>
  </si>
  <si>
    <t>他法令調整</t>
    <rPh sb="0" eb="1">
      <t>ホカ</t>
    </rPh>
    <rPh sb="1" eb="3">
      <t>ホウレイ</t>
    </rPh>
    <rPh sb="3" eb="5">
      <t>チョウセイ</t>
    </rPh>
    <phoneticPr fontId="8"/>
  </si>
  <si>
    <t>消費税相当額</t>
    <rPh sb="0" eb="3">
      <t>ショウヒゼイ</t>
    </rPh>
    <rPh sb="3" eb="5">
      <t>ソウトウ</t>
    </rPh>
    <rPh sb="5" eb="6">
      <t>ガク</t>
    </rPh>
    <phoneticPr fontId="8"/>
  </si>
  <si>
    <t>　　第　　号○○○○○○費単価表</t>
    <rPh sb="2" eb="3">
      <t>ダイ</t>
    </rPh>
    <rPh sb="5" eb="6">
      <t>ゴウ</t>
    </rPh>
    <rPh sb="12" eb="13">
      <t>ヒ</t>
    </rPh>
    <rPh sb="13" eb="15">
      <t>タンカ</t>
    </rPh>
    <rPh sb="15" eb="16">
      <t>ヒョウ</t>
    </rPh>
    <phoneticPr fontId="8"/>
  </si>
  <si>
    <t>特記事項</t>
    <rPh sb="0" eb="2">
      <t>トッキ</t>
    </rPh>
    <rPh sb="2" eb="4">
      <t>ジコウ</t>
    </rPh>
    <phoneticPr fontId="8"/>
  </si>
  <si>
    <t>本 工 事 費 計</t>
    <rPh sb="0" eb="1">
      <t>ホン</t>
    </rPh>
    <rPh sb="2" eb="3">
      <t>タクミ</t>
    </rPh>
    <rPh sb="4" eb="5">
      <t>コト</t>
    </rPh>
    <rPh sb="6" eb="7">
      <t>ヒ</t>
    </rPh>
    <rPh sb="8" eb="9">
      <t>ケイ</t>
    </rPh>
    <phoneticPr fontId="8"/>
  </si>
  <si>
    <t>事　業　費　合　計</t>
    <rPh sb="0" eb="1">
      <t>コト</t>
    </rPh>
    <rPh sb="2" eb="3">
      <t>ギョウ</t>
    </rPh>
    <rPh sb="4" eb="5">
      <t>ヒ</t>
    </rPh>
    <rPh sb="6" eb="7">
      <t>ゴウ</t>
    </rPh>
    <rPh sb="8" eb="9">
      <t>ケイ</t>
    </rPh>
    <phoneticPr fontId="8"/>
  </si>
  <si>
    <t>職　　　名</t>
    <rPh sb="0" eb="1">
      <t>ショク</t>
    </rPh>
    <rPh sb="4" eb="5">
      <t>メイ</t>
    </rPh>
    <phoneticPr fontId="8"/>
  </si>
  <si>
    <t>氏　　　　　名</t>
    <rPh sb="0" eb="1">
      <t>シ</t>
    </rPh>
    <rPh sb="6" eb="7">
      <t>メイ</t>
    </rPh>
    <phoneticPr fontId="8"/>
  </si>
  <si>
    <t>印</t>
    <rPh sb="0" eb="1">
      <t>イン</t>
    </rPh>
    <phoneticPr fontId="8"/>
  </si>
  <si>
    <t>(注）事業費が千円止めとなるよう諸経費を切り捨てること。</t>
    <rPh sb="1" eb="2">
      <t>チュウ</t>
    </rPh>
    <rPh sb="3" eb="6">
      <t>ジギョウヒ</t>
    </rPh>
    <rPh sb="7" eb="9">
      <t>センエン</t>
    </rPh>
    <rPh sb="9" eb="10">
      <t>ド</t>
    </rPh>
    <rPh sb="16" eb="19">
      <t>ショケイヒ</t>
    </rPh>
    <rPh sb="20" eb="21">
      <t>キ</t>
    </rPh>
    <rPh sb="22" eb="23">
      <t>ス</t>
    </rPh>
    <phoneticPr fontId="8"/>
  </si>
  <si>
    <t>審査者</t>
    <rPh sb="0" eb="2">
      <t>シンサ</t>
    </rPh>
    <rPh sb="2" eb="3">
      <t>シャ</t>
    </rPh>
    <phoneticPr fontId="8"/>
  </si>
  <si>
    <t>設計者</t>
    <rPh sb="0" eb="3">
      <t>セッケイシャ</t>
    </rPh>
    <phoneticPr fontId="8"/>
  </si>
  <si>
    <t>（２）事業費内訳表</t>
    <rPh sb="3" eb="6">
      <t>ジギョウヒ</t>
    </rPh>
    <rPh sb="6" eb="8">
      <t>ウチワケ</t>
    </rPh>
    <rPh sb="8" eb="9">
      <t>ヒョウ</t>
    </rPh>
    <phoneticPr fontId="8"/>
  </si>
  <si>
    <t>　　第　　号○○○○○○費内訳表</t>
    <rPh sb="2" eb="3">
      <t>ダイ</t>
    </rPh>
    <rPh sb="5" eb="6">
      <t>ゴウ</t>
    </rPh>
    <rPh sb="12" eb="13">
      <t>ヒ</t>
    </rPh>
    <rPh sb="13" eb="15">
      <t>ウチワケ</t>
    </rPh>
    <rPh sb="15" eb="16">
      <t>ヒョウ</t>
    </rPh>
    <phoneticPr fontId="8"/>
  </si>
  <si>
    <t>(注）特記事項には、当該事業を推進するにあたっての留意事項等を記入する。</t>
    <rPh sb="1" eb="2">
      <t>チュウ</t>
    </rPh>
    <rPh sb="3" eb="5">
      <t>トッキ</t>
    </rPh>
    <rPh sb="5" eb="7">
      <t>ジコウ</t>
    </rPh>
    <rPh sb="10" eb="12">
      <t>トウガイ</t>
    </rPh>
    <rPh sb="12" eb="14">
      <t>ジギョウ</t>
    </rPh>
    <rPh sb="15" eb="17">
      <t>スイシン</t>
    </rPh>
    <rPh sb="25" eb="27">
      <t>リュウイ</t>
    </rPh>
    <rPh sb="27" eb="30">
      <t>ジコウナド</t>
    </rPh>
    <rPh sb="31" eb="33">
      <t>キニュウ</t>
    </rPh>
    <phoneticPr fontId="8"/>
  </si>
  <si>
    <t>工種又は施設区分</t>
    <rPh sb="0" eb="1">
      <t>コウ</t>
    </rPh>
    <rPh sb="1" eb="2">
      <t>タネ</t>
    </rPh>
    <rPh sb="2" eb="3">
      <t>マタ</t>
    </rPh>
    <rPh sb="4" eb="6">
      <t>シセツ</t>
    </rPh>
    <rPh sb="6" eb="8">
      <t>クブン</t>
    </rPh>
    <phoneticPr fontId="8"/>
  </si>
  <si>
    <t>明細表第　　号</t>
    <rPh sb="0" eb="2">
      <t>メイサイ</t>
    </rPh>
    <rPh sb="2" eb="3">
      <t>オモテ</t>
    </rPh>
    <rPh sb="3" eb="4">
      <t>ダイ</t>
    </rPh>
    <rPh sb="6" eb="7">
      <t>ゴウ</t>
    </rPh>
    <phoneticPr fontId="8"/>
  </si>
  <si>
    <t>　 〃　　 　号</t>
    <rPh sb="7" eb="8">
      <t>ゴウ</t>
    </rPh>
    <phoneticPr fontId="8"/>
  </si>
  <si>
    <t>（５）添付書類</t>
    <rPh sb="3" eb="5">
      <t>テンプ</t>
    </rPh>
    <rPh sb="5" eb="7">
      <t>ショルイ</t>
    </rPh>
    <phoneticPr fontId="8"/>
  </si>
  <si>
    <t>　　　　</t>
    <phoneticPr fontId="8"/>
  </si>
  <si>
    <t>位置図</t>
    <rPh sb="0" eb="2">
      <t>イチ</t>
    </rPh>
    <rPh sb="2" eb="3">
      <t>ズ</t>
    </rPh>
    <phoneticPr fontId="8"/>
  </si>
  <si>
    <t>設計図</t>
    <rPh sb="0" eb="3">
      <t>セッケイズ</t>
    </rPh>
    <phoneticPr fontId="8"/>
  </si>
  <si>
    <t>見積書</t>
    <rPh sb="0" eb="3">
      <t>ミツモリショ</t>
    </rPh>
    <phoneticPr fontId="8"/>
  </si>
  <si>
    <t>その他設計内容の説明に必要な図書</t>
    <rPh sb="2" eb="3">
      <t>タ</t>
    </rPh>
    <rPh sb="3" eb="5">
      <t>セッケイ</t>
    </rPh>
    <rPh sb="5" eb="7">
      <t>ナイヨウ</t>
    </rPh>
    <rPh sb="8" eb="10">
      <t>セツメイ</t>
    </rPh>
    <rPh sb="11" eb="13">
      <t>ヒツヨウ</t>
    </rPh>
    <rPh sb="14" eb="16">
      <t>トショ</t>
    </rPh>
    <phoneticPr fontId="8"/>
  </si>
  <si>
    <t>（要領別紙１－様式第４号） （第２の３の(２)関係）</t>
    <phoneticPr fontId="3"/>
  </si>
  <si>
    <t>単価協議計算表</t>
    <rPh sb="0" eb="2">
      <t>タンカ</t>
    </rPh>
    <rPh sb="2" eb="4">
      <t>キョウギ</t>
    </rPh>
    <rPh sb="4" eb="6">
      <t>ケイサン</t>
    </rPh>
    <rPh sb="6" eb="7">
      <t>ヒョウ</t>
    </rPh>
    <phoneticPr fontId="8"/>
  </si>
  <si>
    <t>費目</t>
    <rPh sb="0" eb="1">
      <t>ヒ</t>
    </rPh>
    <rPh sb="1" eb="2">
      <t>メ</t>
    </rPh>
    <phoneticPr fontId="8"/>
  </si>
  <si>
    <t>資材名</t>
    <rPh sb="0" eb="2">
      <t>シザイ</t>
    </rPh>
    <rPh sb="2" eb="3">
      <t>メイ</t>
    </rPh>
    <phoneticPr fontId="3"/>
  </si>
  <si>
    <t>数量</t>
    <rPh sb="0" eb="1">
      <t>カズ</t>
    </rPh>
    <rPh sb="1" eb="2">
      <t>リョウ</t>
    </rPh>
    <phoneticPr fontId="8"/>
  </si>
  <si>
    <t>単位</t>
    <rPh sb="0" eb="2">
      <t>タンイ</t>
    </rPh>
    <phoneticPr fontId="3"/>
  </si>
  <si>
    <t>単価</t>
    <rPh sb="0" eb="2">
      <t>タンカ</t>
    </rPh>
    <phoneticPr fontId="3"/>
  </si>
  <si>
    <t>金額</t>
    <rPh sb="0" eb="1">
      <t>キン</t>
    </rPh>
    <rPh sb="1" eb="2">
      <t>ガク</t>
    </rPh>
    <phoneticPr fontId="8"/>
  </si>
  <si>
    <t>摘要</t>
    <rPh sb="0" eb="1">
      <t>チャク</t>
    </rPh>
    <rPh sb="1" eb="2">
      <t>ヨウ</t>
    </rPh>
    <phoneticPr fontId="8"/>
  </si>
  <si>
    <t>人</t>
    <rPh sb="0" eb="1">
      <t>ニン</t>
    </rPh>
    <phoneticPr fontId="3"/>
  </si>
  <si>
    <t>％</t>
    <phoneticPr fontId="3"/>
  </si>
  <si>
    <t>計</t>
    <rPh sb="0" eb="1">
      <t>ケイ</t>
    </rPh>
    <phoneticPr fontId="3"/>
  </si>
  <si>
    <t>ha（m）</t>
    <phoneticPr fontId="3"/>
  </si>
  <si>
    <t>標準単価相当経費</t>
    <rPh sb="0" eb="2">
      <t>ヒョウジュン</t>
    </rPh>
    <rPh sb="2" eb="4">
      <t>タンカ</t>
    </rPh>
    <rPh sb="4" eb="6">
      <t>ソウトウ</t>
    </rPh>
    <rPh sb="6" eb="8">
      <t>ケイヒ</t>
    </rPh>
    <phoneticPr fontId="3"/>
  </si>
  <si>
    <t>百円未満切り捨て</t>
    <rPh sb="0" eb="2">
      <t>ヒャクエン</t>
    </rPh>
    <rPh sb="2" eb="4">
      <t>ミマン</t>
    </rPh>
    <rPh sb="4" eb="5">
      <t>キ</t>
    </rPh>
    <rPh sb="6" eb="7">
      <t>ス</t>
    </rPh>
    <phoneticPr fontId="3"/>
  </si>
  <si>
    <t>※共通仮設費率について、「森林環境保全整備事業における標準単価の設定等について」（平成23年3月31日付け22林整整第857号林野庁森林整備部整備課長通知）のとおりとする。</t>
    <rPh sb="1" eb="3">
      <t>キョウツウ</t>
    </rPh>
    <rPh sb="3" eb="5">
      <t>カセツ</t>
    </rPh>
    <rPh sb="5" eb="6">
      <t>ヒ</t>
    </rPh>
    <rPh sb="6" eb="7">
      <t>リツ</t>
    </rPh>
    <rPh sb="13" eb="15">
      <t>シンリン</t>
    </rPh>
    <rPh sb="15" eb="17">
      <t>カンキョウ</t>
    </rPh>
    <rPh sb="17" eb="19">
      <t>ホゼン</t>
    </rPh>
    <rPh sb="19" eb="21">
      <t>セイビ</t>
    </rPh>
    <rPh sb="21" eb="23">
      <t>ジギョウ</t>
    </rPh>
    <rPh sb="27" eb="29">
      <t>ヒョウジュン</t>
    </rPh>
    <rPh sb="29" eb="31">
      <t>タンカ</t>
    </rPh>
    <rPh sb="32" eb="34">
      <t>セッテイ</t>
    </rPh>
    <rPh sb="34" eb="35">
      <t>トウ</t>
    </rPh>
    <rPh sb="41" eb="43">
      <t>ヘイセイ</t>
    </rPh>
    <rPh sb="45" eb="46">
      <t>ネン</t>
    </rPh>
    <rPh sb="47" eb="48">
      <t>ガツ</t>
    </rPh>
    <rPh sb="50" eb="51">
      <t>ニチ</t>
    </rPh>
    <rPh sb="51" eb="52">
      <t>ツ</t>
    </rPh>
    <rPh sb="55" eb="56">
      <t>リン</t>
    </rPh>
    <rPh sb="56" eb="57">
      <t>セイ</t>
    </rPh>
    <rPh sb="57" eb="58">
      <t>セイ</t>
    </rPh>
    <rPh sb="58" eb="59">
      <t>ダイ</t>
    </rPh>
    <rPh sb="62" eb="63">
      <t>ゴウ</t>
    </rPh>
    <rPh sb="63" eb="66">
      <t>リンヤチョウ</t>
    </rPh>
    <rPh sb="66" eb="68">
      <t>シンリン</t>
    </rPh>
    <rPh sb="68" eb="70">
      <t>セイビ</t>
    </rPh>
    <rPh sb="70" eb="71">
      <t>ブ</t>
    </rPh>
    <rPh sb="71" eb="73">
      <t>セイビ</t>
    </rPh>
    <rPh sb="73" eb="75">
      <t>カチョウ</t>
    </rPh>
    <rPh sb="75" eb="77">
      <t>ツウチ</t>
    </rPh>
    <phoneticPr fontId="3"/>
  </si>
  <si>
    <t>※計上項目数に応じて行を追加する。</t>
    <rPh sb="1" eb="3">
      <t>ケイジョウ</t>
    </rPh>
    <rPh sb="3" eb="5">
      <t>コウモク</t>
    </rPh>
    <rPh sb="5" eb="6">
      <t>スウ</t>
    </rPh>
    <rPh sb="7" eb="8">
      <t>オウ</t>
    </rPh>
    <rPh sb="10" eb="11">
      <t>ギョウ</t>
    </rPh>
    <rPh sb="12" eb="14">
      <t>ツイカ</t>
    </rPh>
    <phoneticPr fontId="3"/>
  </si>
  <si>
    <t>※資材費等の単価については、根拠として見積書を添付する。</t>
    <rPh sb="1" eb="3">
      <t>シザイ</t>
    </rPh>
    <rPh sb="3" eb="4">
      <t>ヒ</t>
    </rPh>
    <rPh sb="4" eb="5">
      <t>トウ</t>
    </rPh>
    <rPh sb="6" eb="8">
      <t>タンカ</t>
    </rPh>
    <rPh sb="14" eb="16">
      <t>コンキョ</t>
    </rPh>
    <rPh sb="19" eb="22">
      <t>ミツモリショ</t>
    </rPh>
    <rPh sb="23" eb="25">
      <t>テンプ</t>
    </rPh>
    <phoneticPr fontId="3"/>
  </si>
  <si>
    <t>※交付申請時に単位数量が変わる場合には、数量を変えて交付申請時に提出する。その際、根拠となる単価や単位数量の増は認められないこと。</t>
    <rPh sb="1" eb="3">
      <t>コウフ</t>
    </rPh>
    <rPh sb="3" eb="6">
      <t>シンセイジ</t>
    </rPh>
    <rPh sb="7" eb="9">
      <t>タンイ</t>
    </rPh>
    <rPh sb="9" eb="11">
      <t>スウリョウ</t>
    </rPh>
    <rPh sb="12" eb="13">
      <t>カ</t>
    </rPh>
    <rPh sb="15" eb="17">
      <t>バアイ</t>
    </rPh>
    <rPh sb="20" eb="22">
      <t>スウリョウ</t>
    </rPh>
    <rPh sb="23" eb="24">
      <t>カ</t>
    </rPh>
    <rPh sb="26" eb="28">
      <t>コウフ</t>
    </rPh>
    <rPh sb="28" eb="31">
      <t>シンセイジ</t>
    </rPh>
    <rPh sb="32" eb="34">
      <t>テイシュツ</t>
    </rPh>
    <rPh sb="39" eb="40">
      <t>サイ</t>
    </rPh>
    <rPh sb="41" eb="43">
      <t>コンキョ</t>
    </rPh>
    <rPh sb="46" eb="48">
      <t>タンカ</t>
    </rPh>
    <rPh sb="49" eb="51">
      <t>タンイ</t>
    </rPh>
    <rPh sb="51" eb="53">
      <t>スウリョウ</t>
    </rPh>
    <rPh sb="54" eb="55">
      <t>ゾウ</t>
    </rPh>
    <rPh sb="56" eb="57">
      <t>ミト</t>
    </rPh>
    <phoneticPr fontId="3"/>
  </si>
  <si>
    <t>※消費税額は標準単価の適用と整合を図ること。</t>
    <rPh sb="1" eb="4">
      <t>ショウヒゼイ</t>
    </rPh>
    <rPh sb="4" eb="5">
      <t>ガク</t>
    </rPh>
    <rPh sb="6" eb="8">
      <t>ヒョウジュン</t>
    </rPh>
    <rPh sb="8" eb="10">
      <t>タンカ</t>
    </rPh>
    <rPh sb="11" eb="13">
      <t>テキヨウ</t>
    </rPh>
    <rPh sb="14" eb="16">
      <t>セイゴウ</t>
    </rPh>
    <rPh sb="17" eb="18">
      <t>ハカ</t>
    </rPh>
    <phoneticPr fontId="3"/>
  </si>
  <si>
    <t>獣害防止資材</t>
    <rPh sb="0" eb="2">
      <t>ジュウガイ</t>
    </rPh>
    <rPh sb="2" eb="4">
      <t>ボウシ</t>
    </rPh>
    <rPh sb="4" eb="6">
      <t>シザイ</t>
    </rPh>
    <phoneticPr fontId="3"/>
  </si>
  <si>
    <t>本</t>
    <rPh sb="0" eb="1">
      <t>ホン</t>
    </rPh>
    <phoneticPr fontId="3"/>
  </si>
  <si>
    <t>チューブ</t>
    <phoneticPr fontId="3"/>
  </si>
  <si>
    <t>支柱</t>
    <rPh sb="0" eb="2">
      <t>シチュウ</t>
    </rPh>
    <phoneticPr fontId="3"/>
  </si>
  <si>
    <t>個</t>
    <rPh sb="0" eb="1">
      <t>コ</t>
    </rPh>
    <phoneticPr fontId="3"/>
  </si>
  <si>
    <t>タイラップ（1本あたり3か所止）</t>
    <rPh sb="7" eb="8">
      <t>ホン</t>
    </rPh>
    <rPh sb="13" eb="14">
      <t>ショ</t>
    </rPh>
    <rPh sb="14" eb="15">
      <t>トメ</t>
    </rPh>
    <phoneticPr fontId="3"/>
  </si>
  <si>
    <t>普通作業員</t>
    <rPh sb="0" eb="2">
      <t>フツウ</t>
    </rPh>
    <rPh sb="2" eb="5">
      <t>サギョウイン</t>
    </rPh>
    <phoneticPr fontId="3"/>
  </si>
  <si>
    <t>ha</t>
    <phoneticPr fontId="3"/>
  </si>
  <si>
    <t>1,000本/haの場合</t>
    <rPh sb="5" eb="6">
      <t>ホン</t>
    </rPh>
    <rPh sb="10" eb="12">
      <t>バアイ</t>
    </rPh>
    <phoneticPr fontId="3"/>
  </si>
  <si>
    <t>※共通仮設費率について、「森林環境保全整備事業における標準単価の設定等について」（平成23年3月31日付け22林整整第857号林野庁森林整備部整備課長通知）のとおりとする。</t>
    <phoneticPr fontId="3"/>
  </si>
  <si>
    <t>※資材費の単価や施工費の人工などについて、根拠として見積書などを添付する。</t>
    <rPh sb="1" eb="3">
      <t>シザイ</t>
    </rPh>
    <rPh sb="3" eb="4">
      <t>ヒ</t>
    </rPh>
    <rPh sb="5" eb="7">
      <t>タンカ</t>
    </rPh>
    <rPh sb="8" eb="10">
      <t>セコウ</t>
    </rPh>
    <rPh sb="10" eb="11">
      <t>ヒ</t>
    </rPh>
    <rPh sb="12" eb="14">
      <t>ニンク</t>
    </rPh>
    <rPh sb="21" eb="23">
      <t>コンキョ</t>
    </rPh>
    <rPh sb="26" eb="29">
      <t>ミツモリショ</t>
    </rPh>
    <rPh sb="32" eb="34">
      <t>テンプ</t>
    </rPh>
    <phoneticPr fontId="3"/>
  </si>
  <si>
    <t>（要領別紙１－様式第５号）　（第５の１の(2)関係）</t>
    <phoneticPr fontId="3"/>
  </si>
  <si>
    <t>信州の森林づくり事業（森林環境保全整備事業）補助金交付申請書</t>
  </si>
  <si>
    <t>年　　月　　日</t>
  </si>
  <si>
    <t>地域振興局長　　様</t>
    <rPh sb="0" eb="2">
      <t>チイキ</t>
    </rPh>
    <rPh sb="2" eb="4">
      <t>シンコウ</t>
    </rPh>
    <rPh sb="4" eb="5">
      <t>キョク</t>
    </rPh>
    <rPh sb="5" eb="6">
      <t>チョウ</t>
    </rPh>
    <rPh sb="8" eb="9">
      <t>サマ</t>
    </rPh>
    <phoneticPr fontId="3"/>
  </si>
  <si>
    <t>（代理）申請者</t>
    <rPh sb="1" eb="3">
      <t>ダイリ</t>
    </rPh>
    <rPh sb="4" eb="6">
      <t>シンセイ</t>
    </rPh>
    <rPh sb="6" eb="7">
      <t>シャ</t>
    </rPh>
    <phoneticPr fontId="3"/>
  </si>
  <si>
    <t>住　所</t>
    <rPh sb="0" eb="1">
      <t>ジュウ</t>
    </rPh>
    <rPh sb="2" eb="3">
      <t>ショ</t>
    </rPh>
    <phoneticPr fontId="3"/>
  </si>
  <si>
    <t>氏　名</t>
    <rPh sb="0" eb="1">
      <t>シ</t>
    </rPh>
    <rPh sb="2" eb="3">
      <t>メイ</t>
    </rPh>
    <phoneticPr fontId="3"/>
  </si>
  <si>
    <t>　令和　　　年度　信州の森林づくり事業（森林環境保全整備事業）（第　　回目）を別紙実行内訳書のとおり実施したので、補助金を交付してください。</t>
    <rPh sb="1" eb="2">
      <t>レイ</t>
    </rPh>
    <rPh sb="2" eb="3">
      <t>ワ</t>
    </rPh>
    <phoneticPr fontId="3"/>
  </si>
  <si>
    <t>令和　年度　第　　回申請</t>
    <rPh sb="0" eb="1">
      <t>レイ</t>
    </rPh>
    <rPh sb="1" eb="2">
      <t>ワ</t>
    </rPh>
    <rPh sb="3" eb="5">
      <t>ネンド</t>
    </rPh>
    <rPh sb="6" eb="7">
      <t>ダイ</t>
    </rPh>
    <rPh sb="9" eb="10">
      <t>カイ</t>
    </rPh>
    <rPh sb="10" eb="12">
      <t>シンセイ</t>
    </rPh>
    <phoneticPr fontId="3"/>
  </si>
  <si>
    <t>申請者：　　　　　　　　　　　　　　　</t>
    <rPh sb="0" eb="3">
      <t>シンセイシャ</t>
    </rPh>
    <phoneticPr fontId="3"/>
  </si>
  <si>
    <t>申請番号：　　　　</t>
    <rPh sb="0" eb="2">
      <t>シンセイ</t>
    </rPh>
    <rPh sb="2" eb="4">
      <t>バンゴウ</t>
    </rPh>
    <phoneticPr fontId="3"/>
  </si>
  <si>
    <t>申請内容：　　　　　</t>
    <rPh sb="0" eb="2">
      <t>シンセイ</t>
    </rPh>
    <rPh sb="2" eb="4">
      <t>ナイヨウ</t>
    </rPh>
    <phoneticPr fontId="3"/>
  </si>
  <si>
    <t>申請箇所：　　　市町村　　　林班　　小班</t>
    <rPh sb="8" eb="10">
      <t>シチョウ</t>
    </rPh>
    <rPh sb="10" eb="11">
      <t>ソン</t>
    </rPh>
    <phoneticPr fontId="3"/>
  </si>
  <si>
    <t>１　法令等の確認</t>
    <rPh sb="2" eb="4">
      <t>ホウレイ</t>
    </rPh>
    <rPh sb="4" eb="5">
      <t>トウ</t>
    </rPh>
    <rPh sb="6" eb="8">
      <t>カクニン</t>
    </rPh>
    <phoneticPr fontId="3"/>
  </si>
  <si>
    <t>提出・
提示区分</t>
    <rPh sb="0" eb="2">
      <t>テイシュツ</t>
    </rPh>
    <rPh sb="4" eb="6">
      <t>テイジ</t>
    </rPh>
    <rPh sb="6" eb="8">
      <t>クブン</t>
    </rPh>
    <phoneticPr fontId="3"/>
  </si>
  <si>
    <t>事業区分</t>
    <rPh sb="0" eb="2">
      <t>ジギョウ</t>
    </rPh>
    <rPh sb="2" eb="4">
      <t>クブン</t>
    </rPh>
    <phoneticPr fontId="3"/>
  </si>
  <si>
    <t>確認内容</t>
    <rPh sb="0" eb="2">
      <t>カクニン</t>
    </rPh>
    <rPh sb="2" eb="4">
      <t>ナイヨウ</t>
    </rPh>
    <phoneticPr fontId="3"/>
  </si>
  <si>
    <t>申請者確認欄</t>
    <rPh sb="0" eb="3">
      <t>シンセイシャ</t>
    </rPh>
    <rPh sb="3" eb="5">
      <t>カクニン</t>
    </rPh>
    <rPh sb="5" eb="6">
      <t>ラン</t>
    </rPh>
    <phoneticPr fontId="3"/>
  </si>
  <si>
    <t>摘要</t>
    <rPh sb="0" eb="2">
      <t>テキヨウ</t>
    </rPh>
    <phoneticPr fontId="3"/>
  </si>
  <si>
    <t>実施前手続き確認</t>
    <rPh sb="0" eb="2">
      <t>ジッシ</t>
    </rPh>
    <rPh sb="2" eb="3">
      <t>マエ</t>
    </rPh>
    <rPh sb="3" eb="5">
      <t>テツヅ</t>
    </rPh>
    <rPh sb="6" eb="8">
      <t>カクニン</t>
    </rPh>
    <phoneticPr fontId="3"/>
  </si>
  <si>
    <t>共通</t>
    <rPh sb="0" eb="2">
      <t>キョウツウ</t>
    </rPh>
    <phoneticPr fontId="3"/>
  </si>
  <si>
    <t>保安林関係</t>
    <rPh sb="0" eb="3">
      <t>ホアンリン</t>
    </rPh>
    <rPh sb="3" eb="5">
      <t>カンケイ</t>
    </rPh>
    <phoneticPr fontId="3"/>
  </si>
  <si>
    <t>施行地に保安林を含むか</t>
    <phoneticPr fontId="3"/>
  </si>
  <si>
    <t>別紙により確認。</t>
    <rPh sb="0" eb="2">
      <t>ベッシ</t>
    </rPh>
    <rPh sb="5" eb="7">
      <t>カクニン</t>
    </rPh>
    <phoneticPr fontId="3"/>
  </si>
  <si>
    <t>間伐届、伐採許可等手続き済みか</t>
    <rPh sb="0" eb="2">
      <t>カンバツ</t>
    </rPh>
    <rPh sb="2" eb="3">
      <t>トド</t>
    </rPh>
    <rPh sb="4" eb="6">
      <t>バッサイ</t>
    </rPh>
    <rPh sb="6" eb="8">
      <t>キョカ</t>
    </rPh>
    <rPh sb="8" eb="9">
      <t>トウ</t>
    </rPh>
    <rPh sb="9" eb="11">
      <t>テツヅ</t>
    </rPh>
    <rPh sb="12" eb="13">
      <t>ズ</t>
    </rPh>
    <phoneticPr fontId="3"/>
  </si>
  <si>
    <t>他法令の確認</t>
    <rPh sb="0" eb="3">
      <t>タホウレイ</t>
    </rPh>
    <rPh sb="4" eb="6">
      <t>カクニン</t>
    </rPh>
    <phoneticPr fontId="3"/>
  </si>
  <si>
    <t>その他法令により手続きが必要な森林を含むか</t>
    <rPh sb="2" eb="3">
      <t>タ</t>
    </rPh>
    <rPh sb="3" eb="5">
      <t>ホウレイ</t>
    </rPh>
    <rPh sb="8" eb="10">
      <t>テツヅ</t>
    </rPh>
    <rPh sb="12" eb="14">
      <t>ヒツヨウ</t>
    </rPh>
    <rPh sb="15" eb="17">
      <t>シンリン</t>
    </rPh>
    <rPh sb="18" eb="19">
      <t>フク</t>
    </rPh>
    <phoneticPr fontId="3"/>
  </si>
  <si>
    <t>その他法令の手続き済みか</t>
    <rPh sb="2" eb="3">
      <t>タ</t>
    </rPh>
    <rPh sb="3" eb="5">
      <t>ホウレイ</t>
    </rPh>
    <rPh sb="6" eb="8">
      <t>テツヅ</t>
    </rPh>
    <rPh sb="9" eb="10">
      <t>ズ</t>
    </rPh>
    <phoneticPr fontId="3"/>
  </si>
  <si>
    <t>施行地に係る森林所有者との受委託契約済みか</t>
    <rPh sb="0" eb="2">
      <t>セコウ</t>
    </rPh>
    <rPh sb="2" eb="3">
      <t>チ</t>
    </rPh>
    <rPh sb="4" eb="5">
      <t>カカ</t>
    </rPh>
    <rPh sb="6" eb="8">
      <t>シンリン</t>
    </rPh>
    <rPh sb="8" eb="10">
      <t>ショユウ</t>
    </rPh>
    <rPh sb="10" eb="11">
      <t>シャ</t>
    </rPh>
    <rPh sb="13" eb="16">
      <t>ジュイタク</t>
    </rPh>
    <rPh sb="16" eb="18">
      <t>ケイヤク</t>
    </rPh>
    <rPh sb="18" eb="19">
      <t>ズ</t>
    </rPh>
    <phoneticPr fontId="3"/>
  </si>
  <si>
    <t>施行地に係る森林所有者と受委託契約等書面による同意を締結済みか。</t>
    <rPh sb="0" eb="2">
      <t>セコウ</t>
    </rPh>
    <rPh sb="2" eb="3">
      <t>チ</t>
    </rPh>
    <rPh sb="4" eb="5">
      <t>カカ</t>
    </rPh>
    <rPh sb="6" eb="8">
      <t>シンリン</t>
    </rPh>
    <rPh sb="8" eb="11">
      <t>ショユウシャ</t>
    </rPh>
    <rPh sb="12" eb="15">
      <t>ジュイタク</t>
    </rPh>
    <rPh sb="15" eb="18">
      <t>ケイヤクナド</t>
    </rPh>
    <rPh sb="18" eb="20">
      <t>ショメン</t>
    </rPh>
    <rPh sb="23" eb="25">
      <t>ドウイ</t>
    </rPh>
    <rPh sb="26" eb="28">
      <t>テイケツ</t>
    </rPh>
    <rPh sb="28" eb="29">
      <t>ズ</t>
    </rPh>
    <phoneticPr fontId="3"/>
  </si>
  <si>
    <t>根拠となる計画等又は協定の確認</t>
    <rPh sb="0" eb="2">
      <t>コンキョ</t>
    </rPh>
    <rPh sb="5" eb="7">
      <t>ケイカク</t>
    </rPh>
    <rPh sb="7" eb="8">
      <t>トウ</t>
    </rPh>
    <rPh sb="8" eb="9">
      <t>マタ</t>
    </rPh>
    <rPh sb="10" eb="12">
      <t>キョウテイ</t>
    </rPh>
    <rPh sb="13" eb="15">
      <t>カクニン</t>
    </rPh>
    <phoneticPr fontId="3"/>
  </si>
  <si>
    <t>直接支援事業の場合は根拠となる計画等（森林経営計画、特定間伐等促進計画又は要間伐森林）の名称、公的森林整備及び被害森林整備は協定締結の有無を記載する。</t>
    <rPh sb="0" eb="1">
      <t>チョク</t>
    </rPh>
    <rPh sb="1" eb="2">
      <t>セツ</t>
    </rPh>
    <rPh sb="2" eb="4">
      <t>シエン</t>
    </rPh>
    <rPh sb="4" eb="6">
      <t>ジギョウ</t>
    </rPh>
    <rPh sb="7" eb="9">
      <t>バアイ</t>
    </rPh>
    <rPh sb="10" eb="12">
      <t>コンキョ</t>
    </rPh>
    <rPh sb="15" eb="17">
      <t>ケイカク</t>
    </rPh>
    <rPh sb="17" eb="18">
      <t>トウ</t>
    </rPh>
    <rPh sb="19" eb="21">
      <t>シンリン</t>
    </rPh>
    <rPh sb="21" eb="23">
      <t>ケイエイ</t>
    </rPh>
    <rPh sb="23" eb="25">
      <t>ケイカク</t>
    </rPh>
    <rPh sb="26" eb="28">
      <t>トクテイ</t>
    </rPh>
    <rPh sb="28" eb="30">
      <t>カンバツ</t>
    </rPh>
    <rPh sb="30" eb="31">
      <t>トウ</t>
    </rPh>
    <rPh sb="31" eb="33">
      <t>ソクシン</t>
    </rPh>
    <rPh sb="33" eb="35">
      <t>ケイカク</t>
    </rPh>
    <rPh sb="35" eb="36">
      <t>マタ</t>
    </rPh>
    <rPh sb="37" eb="38">
      <t>ヨウ</t>
    </rPh>
    <rPh sb="38" eb="40">
      <t>カンバツ</t>
    </rPh>
    <rPh sb="40" eb="42">
      <t>シンリン</t>
    </rPh>
    <rPh sb="44" eb="46">
      <t>メイショウ</t>
    </rPh>
    <rPh sb="47" eb="49">
      <t>コウテキ</t>
    </rPh>
    <rPh sb="49" eb="51">
      <t>シンリン</t>
    </rPh>
    <rPh sb="51" eb="53">
      <t>セイビ</t>
    </rPh>
    <rPh sb="53" eb="54">
      <t>オヨ</t>
    </rPh>
    <rPh sb="55" eb="57">
      <t>ヒガイ</t>
    </rPh>
    <rPh sb="57" eb="59">
      <t>シンリン</t>
    </rPh>
    <rPh sb="59" eb="61">
      <t>セイビ</t>
    </rPh>
    <rPh sb="62" eb="64">
      <t>キョウテイ</t>
    </rPh>
    <rPh sb="64" eb="66">
      <t>テイケツ</t>
    </rPh>
    <rPh sb="67" eb="69">
      <t>ウム</t>
    </rPh>
    <rPh sb="70" eb="72">
      <t>キサイ</t>
    </rPh>
    <phoneticPr fontId="3"/>
  </si>
  <si>
    <t>２　提出書類等の確認</t>
    <rPh sb="2" eb="4">
      <t>テイシュツ</t>
    </rPh>
    <rPh sb="4" eb="6">
      <t>ショルイ</t>
    </rPh>
    <rPh sb="6" eb="7">
      <t>トウ</t>
    </rPh>
    <rPh sb="8" eb="10">
      <t>カクニン</t>
    </rPh>
    <phoneticPr fontId="3"/>
  </si>
  <si>
    <t>書類</t>
    <rPh sb="0" eb="2">
      <t>ショルイ</t>
    </rPh>
    <phoneticPr fontId="3"/>
  </si>
  <si>
    <t>必要書類</t>
    <rPh sb="0" eb="2">
      <t>ヒツヨウ</t>
    </rPh>
    <rPh sb="2" eb="4">
      <t>ショルイ</t>
    </rPh>
    <phoneticPr fontId="3"/>
  </si>
  <si>
    <t>申請者</t>
    <rPh sb="0" eb="3">
      <t>シンセイシャ</t>
    </rPh>
    <phoneticPr fontId="3"/>
  </si>
  <si>
    <t>県担当者</t>
    <rPh sb="0" eb="1">
      <t>ケン</t>
    </rPh>
    <rPh sb="1" eb="4">
      <t>タントウシャ</t>
    </rPh>
    <phoneticPr fontId="3"/>
  </si>
  <si>
    <t>提
出
書
類</t>
    <rPh sb="0" eb="1">
      <t>ツツミ</t>
    </rPh>
    <rPh sb="2" eb="3">
      <t>デル</t>
    </rPh>
    <rPh sb="4" eb="5">
      <t>ジョ</t>
    </rPh>
    <rPh sb="6" eb="7">
      <t>ルイ</t>
    </rPh>
    <phoneticPr fontId="3"/>
  </si>
  <si>
    <t>交付申請書</t>
    <rPh sb="0" eb="2">
      <t>コウフ</t>
    </rPh>
    <rPh sb="2" eb="4">
      <t>シンセイ</t>
    </rPh>
    <rPh sb="4" eb="5">
      <t>ショ</t>
    </rPh>
    <phoneticPr fontId="3"/>
  </si>
  <si>
    <t>確認書</t>
    <rPh sb="0" eb="3">
      <t>カクニンショ</t>
    </rPh>
    <phoneticPr fontId="3"/>
  </si>
  <si>
    <t>実行内訳書（様式7号）</t>
    <rPh sb="0" eb="2">
      <t>ジッコウ</t>
    </rPh>
    <rPh sb="2" eb="4">
      <t>ウチワケ</t>
    </rPh>
    <rPh sb="4" eb="5">
      <t>ショ</t>
    </rPh>
    <rPh sb="6" eb="8">
      <t>ヨウシキ</t>
    </rPh>
    <rPh sb="9" eb="10">
      <t>ゴウ</t>
    </rPh>
    <phoneticPr fontId="3"/>
  </si>
  <si>
    <t>△</t>
    <phoneticPr fontId="3"/>
  </si>
  <si>
    <t>実行経費内訳書（様式第8号）</t>
    <rPh sb="0" eb="2">
      <t>ジッコウ</t>
    </rPh>
    <rPh sb="2" eb="4">
      <t>ケイヒ</t>
    </rPh>
    <rPh sb="4" eb="6">
      <t>ウチワケ</t>
    </rPh>
    <rPh sb="6" eb="7">
      <t>ショ</t>
    </rPh>
    <rPh sb="8" eb="10">
      <t>ヨウシキ</t>
    </rPh>
    <rPh sb="10" eb="11">
      <t>ダイ</t>
    </rPh>
    <rPh sb="12" eb="13">
      <t>ゴウ</t>
    </rPh>
    <phoneticPr fontId="3"/>
  </si>
  <si>
    <t>実行内訳書付表（様式第9号)</t>
    <rPh sb="0" eb="2">
      <t>ジッコウ</t>
    </rPh>
    <rPh sb="2" eb="4">
      <t>ウチワケ</t>
    </rPh>
    <rPh sb="4" eb="5">
      <t>ショ</t>
    </rPh>
    <rPh sb="5" eb="7">
      <t>フヒョウ</t>
    </rPh>
    <rPh sb="8" eb="10">
      <t>ヨウシキ</t>
    </rPh>
    <rPh sb="10" eb="11">
      <t>ダイ</t>
    </rPh>
    <rPh sb="12" eb="13">
      <t>ゴウ</t>
    </rPh>
    <phoneticPr fontId="3"/>
  </si>
  <si>
    <t>位置図</t>
    <rPh sb="0" eb="2">
      <t>イチ</t>
    </rPh>
    <rPh sb="2" eb="3">
      <t>ズ</t>
    </rPh>
    <phoneticPr fontId="3"/>
  </si>
  <si>
    <t>施行地の位置を示した5万分の１等の地形図</t>
    <rPh sb="15" eb="16">
      <t>トウ</t>
    </rPh>
    <phoneticPr fontId="3"/>
  </si>
  <si>
    <t>森林計画図</t>
    <rPh sb="0" eb="5">
      <t>シンリンケイカクズ</t>
    </rPh>
    <phoneticPr fontId="3"/>
  </si>
  <si>
    <t>実測図（様式第10-1号)</t>
    <rPh sb="0" eb="3">
      <t>ジッソクズ</t>
    </rPh>
    <phoneticPr fontId="3"/>
  </si>
  <si>
    <t>1ha未満の事業地にあっては１千分の１又は1ha以上であっては３千分の１を標準とする。</t>
    <rPh sb="19" eb="20">
      <t>マタ</t>
    </rPh>
    <rPh sb="37" eb="39">
      <t>ヒョウジュン</t>
    </rPh>
    <phoneticPr fontId="3"/>
  </si>
  <si>
    <t>測量野帳（様式第10-2号)</t>
    <rPh sb="0" eb="2">
      <t>ソクリョウ</t>
    </rPh>
    <rPh sb="2" eb="3">
      <t>ヤ</t>
    </rPh>
    <rPh sb="3" eb="4">
      <t>チョウ</t>
    </rPh>
    <phoneticPr fontId="3"/>
  </si>
  <si>
    <t>管理プロット調査結果表</t>
    <rPh sb="0" eb="2">
      <t>カンリ</t>
    </rPh>
    <rPh sb="6" eb="8">
      <t>チョウサ</t>
    </rPh>
    <rPh sb="8" eb="10">
      <t>ケッカ</t>
    </rPh>
    <rPh sb="10" eb="11">
      <t>ヒョウ</t>
    </rPh>
    <phoneticPr fontId="3"/>
  </si>
  <si>
    <t>精算設計書</t>
    <rPh sb="0" eb="2">
      <t>セイサン</t>
    </rPh>
    <rPh sb="2" eb="4">
      <t>セッケイ</t>
    </rPh>
    <rPh sb="4" eb="5">
      <t>ショ</t>
    </rPh>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</si>
  <si>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</si>
  <si>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写真</t>
    <rPh sb="0" eb="2">
      <t>シャシン</t>
    </rPh>
    <phoneticPr fontId="3"/>
  </si>
  <si>
    <t>別表２　施行写真撮影基準に基づく写真</t>
    <phoneticPr fontId="3"/>
  </si>
  <si>
    <t>委任等の関係書類</t>
    <rPh sb="0" eb="2">
      <t>イニン</t>
    </rPh>
    <rPh sb="2" eb="3">
      <t>トウ</t>
    </rPh>
    <rPh sb="4" eb="6">
      <t>カンケイ</t>
    </rPh>
    <rPh sb="6" eb="8">
      <t>ショルイ</t>
    </rPh>
    <phoneticPr fontId="3"/>
  </si>
  <si>
    <t>事業主体から委任を受けた森林組合等が補助金申請又は受領を行う場合に限るものとし、事業主体が森林所有者の場合は、原則として自筆署名とする。</t>
    <rPh sb="12" eb="14">
      <t>シンリン</t>
    </rPh>
    <rPh sb="14" eb="16">
      <t>クミアイ</t>
    </rPh>
    <rPh sb="16" eb="17">
      <t>トウ</t>
    </rPh>
    <phoneticPr fontId="3"/>
  </si>
  <si>
    <t>搬出材積集計表（様式第11号)</t>
    <rPh sb="0" eb="2">
      <t>ハンシュツ</t>
    </rPh>
    <rPh sb="2" eb="3">
      <t>ザイ</t>
    </rPh>
    <rPh sb="3" eb="4">
      <t>セキ</t>
    </rPh>
    <rPh sb="4" eb="6">
      <t>シュウケイ</t>
    </rPh>
    <rPh sb="6" eb="7">
      <t>ヒョウ</t>
    </rPh>
    <phoneticPr fontId="3"/>
  </si>
  <si>
    <t>森林環境保全直接支援事業のみ</t>
    <rPh sb="0" eb="2">
      <t>シンリン</t>
    </rPh>
    <rPh sb="2" eb="4">
      <t>カンキョウ</t>
    </rPh>
    <rPh sb="4" eb="6">
      <t>ホゼン</t>
    </rPh>
    <rPh sb="6" eb="7">
      <t>チョク</t>
    </rPh>
    <rPh sb="7" eb="8">
      <t>セツ</t>
    </rPh>
    <rPh sb="8" eb="10">
      <t>シエン</t>
    </rPh>
    <rPh sb="10" eb="12">
      <t>ジギョウ</t>
    </rPh>
    <phoneticPr fontId="3"/>
  </si>
  <si>
    <t>森林経営計画認定書および該当箇所の森林経営計画書</t>
    <rPh sb="6" eb="9">
      <t>ニンテイショ</t>
    </rPh>
    <rPh sb="12" eb="14">
      <t>ガイトウ</t>
    </rPh>
    <rPh sb="14" eb="16">
      <t>カショ</t>
    </rPh>
    <rPh sb="17" eb="19">
      <t>シンリン</t>
    </rPh>
    <rPh sb="19" eb="21">
      <t>ケイエイ</t>
    </rPh>
    <rPh sb="21" eb="23">
      <t>ケイカク</t>
    </rPh>
    <rPh sb="23" eb="24">
      <t>ショ</t>
    </rPh>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</si>
  <si>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rPh sb="0" eb="2">
      <t>シンリン</t>
    </rPh>
    <rPh sb="2" eb="4">
      <t>ケイエイ</t>
    </rPh>
    <rPh sb="4" eb="6">
      <t>ケイカク</t>
    </rPh>
    <rPh sb="7" eb="8">
      <t>モト</t>
    </rPh>
    <rPh sb="10" eb="12">
      <t>ジッシ</t>
    </rPh>
    <rPh sb="14" eb="16">
      <t>バアイ</t>
    </rPh>
    <rPh sb="16" eb="17">
      <t>マタ</t>
    </rPh>
    <rPh sb="66" eb="68">
      <t>バアイ</t>
    </rPh>
    <phoneticPr fontId="3"/>
  </si>
  <si>
    <t>申請後に当該林分を森林経営計画の対象森林とするよう努めることを確認できる書類</t>
  </si>
  <si>
    <t>森林経営委託契約書等の写し</t>
    <rPh sb="11" eb="12">
      <t>ウツ</t>
    </rPh>
    <phoneticPr fontId="3"/>
  </si>
  <si>
    <t>森林共同施業団地内で一体的に実施された国有林の面積及び搬出材積一覧</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メンセキ</t>
    </rPh>
    <rPh sb="25" eb="26">
      <t>オヨ</t>
    </rPh>
    <rPh sb="27" eb="29">
      <t>ハンシュツ</t>
    </rPh>
    <rPh sb="29" eb="30">
      <t>ザイ</t>
    </rPh>
    <rPh sb="30" eb="31">
      <t>セキ</t>
    </rPh>
    <rPh sb="31" eb="33">
      <t>イチラン</t>
    </rPh>
    <phoneticPr fontId="3"/>
  </si>
  <si>
    <t>森林共同施業団地対象民有林における間伐、更新伐の場合</t>
    <rPh sb="0" eb="2">
      <t>シンリン</t>
    </rPh>
    <rPh sb="2" eb="4">
      <t>キョウドウ</t>
    </rPh>
    <rPh sb="4" eb="6">
      <t>セギョウ</t>
    </rPh>
    <rPh sb="6" eb="8">
      <t>ダンチ</t>
    </rPh>
    <rPh sb="8" eb="10">
      <t>タイショウ</t>
    </rPh>
    <rPh sb="10" eb="13">
      <t>ミンユウリン</t>
    </rPh>
    <rPh sb="17" eb="19">
      <t>カンバツ</t>
    </rPh>
    <rPh sb="20" eb="22">
      <t>コウシン</t>
    </rPh>
    <rPh sb="22" eb="23">
      <t>バツ</t>
    </rPh>
    <rPh sb="24" eb="26">
      <t>バアイ</t>
    </rPh>
    <phoneticPr fontId="3"/>
  </si>
  <si>
    <t>森林共同施業団地内で一体的に実施された国有林の施行位置図</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セコウ</t>
    </rPh>
    <rPh sb="25" eb="27">
      <t>イチ</t>
    </rPh>
    <rPh sb="27" eb="28">
      <t>ズ</t>
    </rPh>
    <phoneticPr fontId="3"/>
  </si>
  <si>
    <t>調
査
時
提
示
書
類</t>
    <rPh sb="0" eb="1">
      <t>チョウ</t>
    </rPh>
    <rPh sb="2" eb="3">
      <t>サ</t>
    </rPh>
    <rPh sb="4" eb="5">
      <t>ジ</t>
    </rPh>
    <rPh sb="6" eb="7">
      <t>サゲル</t>
    </rPh>
    <rPh sb="8" eb="9">
      <t>シメ</t>
    </rPh>
    <rPh sb="10" eb="11">
      <t>ジョ</t>
    </rPh>
    <rPh sb="12" eb="13">
      <t>ルイ</t>
    </rPh>
    <phoneticPr fontId="3"/>
  </si>
  <si>
    <t>施行地台帳</t>
    <rPh sb="0" eb="2">
      <t>セコウ</t>
    </rPh>
    <rPh sb="2" eb="3">
      <t>チ</t>
    </rPh>
    <rPh sb="3" eb="5">
      <t>ダイチョウ</t>
    </rPh>
    <phoneticPr fontId="3"/>
  </si>
  <si>
    <t>当該団地内で過去5年以内に施業履歴がなければ不要</t>
    <phoneticPr fontId="3"/>
  </si>
  <si>
    <t>森林所有者の確認が出来る書類</t>
    <rPh sb="0" eb="2">
      <t>シンリン</t>
    </rPh>
    <rPh sb="2" eb="5">
      <t>ショユウシャ</t>
    </rPh>
    <rPh sb="6" eb="8">
      <t>カクニン</t>
    </rPh>
    <rPh sb="9" eb="11">
      <t>デキ</t>
    </rPh>
    <rPh sb="12" eb="14">
      <t>ショルイ</t>
    </rPh>
    <phoneticPr fontId="3"/>
  </si>
  <si>
    <t>森林経営計画の認定などにより確認済みの場合や他の書類で確認できる場合は不要</t>
    <rPh sb="0" eb="2">
      <t>シンリン</t>
    </rPh>
    <rPh sb="2" eb="4">
      <t>ケイエイ</t>
    </rPh>
    <rPh sb="4" eb="6">
      <t>ケイカク</t>
    </rPh>
    <rPh sb="7" eb="9">
      <t>ニンテイ</t>
    </rPh>
    <rPh sb="14" eb="16">
      <t>カクニン</t>
    </rPh>
    <rPh sb="16" eb="17">
      <t>ズ</t>
    </rPh>
    <rPh sb="19" eb="21">
      <t>バアイ</t>
    </rPh>
    <rPh sb="22" eb="23">
      <t>タ</t>
    </rPh>
    <rPh sb="24" eb="26">
      <t>ショルイ</t>
    </rPh>
    <rPh sb="27" eb="29">
      <t>カクニン</t>
    </rPh>
    <rPh sb="32" eb="34">
      <t>バアイ</t>
    </rPh>
    <rPh sb="35" eb="37">
      <t>フヨウ</t>
    </rPh>
    <phoneticPr fontId="3"/>
  </si>
  <si>
    <t>事業の実施権限を有することがわかる書類</t>
    <rPh sb="0" eb="2">
      <t>ジギョウ</t>
    </rPh>
    <rPh sb="3" eb="5">
      <t>ジッシ</t>
    </rPh>
    <rPh sb="5" eb="7">
      <t>ケンゲン</t>
    </rPh>
    <rPh sb="8" eb="9">
      <t>ユウ</t>
    </rPh>
    <rPh sb="17" eb="19">
      <t>ショルイ</t>
    </rPh>
    <phoneticPr fontId="3"/>
  </si>
  <si>
    <t>補足等の説明に必要な場合</t>
    <rPh sb="0" eb="2">
      <t>ホソク</t>
    </rPh>
    <rPh sb="2" eb="3">
      <t>トウ</t>
    </rPh>
    <rPh sb="4" eb="6">
      <t>セツメイ</t>
    </rPh>
    <rPh sb="7" eb="9">
      <t>ヒツヨウ</t>
    </rPh>
    <rPh sb="10" eb="12">
      <t>バアイ</t>
    </rPh>
    <phoneticPr fontId="3"/>
  </si>
  <si>
    <t>社会保険等加入状況表にかかる支払い証明書</t>
    <rPh sb="0" eb="2">
      <t>シャカイ</t>
    </rPh>
    <rPh sb="2" eb="4">
      <t>ホケン</t>
    </rPh>
    <rPh sb="4" eb="5">
      <t>トウ</t>
    </rPh>
    <rPh sb="5" eb="7">
      <t>カニュウ</t>
    </rPh>
    <rPh sb="7" eb="9">
      <t>ジョウキョウ</t>
    </rPh>
    <rPh sb="9" eb="10">
      <t>ヒョウ</t>
    </rPh>
    <rPh sb="14" eb="16">
      <t>シハラ</t>
    </rPh>
    <rPh sb="17" eb="19">
      <t>ショウメイ</t>
    </rPh>
    <rPh sb="19" eb="20">
      <t>ショ</t>
    </rPh>
    <phoneticPr fontId="3"/>
  </si>
  <si>
    <t>間接費の適用を受ける場合</t>
    <phoneticPr fontId="3"/>
  </si>
  <si>
    <t>作業従事者の確認書類</t>
    <rPh sb="0" eb="2">
      <t>サギョウ</t>
    </rPh>
    <rPh sb="2" eb="5">
      <t>ジュウジシャ</t>
    </rPh>
    <rPh sb="6" eb="8">
      <t>カクニン</t>
    </rPh>
    <rPh sb="8" eb="10">
      <t>ショルイ</t>
    </rPh>
    <phoneticPr fontId="3"/>
  </si>
  <si>
    <t>作業期間等が確認できる書類</t>
    <phoneticPr fontId="3"/>
  </si>
  <si>
    <t>請負等契約書</t>
    <rPh sb="0" eb="2">
      <t>ウケオイ</t>
    </rPh>
    <rPh sb="2" eb="3">
      <t>トウ</t>
    </rPh>
    <rPh sb="3" eb="5">
      <t>ケイヤク</t>
    </rPh>
    <rPh sb="5" eb="6">
      <t>ショ</t>
    </rPh>
    <phoneticPr fontId="3"/>
  </si>
  <si>
    <t>精算書</t>
    <rPh sb="0" eb="2">
      <t>セイサン</t>
    </rPh>
    <rPh sb="2" eb="3">
      <t>ショ</t>
    </rPh>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</si>
  <si>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</si>
  <si>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埋蔵文化財法関係書類</t>
    <rPh sb="0" eb="2">
      <t>マイゾウ</t>
    </rPh>
    <rPh sb="2" eb="5">
      <t>ブンカザイ</t>
    </rPh>
    <rPh sb="5" eb="6">
      <t>ホウ</t>
    </rPh>
    <rPh sb="6" eb="8">
      <t>カンケイ</t>
    </rPh>
    <rPh sb="8" eb="10">
      <t>ショルイ</t>
    </rPh>
    <phoneticPr fontId="3"/>
  </si>
  <si>
    <t>埋蔵文化財を包蔵する土地として周知されている土地での施業実施する場合</t>
    <rPh sb="26" eb="28">
      <t>セギョウ</t>
    </rPh>
    <rPh sb="28" eb="30">
      <t>ジッシ</t>
    </rPh>
    <rPh sb="32" eb="34">
      <t>バアイ</t>
    </rPh>
    <phoneticPr fontId="3"/>
  </si>
  <si>
    <t>自然公園法関係書類</t>
    <rPh sb="0" eb="2">
      <t>シゼン</t>
    </rPh>
    <rPh sb="2" eb="4">
      <t>コウエン</t>
    </rPh>
    <rPh sb="4" eb="5">
      <t>ホウ</t>
    </rPh>
    <rPh sb="5" eb="7">
      <t>カンケイ</t>
    </rPh>
    <rPh sb="7" eb="9">
      <t>ショルイ</t>
    </rPh>
    <phoneticPr fontId="3"/>
  </si>
  <si>
    <t>特別保護区内での施業を実施する場合</t>
    <rPh sb="11" eb="13">
      <t>ジッシ</t>
    </rPh>
    <rPh sb="15" eb="17">
      <t>バアイ</t>
    </rPh>
    <phoneticPr fontId="3"/>
  </si>
  <si>
    <t>火災、気象災、噴火災、病虫害等による被害状況等の資料</t>
    <rPh sb="0" eb="2">
      <t>カサイ</t>
    </rPh>
    <rPh sb="3" eb="5">
      <t>キショウ</t>
    </rPh>
    <rPh sb="5" eb="6">
      <t>サイ</t>
    </rPh>
    <rPh sb="7" eb="9">
      <t>フンカ</t>
    </rPh>
    <rPh sb="9" eb="10">
      <t>サイ</t>
    </rPh>
    <rPh sb="11" eb="14">
      <t>ビョウチュウガイ</t>
    </rPh>
    <rPh sb="14" eb="15">
      <t>トウ</t>
    </rPh>
    <rPh sb="18" eb="20">
      <t>ヒガイ</t>
    </rPh>
    <rPh sb="20" eb="22">
      <t>ジョウキョウ</t>
    </rPh>
    <rPh sb="22" eb="23">
      <t>トウ</t>
    </rPh>
    <rPh sb="24" eb="26">
      <t>シリョウ</t>
    </rPh>
    <phoneticPr fontId="3"/>
  </si>
  <si>
    <t>材積伝票又は検知野帳</t>
    <rPh sb="0" eb="1">
      <t>ザイ</t>
    </rPh>
    <rPh sb="1" eb="2">
      <t>セキ</t>
    </rPh>
    <rPh sb="2" eb="4">
      <t>デンピョウ</t>
    </rPh>
    <rPh sb="4" eb="5">
      <t>マタ</t>
    </rPh>
    <rPh sb="6" eb="8">
      <t>ケンチ</t>
    </rPh>
    <rPh sb="8" eb="9">
      <t>ヤ</t>
    </rPh>
    <rPh sb="9" eb="10">
      <t>チョウ</t>
    </rPh>
    <phoneticPr fontId="3"/>
  </si>
  <si>
    <t>特定間伐等促進計画</t>
    <rPh sb="0" eb="2">
      <t>トクテイ</t>
    </rPh>
    <rPh sb="2" eb="4">
      <t>カンバツ</t>
    </rPh>
    <rPh sb="4" eb="5">
      <t>トウ</t>
    </rPh>
    <rPh sb="5" eb="7">
      <t>ソクシン</t>
    </rPh>
    <rPh sb="7" eb="9">
      <t>ケイカク</t>
    </rPh>
    <phoneticPr fontId="3"/>
  </si>
  <si>
    <t>特定間伐等促進計画による場合</t>
    <rPh sb="0" eb="2">
      <t>トクテイ</t>
    </rPh>
    <rPh sb="2" eb="4">
      <t>カンバツ</t>
    </rPh>
    <rPh sb="4" eb="5">
      <t>トウ</t>
    </rPh>
    <rPh sb="5" eb="7">
      <t>ソクシン</t>
    </rPh>
    <rPh sb="7" eb="9">
      <t>ケイカク</t>
    </rPh>
    <rPh sb="12" eb="14">
      <t>バアイ</t>
    </rPh>
    <phoneticPr fontId="3"/>
  </si>
  <si>
    <t>協定書</t>
    <rPh sb="0" eb="2">
      <t>キョウテイ</t>
    </rPh>
    <rPh sb="2" eb="3">
      <t>ショ</t>
    </rPh>
    <phoneticPr fontId="3"/>
  </si>
  <si>
    <t>事業実施に協定を必要とする場合</t>
    <phoneticPr fontId="3"/>
  </si>
  <si>
    <t>凡例：○必要　　△必要に応じて　　－不要</t>
    <rPh sb="0" eb="2">
      <t>ハンレイ</t>
    </rPh>
    <rPh sb="4" eb="6">
      <t>ヒツヨウ</t>
    </rPh>
    <rPh sb="9" eb="11">
      <t>ヒツヨウ</t>
    </rPh>
    <rPh sb="12" eb="13">
      <t>オウ</t>
    </rPh>
    <rPh sb="18" eb="20">
      <t>フヨウ</t>
    </rPh>
    <phoneticPr fontId="3"/>
  </si>
  <si>
    <t>申請番号：　　　　</t>
    <phoneticPr fontId="3"/>
  </si>
  <si>
    <t>書類</t>
    <phoneticPr fontId="3"/>
  </si>
  <si>
    <t>施行地の測線及び測点（代表点）を明示する。実行内訳書に記載された番号を付記する</t>
    <phoneticPr fontId="3"/>
  </si>
  <si>
    <t>1ha未満の事業地にあっては１千分の１,1ha以上であっては３千分の１を基準とする。</t>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</si>
  <si>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</si>
  <si>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事業主体から委任を受けた者が補助金申請又は受領を行う場合に限るものとし、事業主体が森林所有者の場合は、原則として自筆署名とする。</t>
    <phoneticPr fontId="3"/>
  </si>
  <si>
    <t>森林環境保全直接支援事業のみ</t>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</si>
  <si>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phoneticPr fontId="3"/>
  </si>
  <si>
    <t>出役簿等、現場従事者および作業期間等が確認できる書類</t>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</si>
  <si>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</si>
  <si>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特定間伐等促進計画</t>
    <rPh sb="0" eb="2">
      <t>トクテイ</t>
    </rPh>
    <rPh sb="2" eb="3">
      <t>カン</t>
    </rPh>
    <rPh sb="3" eb="4">
      <t>バツ</t>
    </rPh>
    <rPh sb="4" eb="5">
      <t>トウ</t>
    </rPh>
    <rPh sb="5" eb="7">
      <t>ソクシン</t>
    </rPh>
    <rPh sb="7" eb="9">
      <t>ケイカク</t>
    </rPh>
    <phoneticPr fontId="3"/>
  </si>
  <si>
    <t>事業実施に協定を必要とする場合</t>
    <rPh sb="0" eb="2">
      <t>ジギョウ</t>
    </rPh>
    <rPh sb="2" eb="4">
      <t>ジッシ</t>
    </rPh>
    <rPh sb="5" eb="7">
      <t>キョウテイ</t>
    </rPh>
    <rPh sb="8" eb="10">
      <t>ヒツヨウ</t>
    </rPh>
    <rPh sb="13" eb="15">
      <t>バアイ</t>
    </rPh>
    <phoneticPr fontId="3"/>
  </si>
  <si>
    <t>資材伝票</t>
    <rPh sb="0" eb="2">
      <t>シザイ</t>
    </rPh>
    <rPh sb="2" eb="4">
      <t>デンピョウ</t>
    </rPh>
    <phoneticPr fontId="3"/>
  </si>
  <si>
    <t>信州の森林づくり事業書類等確認書　　　（森林作業道用）</t>
    <rPh sb="0" eb="2">
      <t>シンシュウ</t>
    </rPh>
    <rPh sb="3" eb="5">
      <t>シンリン</t>
    </rPh>
    <rPh sb="8" eb="10">
      <t>ジギョウ</t>
    </rPh>
    <rPh sb="10" eb="12">
      <t>ショルイ</t>
    </rPh>
    <rPh sb="12" eb="13">
      <t>トウ</t>
    </rPh>
    <rPh sb="13" eb="16">
      <t>カクニンショ</t>
    </rPh>
    <rPh sb="20" eb="22">
      <t>シンリン</t>
    </rPh>
    <rPh sb="22" eb="24">
      <t>サギョウ</t>
    </rPh>
    <rPh sb="24" eb="25">
      <t>ドウ</t>
    </rPh>
    <rPh sb="25" eb="26">
      <t>ヨウ</t>
    </rPh>
    <phoneticPr fontId="3"/>
  </si>
  <si>
    <t>作業許可や伐採許可等手続き済みか</t>
    <rPh sb="0" eb="2">
      <t>サギョウ</t>
    </rPh>
    <rPh sb="2" eb="4">
      <t>キョカ</t>
    </rPh>
    <rPh sb="5" eb="7">
      <t>バッサイ</t>
    </rPh>
    <rPh sb="7" eb="9">
      <t>キョカ</t>
    </rPh>
    <rPh sb="9" eb="10">
      <t>トウ</t>
    </rPh>
    <rPh sb="10" eb="12">
      <t>テツヅ</t>
    </rPh>
    <rPh sb="13" eb="14">
      <t>ズ</t>
    </rPh>
    <phoneticPr fontId="3"/>
  </si>
  <si>
    <t>作業道</t>
    <rPh sb="0" eb="2">
      <t>サギョウ</t>
    </rPh>
    <rPh sb="2" eb="3">
      <t>ドウ</t>
    </rPh>
    <phoneticPr fontId="3"/>
  </si>
  <si>
    <t>施行地の位置を示した5万分の１地形図</t>
    <phoneticPr fontId="3"/>
  </si>
  <si>
    <t>標準断面図</t>
    <rPh sb="0" eb="2">
      <t>ヒョウジュン</t>
    </rPh>
    <rPh sb="2" eb="4">
      <t>ダンメン</t>
    </rPh>
    <rPh sb="4" eb="5">
      <t>ズ</t>
    </rPh>
    <phoneticPr fontId="3"/>
  </si>
  <si>
    <t>確認方法</t>
    <rPh sb="0" eb="2">
      <t>カクニン</t>
    </rPh>
    <rPh sb="2" eb="4">
      <t>ホウホウ</t>
    </rPh>
    <phoneticPr fontId="3"/>
  </si>
  <si>
    <t>協議内容</t>
    <rPh sb="0" eb="2">
      <t>キョウギ</t>
    </rPh>
    <rPh sb="2" eb="4">
      <t>ナイヨウ</t>
    </rPh>
    <phoneticPr fontId="3"/>
  </si>
  <si>
    <t>問合せ先</t>
    <rPh sb="0" eb="2">
      <t>トイアワ</t>
    </rPh>
    <rPh sb="3" eb="4">
      <t>サキ</t>
    </rPh>
    <phoneticPr fontId="3"/>
  </si>
  <si>
    <t>・法指定地等を確認しているか？
　許可・協議・調整等が必要な場合は、済んでいるか？
（欄は適宜追加すること）</t>
    <rPh sb="5" eb="6">
      <t>トウ</t>
    </rPh>
    <rPh sb="7" eb="9">
      <t>カクニン</t>
    </rPh>
    <rPh sb="18" eb="20">
      <t>キョカ</t>
    </rPh>
    <rPh sb="21" eb="23">
      <t>キョウギ</t>
    </rPh>
    <rPh sb="24" eb="26">
      <t>チョウセイ</t>
    </rPh>
    <rPh sb="26" eb="27">
      <t>トウ</t>
    </rPh>
    <rPh sb="28" eb="30">
      <t>ヒツヨウ</t>
    </rPh>
    <rPh sb="31" eb="33">
      <t>バアイ</t>
    </rPh>
    <rPh sb="35" eb="36">
      <t>ズ</t>
    </rPh>
    <rPh sb="45" eb="46">
      <t>ラン</t>
    </rPh>
    <rPh sb="47" eb="49">
      <t>テキギ</t>
    </rPh>
    <rPh sb="49" eb="51">
      <t>ツイカ</t>
    </rPh>
    <phoneticPr fontId="3"/>
  </si>
  <si>
    <t>・伐採届（あり□／協議年月日：　　　　　／承認年月日：　　　　　）なし□</t>
    <rPh sb="1" eb="3">
      <t>バッサイ</t>
    </rPh>
    <rPh sb="3" eb="4">
      <t>トドケ</t>
    </rPh>
    <phoneticPr fontId="3"/>
  </si>
  <si>
    <t>・保安林（あり□／協議年月日：　　　　　／承認年月日：　　　　　）なし□</t>
    <rPh sb="1" eb="4">
      <t>ホアンリン</t>
    </rPh>
    <rPh sb="9" eb="11">
      <t>キョウギ</t>
    </rPh>
    <rPh sb="11" eb="14">
      <t>ネンガッピ</t>
    </rPh>
    <rPh sb="21" eb="23">
      <t>ショウニン</t>
    </rPh>
    <rPh sb="23" eb="26">
      <t>ネンガッピ</t>
    </rPh>
    <phoneticPr fontId="3"/>
  </si>
  <si>
    <t>森林簿</t>
    <rPh sb="0" eb="3">
      <t>シンリンボ</t>
    </rPh>
    <phoneticPr fontId="3"/>
  </si>
  <si>
    <t>間伐届、作業許可</t>
    <rPh sb="0" eb="2">
      <t>カンバツ</t>
    </rPh>
    <rPh sb="2" eb="3">
      <t>トドケ</t>
    </rPh>
    <rPh sb="4" eb="8">
      <t>サギョウキョカ</t>
    </rPh>
    <phoneticPr fontId="3"/>
  </si>
  <si>
    <t>地域振興局林務課</t>
    <rPh sb="0" eb="2">
      <t>チイキ</t>
    </rPh>
    <rPh sb="2" eb="5">
      <t>シンコウキョク</t>
    </rPh>
    <rPh sb="5" eb="8">
      <t>リンムカ</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</si>
  <si>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</si>
  <si>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くらしのマップ</t>
    <phoneticPr fontId="3"/>
  </si>
  <si>
    <t>建設事務所</t>
    <rPh sb="0" eb="2">
      <t>ケンセツ</t>
    </rPh>
    <rPh sb="2" eb="5">
      <t>ジムショ</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</si>
  <si>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</si>
  <si>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</si>
  <si>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</si>
  <si>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地域振興局環境課</t>
    <rPh sb="0" eb="2">
      <t>チイキ</t>
    </rPh>
    <rPh sb="2" eb="5">
      <t>シンコウキョク</t>
    </rPh>
    <rPh sb="5" eb="7">
      <t>カンキョウ</t>
    </rPh>
    <rPh sb="7" eb="8">
      <t>カ</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</si>
  <si>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</si>
  <si>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地域振興局林務課、建設事務所、地域振興局農地整備課</t>
    <rPh sb="0" eb="5">
      <t>チイキシンコウキョク</t>
    </rPh>
    <rPh sb="5" eb="8">
      <t>リンムカ</t>
    </rPh>
    <rPh sb="9" eb="14">
      <t>ケンセツジムショ</t>
    </rPh>
    <rPh sb="15" eb="20">
      <t>チイキシンコウキョク</t>
    </rPh>
    <rPh sb="20" eb="22">
      <t>ノウチ</t>
    </rPh>
    <rPh sb="22" eb="24">
      <t>セイビ</t>
    </rPh>
    <rPh sb="24" eb="25">
      <t>カ</t>
    </rPh>
    <phoneticPr fontId="3"/>
  </si>
  <si>
    <t>・県有林（あり□／協議年月日：　　　　　／承認年月日：　　　　　）なし□</t>
    <rPh sb="1" eb="3">
      <t>ケンユウ</t>
    </rPh>
    <rPh sb="3" eb="4">
      <t>リン</t>
    </rPh>
    <phoneticPr fontId="3"/>
  </si>
  <si>
    <t>県HP</t>
    <phoneticPr fontId="3"/>
  </si>
  <si>
    <t>・官行造林地（あり□／協議年月日：　　　　　／承認年月日：　　　　　）なし□</t>
    <phoneticPr fontId="3"/>
  </si>
  <si>
    <t>中部森林管理局HP</t>
    <rPh sb="0" eb="2">
      <t>チュウブ</t>
    </rPh>
    <rPh sb="2" eb="4">
      <t>シンリン</t>
    </rPh>
    <rPh sb="4" eb="6">
      <t>カンリ</t>
    </rPh>
    <rPh sb="6" eb="7">
      <t>キョク</t>
    </rPh>
    <phoneticPr fontId="3"/>
  </si>
  <si>
    <t>中部森林管理局、森林管理署</t>
    <rPh sb="0" eb="2">
      <t>チュウブ</t>
    </rPh>
    <rPh sb="2" eb="7">
      <t>シンリンカンリキョク</t>
    </rPh>
    <rPh sb="8" eb="13">
      <t>シンリンカンリショ</t>
    </rPh>
    <phoneticPr fontId="3"/>
  </si>
  <si>
    <t>・希少動植物（あり□／協議年月日：　　　　　／承認年月日：　　　　　）なし□</t>
    <phoneticPr fontId="3"/>
  </si>
  <si>
    <t>環境省HP</t>
    <rPh sb="0" eb="3">
      <t>カンキョウショウ</t>
    </rPh>
    <phoneticPr fontId="3"/>
  </si>
  <si>
    <t>・文化財保護法</t>
    <phoneticPr fontId="3"/>
  </si>
  <si>
    <t>市町村HP</t>
    <rPh sb="0" eb="3">
      <t>シチョウソン</t>
    </rPh>
    <phoneticPr fontId="3"/>
  </si>
  <si>
    <t>市町村教育委員会</t>
    <rPh sb="0" eb="3">
      <t>シチョウソン</t>
    </rPh>
    <rPh sb="3" eb="5">
      <t>キョウイク</t>
    </rPh>
    <rPh sb="5" eb="8">
      <t>イインカイ</t>
    </rPh>
    <phoneticPr fontId="3"/>
  </si>
  <si>
    <t>　①文化財　（あり□／協議年月日：　　　　／承認年月日：　　　　　）なし□</t>
    <phoneticPr fontId="3"/>
  </si>
  <si>
    <t>　②埋文包蔵地（あり□／協議年月日：　　　　／承認年月日：　　　　）なし□</t>
    <phoneticPr fontId="3"/>
  </si>
  <si>
    <t>・　　　　　（あり□／協議年月日：　　　　　／承認年月日：　　　　）なし□</t>
    <phoneticPr fontId="3"/>
  </si>
  <si>
    <t>※：チェック済みの本紙を、確認書の別紙として添付してください。</t>
    <rPh sb="6" eb="7">
      <t>ズ</t>
    </rPh>
    <rPh sb="9" eb="10">
      <t>ホン</t>
    </rPh>
    <rPh sb="10" eb="11">
      <t>シ</t>
    </rPh>
    <rPh sb="13" eb="16">
      <t>カクニンショ</t>
    </rPh>
    <rPh sb="17" eb="19">
      <t>ベッシ</t>
    </rPh>
    <rPh sb="22" eb="24">
      <t>テンプ</t>
    </rPh>
    <phoneticPr fontId="3"/>
  </si>
  <si>
    <t>〇〇市</t>
    <rPh sb="2" eb="3">
      <t>シ</t>
    </rPh>
    <phoneticPr fontId="3"/>
  </si>
  <si>
    <t>〇〇団地</t>
    <rPh sb="2" eb="4">
      <t>ダンチ</t>
    </rPh>
    <phoneticPr fontId="3"/>
  </si>
  <si>
    <t>・保安林（あり☑／協議年月日：令和３年６月１日／承認年月日：令和３年６月20日）なし□</t>
    <rPh sb="1" eb="4">
      <t>ホアンリン</t>
    </rPh>
    <rPh sb="9" eb="11">
      <t>キョウギ</t>
    </rPh>
    <rPh sb="11" eb="14">
      <t>ネンガッピ</t>
    </rPh>
    <rPh sb="15" eb="17">
      <t>レイワ</t>
    </rPh>
    <rPh sb="18" eb="19">
      <t>ネン</t>
    </rPh>
    <rPh sb="20" eb="21">
      <t>ガツ</t>
    </rPh>
    <rPh sb="22" eb="23">
      <t>ニチ</t>
    </rPh>
    <rPh sb="24" eb="26">
      <t>ショウニン</t>
    </rPh>
    <rPh sb="26" eb="29">
      <t>ネンガッピ</t>
    </rPh>
    <rPh sb="30" eb="32">
      <t>レイワ</t>
    </rPh>
    <rPh sb="33" eb="34">
      <t>ネン</t>
    </rPh>
    <rPh sb="35" eb="36">
      <t>ガツ</t>
    </rPh>
    <rPh sb="38" eb="39">
      <t>ニチ</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</si>
  <si>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</si>
  <si>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</si>
  <si>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</si>
  <si>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</si>
  <si>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</si>
  <si>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・県有林（あり□／協議年月日：　　　　　／承認年月日：　　　　　）なし☑</t>
    <rPh sb="1" eb="3">
      <t>ケンユウ</t>
    </rPh>
    <rPh sb="3" eb="4">
      <t>リン</t>
    </rPh>
    <phoneticPr fontId="3"/>
  </si>
  <si>
    <t>・官行造林地（あり□／協議年月日：　　　　　／承認年月日：　　　　　）なし☑</t>
    <phoneticPr fontId="3"/>
  </si>
  <si>
    <t>・希少動植物（あり□／協議年月日：　　　　　／承認年月日：　　　　　）なし☑</t>
    <phoneticPr fontId="3"/>
  </si>
  <si>
    <t>　①文化財　（あり□／協議年月日：　　　　／承認年月日：　　　　　）なし☑</t>
    <phoneticPr fontId="3"/>
  </si>
  <si>
    <t>　②埋文包蔵地（あり□／協議年月日：　　　　／承認年月日：　　　　）なし☑</t>
    <phoneticPr fontId="3"/>
  </si>
  <si>
    <t>（要領別紙１－様式第7号）（第５の１の(2)関係）</t>
    <rPh sb="1" eb="3">
      <t>ヨウリョウ</t>
    </rPh>
    <rPh sb="3" eb="5">
      <t>ベッシ</t>
    </rPh>
    <rPh sb="7" eb="9">
      <t>ヨウシキ</t>
    </rPh>
    <rPh sb="9" eb="10">
      <t>ダイ</t>
    </rPh>
    <rPh sb="11" eb="12">
      <t>ゴウ</t>
    </rPh>
    <rPh sb="14" eb="15">
      <t>ダイ</t>
    </rPh>
    <rPh sb="22" eb="24">
      <t>カンケイ</t>
    </rPh>
    <phoneticPr fontId="5"/>
  </si>
  <si>
    <t>令和　　年度　　　回目信州の森林づくり事業（森林環境保全整備事業）実行内訳書</t>
    <rPh sb="0" eb="1">
      <t>レイ</t>
    </rPh>
    <rPh sb="1" eb="2">
      <t>ワ</t>
    </rPh>
    <rPh sb="4" eb="6">
      <t>ネンド</t>
    </rPh>
    <rPh sb="9" eb="11">
      <t>カイメ</t>
    </rPh>
    <rPh sb="33" eb="35">
      <t>ジッコウ</t>
    </rPh>
    <rPh sb="35" eb="37">
      <t>ウチワケ</t>
    </rPh>
    <rPh sb="37" eb="38">
      <t>ショ</t>
    </rPh>
    <phoneticPr fontId="5"/>
  </si>
  <si>
    <t>整理</t>
    <rPh sb="0" eb="2">
      <t>セイリ</t>
    </rPh>
    <phoneticPr fontId="5"/>
  </si>
  <si>
    <t>枝番</t>
    <rPh sb="0" eb="1">
      <t>エ</t>
    </rPh>
    <rPh sb="1" eb="2">
      <t>バン</t>
    </rPh>
    <phoneticPr fontId="5"/>
  </si>
  <si>
    <t>施　　　　　　　　　　行　　　　　　　　　　地</t>
    <rPh sb="0" eb="1">
      <t>ホドコ</t>
    </rPh>
    <rPh sb="11" eb="12">
      <t>ギョウ</t>
    </rPh>
    <rPh sb="22" eb="23">
      <t>チ</t>
    </rPh>
    <phoneticPr fontId="5"/>
  </si>
  <si>
    <t>事業内容</t>
    <rPh sb="0" eb="2">
      <t>ジギョウ</t>
    </rPh>
    <rPh sb="2" eb="4">
      <t>ナイヨウ</t>
    </rPh>
    <phoneticPr fontId="5"/>
  </si>
  <si>
    <r>
      <rPr>
        <u/>
        <sz val="10"/>
        <rFont val="ＭＳ Ｐ明朝"/>
        <family val="1"/>
        <charset val="128"/>
      </rPr>
      <t>区域</t>
    </r>
    <r>
      <rPr>
        <sz val="10"/>
        <rFont val="ＭＳ Ｐ明朝"/>
        <family val="1"/>
        <charset val="128"/>
      </rPr>
      <t>面積
（延長）</t>
    </r>
    <rPh sb="0" eb="2">
      <t>クイキ</t>
    </rPh>
    <rPh sb="2" eb="4">
      <t>メンセキ</t>
    </rPh>
    <rPh sb="6" eb="8">
      <t>エンチョウ</t>
    </rPh>
    <phoneticPr fontId="5"/>
  </si>
  <si>
    <t>備考</t>
    <rPh sb="0" eb="1">
      <t>ビ</t>
    </rPh>
    <rPh sb="1" eb="2">
      <t>コウ</t>
    </rPh>
    <phoneticPr fontId="5"/>
  </si>
  <si>
    <t>番号</t>
    <rPh sb="0" eb="2">
      <t>バンゴウ</t>
    </rPh>
    <phoneticPr fontId="5"/>
  </si>
  <si>
    <t>市町村</t>
    <rPh sb="0" eb="3">
      <t>シチョウソン</t>
    </rPh>
    <phoneticPr fontId="5"/>
  </si>
  <si>
    <t>大字・字・地番</t>
    <rPh sb="0" eb="2">
      <t>オオアザ</t>
    </rPh>
    <rPh sb="3" eb="4">
      <t>アザ</t>
    </rPh>
    <rPh sb="5" eb="7">
      <t>チバン</t>
    </rPh>
    <phoneticPr fontId="5"/>
  </si>
  <si>
    <t>林班小班番号</t>
    <rPh sb="0" eb="1">
      <t>ハヤシ</t>
    </rPh>
    <rPh sb="1" eb="2">
      <t>ハン</t>
    </rPh>
    <rPh sb="2" eb="4">
      <t>ショウハン</t>
    </rPh>
    <rPh sb="4" eb="6">
      <t>バンゴウ</t>
    </rPh>
    <phoneticPr fontId="5"/>
  </si>
  <si>
    <t>保安林の種類</t>
    <rPh sb="0" eb="3">
      <t>ホアンリン</t>
    </rPh>
    <rPh sb="4" eb="6">
      <t>シュルイ</t>
    </rPh>
    <phoneticPr fontId="5"/>
  </si>
  <si>
    <t>～</t>
    <phoneticPr fontId="5"/>
  </si>
  <si>
    <t>（記載上の注意事項）</t>
    <rPh sb="1" eb="3">
      <t>キサイ</t>
    </rPh>
    <rPh sb="3" eb="4">
      <t>ジョウ</t>
    </rPh>
    <rPh sb="5" eb="9">
      <t>チュウイジコウ</t>
    </rPh>
    <phoneticPr fontId="5"/>
  </si>
  <si>
    <t>１　施行地の地番は、「大字○○字△△地番外◇◇筆」のように記載し、森林所有者は「□□□□外◇◇名」のように記載すること。</t>
    <rPh sb="2" eb="4">
      <t>セコウ</t>
    </rPh>
    <rPh sb="4" eb="5">
      <t>チ</t>
    </rPh>
    <rPh sb="6" eb="8">
      <t>チバン</t>
    </rPh>
    <rPh sb="11" eb="13">
      <t>オオアザ</t>
    </rPh>
    <rPh sb="15" eb="16">
      <t>アザ</t>
    </rPh>
    <rPh sb="18" eb="20">
      <t>チバン</t>
    </rPh>
    <rPh sb="20" eb="21">
      <t>ホカ</t>
    </rPh>
    <rPh sb="23" eb="24">
      <t>フデ</t>
    </rPh>
    <rPh sb="29" eb="31">
      <t>キサイ</t>
    </rPh>
    <rPh sb="33" eb="35">
      <t>シンリン</t>
    </rPh>
    <rPh sb="35" eb="38">
      <t>ショユウシャ</t>
    </rPh>
    <rPh sb="44" eb="45">
      <t>ソト</t>
    </rPh>
    <rPh sb="47" eb="48">
      <t>メイ</t>
    </rPh>
    <rPh sb="53" eb="55">
      <t>キサイ</t>
    </rPh>
    <phoneticPr fontId="5"/>
  </si>
  <si>
    <t>（要領別紙１－様式第8号）（第５の１の(2)関係）　（実行経費によるもの）</t>
    <rPh sb="1" eb="3">
      <t>ヨウリョウ</t>
    </rPh>
    <rPh sb="3" eb="5">
      <t>ベッシ</t>
    </rPh>
    <rPh sb="7" eb="9">
      <t>ヨウシキ</t>
    </rPh>
    <rPh sb="9" eb="10">
      <t>ダイ</t>
    </rPh>
    <rPh sb="11" eb="12">
      <t>ゴウ</t>
    </rPh>
    <rPh sb="14" eb="15">
      <t>ダイ</t>
    </rPh>
    <rPh sb="22" eb="24">
      <t>カンケイ</t>
    </rPh>
    <phoneticPr fontId="5"/>
  </si>
  <si>
    <t>年度　　　回目信州の森林づくり事業（森林環境保全整備事業）実行経費内訳書</t>
    <rPh sb="0" eb="2">
      <t>ネンド</t>
    </rPh>
    <rPh sb="5" eb="7">
      <t>カイメ</t>
    </rPh>
    <rPh sb="29" eb="31">
      <t>ジッコウ</t>
    </rPh>
    <rPh sb="31" eb="33">
      <t>ケイヒ</t>
    </rPh>
    <rPh sb="33" eb="35">
      <t>ウチワケ</t>
    </rPh>
    <rPh sb="35" eb="36">
      <t>ショ</t>
    </rPh>
    <phoneticPr fontId="5"/>
  </si>
  <si>
    <t>実行経費による補助金算出</t>
    <rPh sb="0" eb="2">
      <t>ジッコウ</t>
    </rPh>
    <rPh sb="2" eb="4">
      <t>ケイヒ</t>
    </rPh>
    <rPh sb="7" eb="10">
      <t>ホジョキン</t>
    </rPh>
    <rPh sb="10" eb="12">
      <t>サンシュツ</t>
    </rPh>
    <phoneticPr fontId="5"/>
  </si>
  <si>
    <t>実行経費
(請負額)
ａ</t>
    <rPh sb="0" eb="2">
      <t>ジッコウ</t>
    </rPh>
    <rPh sb="2" eb="4">
      <t>ケイヒ</t>
    </rPh>
    <rPh sb="6" eb="8">
      <t>ウケオイ</t>
    </rPh>
    <rPh sb="8" eb="9">
      <t>ガク</t>
    </rPh>
    <phoneticPr fontId="5"/>
  </si>
  <si>
    <t>実行経費
(その他経費)
ｂ</t>
    <rPh sb="0" eb="2">
      <t>ジッコウ</t>
    </rPh>
    <rPh sb="2" eb="4">
      <t>ケイヒ</t>
    </rPh>
    <rPh sb="8" eb="9">
      <t>タ</t>
    </rPh>
    <rPh sb="9" eb="11">
      <t>ケイヒ</t>
    </rPh>
    <phoneticPr fontId="5"/>
  </si>
  <si>
    <t>実行経費
計
ｃ=ａ+ｂ</t>
    <rPh sb="0" eb="2">
      <t>ジッコウ</t>
    </rPh>
    <rPh sb="2" eb="4">
      <t>ケイヒ</t>
    </rPh>
    <rPh sb="5" eb="6">
      <t>ケイ</t>
    </rPh>
    <phoneticPr fontId="5"/>
  </si>
  <si>
    <t>要領別紙１－様式第9号</t>
    <rPh sb="0" eb="2">
      <t>ヨウリョウ</t>
    </rPh>
    <rPh sb="2" eb="4">
      <t>ベッシ</t>
    </rPh>
    <rPh sb="6" eb="8">
      <t>ヨウシキ</t>
    </rPh>
    <rPh sb="8" eb="9">
      <t>ダイ</t>
    </rPh>
    <rPh sb="10" eb="11">
      <t>ゴウ</t>
    </rPh>
    <phoneticPr fontId="5"/>
  </si>
  <si>
    <t>年度　　回申請　実行内訳書付表</t>
    <rPh sb="0" eb="2">
      <t>ネンド</t>
    </rPh>
    <rPh sb="4" eb="5">
      <t>カイ</t>
    </rPh>
    <rPh sb="5" eb="7">
      <t>シンセイ</t>
    </rPh>
    <rPh sb="8" eb="10">
      <t>ジッコウ</t>
    </rPh>
    <rPh sb="10" eb="12">
      <t>ウチワケ</t>
    </rPh>
    <rPh sb="12" eb="13">
      <t>ショ</t>
    </rPh>
    <rPh sb="13" eb="15">
      <t>フヒョウ</t>
    </rPh>
    <phoneticPr fontId="3"/>
  </si>
  <si>
    <t>整理番号</t>
    <rPh sb="0" eb="2">
      <t>セイリ</t>
    </rPh>
    <rPh sb="2" eb="4">
      <t>バンゴウ</t>
    </rPh>
    <phoneticPr fontId="5"/>
  </si>
  <si>
    <t>枝番</t>
    <rPh sb="0" eb="1">
      <t>エダ</t>
    </rPh>
    <rPh sb="1" eb="2">
      <t>バン</t>
    </rPh>
    <phoneticPr fontId="3"/>
  </si>
  <si>
    <t>事業主体（申請者）</t>
    <rPh sb="0" eb="2">
      <t>ジギョウ</t>
    </rPh>
    <rPh sb="2" eb="4">
      <t>シュタイ</t>
    </rPh>
    <rPh sb="5" eb="8">
      <t>シンセイシャ</t>
    </rPh>
    <phoneticPr fontId="5"/>
  </si>
  <si>
    <t>森林所有者</t>
    <rPh sb="0" eb="2">
      <t>シンリン</t>
    </rPh>
    <rPh sb="2" eb="5">
      <t>ショユウシャ</t>
    </rPh>
    <phoneticPr fontId="5"/>
  </si>
  <si>
    <t>事業区分</t>
    <rPh sb="0" eb="2">
      <t>ジギョウ</t>
    </rPh>
    <rPh sb="2" eb="4">
      <t>クブン</t>
    </rPh>
    <phoneticPr fontId="5"/>
  </si>
  <si>
    <t>事業内容</t>
    <rPh sb="0" eb="2">
      <t>ジギョウ</t>
    </rPh>
    <rPh sb="2" eb="4">
      <t>ナイヨウ</t>
    </rPh>
    <phoneticPr fontId="3"/>
  </si>
  <si>
    <t>区域面積（延長）</t>
    <rPh sb="0" eb="2">
      <t>クイキ</t>
    </rPh>
    <rPh sb="2" eb="4">
      <t>メンセキ</t>
    </rPh>
    <rPh sb="5" eb="7">
      <t>エンチョウ</t>
    </rPh>
    <phoneticPr fontId="3"/>
  </si>
  <si>
    <t>人天別</t>
    <rPh sb="0" eb="1">
      <t>ジン</t>
    </rPh>
    <rPh sb="1" eb="2">
      <t>テン</t>
    </rPh>
    <rPh sb="2" eb="3">
      <t>ベツ</t>
    </rPh>
    <phoneticPr fontId="3"/>
  </si>
  <si>
    <t>樹種</t>
    <rPh sb="0" eb="2">
      <t>ジュシュ</t>
    </rPh>
    <phoneticPr fontId="3"/>
  </si>
  <si>
    <t>林齢</t>
    <rPh sb="0" eb="1">
      <t>リン</t>
    </rPh>
    <rPh sb="1" eb="2">
      <t>レイ</t>
    </rPh>
    <phoneticPr fontId="3"/>
  </si>
  <si>
    <t>森林環境保全整備（ 直接支援 ・ 森林緊急造成 ・ 被害森林 ・ 保全松林 ）</t>
    <rPh sb="17" eb="19">
      <t>シンリン</t>
    </rPh>
    <rPh sb="19" eb="21">
      <t>キンキュウ</t>
    </rPh>
    <rPh sb="21" eb="23">
      <t>ゾウセイ</t>
    </rPh>
    <phoneticPr fontId="3"/>
  </si>
  <si>
    <t>層区分</t>
    <rPh sb="0" eb="1">
      <t>ソウ</t>
    </rPh>
    <rPh sb="1" eb="3">
      <t>クブン</t>
    </rPh>
    <phoneticPr fontId="3"/>
  </si>
  <si>
    <t>複層林面積</t>
    <rPh sb="0" eb="2">
      <t>フクソウ</t>
    </rPh>
    <rPh sb="2" eb="3">
      <t>リン</t>
    </rPh>
    <rPh sb="3" eb="5">
      <t>メンセキ</t>
    </rPh>
    <phoneticPr fontId="3"/>
  </si>
  <si>
    <t>標準単価区分</t>
    <rPh sb="0" eb="2">
      <t>ヒョウジュン</t>
    </rPh>
    <rPh sb="2" eb="3">
      <t>タン</t>
    </rPh>
    <rPh sb="3" eb="4">
      <t>カ</t>
    </rPh>
    <rPh sb="4" eb="6">
      <t>クブン</t>
    </rPh>
    <phoneticPr fontId="3"/>
  </si>
  <si>
    <t>間接費</t>
    <rPh sb="0" eb="2">
      <t>カンセツ</t>
    </rPh>
    <rPh sb="2" eb="3">
      <t>ヒ</t>
    </rPh>
    <phoneticPr fontId="3"/>
  </si>
  <si>
    <t>事業実施形態</t>
    <rPh sb="0" eb="2">
      <t>ジギョウ</t>
    </rPh>
    <rPh sb="2" eb="4">
      <t>ジッシ</t>
    </rPh>
    <rPh sb="4" eb="6">
      <t>ケイタイ</t>
    </rPh>
    <phoneticPr fontId="3"/>
  </si>
  <si>
    <t>請負事業者名</t>
    <rPh sb="0" eb="2">
      <t>ウケオ</t>
    </rPh>
    <rPh sb="2" eb="4">
      <t>ジギョウ</t>
    </rPh>
    <rPh sb="4" eb="5">
      <t>シャ</t>
    </rPh>
    <rPh sb="5" eb="6">
      <t>メイ</t>
    </rPh>
    <phoneticPr fontId="3"/>
  </si>
  <si>
    <t>特定森林再生事業（森林緊急造成）の申請は選択</t>
    <rPh sb="0" eb="2">
      <t>トクテイ</t>
    </rPh>
    <rPh sb="2" eb="4">
      <t>シンリン</t>
    </rPh>
    <rPh sb="4" eb="6">
      <t>サイセイ</t>
    </rPh>
    <rPh sb="6" eb="8">
      <t>ジギョウ</t>
    </rPh>
    <rPh sb="9" eb="11">
      <t>シンリン</t>
    </rPh>
    <rPh sb="11" eb="13">
      <t>キンキュウ</t>
    </rPh>
    <rPh sb="13" eb="15">
      <t>ゾウセイ</t>
    </rPh>
    <rPh sb="17" eb="19">
      <t>シンセイ</t>
    </rPh>
    <rPh sb="20" eb="22">
      <t>センタク</t>
    </rPh>
    <phoneticPr fontId="3"/>
  </si>
  <si>
    <t>区域面積</t>
    <rPh sb="0" eb="2">
      <t>クイキ</t>
    </rPh>
    <rPh sb="2" eb="4">
      <t>メンセキ</t>
    </rPh>
    <phoneticPr fontId="3"/>
  </si>
  <si>
    <t>実施率</t>
    <rPh sb="0" eb="2">
      <t>ジッシ</t>
    </rPh>
    <rPh sb="2" eb="3">
      <t>リツ</t>
    </rPh>
    <phoneticPr fontId="3"/>
  </si>
  <si>
    <t>実施面積</t>
    <rPh sb="0" eb="2">
      <t>ジッシ</t>
    </rPh>
    <rPh sb="2" eb="4">
      <t>メンセキ</t>
    </rPh>
    <phoneticPr fontId="3"/>
  </si>
  <si>
    <t>現場監督費</t>
    <rPh sb="0" eb="2">
      <t>ゲンバ</t>
    </rPh>
    <rPh sb="2" eb="4">
      <t>カントク</t>
    </rPh>
    <rPh sb="4" eb="5">
      <t>ヒ</t>
    </rPh>
    <phoneticPr fontId="3"/>
  </si>
  <si>
    <t>社会保険料等</t>
    <rPh sb="0" eb="2">
      <t>シャカイ</t>
    </rPh>
    <rPh sb="2" eb="6">
      <t>ホケンリョウトウ</t>
    </rPh>
    <phoneticPr fontId="3"/>
  </si>
  <si>
    <t>間接費計</t>
    <rPh sb="0" eb="2">
      <t>カンセツ</t>
    </rPh>
    <rPh sb="2" eb="3">
      <t>ヒ</t>
    </rPh>
    <rPh sb="3" eb="4">
      <t>ケイ</t>
    </rPh>
    <phoneticPr fontId="3"/>
  </si>
  <si>
    <t>A  ・  B  ・  C  ・ 単価協議</t>
    <rPh sb="17" eb="19">
      <t>タンカ</t>
    </rPh>
    <rPh sb="19" eb="21">
      <t>キョウギ</t>
    </rPh>
    <phoneticPr fontId="3"/>
  </si>
  <si>
    <t>直営 ・ 請負</t>
    <phoneticPr fontId="3"/>
  </si>
  <si>
    <t>保安林 ・ 水源涵養機能 ・ 山地災害防止/土壌保全機能</t>
    <rPh sb="0" eb="3">
      <t>ホアンリン</t>
    </rPh>
    <rPh sb="6" eb="8">
      <t>スイゲン</t>
    </rPh>
    <rPh sb="8" eb="10">
      <t>カンヨウ</t>
    </rPh>
    <rPh sb="10" eb="12">
      <t>キノウ</t>
    </rPh>
    <rPh sb="15" eb="17">
      <t>サンチ</t>
    </rPh>
    <rPh sb="17" eb="19">
      <t>サイガイ</t>
    </rPh>
    <rPh sb="19" eb="21">
      <t>ボウシ</t>
    </rPh>
    <rPh sb="22" eb="24">
      <t>ドジョウ</t>
    </rPh>
    <rPh sb="24" eb="26">
      <t>ホゼン</t>
    </rPh>
    <rPh sb="26" eb="28">
      <t>キノウ</t>
    </rPh>
    <phoneticPr fontId="3"/>
  </si>
  <si>
    <t>事業要件等確認欄</t>
    <rPh sb="0" eb="2">
      <t>ジギョウ</t>
    </rPh>
    <rPh sb="2" eb="3">
      <t>ヨウ</t>
    </rPh>
    <rPh sb="3" eb="5">
      <t>ケントウ</t>
    </rPh>
    <rPh sb="5" eb="7">
      <t>カクニン</t>
    </rPh>
    <rPh sb="7" eb="8">
      <t>ラン</t>
    </rPh>
    <phoneticPr fontId="3"/>
  </si>
  <si>
    <t>人工造林（地拵え）</t>
    <rPh sb="0" eb="2">
      <t>ジンコウ</t>
    </rPh>
    <rPh sb="2" eb="4">
      <t>ゾウリン</t>
    </rPh>
    <rPh sb="5" eb="6">
      <t>ジ</t>
    </rPh>
    <rPh sb="6" eb="7">
      <t>コシラ</t>
    </rPh>
    <phoneticPr fontId="3"/>
  </si>
  <si>
    <t>一貫作業システムの場合の片付け人工（ha当たり）：　1人以上2人未満 ・ 2人以上3人未満 ・ 3人以上4人未満 ・ 4人以上5人未満 ・ 5人以上</t>
    <rPh sb="0" eb="2">
      <t>イッカン</t>
    </rPh>
    <rPh sb="2" eb="4">
      <t>サギョウ</t>
    </rPh>
    <rPh sb="9" eb="11">
      <t>バアイ</t>
    </rPh>
    <rPh sb="12" eb="14">
      <t>カタヅ</t>
    </rPh>
    <rPh sb="15" eb="16">
      <t>ニン</t>
    </rPh>
    <rPh sb="16" eb="17">
      <t>ク</t>
    </rPh>
    <rPh sb="20" eb="21">
      <t>ア</t>
    </rPh>
    <rPh sb="27" eb="28">
      <t>ニン</t>
    </rPh>
    <rPh sb="28" eb="30">
      <t>イジョウ</t>
    </rPh>
    <rPh sb="31" eb="32">
      <t>ニン</t>
    </rPh>
    <rPh sb="32" eb="34">
      <t>ミマン</t>
    </rPh>
    <rPh sb="71" eb="74">
      <t>ニンイジョウ</t>
    </rPh>
    <phoneticPr fontId="3"/>
  </si>
  <si>
    <t>※一貫作業システムの場合の片付けは機械地拵えと一体的なものに限る</t>
    <rPh sb="13" eb="15">
      <t>カタヅ</t>
    </rPh>
    <rPh sb="17" eb="19">
      <t>キカイ</t>
    </rPh>
    <rPh sb="19" eb="20">
      <t>ジ</t>
    </rPh>
    <rPh sb="20" eb="21">
      <t>コシラ</t>
    </rPh>
    <rPh sb="23" eb="26">
      <t>イッタイテキ</t>
    </rPh>
    <rPh sb="30" eb="31">
      <t>カギ</t>
    </rPh>
    <phoneticPr fontId="3"/>
  </si>
  <si>
    <t>人工造林（植栽）</t>
    <rPh sb="0" eb="2">
      <t>ジンコウ</t>
    </rPh>
    <rPh sb="2" eb="4">
      <t>ゾウリン</t>
    </rPh>
    <rPh sb="5" eb="7">
      <t>ショクサイ</t>
    </rPh>
    <phoneticPr fontId="3"/>
  </si>
  <si>
    <t>ha当たり植栽本数　　　　　　　　　　　本/ha</t>
    <rPh sb="2" eb="3">
      <t>ア</t>
    </rPh>
    <rPh sb="5" eb="7">
      <t>ショクサイ</t>
    </rPh>
    <rPh sb="7" eb="9">
      <t>ホンスウ</t>
    </rPh>
    <rPh sb="20" eb="21">
      <t>ホン</t>
    </rPh>
    <phoneticPr fontId="3"/>
  </si>
  <si>
    <t>天然更新補助作業</t>
    <phoneticPr fontId="3"/>
  </si>
  <si>
    <t>実施内容：　地表かき起こし　・　不用萌芽　・　不用木除去</t>
    <rPh sb="0" eb="2">
      <t>ジッシ</t>
    </rPh>
    <rPh sb="2" eb="4">
      <t>ナイヨウ</t>
    </rPh>
    <rPh sb="6" eb="8">
      <t>チヒョウ</t>
    </rPh>
    <phoneticPr fontId="3"/>
  </si>
  <si>
    <t>下刈り実施回数：別紙参照</t>
    <rPh sb="0" eb="2">
      <t>シタガ</t>
    </rPh>
    <rPh sb="3" eb="5">
      <t>ジッシ</t>
    </rPh>
    <rPh sb="5" eb="7">
      <t>カイスウ</t>
    </rPh>
    <rPh sb="8" eb="10">
      <t>ベッシ</t>
    </rPh>
    <rPh sb="10" eb="12">
      <t>サンショウ</t>
    </rPh>
    <phoneticPr fontId="3"/>
  </si>
  <si>
    <t>雪起こし・倒木起こし</t>
    <rPh sb="0" eb="1">
      <t>ユキ</t>
    </rPh>
    <rPh sb="1" eb="2">
      <t>オ</t>
    </rPh>
    <rPh sb="5" eb="7">
      <t>トウボク</t>
    </rPh>
    <rPh sb="7" eb="8">
      <t>オ</t>
    </rPh>
    <phoneticPr fontId="3"/>
  </si>
  <si>
    <t>平均樹高：　2.5m未満　・　2.5m以上</t>
    <rPh sb="0" eb="2">
      <t>ヘイキン</t>
    </rPh>
    <rPh sb="2" eb="4">
      <t>ジュコウ</t>
    </rPh>
    <rPh sb="10" eb="12">
      <t>ミマン</t>
    </rPh>
    <rPh sb="19" eb="21">
      <t>イジョウ</t>
    </rPh>
    <phoneticPr fontId="3"/>
  </si>
  <si>
    <t>枝打ち</t>
    <rPh sb="0" eb="1">
      <t>エダ</t>
    </rPh>
    <rPh sb="1" eb="2">
      <t>ウ</t>
    </rPh>
    <phoneticPr fontId="3"/>
  </si>
  <si>
    <t>枝打ち幅：　2.0ｍ未満　・　2.0ｍ以上</t>
    <phoneticPr fontId="3"/>
  </si>
  <si>
    <t>haあたり本数：　1,000本/ha未満　・　1,500本/ha未満　・1,500本/ha以上　</t>
    <rPh sb="5" eb="7">
      <t>ホンスウ</t>
    </rPh>
    <phoneticPr fontId="3"/>
  </si>
  <si>
    <t>補助要件：　6齢級以下（枝打ちのみ可能） ・ 12級以下（間伐と一体的） ・ 18齢級以下（更新伐と一体的）</t>
    <rPh sb="0" eb="2">
      <t>ホジョ</t>
    </rPh>
    <rPh sb="2" eb="3">
      <t>ヨウ</t>
    </rPh>
    <rPh sb="3" eb="4">
      <t>ケン</t>
    </rPh>
    <phoneticPr fontId="3"/>
  </si>
  <si>
    <t>実施率100％</t>
    <rPh sb="0" eb="2">
      <t>ジッシ</t>
    </rPh>
    <rPh sb="2" eb="3">
      <t>リツ</t>
    </rPh>
    <phoneticPr fontId="3"/>
  </si>
  <si>
    <t>本数伐採率：　　　　　％</t>
    <rPh sb="0" eb="2">
      <t>ホンスウ</t>
    </rPh>
    <rPh sb="2" eb="4">
      <t>バッサイ</t>
    </rPh>
    <rPh sb="4" eb="5">
      <t>リツ</t>
    </rPh>
    <phoneticPr fontId="3"/>
  </si>
  <si>
    <t>伐採方法：　事前選木 ・ 同時選木 / 定性 ・ 列状 / 伐採のみ ・ 玉切あり ・ 玉切整理あり</t>
    <rPh sb="0" eb="2">
      <t>バッサイ</t>
    </rPh>
    <rPh sb="2" eb="4">
      <t>ホウホウ</t>
    </rPh>
    <phoneticPr fontId="3"/>
  </si>
  <si>
    <t>間伐及び
更新伐</t>
    <rPh sb="0" eb="2">
      <t>カンバツ</t>
    </rPh>
    <rPh sb="2" eb="3">
      <t>オヨ</t>
    </rPh>
    <rPh sb="5" eb="7">
      <t>コウシン</t>
    </rPh>
    <rPh sb="7" eb="8">
      <t>バツ</t>
    </rPh>
    <phoneticPr fontId="3"/>
  </si>
  <si>
    <t>本数伐採率：　　％</t>
    <rPh sb="0" eb="2">
      <t>ホンスウ</t>
    </rPh>
    <rPh sb="2" eb="4">
      <t>バッサイ</t>
    </rPh>
    <rPh sb="4" eb="5">
      <t>リツ</t>
    </rPh>
    <phoneticPr fontId="3"/>
  </si>
  <si>
    <r>
      <t>搬出材積：　　　　m</t>
    </r>
    <r>
      <rPr>
        <vertAlign val="superscript"/>
        <sz val="10"/>
        <rFont val="ＭＳ 明朝"/>
        <family val="1"/>
        <charset val="128"/>
      </rPr>
      <t>3</t>
    </r>
    <rPh sb="0" eb="2">
      <t>ハンシュツ</t>
    </rPh>
    <rPh sb="2" eb="3">
      <t>ザイ</t>
    </rPh>
    <rPh sb="3" eb="4">
      <t>セキ</t>
    </rPh>
    <phoneticPr fontId="3"/>
  </si>
  <si>
    <r>
      <t>面積当りの搬出材積：　　　ha/m</t>
    </r>
    <r>
      <rPr>
        <vertAlign val="superscript"/>
        <sz val="10"/>
        <rFont val="ＭＳ 明朝"/>
        <family val="1"/>
        <charset val="128"/>
      </rPr>
      <t>3</t>
    </r>
    <phoneticPr fontId="3"/>
  </si>
  <si>
    <t>申請単位の合計面積：　　ha</t>
    <phoneticPr fontId="3"/>
  </si>
  <si>
    <t>申請単位の面積当り搬出材積：　　　　　ha/m3</t>
    <phoneticPr fontId="3"/>
  </si>
  <si>
    <t>搬出方法：車両系・架線系・長距離架線（集材距離　　　　m）</t>
    <phoneticPr fontId="3"/>
  </si>
  <si>
    <t>伐採方法：　事前選木・同時選木 /切捨て（伐採のみ・玉切あり・玉切整理あり）・定性・列状 / 枝条処理</t>
    <phoneticPr fontId="3"/>
  </si>
  <si>
    <t>枝条処理： 一般被害地域 ・ 特定先端被害地域 ・ 危険未被害地域</t>
    <rPh sb="0" eb="1">
      <t>エダ</t>
    </rPh>
    <rPh sb="1" eb="2">
      <t>ジョウ</t>
    </rPh>
    <rPh sb="2" eb="4">
      <t>ショリ</t>
    </rPh>
    <rPh sb="6" eb="8">
      <t>イッパン</t>
    </rPh>
    <rPh sb="8" eb="10">
      <t>ヒガイ</t>
    </rPh>
    <rPh sb="10" eb="12">
      <t>チイキ</t>
    </rPh>
    <rPh sb="15" eb="17">
      <t>トクテイ</t>
    </rPh>
    <rPh sb="17" eb="19">
      <t>センタン</t>
    </rPh>
    <rPh sb="19" eb="21">
      <t>ヒガイ</t>
    </rPh>
    <rPh sb="21" eb="23">
      <t>チイキ</t>
    </rPh>
    <rPh sb="26" eb="28">
      <t>キケン</t>
    </rPh>
    <rPh sb="28" eb="29">
      <t>ミ</t>
    </rPh>
    <rPh sb="29" eb="31">
      <t>ヒガイ</t>
    </rPh>
    <rPh sb="31" eb="33">
      <t>チイキ</t>
    </rPh>
    <phoneticPr fontId="3"/>
  </si>
  <si>
    <t>更新伐</t>
    <rPh sb="0" eb="2">
      <t>コウシン</t>
    </rPh>
    <rPh sb="2" eb="3">
      <t>バツ</t>
    </rPh>
    <phoneticPr fontId="3"/>
  </si>
  <si>
    <t>鳥獣害防止施設</t>
    <rPh sb="0" eb="2">
      <t>チョウジュウ</t>
    </rPh>
    <rPh sb="2" eb="3">
      <t>ガイ</t>
    </rPh>
    <rPh sb="3" eb="5">
      <t>ボウシ</t>
    </rPh>
    <rPh sb="5" eb="7">
      <t>シセツ</t>
    </rPh>
    <phoneticPr fontId="3"/>
  </si>
  <si>
    <t>実施内容：　忌避剤・侵入防止柵（金属網）・侵入防止柵（ネット）・剥皮防護資材設置（ネット等取付）・剥皮防護資材設置（テープ巻き）</t>
    <rPh sb="0" eb="2">
      <t>ジッシ</t>
    </rPh>
    <rPh sb="2" eb="4">
      <t>ナイヨウ</t>
    </rPh>
    <rPh sb="6" eb="8">
      <t>キヒ</t>
    </rPh>
    <rPh sb="8" eb="9">
      <t>ザイ</t>
    </rPh>
    <rPh sb="10" eb="12">
      <t>シンニュウ</t>
    </rPh>
    <rPh sb="12" eb="14">
      <t>ボウシ</t>
    </rPh>
    <rPh sb="14" eb="15">
      <t>サク</t>
    </rPh>
    <rPh sb="16" eb="18">
      <t>キンゾク</t>
    </rPh>
    <rPh sb="18" eb="19">
      <t>アミ</t>
    </rPh>
    <rPh sb="21" eb="23">
      <t>シンニュウ</t>
    </rPh>
    <rPh sb="23" eb="25">
      <t>ボウシ</t>
    </rPh>
    <rPh sb="25" eb="26">
      <t>サク</t>
    </rPh>
    <rPh sb="32" eb="33">
      <t>ハク</t>
    </rPh>
    <rPh sb="33" eb="34">
      <t>ヒ</t>
    </rPh>
    <rPh sb="34" eb="36">
      <t>ボウゴ</t>
    </rPh>
    <rPh sb="36" eb="38">
      <t>シザイ</t>
    </rPh>
    <rPh sb="38" eb="40">
      <t>セッチ</t>
    </rPh>
    <rPh sb="44" eb="45">
      <t>トウ</t>
    </rPh>
    <rPh sb="45" eb="46">
      <t>ト</t>
    </rPh>
    <rPh sb="46" eb="47">
      <t>ツ</t>
    </rPh>
    <rPh sb="61" eb="62">
      <t>マ</t>
    </rPh>
    <phoneticPr fontId="3"/>
  </si>
  <si>
    <t>剥皮防護資材設置（テープ巻き）：　ポリエチレンテープ・生分解性テープ</t>
    <rPh sb="27" eb="28">
      <t>セイ</t>
    </rPh>
    <rPh sb="28" eb="31">
      <t>ブンカイセイ</t>
    </rPh>
    <phoneticPr fontId="3"/>
  </si>
  <si>
    <t>剥皮防護資材設置ha当たり本数：　500本以上750本未満 ・ 750本以上1,000本未満 ・ 1,000本以上</t>
    <rPh sb="10" eb="11">
      <t>ア</t>
    </rPh>
    <rPh sb="13" eb="15">
      <t>ホンスウ</t>
    </rPh>
    <rPh sb="20" eb="21">
      <t>ホン</t>
    </rPh>
    <rPh sb="21" eb="23">
      <t>イジョウ</t>
    </rPh>
    <rPh sb="26" eb="27">
      <t>ホン</t>
    </rPh>
    <rPh sb="27" eb="29">
      <t>ミマン</t>
    </rPh>
    <rPh sb="35" eb="38">
      <t>ホンイジョウ</t>
    </rPh>
    <rPh sb="43" eb="44">
      <t>ホン</t>
    </rPh>
    <rPh sb="44" eb="46">
      <t>ミマン</t>
    </rPh>
    <rPh sb="54" eb="57">
      <t>ホンイジョウ</t>
    </rPh>
    <phoneticPr fontId="3"/>
  </si>
  <si>
    <t>森林作業道整備</t>
    <rPh sb="0" eb="2">
      <t>シンリン</t>
    </rPh>
    <rPh sb="2" eb="4">
      <t>サギョウ</t>
    </rPh>
    <rPh sb="4" eb="5">
      <t>ドウ</t>
    </rPh>
    <rPh sb="5" eb="7">
      <t>セイビ</t>
    </rPh>
    <phoneticPr fontId="3"/>
  </si>
  <si>
    <t>土工（m）</t>
    <rPh sb="0" eb="1">
      <t>ツチ</t>
    </rPh>
    <rPh sb="1" eb="2">
      <t>コウ</t>
    </rPh>
    <phoneticPr fontId="3"/>
  </si>
  <si>
    <t>簡易構造物（m）</t>
    <rPh sb="0" eb="2">
      <t>カンイ</t>
    </rPh>
    <rPh sb="2" eb="5">
      <t>コウゾウブツ</t>
    </rPh>
    <phoneticPr fontId="3"/>
  </si>
  <si>
    <t>改良</t>
    <rPh sb="0" eb="2">
      <t>カイリョウ</t>
    </rPh>
    <phoneticPr fontId="3"/>
  </si>
  <si>
    <t>地山勾配</t>
    <rPh sb="0" eb="1">
      <t>チ</t>
    </rPh>
    <rPh sb="1" eb="2">
      <t>ヤマ</t>
    </rPh>
    <rPh sb="2" eb="4">
      <t>コウバイ</t>
    </rPh>
    <phoneticPr fontId="3"/>
  </si>
  <si>
    <t>合計</t>
    <rPh sb="0" eb="1">
      <t>ゴウ</t>
    </rPh>
    <rPh sb="1" eb="2">
      <t>ケイ</t>
    </rPh>
    <phoneticPr fontId="3"/>
  </si>
  <si>
    <t>木製路面排水工
（ゴム板使用）</t>
    <rPh sb="0" eb="2">
      <t>モクセイ</t>
    </rPh>
    <rPh sb="2" eb="4">
      <t>ロメン</t>
    </rPh>
    <rPh sb="4" eb="7">
      <t>ハイスイコウ</t>
    </rPh>
    <rPh sb="11" eb="12">
      <t>イタ</t>
    </rPh>
    <rPh sb="12" eb="14">
      <t>シヨウ</t>
    </rPh>
    <phoneticPr fontId="3"/>
  </si>
  <si>
    <t>木製路面水切工
（丸太水切工/
現地材利用）</t>
    <rPh sb="0" eb="2">
      <t>モクセイ</t>
    </rPh>
    <rPh sb="2" eb="4">
      <t>ロメン</t>
    </rPh>
    <rPh sb="4" eb="5">
      <t>ミズ</t>
    </rPh>
    <rPh sb="5" eb="6">
      <t>キリ</t>
    </rPh>
    <rPh sb="6" eb="7">
      <t>コウ</t>
    </rPh>
    <rPh sb="9" eb="11">
      <t>マルタ</t>
    </rPh>
    <rPh sb="11" eb="13">
      <t>ミズキ</t>
    </rPh>
    <rPh sb="13" eb="14">
      <t>コウ</t>
    </rPh>
    <rPh sb="16" eb="18">
      <t>ゲンチ</t>
    </rPh>
    <rPh sb="18" eb="19">
      <t>ザイ</t>
    </rPh>
    <rPh sb="19" eb="21">
      <t>リヨウ</t>
    </rPh>
    <phoneticPr fontId="3"/>
  </si>
  <si>
    <t>法面保護工
（根株利用）</t>
    <rPh sb="0" eb="1">
      <t>ノリ</t>
    </rPh>
    <rPh sb="1" eb="2">
      <t>メン</t>
    </rPh>
    <rPh sb="2" eb="4">
      <t>ホゴ</t>
    </rPh>
    <rPh sb="4" eb="5">
      <t>コウ</t>
    </rPh>
    <rPh sb="7" eb="9">
      <t>ネカブ</t>
    </rPh>
    <rPh sb="9" eb="11">
      <t>リヨウ</t>
    </rPh>
    <phoneticPr fontId="3"/>
  </si>
  <si>
    <t>丸太筋工（現地材利用）</t>
    <rPh sb="0" eb="2">
      <t>マルタ</t>
    </rPh>
    <rPh sb="2" eb="3">
      <t>スジ</t>
    </rPh>
    <rPh sb="3" eb="4">
      <t>コウ</t>
    </rPh>
    <rPh sb="5" eb="6">
      <t>ゲン</t>
    </rPh>
    <rPh sb="6" eb="7">
      <t>チ</t>
    </rPh>
    <rPh sb="7" eb="8">
      <t>ザイ</t>
    </rPh>
    <rPh sb="8" eb="10">
      <t>リヨウ</t>
    </rPh>
    <phoneticPr fontId="3"/>
  </si>
  <si>
    <t>敷砂利
(再生ｸﾗｼｬｰﾗﾝ使用 10cm厚)</t>
    <rPh sb="0" eb="1">
      <t>シ</t>
    </rPh>
    <rPh sb="1" eb="3">
      <t>ジャリ</t>
    </rPh>
    <rPh sb="5" eb="7">
      <t>サイセイ</t>
    </rPh>
    <rPh sb="14" eb="16">
      <t>シヨウ</t>
    </rPh>
    <rPh sb="21" eb="22">
      <t>アツ</t>
    </rPh>
    <phoneticPr fontId="3"/>
  </si>
  <si>
    <t>（実施した工法を記載）</t>
    <rPh sb="1" eb="3">
      <t>ジッシ</t>
    </rPh>
    <rPh sb="5" eb="7">
      <t>コウホウ</t>
    </rPh>
    <rPh sb="8" eb="10">
      <t>キサイ</t>
    </rPh>
    <phoneticPr fontId="3"/>
  </si>
  <si>
    <t>15度未満</t>
    <rPh sb="2" eb="3">
      <t>ド</t>
    </rPh>
    <rPh sb="3" eb="5">
      <t>ミマン</t>
    </rPh>
    <phoneticPr fontId="3"/>
  </si>
  <si>
    <t>15～25度</t>
    <rPh sb="5" eb="6">
      <t>ド</t>
    </rPh>
    <phoneticPr fontId="3"/>
  </si>
  <si>
    <t>25度以上</t>
    <rPh sb="2" eb="3">
      <t>ド</t>
    </rPh>
    <rPh sb="3" eb="5">
      <t>イジョウ</t>
    </rPh>
    <phoneticPr fontId="3"/>
  </si>
  <si>
    <t>2段筋工</t>
    <rPh sb="1" eb="2">
      <t>ダン</t>
    </rPh>
    <rPh sb="2" eb="3">
      <t>スジ</t>
    </rPh>
    <rPh sb="3" eb="4">
      <t>コウ</t>
    </rPh>
    <phoneticPr fontId="3"/>
  </si>
  <si>
    <t>3段筋工</t>
    <rPh sb="1" eb="2">
      <t>ダン</t>
    </rPh>
    <rPh sb="2" eb="3">
      <t>スジ</t>
    </rPh>
    <rPh sb="3" eb="4">
      <t>コウ</t>
    </rPh>
    <phoneticPr fontId="3"/>
  </si>
  <si>
    <t>（工法に沿った数量を記載）</t>
    <rPh sb="1" eb="3">
      <t>コウホウ</t>
    </rPh>
    <rPh sb="4" eb="5">
      <t>ソ</t>
    </rPh>
    <rPh sb="7" eb="9">
      <t>スウリョウ</t>
    </rPh>
    <rPh sb="10" eb="12">
      <t>キサイ</t>
    </rPh>
    <phoneticPr fontId="3"/>
  </si>
  <si>
    <t>森林経営計画</t>
    <rPh sb="0" eb="2">
      <t>シンリン</t>
    </rPh>
    <rPh sb="2" eb="4">
      <t>ケイエイ</t>
    </rPh>
    <rPh sb="4" eb="6">
      <t>ケイカク</t>
    </rPh>
    <phoneticPr fontId="3"/>
  </si>
  <si>
    <t>団地名</t>
    <rPh sb="0" eb="1">
      <t>ダン</t>
    </rPh>
    <rPh sb="1" eb="3">
      <t>チメイ</t>
    </rPh>
    <phoneticPr fontId="3"/>
  </si>
  <si>
    <t>認定番号</t>
    <phoneticPr fontId="3"/>
  </si>
  <si>
    <t>認定期間</t>
    <phoneticPr fontId="3"/>
  </si>
  <si>
    <t>認定年月日</t>
    <rPh sb="0" eb="2">
      <t>ニンテイ</t>
    </rPh>
    <rPh sb="2" eb="3">
      <t>ネン</t>
    </rPh>
    <rPh sb="3" eb="4">
      <t>ツキ</t>
    </rPh>
    <rPh sb="4" eb="5">
      <t>ヒ</t>
    </rPh>
    <phoneticPr fontId="3"/>
  </si>
  <si>
    <t>変更認定年月日</t>
    <phoneticPr fontId="3"/>
  </si>
  <si>
    <t>【補助金に係る消費税仕入控除税額申出欄】　　　「費用負担者に課税事業者を含むか：　含む　/　含まない」　　「補助金に係る消費税仕入控除税額の有無：　有　/　無」</t>
    <phoneticPr fontId="3"/>
  </si>
  <si>
    <t>要領別紙１-様式第９号別紙</t>
    <rPh sb="0" eb="2">
      <t>ヨウリョウ</t>
    </rPh>
    <rPh sb="2" eb="4">
      <t>ベッシ</t>
    </rPh>
    <rPh sb="6" eb="8">
      <t>ヨウシキ</t>
    </rPh>
    <rPh sb="8" eb="9">
      <t>ダイ</t>
    </rPh>
    <rPh sb="10" eb="11">
      <t>ゴウ</t>
    </rPh>
    <rPh sb="11" eb="13">
      <t>ベッシ</t>
    </rPh>
    <phoneticPr fontId="3"/>
  </si>
  <si>
    <t>下 刈 り 実 施 回 数 確 認 表</t>
    <phoneticPr fontId="3"/>
  </si>
  <si>
    <t>令和　年度　第　回申請</t>
    <rPh sb="0" eb="2">
      <t>レイワ</t>
    </rPh>
    <rPh sb="3" eb="5">
      <t>ネンド</t>
    </rPh>
    <rPh sb="6" eb="7">
      <t>ダイ</t>
    </rPh>
    <rPh sb="8" eb="9">
      <t>カイ</t>
    </rPh>
    <rPh sb="9" eb="11">
      <t>シンセイ</t>
    </rPh>
    <phoneticPr fontId="3"/>
  </si>
  <si>
    <t>申請者：</t>
    <rPh sb="0" eb="3">
      <t>シンセイシャ</t>
    </rPh>
    <phoneticPr fontId="3"/>
  </si>
  <si>
    <t>申請番号：</t>
    <rPh sb="0" eb="2">
      <t>シンセイ</t>
    </rPh>
    <rPh sb="2" eb="4">
      <t>バンゴウ</t>
    </rPh>
    <phoneticPr fontId="3"/>
  </si>
  <si>
    <t>申請箇所：　　　市町村　　林班　　小班</t>
    <rPh sb="0" eb="2">
      <t>シンセイ</t>
    </rPh>
    <rPh sb="2" eb="4">
      <t>カショ</t>
    </rPh>
    <rPh sb="8" eb="11">
      <t>シチョウソン</t>
    </rPh>
    <rPh sb="13" eb="15">
      <t>リンパン</t>
    </rPh>
    <rPh sb="17" eb="19">
      <t>ショウハン</t>
    </rPh>
    <phoneticPr fontId="3"/>
  </si>
  <si>
    <t>〇下刈り実施回数</t>
    <rPh sb="1" eb="3">
      <t>シタガ</t>
    </rPh>
    <rPh sb="4" eb="6">
      <t>ジッシ</t>
    </rPh>
    <rPh sb="6" eb="8">
      <t>カイスウ</t>
    </rPh>
    <phoneticPr fontId="3"/>
  </si>
  <si>
    <t>本申請で通算</t>
    <rPh sb="0" eb="3">
      <t>ホンシンセイ</t>
    </rPh>
    <rPh sb="4" eb="6">
      <t>ツウサン</t>
    </rPh>
    <phoneticPr fontId="3"/>
  </si>
  <si>
    <t>　　　　</t>
    <phoneticPr fontId="3"/>
  </si>
  <si>
    <t>回目</t>
    <rPh sb="0" eb="2">
      <t>カイメ</t>
    </rPh>
    <phoneticPr fontId="3"/>
  </si>
  <si>
    <t>過去の下刈り実施実績</t>
    <rPh sb="0" eb="2">
      <t>カコ</t>
    </rPh>
    <rPh sb="3" eb="5">
      <t>シタガ</t>
    </rPh>
    <rPh sb="6" eb="8">
      <t>ジッシ</t>
    </rPh>
    <rPh sb="8" eb="10">
      <t>ジッセキ</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</si>
  <si>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</si>
  <si>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</si>
  <si>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</si>
  <si>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</si>
  <si>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</si>
  <si>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　年　月　日</t>
    <rPh sb="1" eb="2">
      <t>ネン</t>
    </rPh>
    <rPh sb="3" eb="4">
      <t>ガツ</t>
    </rPh>
    <rPh sb="5" eb="6">
      <t>ヒ</t>
    </rPh>
    <phoneticPr fontId="3"/>
  </si>
  <si>
    <t>6回目</t>
    <rPh sb="1" eb="3">
      <t>カイメ</t>
    </rPh>
    <phoneticPr fontId="3"/>
  </si>
  <si>
    <t>7回目</t>
    <rPh sb="1" eb="3">
      <t>カイメ</t>
    </rPh>
    <phoneticPr fontId="3"/>
  </si>
  <si>
    <t>8回目</t>
    <rPh sb="1" eb="3">
      <t>カイメ</t>
    </rPh>
    <phoneticPr fontId="3"/>
  </si>
  <si>
    <t>9回目</t>
    <rPh sb="1" eb="3">
      <t>カイメ</t>
    </rPh>
    <phoneticPr fontId="3"/>
  </si>
  <si>
    <t>10回目</t>
    <rPh sb="2" eb="4">
      <t>カイメ</t>
    </rPh>
    <phoneticPr fontId="3"/>
  </si>
  <si>
    <t>（参考）下刈り実施回数の考え方</t>
    <rPh sb="1" eb="3">
      <t>サンコウ</t>
    </rPh>
    <rPh sb="4" eb="6">
      <t>シタガ</t>
    </rPh>
    <rPh sb="7" eb="9">
      <t>ジッシ</t>
    </rPh>
    <rPh sb="9" eb="11">
      <t>カイスウ</t>
    </rPh>
    <rPh sb="12" eb="13">
      <t>カンガ</t>
    </rPh>
    <rPh sb="14" eb="15">
      <t>カタ</t>
    </rPh>
    <phoneticPr fontId="3"/>
  </si>
  <si>
    <t>R4</t>
    <phoneticPr fontId="3"/>
  </si>
  <si>
    <t>R6</t>
    <phoneticPr fontId="3"/>
  </si>
  <si>
    <t>R7</t>
    <phoneticPr fontId="3"/>
  </si>
  <si>
    <t>R8</t>
    <phoneticPr fontId="3"/>
  </si>
  <si>
    <t>R4植栽地</t>
    <rPh sb="2" eb="4">
      <t>ショクサイ</t>
    </rPh>
    <rPh sb="4" eb="5">
      <t>チ</t>
    </rPh>
    <phoneticPr fontId="3"/>
  </si>
  <si>
    <t>2回刈</t>
    <rPh sb="1" eb="2">
      <t>カイ</t>
    </rPh>
    <rPh sb="2" eb="3">
      <t>カリ</t>
    </rPh>
    <phoneticPr fontId="3"/>
  </si>
  <si>
    <t>2回刈1回目</t>
    <rPh sb="1" eb="2">
      <t>カイ</t>
    </rPh>
    <rPh sb="2" eb="3">
      <t>カリ</t>
    </rPh>
    <rPh sb="4" eb="6">
      <t>カイメ</t>
    </rPh>
    <phoneticPr fontId="3"/>
  </si>
  <si>
    <t>2回刈2回目</t>
    <phoneticPr fontId="3"/>
  </si>
  <si>
    <t>年度　　回保全松林健全化整備事業（衛生伐）申請　実行内訳書付表</t>
    <rPh sb="0" eb="2">
      <t>ネンド</t>
    </rPh>
    <rPh sb="4" eb="5">
      <t>カイ</t>
    </rPh>
    <rPh sb="5" eb="7">
      <t>ホゼン</t>
    </rPh>
    <rPh sb="7" eb="8">
      <t>マツ</t>
    </rPh>
    <rPh sb="8" eb="9">
      <t>リン</t>
    </rPh>
    <rPh sb="9" eb="11">
      <t>ケンゼン</t>
    </rPh>
    <rPh sb="11" eb="12">
      <t>カ</t>
    </rPh>
    <rPh sb="12" eb="14">
      <t>セイビ</t>
    </rPh>
    <rPh sb="14" eb="16">
      <t>ジギョウ</t>
    </rPh>
    <rPh sb="17" eb="19">
      <t>エイセイ</t>
    </rPh>
    <rPh sb="19" eb="20">
      <t>バツ</t>
    </rPh>
    <rPh sb="21" eb="23">
      <t>シンセイ</t>
    </rPh>
    <rPh sb="24" eb="26">
      <t>ジッコウ</t>
    </rPh>
    <rPh sb="26" eb="28">
      <t>ウチワケ</t>
    </rPh>
    <rPh sb="28" eb="29">
      <t>ショ</t>
    </rPh>
    <rPh sb="29" eb="31">
      <t>フヒョウ</t>
    </rPh>
    <phoneticPr fontId="3"/>
  </si>
  <si>
    <t>処理材積</t>
    <rPh sb="0" eb="2">
      <t>ショリ</t>
    </rPh>
    <rPh sb="2" eb="3">
      <t>ザイ</t>
    </rPh>
    <rPh sb="3" eb="4">
      <t>セキ</t>
    </rPh>
    <phoneticPr fontId="3"/>
  </si>
  <si>
    <t>衛生伐</t>
    <rPh sb="0" eb="2">
      <t>エイセイ</t>
    </rPh>
    <rPh sb="2" eb="3">
      <t>バツ</t>
    </rPh>
    <phoneticPr fontId="3"/>
  </si>
  <si>
    <t>区分：　くん蒸（ビニールシート被覆 ・ 生分解性シート被覆） ・ 焼却 ・ 破砕</t>
    <rPh sb="0" eb="2">
      <t>クブン</t>
    </rPh>
    <rPh sb="6" eb="7">
      <t>ジョウ</t>
    </rPh>
    <rPh sb="15" eb="17">
      <t>ヒフク</t>
    </rPh>
    <rPh sb="20" eb="21">
      <t>セイ</t>
    </rPh>
    <rPh sb="21" eb="24">
      <t>ブンカイセイ</t>
    </rPh>
    <rPh sb="27" eb="29">
      <t>ヒフク</t>
    </rPh>
    <rPh sb="33" eb="35">
      <t>ショウキャク</t>
    </rPh>
    <rPh sb="38" eb="40">
      <t>ハサイ</t>
    </rPh>
    <phoneticPr fontId="3"/>
  </si>
  <si>
    <t>（要領別紙1－様式第10-1号）　（第５の１の(2)オ関係）</t>
    <phoneticPr fontId="3"/>
  </si>
  <si>
    <t>（　事　業　名　）事業施行地実測図</t>
  </si>
  <si>
    <t>１　図 面 番 号</t>
    <rPh sb="2" eb="3">
      <t>ズ</t>
    </rPh>
    <rPh sb="4" eb="5">
      <t>メン</t>
    </rPh>
    <rPh sb="6" eb="7">
      <t>バン</t>
    </rPh>
    <rPh sb="8" eb="9">
      <t>ゴウ</t>
    </rPh>
    <phoneticPr fontId="3"/>
  </si>
  <si>
    <t>２　土地所有者氏名</t>
    <rPh sb="2" eb="4">
      <t>トチ</t>
    </rPh>
    <rPh sb="4" eb="7">
      <t>ショユウシャ</t>
    </rPh>
    <rPh sb="7" eb="9">
      <t>シメイ</t>
    </rPh>
    <phoneticPr fontId="3"/>
  </si>
  <si>
    <t>３　事業施行地所在場所</t>
    <rPh sb="2" eb="4">
      <t>ジギョウ</t>
    </rPh>
    <rPh sb="4" eb="6">
      <t>セギョウ</t>
    </rPh>
    <rPh sb="6" eb="7">
      <t>チ</t>
    </rPh>
    <rPh sb="7" eb="9">
      <t>ショザイ</t>
    </rPh>
    <rPh sb="9" eb="11">
      <t>バショ</t>
    </rPh>
    <phoneticPr fontId="3"/>
  </si>
  <si>
    <t>４　林小班施行番号</t>
    <rPh sb="2" eb="3">
      <t>リン</t>
    </rPh>
    <rPh sb="3" eb="4">
      <t>ショウ</t>
    </rPh>
    <rPh sb="4" eb="5">
      <t>ハン</t>
    </rPh>
    <rPh sb="5" eb="7">
      <t>セギョウ</t>
    </rPh>
    <rPh sb="7" eb="9">
      <t>バンゴウ</t>
    </rPh>
    <phoneticPr fontId="3"/>
  </si>
  <si>
    <t>５　面　　積</t>
    <rPh sb="2" eb="3">
      <t>メン</t>
    </rPh>
    <rPh sb="5" eb="6">
      <t>セキ</t>
    </rPh>
    <phoneticPr fontId="3"/>
  </si>
  <si>
    <t>測　量　野　帳</t>
  </si>
  <si>
    <t>図面番号</t>
  </si>
  <si>
    <t>閉合比</t>
    <rPh sb="0" eb="2">
      <t>ヘイゴウ</t>
    </rPh>
    <rPh sb="2" eb="3">
      <t>ヒ</t>
    </rPh>
    <phoneticPr fontId="3"/>
  </si>
  <si>
    <t>/</t>
    <phoneticPr fontId="3"/>
  </si>
  <si>
    <t>実測年月日</t>
  </si>
  <si>
    <t>年　　　月　　　日（　　曜日）　天候</t>
  </si>
  <si>
    <t>測点</t>
  </si>
  <si>
    <t>方位角</t>
  </si>
  <si>
    <t>高低角</t>
  </si>
  <si>
    <t>斜距離</t>
  </si>
  <si>
    <t>水平距離</t>
  </si>
  <si>
    <t>備考</t>
  </si>
  <si>
    <t>°</t>
  </si>
  <si>
    <t>　ｍ</t>
    <phoneticPr fontId="3"/>
  </si>
  <si>
    <t>　　　　m</t>
    <phoneticPr fontId="3"/>
  </si>
  <si>
    <t>求積過程</t>
    <phoneticPr fontId="3"/>
  </si>
  <si>
    <t>ﾌﾟﾗﾆﾒｰﾀｰによる求積</t>
  </si>
  <si>
    <t>読　　数</t>
  </si>
  <si>
    <t>１回</t>
  </si>
  <si>
    <t>２回</t>
  </si>
  <si>
    <t>３回</t>
  </si>
  <si>
    <t>計</t>
  </si>
  <si>
    <t>平均</t>
  </si>
  <si>
    <t>その他の方法による</t>
  </si>
  <si>
    <t>求積</t>
  </si>
  <si>
    <t>立　会　者　氏　名</t>
  </si>
  <si>
    <t>（注）　使用単位　　面積の単位はhaとし、単位以下３位を切り捨て２位に止めるもとのする。</t>
  </si>
  <si>
    <t>角度の単位は度とする。長さの単位はｍとし、単位以下２位を切り捨て、１位に止めるものとする。</t>
  </si>
  <si>
    <t>（要領別紙１－様式第11号）（第５の１の(2)関係）</t>
    <rPh sb="1" eb="3">
      <t>ヨウリョウ</t>
    </rPh>
    <rPh sb="3" eb="5">
      <t>ベッシ</t>
    </rPh>
    <rPh sb="7" eb="9">
      <t>ヨウシキ</t>
    </rPh>
    <rPh sb="9" eb="10">
      <t>ダイ</t>
    </rPh>
    <rPh sb="12" eb="13">
      <t>ゴウ</t>
    </rPh>
    <rPh sb="15" eb="16">
      <t>ダイ</t>
    </rPh>
    <rPh sb="23" eb="25">
      <t>カンケイ</t>
    </rPh>
    <phoneticPr fontId="8"/>
  </si>
  <si>
    <t>搬出材積集計表</t>
    <rPh sb="0" eb="2">
      <t>ハンシュツ</t>
    </rPh>
    <rPh sb="2" eb="3">
      <t>ザイ</t>
    </rPh>
    <rPh sb="3" eb="4">
      <t>セキ</t>
    </rPh>
    <rPh sb="4" eb="6">
      <t>シュウケイ</t>
    </rPh>
    <rPh sb="6" eb="7">
      <t>ヒョウ</t>
    </rPh>
    <phoneticPr fontId="5"/>
  </si>
  <si>
    <t>整理
番号</t>
    <rPh sb="0" eb="2">
      <t>セイリ</t>
    </rPh>
    <rPh sb="3" eb="5">
      <t>バンゴウ</t>
    </rPh>
    <phoneticPr fontId="5"/>
  </si>
  <si>
    <t>施行地</t>
    <rPh sb="0" eb="2">
      <t>セコウ</t>
    </rPh>
    <rPh sb="2" eb="3">
      <t>チ</t>
    </rPh>
    <phoneticPr fontId="5"/>
  </si>
  <si>
    <t>面積（ｈａ）</t>
    <rPh sb="0" eb="2">
      <t>メンセキ</t>
    </rPh>
    <phoneticPr fontId="5"/>
  </si>
  <si>
    <r>
      <t>搬出材積（ｍ</t>
    </r>
    <r>
      <rPr>
        <vertAlign val="superscript"/>
        <sz val="10"/>
        <color indexed="8"/>
        <rFont val="ＭＳ Ｐ明朝"/>
        <family val="1"/>
        <charset val="128"/>
      </rPr>
      <t>３</t>
    </r>
    <r>
      <rPr>
        <sz val="10"/>
        <color indexed="8"/>
        <rFont val="ＭＳ Ｐ明朝"/>
        <family val="1"/>
        <charset val="128"/>
      </rPr>
      <t>）</t>
    </r>
    <rPh sb="0" eb="2">
      <t>ハンシュツ</t>
    </rPh>
    <rPh sb="2" eb="3">
      <t>ザイ</t>
    </rPh>
    <rPh sb="3" eb="4">
      <t>セキ</t>
    </rPh>
    <phoneticPr fontId="5"/>
  </si>
  <si>
    <t>搬出材の流通状況</t>
    <rPh sb="0" eb="2">
      <t>ハンシュツ</t>
    </rPh>
    <rPh sb="2" eb="3">
      <t>ザイ</t>
    </rPh>
    <rPh sb="4" eb="6">
      <t>リュウツウ</t>
    </rPh>
    <rPh sb="6" eb="8">
      <t>ジョウキョウ</t>
    </rPh>
    <phoneticPr fontId="5"/>
  </si>
  <si>
    <t>搬出材積
証明書等</t>
    <rPh sb="0" eb="2">
      <t>ハンシュツ</t>
    </rPh>
    <rPh sb="2" eb="3">
      <t>ザイ</t>
    </rPh>
    <rPh sb="3" eb="4">
      <t>セキ</t>
    </rPh>
    <rPh sb="5" eb="8">
      <t>ショウメイショ</t>
    </rPh>
    <rPh sb="8" eb="9">
      <t>ナド</t>
    </rPh>
    <phoneticPr fontId="5"/>
  </si>
  <si>
    <t>備考</t>
    <rPh sb="0" eb="2">
      <t>ビコウ</t>
    </rPh>
    <phoneticPr fontId="5"/>
  </si>
  <si>
    <t>流通の有無</t>
    <rPh sb="0" eb="2">
      <t>リュウツウ</t>
    </rPh>
    <rPh sb="3" eb="5">
      <t>ウム</t>
    </rPh>
    <phoneticPr fontId="5"/>
  </si>
  <si>
    <t>出荷先</t>
    <rPh sb="0" eb="2">
      <t>シュッカ</t>
    </rPh>
    <rPh sb="2" eb="3">
      <t>サキ</t>
    </rPh>
    <phoneticPr fontId="5"/>
  </si>
  <si>
    <t>計</t>
    <rPh sb="0" eb="1">
      <t>ケイ</t>
    </rPh>
    <phoneticPr fontId="5"/>
  </si>
  <si>
    <t>（Ａ）</t>
    <phoneticPr fontId="5"/>
  </si>
  <si>
    <t>（Ｂ）</t>
    <phoneticPr fontId="5"/>
  </si>
  <si>
    <t>１ha当り搬出材積</t>
    <rPh sb="3" eb="4">
      <t>ア</t>
    </rPh>
    <rPh sb="5" eb="7">
      <t>ハンシュツ</t>
    </rPh>
    <rPh sb="7" eb="8">
      <t>ザイ</t>
    </rPh>
    <rPh sb="8" eb="9">
      <t>セキ</t>
    </rPh>
    <phoneticPr fontId="5"/>
  </si>
  <si>
    <t>（B)÷（A)＝</t>
    <phoneticPr fontId="5"/>
  </si>
  <si>
    <r>
      <t>ｍ</t>
    </r>
    <r>
      <rPr>
        <vertAlign val="superscript"/>
        <sz val="11"/>
        <color indexed="8"/>
        <rFont val="ＭＳ Ｐ明朝"/>
        <family val="1"/>
        <charset val="128"/>
      </rPr>
      <t>３</t>
    </r>
    <r>
      <rPr>
        <sz val="11"/>
        <color theme="1"/>
        <rFont val="ＭＳ Ｐ明朝"/>
        <family val="1"/>
        <charset val="128"/>
      </rPr>
      <t>／ha</t>
    </r>
    <phoneticPr fontId="5"/>
  </si>
  <si>
    <t>（要領別紙１－様式第12号）（第５の１の(２)関係）</t>
    <rPh sb="1" eb="3">
      <t>ヨウリョウ</t>
    </rPh>
    <rPh sb="3" eb="5">
      <t>ベッシ</t>
    </rPh>
    <rPh sb="7" eb="9">
      <t>ヨウシキ</t>
    </rPh>
    <rPh sb="9" eb="10">
      <t>ダイ</t>
    </rPh>
    <rPh sb="12" eb="13">
      <t>ゴウ</t>
    </rPh>
    <rPh sb="15" eb="16">
      <t>ダイ</t>
    </rPh>
    <rPh sb="23" eb="25">
      <t>カンケイ</t>
    </rPh>
    <phoneticPr fontId="8"/>
  </si>
  <si>
    <t>事業実施期間：　令和　　年　　月　　日　～　令和　　年　　月　　日</t>
    <rPh sb="0" eb="2">
      <t>ジギョウ</t>
    </rPh>
    <rPh sb="2" eb="4">
      <t>ジッシ</t>
    </rPh>
    <rPh sb="4" eb="6">
      <t>キカン</t>
    </rPh>
    <rPh sb="8" eb="9">
      <t>レイ</t>
    </rPh>
    <rPh sb="9" eb="10">
      <t>ワ</t>
    </rPh>
    <rPh sb="12" eb="13">
      <t>ネン</t>
    </rPh>
    <rPh sb="15" eb="16">
      <t>ガツ</t>
    </rPh>
    <rPh sb="18" eb="19">
      <t>ニチ</t>
    </rPh>
    <rPh sb="22" eb="23">
      <t>レイ</t>
    </rPh>
    <rPh sb="23" eb="24">
      <t>ワ</t>
    </rPh>
    <rPh sb="26" eb="27">
      <t>ネン</t>
    </rPh>
    <rPh sb="29" eb="30">
      <t>ガツ</t>
    </rPh>
    <rPh sb="32" eb="33">
      <t>ニチ</t>
    </rPh>
    <phoneticPr fontId="5"/>
  </si>
  <si>
    <t>作業者氏名</t>
    <rPh sb="0" eb="2">
      <t>サギョウ</t>
    </rPh>
    <rPh sb="2" eb="3">
      <t>シャ</t>
    </rPh>
    <rPh sb="3" eb="5">
      <t>シメイ</t>
    </rPh>
    <phoneticPr fontId="5"/>
  </si>
  <si>
    <t>労災保険</t>
    <rPh sb="0" eb="2">
      <t>ロウサイ</t>
    </rPh>
    <rPh sb="2" eb="4">
      <t>ホケン</t>
    </rPh>
    <phoneticPr fontId="5"/>
  </si>
  <si>
    <t>雇用保険</t>
    <rPh sb="0" eb="2">
      <t>コヨウ</t>
    </rPh>
    <rPh sb="2" eb="4">
      <t>ホケン</t>
    </rPh>
    <phoneticPr fontId="5"/>
  </si>
  <si>
    <t>健康保険</t>
    <rPh sb="0" eb="2">
      <t>ケンコウ</t>
    </rPh>
    <rPh sb="2" eb="4">
      <t>ホケン</t>
    </rPh>
    <phoneticPr fontId="5"/>
  </si>
  <si>
    <t>厚生年金保険</t>
    <rPh sb="0" eb="2">
      <t>コウセイ</t>
    </rPh>
    <rPh sb="2" eb="4">
      <t>ネンキン</t>
    </rPh>
    <rPh sb="4" eb="6">
      <t>ホケン</t>
    </rPh>
    <phoneticPr fontId="5"/>
  </si>
  <si>
    <t>退職金共済</t>
    <rPh sb="0" eb="2">
      <t>タイショク</t>
    </rPh>
    <rPh sb="2" eb="3">
      <t>キン</t>
    </rPh>
    <rPh sb="3" eb="5">
      <t>キョウサイ</t>
    </rPh>
    <phoneticPr fontId="5"/>
  </si>
  <si>
    <t>直営
請負別</t>
    <rPh sb="0" eb="2">
      <t>チョクエイ</t>
    </rPh>
    <rPh sb="3" eb="5">
      <t>ウケオイ</t>
    </rPh>
    <rPh sb="5" eb="6">
      <t>ベツ</t>
    </rPh>
    <phoneticPr fontId="5"/>
  </si>
  <si>
    <t>申請番号</t>
    <rPh sb="0" eb="2">
      <t>シンセイ</t>
    </rPh>
    <rPh sb="2" eb="4">
      <t>バンゴウ</t>
    </rPh>
    <phoneticPr fontId="5"/>
  </si>
  <si>
    <t>加入</t>
    <rPh sb="0" eb="2">
      <t>カニュウ</t>
    </rPh>
    <phoneticPr fontId="5"/>
  </si>
  <si>
    <t>６点</t>
    <rPh sb="1" eb="2">
      <t>テン</t>
    </rPh>
    <phoneticPr fontId="5"/>
  </si>
  <si>
    <t>１点</t>
    <rPh sb="1" eb="2">
      <t>テン</t>
    </rPh>
    <phoneticPr fontId="5"/>
  </si>
  <si>
    <t>５点</t>
    <rPh sb="1" eb="2">
      <t>テン</t>
    </rPh>
    <phoneticPr fontId="5"/>
  </si>
  <si>
    <t>３点</t>
    <rPh sb="1" eb="2">
      <t>テン</t>
    </rPh>
    <phoneticPr fontId="5"/>
  </si>
  <si>
    <t>２点</t>
    <rPh sb="1" eb="2">
      <t>テン</t>
    </rPh>
    <phoneticPr fontId="5"/>
  </si>
  <si>
    <t>合計</t>
    <rPh sb="0" eb="1">
      <t>ア</t>
    </rPh>
    <rPh sb="1" eb="2">
      <t>ケイ</t>
    </rPh>
    <phoneticPr fontId="5"/>
  </si>
  <si>
    <t>名</t>
    <rPh sb="0" eb="1">
      <t>メイ</t>
    </rPh>
    <phoneticPr fontId="5"/>
  </si>
  <si>
    <t>合計</t>
    <rPh sb="0" eb="2">
      <t>ゴウケイ</t>
    </rPh>
    <phoneticPr fontId="5"/>
  </si>
  <si>
    <t>平均</t>
    <rPh sb="0" eb="2">
      <t>ヘイキン</t>
    </rPh>
    <phoneticPr fontId="5"/>
  </si>
  <si>
    <t>点</t>
    <rPh sb="0" eb="1">
      <t>テン</t>
    </rPh>
    <phoneticPr fontId="5"/>
  </si>
  <si>
    <t>法定福利費率</t>
    <rPh sb="0" eb="2">
      <t>ホウテイ</t>
    </rPh>
    <rPh sb="2" eb="4">
      <t>フクリ</t>
    </rPh>
    <rPh sb="4" eb="5">
      <t>ヒ</t>
    </rPh>
    <rPh sb="5" eb="6">
      <t>リツ</t>
    </rPh>
    <phoneticPr fontId="5"/>
  </si>
  <si>
    <t>％</t>
    <phoneticPr fontId="5"/>
  </si>
  <si>
    <t>社会保険等の加入実態状況調査表（新）</t>
    <rPh sb="0" eb="2">
      <t>シャカイ</t>
    </rPh>
    <rPh sb="2" eb="5">
      <t>ホケンナド</t>
    </rPh>
    <rPh sb="6" eb="8">
      <t>カニュウ</t>
    </rPh>
    <rPh sb="8" eb="10">
      <t>ジッタイ</t>
    </rPh>
    <rPh sb="10" eb="12">
      <t>ジョウキョウ</t>
    </rPh>
    <rPh sb="12" eb="14">
      <t>チョウサ</t>
    </rPh>
    <rPh sb="14" eb="15">
      <t>ヒョウ</t>
    </rPh>
    <rPh sb="16" eb="17">
      <t>シン</t>
    </rPh>
    <phoneticPr fontId="5"/>
  </si>
  <si>
    <t>中小企業退職金共済</t>
    <rPh sb="0" eb="2">
      <t>チュウショウ</t>
    </rPh>
    <rPh sb="2" eb="4">
      <t>キギョウ</t>
    </rPh>
    <rPh sb="4" eb="6">
      <t>タイショク</t>
    </rPh>
    <rPh sb="6" eb="7">
      <t>キン</t>
    </rPh>
    <rPh sb="7" eb="9">
      <t>キョウサイ</t>
    </rPh>
    <phoneticPr fontId="5"/>
  </si>
  <si>
    <t>林退共
建退共
その他共済</t>
    <rPh sb="0" eb="1">
      <t>リン</t>
    </rPh>
    <rPh sb="4" eb="7">
      <t>ケンタイキョウ</t>
    </rPh>
    <rPh sb="10" eb="11">
      <t>タ</t>
    </rPh>
    <rPh sb="11" eb="13">
      <t>キョウサイ</t>
    </rPh>
    <phoneticPr fontId="5"/>
  </si>
  <si>
    <t>１０点</t>
    <rPh sb="2" eb="3">
      <t>テン</t>
    </rPh>
    <phoneticPr fontId="5"/>
  </si>
  <si>
    <t xml:space="preserve"> １点以上    7点未満     ３％
 ７点以上　13点未満　   ９％
13点以上　23点未満　 １３％
23点以上   　　　　　　  １７％</t>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</si>
  <si>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（要領別紙1－様式第13号）（第５の５の(１)関係）</t>
    <phoneticPr fontId="3"/>
  </si>
  <si>
    <t>信州の森林づくり事業申請書提出</t>
    <rPh sb="8" eb="10">
      <t>ジギョウ</t>
    </rPh>
    <rPh sb="10" eb="12">
      <t>シンセイ</t>
    </rPh>
    <rPh sb="12" eb="13">
      <t>ショ</t>
    </rPh>
    <rPh sb="13" eb="15">
      <t>テイシュツ</t>
    </rPh>
    <phoneticPr fontId="3"/>
  </si>
  <si>
    <t>期限延長協議書</t>
    <rPh sb="0" eb="2">
      <t>キゲン</t>
    </rPh>
    <rPh sb="2" eb="4">
      <t>エンチョウ</t>
    </rPh>
    <rPh sb="4" eb="6">
      <t>キョウギ</t>
    </rPh>
    <rPh sb="6" eb="7">
      <t>ショ</t>
    </rPh>
    <phoneticPr fontId="3"/>
  </si>
  <si>
    <t>年　　月　　日</t>
    <phoneticPr fontId="3"/>
  </si>
  <si>
    <t>地域振興局長　様</t>
    <rPh sb="0" eb="2">
      <t>チイキ</t>
    </rPh>
    <rPh sb="2" eb="4">
      <t>シンコウ</t>
    </rPh>
    <rPh sb="4" eb="5">
      <t>キョク</t>
    </rPh>
    <rPh sb="5" eb="6">
      <t>チョウ</t>
    </rPh>
    <phoneticPr fontId="3"/>
  </si>
  <si>
    <t>団体名</t>
    <rPh sb="0" eb="2">
      <t>ダンタイ</t>
    </rPh>
    <rPh sb="2" eb="3">
      <t>メイ</t>
    </rPh>
    <phoneticPr fontId="3"/>
  </si>
  <si>
    <t>代表者</t>
    <rPh sb="0" eb="3">
      <t>ダイヒョウシャ</t>
    </rPh>
    <phoneticPr fontId="3"/>
  </si>
  <si>
    <t>氏　　名</t>
    <rPh sb="0" eb="1">
      <t>シ</t>
    </rPh>
    <rPh sb="3" eb="4">
      <t>メイ</t>
    </rPh>
    <phoneticPr fontId="3"/>
  </si>
  <si>
    <t>　　年度の信州の森林づくり事業に係る第５回目申請の提出期限の延長を下記のとおり協議します。</t>
    <rPh sb="16" eb="17">
      <t>カカ</t>
    </rPh>
    <rPh sb="18" eb="19">
      <t>ダイ</t>
    </rPh>
    <rPh sb="20" eb="22">
      <t>カイメ</t>
    </rPh>
    <rPh sb="22" eb="24">
      <t>シンセイ</t>
    </rPh>
    <rPh sb="25" eb="27">
      <t>テイシュツ</t>
    </rPh>
    <rPh sb="27" eb="29">
      <t>キゲン</t>
    </rPh>
    <rPh sb="30" eb="32">
      <t>エンチョウ</t>
    </rPh>
    <rPh sb="33" eb="35">
      <t>カキ</t>
    </rPh>
    <rPh sb="39" eb="41">
      <t>キョウギ</t>
    </rPh>
    <phoneticPr fontId="3"/>
  </si>
  <si>
    <t>１　申請期限を延長する理由</t>
    <rPh sb="2" eb="4">
      <t>シンセイ</t>
    </rPh>
    <rPh sb="4" eb="6">
      <t>キゲン</t>
    </rPh>
    <rPh sb="7" eb="9">
      <t>エンチョウ</t>
    </rPh>
    <rPh sb="11" eb="13">
      <t>リユウ</t>
    </rPh>
    <phoneticPr fontId="3"/>
  </si>
  <si>
    <t>　　（記載例）　搬出材積の確定が１月１０日（市売り日）となるためであり、１月３１日までに</t>
    <rPh sb="3" eb="5">
      <t>キサイ</t>
    </rPh>
    <rPh sb="5" eb="6">
      <t>レイ</t>
    </rPh>
    <rPh sb="8" eb="10">
      <t>ハンシュツ</t>
    </rPh>
    <rPh sb="10" eb="11">
      <t>ザイ</t>
    </rPh>
    <rPh sb="11" eb="12">
      <t>セキ</t>
    </rPh>
    <rPh sb="13" eb="15">
      <t>カクテイ</t>
    </rPh>
    <rPh sb="17" eb="18">
      <t>ガツ</t>
    </rPh>
    <rPh sb="20" eb="21">
      <t>ニチ</t>
    </rPh>
    <rPh sb="22" eb="23">
      <t>イチ</t>
    </rPh>
    <rPh sb="23" eb="24">
      <t>ウ</t>
    </rPh>
    <rPh sb="25" eb="26">
      <t>ビ</t>
    </rPh>
    <rPh sb="37" eb="38">
      <t>ガツ</t>
    </rPh>
    <rPh sb="40" eb="41">
      <t>ニチ</t>
    </rPh>
    <phoneticPr fontId="3"/>
  </si>
  <si>
    <r>
      <t>　　　　　　　　　</t>
    </r>
    <r>
      <rPr>
        <sz val="11"/>
        <rFont val="ＭＳ Ｐ明朝"/>
        <family val="1"/>
        <charset val="128"/>
      </rPr>
      <t>現地調査が可能なため。</t>
    </r>
    <rPh sb="9" eb="11">
      <t>ゲンチ</t>
    </rPh>
    <rPh sb="11" eb="13">
      <t>チョウサ</t>
    </rPh>
    <rPh sb="14" eb="16">
      <t>カノウ</t>
    </rPh>
    <phoneticPr fontId="3"/>
  </si>
  <si>
    <t>２　申請期限の延長期間</t>
    <rPh sb="2" eb="4">
      <t>シンセイ</t>
    </rPh>
    <rPh sb="4" eb="6">
      <t>キゲン</t>
    </rPh>
    <rPh sb="7" eb="9">
      <t>エンチョウ</t>
    </rPh>
    <rPh sb="9" eb="11">
      <t>キカン</t>
    </rPh>
    <phoneticPr fontId="3"/>
  </si>
  <si>
    <t>　　令和　　年　　月　　日まで</t>
    <rPh sb="2" eb="3">
      <t>レイ</t>
    </rPh>
    <rPh sb="3" eb="4">
      <t>ワ</t>
    </rPh>
    <rPh sb="6" eb="7">
      <t>ネン</t>
    </rPh>
    <rPh sb="9" eb="10">
      <t>ガツ</t>
    </rPh>
    <rPh sb="12" eb="13">
      <t>ニチ</t>
    </rPh>
    <phoneticPr fontId="3"/>
  </si>
  <si>
    <t>３　延長する事業及び箇所等</t>
    <rPh sb="2" eb="4">
      <t>エンチョウ</t>
    </rPh>
    <rPh sb="6" eb="8">
      <t>ジギョウ</t>
    </rPh>
    <rPh sb="8" eb="9">
      <t>オヨ</t>
    </rPh>
    <rPh sb="10" eb="12">
      <t>カショ</t>
    </rPh>
    <rPh sb="12" eb="13">
      <t>トウ</t>
    </rPh>
    <phoneticPr fontId="3"/>
  </si>
  <si>
    <t>　　別紙のとおり</t>
    <rPh sb="2" eb="4">
      <t>ベッシ</t>
    </rPh>
    <phoneticPr fontId="3"/>
  </si>
  <si>
    <t>（要領別紙１－様式第１３号別紙）（第５の５の(１)関係）</t>
    <rPh sb="1" eb="3">
      <t>ヨウリョウ</t>
    </rPh>
    <rPh sb="3" eb="5">
      <t>ベッシ</t>
    </rPh>
    <rPh sb="7" eb="9">
      <t>ヨウシキ</t>
    </rPh>
    <rPh sb="9" eb="10">
      <t>ダイ</t>
    </rPh>
    <rPh sb="12" eb="13">
      <t>ゴウ</t>
    </rPh>
    <rPh sb="13" eb="15">
      <t>ベッシ</t>
    </rPh>
    <phoneticPr fontId="3"/>
  </si>
  <si>
    <t>佐久</t>
    <rPh sb="0" eb="2">
      <t>サク</t>
    </rPh>
    <phoneticPr fontId="3"/>
  </si>
  <si>
    <t>森林環境保全直接支援</t>
    <rPh sb="0" eb="2">
      <t>シンリン</t>
    </rPh>
    <rPh sb="2" eb="4">
      <t>カンキョウ</t>
    </rPh>
    <rPh sb="4" eb="6">
      <t>ホゼン</t>
    </rPh>
    <rPh sb="6" eb="8">
      <t>チョクセツ</t>
    </rPh>
    <rPh sb="8" eb="10">
      <t>シエン</t>
    </rPh>
    <phoneticPr fontId="3"/>
  </si>
  <si>
    <t>上小</t>
    <rPh sb="0" eb="2">
      <t>ジョウショウ</t>
    </rPh>
    <phoneticPr fontId="3"/>
  </si>
  <si>
    <t>環境林整備</t>
    <rPh sb="0" eb="2">
      <t>カンキョウ</t>
    </rPh>
    <rPh sb="2" eb="3">
      <t>リン</t>
    </rPh>
    <rPh sb="3" eb="5">
      <t>セイビ</t>
    </rPh>
    <phoneticPr fontId="3"/>
  </si>
  <si>
    <t>諏訪</t>
    <rPh sb="0" eb="2">
      <t>スワ</t>
    </rPh>
    <phoneticPr fontId="3"/>
  </si>
  <si>
    <t>みんなで支える里山整備</t>
    <rPh sb="4" eb="5">
      <t>ササ</t>
    </rPh>
    <rPh sb="7" eb="9">
      <t>サトヤマ</t>
    </rPh>
    <rPh sb="9" eb="11">
      <t>セイビ</t>
    </rPh>
    <phoneticPr fontId="3"/>
  </si>
  <si>
    <t>下刈り</t>
    <rPh sb="0" eb="1">
      <t>シタ</t>
    </rPh>
    <rPh sb="1" eb="2">
      <t>カ</t>
    </rPh>
    <phoneticPr fontId="3"/>
  </si>
  <si>
    <t>上伊那</t>
    <rPh sb="0" eb="3">
      <t>カミイナ</t>
    </rPh>
    <phoneticPr fontId="3"/>
  </si>
  <si>
    <t>豊かな水（直接支援）</t>
    <rPh sb="0" eb="1">
      <t>ユタ</t>
    </rPh>
    <rPh sb="3" eb="4">
      <t>ミズ</t>
    </rPh>
    <rPh sb="5" eb="7">
      <t>チョクセツ</t>
    </rPh>
    <rPh sb="7" eb="9">
      <t>シエン</t>
    </rPh>
    <phoneticPr fontId="3"/>
  </si>
  <si>
    <t>除伐</t>
    <rPh sb="0" eb="1">
      <t>ジョ</t>
    </rPh>
    <rPh sb="1" eb="2">
      <t>バツ</t>
    </rPh>
    <phoneticPr fontId="3"/>
  </si>
  <si>
    <t>下伊那</t>
    <rPh sb="0" eb="3">
      <t>シモイナ</t>
    </rPh>
    <phoneticPr fontId="3"/>
  </si>
  <si>
    <t>豊かな水（環境林）</t>
    <rPh sb="0" eb="1">
      <t>ユタ</t>
    </rPh>
    <rPh sb="3" eb="4">
      <t>ミズ</t>
    </rPh>
    <rPh sb="5" eb="7">
      <t>カンキョウ</t>
    </rPh>
    <rPh sb="7" eb="8">
      <t>リン</t>
    </rPh>
    <phoneticPr fontId="3"/>
  </si>
  <si>
    <t>木曽</t>
    <rPh sb="0" eb="2">
      <t>キソ</t>
    </rPh>
    <phoneticPr fontId="3"/>
  </si>
  <si>
    <t>森林整備・加速林業再生基金</t>
    <rPh sb="0" eb="2">
      <t>シンリン</t>
    </rPh>
    <rPh sb="2" eb="4">
      <t>セイビ</t>
    </rPh>
    <rPh sb="5" eb="7">
      <t>カソク</t>
    </rPh>
    <rPh sb="7" eb="9">
      <t>リンギョウ</t>
    </rPh>
    <rPh sb="9" eb="11">
      <t>サイセイ</t>
    </rPh>
    <rPh sb="11" eb="13">
      <t>キキン</t>
    </rPh>
    <phoneticPr fontId="3"/>
  </si>
  <si>
    <t>松本</t>
    <rPh sb="0" eb="2">
      <t>マツモト</t>
    </rPh>
    <phoneticPr fontId="3"/>
  </si>
  <si>
    <t>県単（間伐対策）</t>
    <rPh sb="0" eb="2">
      <t>ケンタン</t>
    </rPh>
    <rPh sb="3" eb="5">
      <t>カンバツ</t>
    </rPh>
    <rPh sb="5" eb="7">
      <t>タイサク</t>
    </rPh>
    <phoneticPr fontId="3"/>
  </si>
  <si>
    <t>北安曇</t>
    <rPh sb="0" eb="3">
      <t>キタアズミ</t>
    </rPh>
    <phoneticPr fontId="3"/>
  </si>
  <si>
    <t>県単（グレース)</t>
    <rPh sb="0" eb="2">
      <t>ケンタン</t>
    </rPh>
    <phoneticPr fontId="3"/>
  </si>
  <si>
    <t>長野</t>
    <rPh sb="0" eb="2">
      <t>ナガノ</t>
    </rPh>
    <phoneticPr fontId="3"/>
  </si>
  <si>
    <t>県単(森林災害復旧)</t>
    <rPh sb="0" eb="2">
      <t>ケンタン</t>
    </rPh>
    <rPh sb="3" eb="5">
      <t>シンリン</t>
    </rPh>
    <rPh sb="5" eb="7">
      <t>サイガイ</t>
    </rPh>
    <rPh sb="7" eb="9">
      <t>フッキュウ</t>
    </rPh>
    <phoneticPr fontId="3"/>
  </si>
  <si>
    <t>北信</t>
    <rPh sb="0" eb="2">
      <t>ホクシン</t>
    </rPh>
    <phoneticPr fontId="3"/>
  </si>
  <si>
    <t>県単（リフレッシュ）</t>
    <rPh sb="0" eb="2">
      <t>ケンタン</t>
    </rPh>
    <phoneticPr fontId="3"/>
  </si>
  <si>
    <t>鳥獣害防止施設等整備</t>
    <rPh sb="0" eb="2">
      <t>チョウジュウ</t>
    </rPh>
    <rPh sb="2" eb="3">
      <t>ガイ</t>
    </rPh>
    <rPh sb="3" eb="5">
      <t>ボウシ</t>
    </rPh>
    <rPh sb="5" eb="7">
      <t>シセツ</t>
    </rPh>
    <rPh sb="7" eb="8">
      <t>トウ</t>
    </rPh>
    <rPh sb="8" eb="10">
      <t>セイビ</t>
    </rPh>
    <phoneticPr fontId="3"/>
  </si>
  <si>
    <t>森林作業道</t>
    <rPh sb="0" eb="2">
      <t>シンリン</t>
    </rPh>
    <rPh sb="2" eb="4">
      <t>サギョウ</t>
    </rPh>
    <rPh sb="4" eb="5">
      <t>ドウ</t>
    </rPh>
    <phoneticPr fontId="3"/>
  </si>
  <si>
    <t>搬出支援</t>
    <rPh sb="0" eb="2">
      <t>ハンシュツ</t>
    </rPh>
    <rPh sb="2" eb="4">
      <t>シエン</t>
    </rPh>
    <phoneticPr fontId="3"/>
  </si>
  <si>
    <t>付帯事業</t>
    <rPh sb="0" eb="2">
      <t>フタイ</t>
    </rPh>
    <rPh sb="2" eb="4">
      <t>ジギョウ</t>
    </rPh>
    <phoneticPr fontId="3"/>
  </si>
  <si>
    <t>信州の森林づくり事業　申請期限の延長箇所</t>
    <rPh sb="0" eb="2">
      <t>シンシュウ</t>
    </rPh>
    <rPh sb="3" eb="5">
      <t>シンリン</t>
    </rPh>
    <rPh sb="8" eb="10">
      <t>ジギョウ</t>
    </rPh>
    <rPh sb="11" eb="13">
      <t>シンセイ</t>
    </rPh>
    <rPh sb="13" eb="15">
      <t>キゲン</t>
    </rPh>
    <rPh sb="16" eb="18">
      <t>エンチョウ</t>
    </rPh>
    <rPh sb="18" eb="20">
      <t>カショ</t>
    </rPh>
    <phoneticPr fontId="3"/>
  </si>
  <si>
    <t>No</t>
    <phoneticPr fontId="3"/>
  </si>
  <si>
    <t>地域振興局名</t>
    <rPh sb="0" eb="2">
      <t>チイキ</t>
    </rPh>
    <rPh sb="2" eb="4">
      <t>シンコウ</t>
    </rPh>
    <rPh sb="4" eb="5">
      <t>キョク</t>
    </rPh>
    <rPh sb="5" eb="6">
      <t>メイ</t>
    </rPh>
    <phoneticPr fontId="3"/>
  </si>
  <si>
    <t>事業名</t>
    <rPh sb="0" eb="2">
      <t>ジギョウ</t>
    </rPh>
    <rPh sb="2" eb="3">
      <t>メイ</t>
    </rPh>
    <phoneticPr fontId="3"/>
  </si>
  <si>
    <t>事業完了日
（見込み）</t>
    <rPh sb="0" eb="2">
      <t>ジギョウ</t>
    </rPh>
    <rPh sb="2" eb="4">
      <t>カンリョウ</t>
    </rPh>
    <rPh sb="4" eb="5">
      <t>ビ</t>
    </rPh>
    <rPh sb="7" eb="9">
      <t>ミコ</t>
    </rPh>
    <phoneticPr fontId="3"/>
  </si>
  <si>
    <t>補助金見込み額等</t>
    <rPh sb="0" eb="3">
      <t>ホジョキン</t>
    </rPh>
    <rPh sb="3" eb="5">
      <t>ミコ</t>
    </rPh>
    <rPh sb="6" eb="7">
      <t>ガク</t>
    </rPh>
    <rPh sb="7" eb="8">
      <t>トウ</t>
    </rPh>
    <phoneticPr fontId="3"/>
  </si>
  <si>
    <t>区　分</t>
    <rPh sb="0" eb="1">
      <t>ク</t>
    </rPh>
    <rPh sb="2" eb="3">
      <t>ブン</t>
    </rPh>
    <phoneticPr fontId="3"/>
  </si>
  <si>
    <t>適用見込
標準単価</t>
    <rPh sb="0" eb="2">
      <t>テキヨウ</t>
    </rPh>
    <rPh sb="2" eb="4">
      <t>ミコミ</t>
    </rPh>
    <rPh sb="5" eb="7">
      <t>ヒョウジュン</t>
    </rPh>
    <rPh sb="7" eb="9">
      <t>タンカ</t>
    </rPh>
    <phoneticPr fontId="3"/>
  </si>
  <si>
    <t>補助率</t>
    <rPh sb="0" eb="3">
      <t>ホジョリツ</t>
    </rPh>
    <phoneticPr fontId="31"/>
  </si>
  <si>
    <t>（ha、m）</t>
    <phoneticPr fontId="3"/>
  </si>
  <si>
    <t>地事名</t>
    <rPh sb="0" eb="2">
      <t>チジ</t>
    </rPh>
    <rPh sb="2" eb="3">
      <t>メイ</t>
    </rPh>
    <phoneticPr fontId="3"/>
  </si>
  <si>
    <t>区分</t>
    <rPh sb="0" eb="2">
      <t>クブン</t>
    </rPh>
    <phoneticPr fontId="3"/>
  </si>
  <si>
    <t>標準事業費</t>
    <rPh sb="0" eb="2">
      <t>ヒョウジュン</t>
    </rPh>
    <rPh sb="2" eb="4">
      <t>ジギョウ</t>
    </rPh>
    <rPh sb="4" eb="5">
      <t>ヒ</t>
    </rPh>
    <phoneticPr fontId="3"/>
  </si>
  <si>
    <t>備考</t>
    <rPh sb="0" eb="1">
      <t>ビン</t>
    </rPh>
    <rPh sb="1" eb="2">
      <t>コウ</t>
    </rPh>
    <phoneticPr fontId="3"/>
  </si>
  <si>
    <t>記載例</t>
    <rPh sb="0" eb="2">
      <t>キサイ</t>
    </rPh>
    <rPh sb="2" eb="3">
      <t>レイ</t>
    </rPh>
    <phoneticPr fontId="3"/>
  </si>
  <si>
    <t>長野市</t>
    <rPh sb="0" eb="3">
      <t>ナガノシ</t>
    </rPh>
    <phoneticPr fontId="3"/>
  </si>
  <si>
    <t>28.10.30</t>
    <phoneticPr fontId="3"/>
  </si>
  <si>
    <t>材積伝票待ち</t>
    <rPh sb="0" eb="1">
      <t>ザイ</t>
    </rPh>
    <rPh sb="1" eb="2">
      <t>セキ</t>
    </rPh>
    <rPh sb="2" eb="4">
      <t>デンピョウ</t>
    </rPh>
    <rPh sb="4" eb="5">
      <t>マ</t>
    </rPh>
    <phoneticPr fontId="3"/>
  </si>
  <si>
    <t>28.9.20</t>
    <phoneticPr fontId="3"/>
  </si>
  <si>
    <t>周囲の検測のみ</t>
    <rPh sb="0" eb="2">
      <t>シュウイ</t>
    </rPh>
    <rPh sb="3" eb="4">
      <t>ケン</t>
    </rPh>
    <rPh sb="4" eb="5">
      <t>ソク</t>
    </rPh>
    <phoneticPr fontId="3"/>
  </si>
  <si>
    <t>注）事業区分がその他の場合は備考欄に内容を記載して下さい。</t>
    <rPh sb="0" eb="1">
      <t>チュウ</t>
    </rPh>
    <rPh sb="2" eb="4">
      <t>ジギョウ</t>
    </rPh>
    <rPh sb="4" eb="6">
      <t>クブン</t>
    </rPh>
    <rPh sb="9" eb="10">
      <t>タ</t>
    </rPh>
    <rPh sb="11" eb="13">
      <t>バアイ</t>
    </rPh>
    <rPh sb="14" eb="16">
      <t>ビコウ</t>
    </rPh>
    <rPh sb="16" eb="17">
      <t>ラン</t>
    </rPh>
    <rPh sb="18" eb="20">
      <t>ナイヨウ</t>
    </rPh>
    <rPh sb="21" eb="23">
      <t>キサイ</t>
    </rPh>
    <rPh sb="25" eb="26">
      <t>クダ</t>
    </rPh>
    <phoneticPr fontId="3"/>
  </si>
  <si>
    <t>　　着色箇所は自動計算です。</t>
    <rPh sb="2" eb="4">
      <t>チャクショク</t>
    </rPh>
    <rPh sb="4" eb="6">
      <t>カショ</t>
    </rPh>
    <rPh sb="7" eb="9">
      <t>ジドウ</t>
    </rPh>
    <rPh sb="9" eb="11">
      <t>ケイサン</t>
    </rPh>
    <phoneticPr fontId="3"/>
  </si>
  <si>
    <t>　　今後現地調査を実施する箇所については、現地調査希望日を記入して下さい。</t>
    <rPh sb="2" eb="4">
      <t>コンゴ</t>
    </rPh>
    <rPh sb="4" eb="6">
      <t>ゲンチ</t>
    </rPh>
    <rPh sb="6" eb="8">
      <t>チョウサ</t>
    </rPh>
    <rPh sb="9" eb="11">
      <t>ジッシ</t>
    </rPh>
    <rPh sb="13" eb="15">
      <t>カショ</t>
    </rPh>
    <rPh sb="21" eb="23">
      <t>ゲンチ</t>
    </rPh>
    <rPh sb="23" eb="25">
      <t>チョウサ</t>
    </rPh>
    <rPh sb="25" eb="28">
      <t>キボウビ</t>
    </rPh>
    <rPh sb="29" eb="31">
      <t>キニュウ</t>
    </rPh>
    <rPh sb="33" eb="34">
      <t>クダ</t>
    </rPh>
    <phoneticPr fontId="3"/>
  </si>
  <si>
    <t>（要領別紙１－様式第1４号）（第５の５の(２)関係）</t>
    <rPh sb="1" eb="3">
      <t>ヨウリョウ</t>
    </rPh>
    <rPh sb="3" eb="5">
      <t>ベッシ</t>
    </rPh>
    <rPh sb="7" eb="9">
      <t>ヨウシキ</t>
    </rPh>
    <rPh sb="9" eb="10">
      <t>ダイ</t>
    </rPh>
    <rPh sb="12" eb="13">
      <t>ゴウ</t>
    </rPh>
    <phoneticPr fontId="3"/>
  </si>
  <si>
    <t>（番号）</t>
    <rPh sb="1" eb="3">
      <t>バンゴウ</t>
    </rPh>
    <phoneticPr fontId="3"/>
  </si>
  <si>
    <t>年（　　　　年）　月　日</t>
    <rPh sb="0" eb="1">
      <t>ネン</t>
    </rPh>
    <rPh sb="6" eb="7">
      <t>ネン</t>
    </rPh>
    <rPh sb="9" eb="10">
      <t>ガツ</t>
    </rPh>
    <rPh sb="11" eb="12">
      <t>ニチ</t>
    </rPh>
    <phoneticPr fontId="3"/>
  </si>
  <si>
    <t>（団体名）</t>
    <rPh sb="1" eb="3">
      <t>ダンタイ</t>
    </rPh>
    <rPh sb="3" eb="4">
      <t>メイ</t>
    </rPh>
    <phoneticPr fontId="3"/>
  </si>
  <si>
    <t>代表者名　　　　様</t>
    <rPh sb="0" eb="3">
      <t>ダイヒョウシャ</t>
    </rPh>
    <rPh sb="3" eb="4">
      <t>メイ</t>
    </rPh>
    <rPh sb="8" eb="9">
      <t>サマ</t>
    </rPh>
    <phoneticPr fontId="3"/>
  </si>
  <si>
    <t>　　地域振興局長　　</t>
    <rPh sb="2" eb="4">
      <t>チイキ</t>
    </rPh>
    <rPh sb="4" eb="6">
      <t>シンコウ</t>
    </rPh>
    <rPh sb="6" eb="7">
      <t>キョク</t>
    </rPh>
    <rPh sb="7" eb="8">
      <t>チョウ</t>
    </rPh>
    <phoneticPr fontId="3"/>
  </si>
  <si>
    <t>　　年度信州の森林づくり事業の申請期限の延長同意について</t>
    <rPh sb="2" eb="4">
      <t>ネンド</t>
    </rPh>
    <rPh sb="4" eb="6">
      <t>シンシュウ</t>
    </rPh>
    <rPh sb="7" eb="9">
      <t>シンリン</t>
    </rPh>
    <rPh sb="12" eb="14">
      <t>ジギョウ</t>
    </rPh>
    <rPh sb="15" eb="17">
      <t>シンセイ</t>
    </rPh>
    <rPh sb="17" eb="19">
      <t>キゲン</t>
    </rPh>
    <rPh sb="20" eb="22">
      <t>エンチョウ</t>
    </rPh>
    <rPh sb="22" eb="24">
      <t>ドウイ</t>
    </rPh>
    <phoneticPr fontId="3"/>
  </si>
  <si>
    <t>　　　　年　　月　　日付けで協議のありましたこのことについて、下記の条件を付して同意します。</t>
    <rPh sb="4" eb="5">
      <t>ネン</t>
    </rPh>
    <rPh sb="7" eb="8">
      <t>ツキ</t>
    </rPh>
    <rPh sb="10" eb="11">
      <t>ニチ</t>
    </rPh>
    <rPh sb="11" eb="12">
      <t>ヅ</t>
    </rPh>
    <rPh sb="14" eb="16">
      <t>キョウギ</t>
    </rPh>
    <rPh sb="31" eb="33">
      <t>カキ</t>
    </rPh>
    <rPh sb="34" eb="36">
      <t>ジョウケン</t>
    </rPh>
    <rPh sb="37" eb="38">
      <t>フ</t>
    </rPh>
    <phoneticPr fontId="3"/>
  </si>
  <si>
    <t>１　申請期限</t>
    <rPh sb="2" eb="4">
      <t>シンセイ</t>
    </rPh>
    <rPh sb="4" eb="6">
      <t>キゲン</t>
    </rPh>
    <phoneticPr fontId="3"/>
  </si>
  <si>
    <t>　　令和　　年　　月　　日までとする。</t>
    <rPh sb="2" eb="3">
      <t>レイ</t>
    </rPh>
    <rPh sb="3" eb="4">
      <t>ワ</t>
    </rPh>
    <rPh sb="6" eb="7">
      <t>ネン</t>
    </rPh>
    <rPh sb="9" eb="10">
      <t>ガツ</t>
    </rPh>
    <rPh sb="12" eb="13">
      <t>ニチ</t>
    </rPh>
    <phoneticPr fontId="3"/>
  </si>
  <si>
    <t>２　その他</t>
    <rPh sb="4" eb="5">
      <t>タ</t>
    </rPh>
    <phoneticPr fontId="3"/>
  </si>
  <si>
    <t>　　気象害等により調査が困難となった場合は、協議のあった箇所の全部又は一部の延長を</t>
    <rPh sb="2" eb="4">
      <t>キショウ</t>
    </rPh>
    <rPh sb="4" eb="5">
      <t>ガイ</t>
    </rPh>
    <rPh sb="5" eb="6">
      <t>トウ</t>
    </rPh>
    <rPh sb="9" eb="11">
      <t>チョウサ</t>
    </rPh>
    <rPh sb="12" eb="14">
      <t>コンナン</t>
    </rPh>
    <rPh sb="18" eb="20">
      <t>バアイ</t>
    </rPh>
    <rPh sb="22" eb="24">
      <t>キョウギ</t>
    </rPh>
    <rPh sb="28" eb="30">
      <t>カショ</t>
    </rPh>
    <rPh sb="31" eb="33">
      <t>ゼンブ</t>
    </rPh>
    <rPh sb="33" eb="34">
      <t>マタ</t>
    </rPh>
    <rPh sb="35" eb="37">
      <t>イチブ</t>
    </rPh>
    <rPh sb="38" eb="40">
      <t>エンチョウ</t>
    </rPh>
    <phoneticPr fontId="3"/>
  </si>
  <si>
    <t>　認めないことがあること。</t>
    <phoneticPr fontId="3"/>
  </si>
  <si>
    <t>（要領別紙１－様式第1５号）（第５の５の(２)関係）</t>
    <rPh sb="1" eb="3">
      <t>ヨウリョウ</t>
    </rPh>
    <rPh sb="3" eb="5">
      <t>ベッシ</t>
    </rPh>
    <rPh sb="7" eb="9">
      <t>ヨウシキ</t>
    </rPh>
    <rPh sb="9" eb="10">
      <t>ダイ</t>
    </rPh>
    <rPh sb="12" eb="13">
      <t>ゴウ</t>
    </rPh>
    <phoneticPr fontId="3"/>
  </si>
  <si>
    <t>年（平成　　年）　月　日</t>
    <rPh sb="0" eb="1">
      <t>ネン</t>
    </rPh>
    <rPh sb="2" eb="4">
      <t>ヘイセイ</t>
    </rPh>
    <rPh sb="6" eb="7">
      <t>ネン</t>
    </rPh>
    <rPh sb="9" eb="10">
      <t>ガツ</t>
    </rPh>
    <rPh sb="11" eb="12">
      <t>ニチ</t>
    </rPh>
    <phoneticPr fontId="3"/>
  </si>
  <si>
    <t>林　務　部　長　　様</t>
    <rPh sb="0" eb="1">
      <t>リン</t>
    </rPh>
    <rPh sb="2" eb="3">
      <t>ム</t>
    </rPh>
    <rPh sb="4" eb="5">
      <t>ブ</t>
    </rPh>
    <rPh sb="6" eb="7">
      <t>チョウ</t>
    </rPh>
    <rPh sb="9" eb="10">
      <t>サマ</t>
    </rPh>
    <phoneticPr fontId="3"/>
  </si>
  <si>
    <t>　　年度信州の森林づくり事業の申請期限の延長報告について</t>
    <rPh sb="2" eb="4">
      <t>ネンド</t>
    </rPh>
    <rPh sb="4" eb="6">
      <t>シンシュウ</t>
    </rPh>
    <rPh sb="7" eb="9">
      <t>シンリン</t>
    </rPh>
    <rPh sb="12" eb="14">
      <t>ジギョウ</t>
    </rPh>
    <rPh sb="15" eb="17">
      <t>シンセイ</t>
    </rPh>
    <rPh sb="17" eb="19">
      <t>キゲン</t>
    </rPh>
    <rPh sb="20" eb="22">
      <t>エンチョウ</t>
    </rPh>
    <rPh sb="22" eb="24">
      <t>ホウコク</t>
    </rPh>
    <phoneticPr fontId="3"/>
  </si>
  <si>
    <t>　　このことについて、下記のとおり申請期限の延長に同意しましたので、報告します。</t>
    <rPh sb="11" eb="13">
      <t>カキ</t>
    </rPh>
    <rPh sb="17" eb="19">
      <t>シンセイ</t>
    </rPh>
    <rPh sb="19" eb="21">
      <t>キゲン</t>
    </rPh>
    <rPh sb="22" eb="24">
      <t>エンチョウ</t>
    </rPh>
    <rPh sb="25" eb="27">
      <t>ドウイ</t>
    </rPh>
    <rPh sb="34" eb="36">
      <t>ホウコク</t>
    </rPh>
    <phoneticPr fontId="3"/>
  </si>
  <si>
    <t>１　申請期限の延長同意内容</t>
    <rPh sb="2" eb="4">
      <t>シンセイ</t>
    </rPh>
    <rPh sb="4" eb="6">
      <t>キゲン</t>
    </rPh>
    <rPh sb="7" eb="9">
      <t>エンチョウ</t>
    </rPh>
    <rPh sb="9" eb="11">
      <t>ドウイ</t>
    </rPh>
    <rPh sb="11" eb="13">
      <t>ナイヨウ</t>
    </rPh>
    <phoneticPr fontId="3"/>
  </si>
  <si>
    <t>事業主体名</t>
    <rPh sb="0" eb="2">
      <t>ジギョウ</t>
    </rPh>
    <rPh sb="2" eb="3">
      <t>シュ</t>
    </rPh>
    <rPh sb="3" eb="4">
      <t>タイ</t>
    </rPh>
    <rPh sb="4" eb="5">
      <t>メイ</t>
    </rPh>
    <phoneticPr fontId="3"/>
  </si>
  <si>
    <t>件数</t>
    <rPh sb="0" eb="2">
      <t>ケンスウ</t>
    </rPh>
    <phoneticPr fontId="3"/>
  </si>
  <si>
    <t>延長期間</t>
    <rPh sb="0" eb="2">
      <t>エンチョウ</t>
    </rPh>
    <rPh sb="2" eb="4">
      <t>キカン</t>
    </rPh>
    <phoneticPr fontId="3"/>
  </si>
  <si>
    <t>補助金見込み額</t>
    <rPh sb="0" eb="3">
      <t>ホジョキン</t>
    </rPh>
    <rPh sb="3" eb="5">
      <t>ミコ</t>
    </rPh>
    <rPh sb="6" eb="7">
      <t>ガク</t>
    </rPh>
    <phoneticPr fontId="3"/>
  </si>
  <si>
    <t>（記載例）</t>
    <rPh sb="1" eb="3">
      <t>キサイ</t>
    </rPh>
    <rPh sb="3" eb="4">
      <t>レイ</t>
    </rPh>
    <phoneticPr fontId="3"/>
  </si>
  <si>
    <t>※要領別紙１－様式第13号別紙を添付のこと。</t>
    <rPh sb="1" eb="3">
      <t>ヨウリョウ</t>
    </rPh>
    <rPh sb="3" eb="5">
      <t>ベッシ</t>
    </rPh>
    <rPh sb="7" eb="9">
      <t>ヨウシキ</t>
    </rPh>
    <rPh sb="9" eb="10">
      <t>ダイ</t>
    </rPh>
    <rPh sb="12" eb="13">
      <t>ゴウ</t>
    </rPh>
    <rPh sb="13" eb="15">
      <t>ベッシ</t>
    </rPh>
    <rPh sb="16" eb="18">
      <t>テンプ</t>
    </rPh>
    <phoneticPr fontId="3"/>
  </si>
  <si>
    <t>地域振興局</t>
    <rPh sb="0" eb="2">
      <t>チイキ</t>
    </rPh>
    <rPh sb="2" eb="4">
      <t>シンコウ</t>
    </rPh>
    <rPh sb="4" eb="5">
      <t>キョク</t>
    </rPh>
    <phoneticPr fontId="5"/>
  </si>
  <si>
    <t>市　町　村</t>
    <phoneticPr fontId="5"/>
  </si>
  <si>
    <t>申請者</t>
    <rPh sb="0" eb="3">
      <t>シンセイシャ</t>
    </rPh>
    <phoneticPr fontId="5"/>
  </si>
  <si>
    <t>補 助 事 業 名</t>
    <rPh sb="8" eb="9">
      <t>メイ</t>
    </rPh>
    <phoneticPr fontId="19"/>
  </si>
  <si>
    <t>令和　年度</t>
    <rPh sb="0" eb="1">
      <t>レイ</t>
    </rPh>
    <rPh sb="1" eb="2">
      <t>ワ</t>
    </rPh>
    <rPh sb="3" eb="5">
      <t>ネンド</t>
    </rPh>
    <phoneticPr fontId="19"/>
  </si>
  <si>
    <t>森林整備事業補助金交付明細書</t>
    <rPh sb="0" eb="2">
      <t>シンリン</t>
    </rPh>
    <rPh sb="2" eb="4">
      <t>セイビ</t>
    </rPh>
    <rPh sb="4" eb="6">
      <t>ジギョウ</t>
    </rPh>
    <rPh sb="6" eb="9">
      <t>ホジョキン</t>
    </rPh>
    <rPh sb="9" eb="11">
      <t>コウフ</t>
    </rPh>
    <rPh sb="11" eb="14">
      <t>メイサイショ</t>
    </rPh>
    <phoneticPr fontId="5"/>
  </si>
  <si>
    <t>整理番号</t>
    <phoneticPr fontId="5"/>
  </si>
  <si>
    <t>申請番号</t>
  </si>
  <si>
    <t>枝番</t>
  </si>
  <si>
    <t>事業箇所(路線名)</t>
  </si>
  <si>
    <t>事業主体</t>
    <rPh sb="0" eb="2">
      <t>ジギョウ</t>
    </rPh>
    <rPh sb="2" eb="4">
      <t>シュタイ</t>
    </rPh>
    <phoneticPr fontId="5"/>
  </si>
  <si>
    <t>事業区分</t>
  </si>
  <si>
    <t>造林種類</t>
  </si>
  <si>
    <t>樹種</t>
  </si>
  <si>
    <t>面積</t>
  </si>
  <si>
    <t>植栽本数</t>
    <phoneticPr fontId="5"/>
  </si>
  <si>
    <t>被害率</t>
    <rPh sb="0" eb="2">
      <t>ヒガイ</t>
    </rPh>
    <rPh sb="2" eb="3">
      <t>リツ</t>
    </rPh>
    <phoneticPr fontId="5"/>
  </si>
  <si>
    <t>標準単価</t>
    <rPh sb="0" eb="2">
      <t>ヒョウジュン</t>
    </rPh>
    <rPh sb="2" eb="4">
      <t>タンカ</t>
    </rPh>
    <phoneticPr fontId="5"/>
  </si>
  <si>
    <t>間接費率</t>
    <phoneticPr fontId="5"/>
  </si>
  <si>
    <t>査定経費</t>
    <rPh sb="0" eb="2">
      <t>サテイ</t>
    </rPh>
    <rPh sb="2" eb="4">
      <t>ケイヒ</t>
    </rPh>
    <phoneticPr fontId="5"/>
  </si>
  <si>
    <t>国補助額</t>
    <phoneticPr fontId="5"/>
  </si>
  <si>
    <t>県補助額</t>
    <phoneticPr fontId="5"/>
  </si>
  <si>
    <t>大字</t>
    <phoneticPr fontId="5"/>
  </si>
  <si>
    <t>字</t>
    <phoneticPr fontId="5"/>
  </si>
  <si>
    <t>受託区分</t>
    <rPh sb="0" eb="2">
      <t>ジュタク</t>
    </rPh>
    <rPh sb="2" eb="4">
      <t>クブン</t>
    </rPh>
    <phoneticPr fontId="5"/>
  </si>
  <si>
    <t>林齢</t>
    <rPh sb="0" eb="1">
      <t>リン</t>
    </rPh>
    <rPh sb="1" eb="2">
      <t>レイ</t>
    </rPh>
    <phoneticPr fontId="5"/>
  </si>
  <si>
    <t>（間伐率）</t>
    <rPh sb="1" eb="3">
      <t>カンバツ</t>
    </rPh>
    <rPh sb="3" eb="4">
      <t>リツ</t>
    </rPh>
    <phoneticPr fontId="5"/>
  </si>
  <si>
    <t>延長</t>
    <rPh sb="0" eb="2">
      <t>エンチョウ</t>
    </rPh>
    <phoneticPr fontId="5"/>
  </si>
  <si>
    <t>実施率</t>
    <rPh sb="0" eb="2">
      <t>ジッシ</t>
    </rPh>
    <rPh sb="2" eb="3">
      <t>リツ</t>
    </rPh>
    <phoneticPr fontId="5"/>
  </si>
  <si>
    <t>査定係数</t>
    <rPh sb="0" eb="2">
      <t>サテイ</t>
    </rPh>
    <rPh sb="2" eb="4">
      <t>ケイスウ</t>
    </rPh>
    <phoneticPr fontId="5"/>
  </si>
  <si>
    <t>(現場監督費)</t>
    <phoneticPr fontId="5"/>
  </si>
  <si>
    <t>(標準経費)</t>
    <rPh sb="1" eb="3">
      <t>ヒョウジュン</t>
    </rPh>
    <rPh sb="3" eb="5">
      <t>ケイヒ</t>
    </rPh>
    <phoneticPr fontId="5"/>
  </si>
  <si>
    <t>義務負担</t>
    <rPh sb="0" eb="2">
      <t>ギム</t>
    </rPh>
    <rPh sb="2" eb="4">
      <t>フタン</t>
    </rPh>
    <phoneticPr fontId="5"/>
  </si>
  <si>
    <t>（補助区分）</t>
    <rPh sb="1" eb="3">
      <t>ホジョ</t>
    </rPh>
    <rPh sb="3" eb="5">
      <t>クブン</t>
    </rPh>
    <phoneticPr fontId="5"/>
  </si>
  <si>
    <t>地　　番</t>
  </si>
  <si>
    <t>（植栽年度）</t>
    <rPh sb="1" eb="3">
      <t>ショクサイ</t>
    </rPh>
    <rPh sb="3" eb="5">
      <t>ネンド</t>
    </rPh>
    <phoneticPr fontId="5"/>
  </si>
  <si>
    <t>搬出材積</t>
    <rPh sb="0" eb="2">
      <t>ハンシュツ</t>
    </rPh>
    <rPh sb="2" eb="3">
      <t>ザイ</t>
    </rPh>
    <rPh sb="3" eb="4">
      <t>セキ</t>
    </rPh>
    <phoneticPr fontId="5"/>
  </si>
  <si>
    <t>材積</t>
    <rPh sb="0" eb="1">
      <t>ザイ</t>
    </rPh>
    <rPh sb="1" eb="2">
      <t>セキ</t>
    </rPh>
    <phoneticPr fontId="5"/>
  </si>
  <si>
    <t>事業形態</t>
    <rPh sb="0" eb="2">
      <t>ジギョウ</t>
    </rPh>
    <rPh sb="2" eb="4">
      <t>ケイタイ</t>
    </rPh>
    <phoneticPr fontId="5"/>
  </si>
  <si>
    <t>（社会保険料等）</t>
    <rPh sb="1" eb="3">
      <t>シャカイ</t>
    </rPh>
    <rPh sb="3" eb="6">
      <t>ホケンリョウ</t>
    </rPh>
    <rPh sb="6" eb="7">
      <t>トウ</t>
    </rPh>
    <phoneticPr fontId="5"/>
  </si>
  <si>
    <t>(実行経費)</t>
    <rPh sb="1" eb="3">
      <t>ジッコウ</t>
    </rPh>
    <rPh sb="3" eb="5">
      <t>ケイヒ</t>
    </rPh>
    <phoneticPr fontId="5"/>
  </si>
  <si>
    <t>補助額合計</t>
    <rPh sb="3" eb="5">
      <t>ゴウケイ</t>
    </rPh>
    <phoneticPr fontId="5"/>
  </si>
  <si>
    <t>嵩上</t>
    <rPh sb="0" eb="2">
      <t>カサア</t>
    </rPh>
    <phoneticPr fontId="5"/>
  </si>
  <si>
    <t>（査定区分）</t>
    <rPh sb="1" eb="3">
      <t>サテイ</t>
    </rPh>
    <rPh sb="3" eb="5">
      <t>クブン</t>
    </rPh>
    <phoneticPr fontId="5"/>
  </si>
  <si>
    <t>（要領別紙１－様式第17号）　（第６の６関係）</t>
    <phoneticPr fontId="3"/>
  </si>
  <si>
    <t>長野県　　　　　　地域振興局達　　　　　　第　　　　号</t>
    <rPh sb="9" eb="11">
      <t>チイキ</t>
    </rPh>
    <rPh sb="11" eb="13">
      <t>シンコウ</t>
    </rPh>
    <rPh sb="13" eb="14">
      <t>キョク</t>
    </rPh>
    <phoneticPr fontId="3"/>
  </si>
  <si>
    <t>（あて先）</t>
  </si>
  <si>
    <t>　　年　　月　　日付　　　　　号で申請のあった　　　年度信州の森林づくり事業(森林環境保全整備事業)補助金は、下記条件を付して金　　　　　　　　　円を交付決定し、確定します。</t>
  </si>
  <si>
    <t>　　年　　月　　日</t>
  </si>
  <si>
    <t>地域振興局長</t>
    <rPh sb="0" eb="2">
      <t>チイキ</t>
    </rPh>
    <rPh sb="2" eb="4">
      <t>シンコウ</t>
    </rPh>
    <rPh sb="4" eb="5">
      <t>キョク</t>
    </rPh>
    <rPh sb="5" eb="6">
      <t>チョウ</t>
    </rPh>
    <phoneticPr fontId="3"/>
  </si>
  <si>
    <t>記</t>
  </si>
  <si>
    <t>1　</t>
    <phoneticPr fontId="3"/>
  </si>
  <si>
    <t>交付条件</t>
    <rPh sb="0" eb="2">
      <t>コウフ</t>
    </rPh>
    <rPh sb="2" eb="4">
      <t>ジョウケン</t>
    </rPh>
    <phoneticPr fontId="3"/>
  </si>
  <si>
    <t>（1）</t>
    <phoneticPr fontId="3"/>
  </si>
  <si>
    <t>（2）</t>
    <phoneticPr fontId="3"/>
  </si>
  <si>
    <t>　補助事業のうち、森林経営計画に基づいて行うものについて、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rPh sb="224" eb="225">
      <t>ナラ</t>
    </rPh>
    <rPh sb="246" eb="248">
      <t>ジッシ</t>
    </rPh>
    <rPh sb="481" eb="483">
      <t>ドウヨウ</t>
    </rPh>
    <rPh sb="484" eb="486">
      <t>トリアツカ</t>
    </rPh>
    <phoneticPr fontId="3"/>
  </si>
  <si>
    <t>（3）</t>
    <phoneticPr fontId="3"/>
  </si>
  <si>
    <t>　補助事業完了後においても、善良なる管理者の注意をもって管理（補植や保育等を含む。）するとともに、補助金の交付の目的に従って使用し、効率的な森林経営を図らなければならないこと。</t>
    <phoneticPr fontId="3"/>
  </si>
  <si>
    <t>（4）</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</si>
  <si>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phoneticPr fontId="3"/>
  </si>
  <si>
    <t>（5）</t>
  </si>
  <si>
    <t>　(4)に掲げる場合のほか、補助金の交付を受けた事業と一体的に実施すべき事業がある場合において、当該一体的に実施すべき事業を実施すべき期間を経過しても実施しないときは、当該交付を受けた補助金相当額を返還すること。</t>
    <phoneticPr fontId="3"/>
  </si>
  <si>
    <t>（6）</t>
  </si>
  <si>
    <t>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8" eb="49">
      <t>キョク</t>
    </rPh>
    <rPh sb="49" eb="50">
      <t>チョウ</t>
    </rPh>
    <phoneticPr fontId="3"/>
  </si>
  <si>
    <t>（7）</t>
  </si>
  <si>
    <t>消費税及び地方消費税の申告により当該補助金に係る仕入れに係る消費税相当額があることが確定した場合には、そ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phoneticPr fontId="3"/>
  </si>
  <si>
    <t>（8）</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</si>
  <si>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1" eb="3">
      <t>ホジョ</t>
    </rPh>
    <rPh sb="3" eb="5">
      <t>ジギョウ</t>
    </rPh>
    <rPh sb="8" eb="10">
      <t>シュトク</t>
    </rPh>
    <rPh sb="12" eb="14">
      <t>ザイサン</t>
    </rPh>
    <rPh sb="16" eb="17">
      <t>ケン</t>
    </rPh>
    <rPh sb="17" eb="18">
      <t>アタ</t>
    </rPh>
    <rPh sb="21" eb="23">
      <t>シュトク</t>
    </rPh>
    <rPh sb="23" eb="25">
      <t>カカク</t>
    </rPh>
    <rPh sb="28" eb="29">
      <t>マン</t>
    </rPh>
    <rPh sb="29" eb="30">
      <t>エン</t>
    </rPh>
    <rPh sb="30" eb="32">
      <t>イジョウ</t>
    </rPh>
    <rPh sb="33" eb="35">
      <t>キカイ</t>
    </rPh>
    <rPh sb="35" eb="36">
      <t>オヨ</t>
    </rPh>
    <rPh sb="37" eb="39">
      <t>キグ</t>
    </rPh>
    <rPh sb="81" eb="82">
      <t>サダ</t>
    </rPh>
    <rPh sb="88" eb="90">
      <t>ザイサン</t>
    </rPh>
    <rPh sb="96" eb="98">
      <t>ショブン</t>
    </rPh>
    <rPh sb="98" eb="100">
      <t>セイゲン</t>
    </rPh>
    <rPh sb="100" eb="103">
      <t>キカンナイ</t>
    </rPh>
    <rPh sb="108" eb="110">
      <t>ゼンリョウ</t>
    </rPh>
    <rPh sb="111" eb="114">
      <t>カンリシャ</t>
    </rPh>
    <rPh sb="115" eb="117">
      <t>チュウイ</t>
    </rPh>
    <rPh sb="121" eb="123">
      <t>カンリ</t>
    </rPh>
    <rPh sb="130" eb="131">
      <t>キョク</t>
    </rPh>
    <rPh sb="131" eb="132">
      <t>チョウ</t>
    </rPh>
    <rPh sb="133" eb="135">
      <t>ショウニン</t>
    </rPh>
    <rPh sb="136" eb="137">
      <t>ウ</t>
    </rPh>
    <rPh sb="141" eb="144">
      <t>ホジョキン</t>
    </rPh>
    <rPh sb="144" eb="146">
      <t>コウフ</t>
    </rPh>
    <rPh sb="147" eb="149">
      <t>モクテキ</t>
    </rPh>
    <rPh sb="150" eb="151">
      <t>ハン</t>
    </rPh>
    <rPh sb="153" eb="155">
      <t>シヨウ</t>
    </rPh>
    <rPh sb="157" eb="159">
      <t>ジョウト</t>
    </rPh>
    <rPh sb="161" eb="163">
      <t>コウカン</t>
    </rPh>
    <rPh sb="165" eb="166">
      <t>カ</t>
    </rPh>
    <rPh sb="167" eb="168">
      <t>ツ</t>
    </rPh>
    <rPh sb="169" eb="170">
      <t>マタ</t>
    </rPh>
    <rPh sb="171" eb="173">
      <t>タンポ</t>
    </rPh>
    <rPh sb="174" eb="175">
      <t>キョウ</t>
    </rPh>
    <rPh sb="192" eb="194">
      <t>キカン</t>
    </rPh>
    <rPh sb="194" eb="195">
      <t>ナイ</t>
    </rPh>
    <rPh sb="196" eb="197">
      <t>キョク</t>
    </rPh>
    <rPh sb="197" eb="198">
      <t>チョウ</t>
    </rPh>
    <rPh sb="199" eb="201">
      <t>ショウニン</t>
    </rPh>
    <rPh sb="202" eb="203">
      <t>ウ</t>
    </rPh>
    <rPh sb="205" eb="207">
      <t>トウガイ</t>
    </rPh>
    <rPh sb="207" eb="209">
      <t>ザイサン</t>
    </rPh>
    <rPh sb="210" eb="212">
      <t>ショブン</t>
    </rPh>
    <rPh sb="219" eb="221">
      <t>シュウニュウ</t>
    </rPh>
    <rPh sb="225" eb="227">
      <t>バアイ</t>
    </rPh>
    <rPh sb="231" eb="233">
      <t>シュウニュウ</t>
    </rPh>
    <rPh sb="234" eb="236">
      <t>ゼンブ</t>
    </rPh>
    <rPh sb="236" eb="237">
      <t>マタ</t>
    </rPh>
    <rPh sb="238" eb="240">
      <t>イチブ</t>
    </rPh>
    <rPh sb="241" eb="242">
      <t>キョク</t>
    </rPh>
    <rPh sb="242" eb="243">
      <t>チョウ</t>
    </rPh>
    <rPh sb="244" eb="246">
      <t>ノウフ</t>
    </rPh>
    <phoneticPr fontId="3"/>
  </si>
  <si>
    <t>（要領別紙１－様式第18号）　（第６の７の(1)関係）</t>
    <phoneticPr fontId="3"/>
  </si>
  <si>
    <t>　</t>
    <phoneticPr fontId="3"/>
  </si>
  <si>
    <t>番　　号</t>
    <rPh sb="0" eb="1">
      <t>バン</t>
    </rPh>
    <rPh sb="3" eb="4">
      <t>ゴウ</t>
    </rPh>
    <phoneticPr fontId="3"/>
  </si>
  <si>
    <t>年　月　日</t>
    <rPh sb="0" eb="1">
      <t>トシ</t>
    </rPh>
    <rPh sb="2" eb="3">
      <t>ツキ</t>
    </rPh>
    <rPh sb="4" eb="5">
      <t>ヒ</t>
    </rPh>
    <phoneticPr fontId="3"/>
  </si>
  <si>
    <t>市 町 村 長　様</t>
    <rPh sb="0" eb="1">
      <t>シ</t>
    </rPh>
    <rPh sb="2" eb="3">
      <t>マチ</t>
    </rPh>
    <rPh sb="4" eb="5">
      <t>ソン</t>
    </rPh>
    <rPh sb="6" eb="7">
      <t>チョウ</t>
    </rPh>
    <rPh sb="8" eb="9">
      <t>サマ</t>
    </rPh>
    <phoneticPr fontId="3"/>
  </si>
  <si>
    <t>（地方公共団体の長）</t>
    <rPh sb="1" eb="3">
      <t>チホウ</t>
    </rPh>
    <rPh sb="3" eb="5">
      <t>コウキョウ</t>
    </rPh>
    <rPh sb="5" eb="7">
      <t>ダンタイ</t>
    </rPh>
    <rPh sb="8" eb="9">
      <t>チョウ</t>
    </rPh>
    <phoneticPr fontId="3"/>
  </si>
  <si>
    <t>信州の森林づくり事業（森林環境保全整備事業）補助金額の確定について（通知）</t>
    <rPh sb="25" eb="26">
      <t>ガク</t>
    </rPh>
    <rPh sb="27" eb="29">
      <t>カクテイ</t>
    </rPh>
    <phoneticPr fontId="3"/>
  </si>
  <si>
    <t>　　年度（第　回目）において、信州の森林づくり事業（森林環境保全整備事業）補助金を下記のとおり確定しましたので通知します。</t>
    <rPh sb="47" eb="49">
      <t>カクテイ</t>
    </rPh>
    <phoneticPr fontId="3"/>
  </si>
  <si>
    <t>別添　　森林整備事業補助金交付明細書（要領別紙1－様式第16号）のとおり</t>
    <rPh sb="4" eb="6">
      <t>シンリン</t>
    </rPh>
    <rPh sb="6" eb="8">
      <t>セイビ</t>
    </rPh>
    <rPh sb="8" eb="10">
      <t>ジギョウ</t>
    </rPh>
    <rPh sb="10" eb="13">
      <t>ホジョキン</t>
    </rPh>
    <rPh sb="13" eb="15">
      <t>コウフ</t>
    </rPh>
    <rPh sb="15" eb="17">
      <t>メイサイ</t>
    </rPh>
    <rPh sb="17" eb="18">
      <t>ショ</t>
    </rPh>
    <phoneticPr fontId="3"/>
  </si>
  <si>
    <t>（要領別紙１－様式第19号）　（第６の７の(2)関係)</t>
    <phoneticPr fontId="3"/>
  </si>
  <si>
    <t>森林整備協定造林経費負担調書</t>
    <phoneticPr fontId="3"/>
  </si>
  <si>
    <t>森林整備協定者</t>
    <rPh sb="0" eb="2">
      <t>シンリン</t>
    </rPh>
    <rPh sb="2" eb="4">
      <t>セイビ</t>
    </rPh>
    <rPh sb="4" eb="6">
      <t>キョウテイ</t>
    </rPh>
    <rPh sb="6" eb="7">
      <t>シャ</t>
    </rPh>
    <phoneticPr fontId="3"/>
  </si>
  <si>
    <t>上流地方公共団体：</t>
    <rPh sb="0" eb="2">
      <t>ジョウリュウ</t>
    </rPh>
    <rPh sb="2" eb="4">
      <t>チホウ</t>
    </rPh>
    <rPh sb="4" eb="6">
      <t>コウキョウ</t>
    </rPh>
    <rPh sb="6" eb="8">
      <t>ダンタイ</t>
    </rPh>
    <phoneticPr fontId="3"/>
  </si>
  <si>
    <t>下流地方公共団体：</t>
    <rPh sb="0" eb="2">
      <t>カリュウ</t>
    </rPh>
    <rPh sb="2" eb="4">
      <t>チホウ</t>
    </rPh>
    <rPh sb="4" eb="6">
      <t>コウキョウ</t>
    </rPh>
    <rPh sb="6" eb="8">
      <t>ダンタイ</t>
    </rPh>
    <phoneticPr fontId="3"/>
  </si>
  <si>
    <t>単位：ha</t>
    <rPh sb="0" eb="2">
      <t>タンイ</t>
    </rPh>
    <phoneticPr fontId="3"/>
  </si>
  <si>
    <t>市町村</t>
  </si>
  <si>
    <t>事業名</t>
  </si>
  <si>
    <t>施行地</t>
  </si>
  <si>
    <t>事業主体</t>
  </si>
  <si>
    <t>事業種類</t>
  </si>
  <si>
    <t>事業費</t>
  </si>
  <si>
    <t>負担内訳　(千円)</t>
  </si>
  <si>
    <t>番号</t>
  </si>
  <si>
    <t>林齢</t>
  </si>
  <si>
    <t>(ha)</t>
  </si>
  <si>
    <t>(千円)</t>
  </si>
  <si>
    <t>補助金</t>
  </si>
  <si>
    <t>下流負担</t>
  </si>
  <si>
    <t>所有者負担</t>
    <rPh sb="3" eb="5">
      <t>フタン</t>
    </rPh>
    <phoneticPr fontId="3"/>
  </si>
  <si>
    <t>(　　)</t>
    <phoneticPr fontId="3"/>
  </si>
  <si>
    <t xml:space="preserve">（注) １　補助金額は、｢森林整備協定造林｣として実施した場合の補助金額を想定して記載する。
      ２　負担内訳の(　　)内は、」それぞれの負担割合(％)を記載する。
      ３　費用負担者がこの他にいる場合は、欄を設けて記載する。
</t>
    <phoneticPr fontId="3"/>
  </si>
  <si>
    <t>（要領別紙１－様式第20号）　（第６の８関係）</t>
    <phoneticPr fontId="3"/>
  </si>
  <si>
    <t>信州の森林づくり事業（森林環境保全整備事業）</t>
    <phoneticPr fontId="3"/>
  </si>
  <si>
    <t>補助金交付（概算払）請求書</t>
    <phoneticPr fontId="3"/>
  </si>
  <si>
    <t>番　　　号</t>
    <rPh sb="0" eb="1">
      <t>バン</t>
    </rPh>
    <rPh sb="4" eb="5">
      <t>ゴウ</t>
    </rPh>
    <phoneticPr fontId="3"/>
  </si>
  <si>
    <t>請求者</t>
    <rPh sb="0" eb="3">
      <t>セイキュウシャ</t>
    </rPh>
    <phoneticPr fontId="3"/>
  </si>
  <si>
    <t>　　　年　　月　　日付長野県　　　　　地域振興局達（指令）　　地林第　　　号で確定（交付決定のあった　　　年度　　回目信州の森林づくり事業（森林環境保全整備事業）の補助金を下記のとおり交付（概算払）してください。</t>
    <rPh sb="19" eb="21">
      <t>チイキ</t>
    </rPh>
    <rPh sb="21" eb="23">
      <t>シンコウ</t>
    </rPh>
    <rPh sb="23" eb="24">
      <t>キョク</t>
    </rPh>
    <phoneticPr fontId="3"/>
  </si>
  <si>
    <t xml:space="preserve">１　補助金請求額 </t>
    <phoneticPr fontId="3"/>
  </si>
  <si>
    <t>円</t>
    <rPh sb="0" eb="1">
      <t>エン</t>
    </rPh>
    <phoneticPr fontId="3"/>
  </si>
  <si>
    <t>２　交付確定額（決定額）</t>
    <phoneticPr fontId="3"/>
  </si>
  <si>
    <t>３　既に支払いを受けた額</t>
    <phoneticPr fontId="3"/>
  </si>
  <si>
    <t>4　振込口座名</t>
    <phoneticPr fontId="3"/>
  </si>
  <si>
    <t>（要領別紙１－様式第21号）　（第６の９関係)</t>
    <phoneticPr fontId="3"/>
  </si>
  <si>
    <t>森林整備協定造林実施報告書</t>
    <phoneticPr fontId="3"/>
  </si>
  <si>
    <t>（注) １　負担内訳の(　　)内は、」それぞれの負担割合(％)を記載する。
　　　２　費用負担者がこの他にいる場合は、欄を設けて記載する。
      ３　下流域からの費用負担の証拠書類を添付すること。</t>
    <phoneticPr fontId="3"/>
  </si>
  <si>
    <t>（要領別紙1－様式第22号）　（第７の１の(1)関係）　　</t>
    <rPh sb="1" eb="3">
      <t>ヨウリョウ</t>
    </rPh>
    <rPh sb="3" eb="5">
      <t>ベッシ</t>
    </rPh>
    <rPh sb="7" eb="9">
      <t>ヨウシキ</t>
    </rPh>
    <rPh sb="9" eb="10">
      <t>ダイ</t>
    </rPh>
    <rPh sb="12" eb="13">
      <t>ゴウ</t>
    </rPh>
    <rPh sb="16" eb="17">
      <t>ダイ</t>
    </rPh>
    <rPh sb="24" eb="26">
      <t>カンケイ</t>
    </rPh>
    <phoneticPr fontId="5"/>
  </si>
  <si>
    <t>信州の森林づくり事業（森林環境保全整備事業（大規模事業地））
計画承認申請書　</t>
    <rPh sb="31" eb="33">
      <t>ケイカク</t>
    </rPh>
    <rPh sb="33" eb="35">
      <t>ショウニン</t>
    </rPh>
    <rPh sb="35" eb="37">
      <t>シンセイ</t>
    </rPh>
    <rPh sb="37" eb="38">
      <t>ショ</t>
    </rPh>
    <phoneticPr fontId="5"/>
  </si>
  <si>
    <r>
      <t>平成　　年</t>
    </r>
    <r>
      <rPr>
        <sz val="11"/>
        <color theme="1"/>
        <rFont val="ＭＳ Ｐ明朝"/>
        <family val="1"/>
        <charset val="128"/>
      </rPr>
      <t xml:space="preserve">  </t>
    </r>
    <r>
      <rPr>
        <sz val="11"/>
        <color indexed="8"/>
        <rFont val="ＭＳ Ｐ明朝"/>
        <family val="1"/>
        <charset val="128"/>
      </rPr>
      <t xml:space="preserve"> </t>
    </r>
    <r>
      <rPr>
        <sz val="11"/>
        <color theme="1"/>
        <rFont val="ＭＳ Ｐ明朝"/>
        <family val="1"/>
        <charset val="128"/>
      </rPr>
      <t xml:space="preserve"> </t>
    </r>
    <r>
      <rPr>
        <sz val="11"/>
        <color indexed="8"/>
        <rFont val="ＭＳ Ｐ明朝"/>
        <family val="1"/>
        <charset val="128"/>
      </rPr>
      <t>月</t>
    </r>
    <r>
      <rPr>
        <sz val="11"/>
        <color theme="1"/>
        <rFont val="ＭＳ Ｐ明朝"/>
        <family val="1"/>
        <charset val="128"/>
      </rPr>
      <t xml:space="preserve">    </t>
    </r>
    <r>
      <rPr>
        <sz val="11"/>
        <color indexed="8"/>
        <rFont val="ＭＳ Ｐ明朝"/>
        <family val="1"/>
        <charset val="128"/>
      </rPr>
      <t>日</t>
    </r>
    <rPh sb="0" eb="2">
      <t>ヘイセイ</t>
    </rPh>
    <rPh sb="4" eb="5">
      <t>ネン</t>
    </rPh>
    <rPh sb="9" eb="10">
      <t>ツキ</t>
    </rPh>
    <rPh sb="14" eb="15">
      <t>ヒ</t>
    </rPh>
    <phoneticPr fontId="5"/>
  </si>
  <si>
    <t>　　　地域振興局長　様</t>
    <rPh sb="3" eb="5">
      <t>チイキ</t>
    </rPh>
    <rPh sb="5" eb="7">
      <t>シンコウ</t>
    </rPh>
    <rPh sb="7" eb="8">
      <t>キョク</t>
    </rPh>
    <rPh sb="8" eb="9">
      <t>チョウ</t>
    </rPh>
    <rPh sb="10" eb="11">
      <t>サマ</t>
    </rPh>
    <phoneticPr fontId="5"/>
  </si>
  <si>
    <t>提出者（事業主体）</t>
    <rPh sb="0" eb="3">
      <t>テイシュツシャ</t>
    </rPh>
    <rPh sb="4" eb="6">
      <t>ジギョウ</t>
    </rPh>
    <rPh sb="6" eb="8">
      <t>シュタイ</t>
    </rPh>
    <phoneticPr fontId="5"/>
  </si>
  <si>
    <t>　　　○○○市○○１－２３</t>
    <rPh sb="6" eb="7">
      <t>シ</t>
    </rPh>
    <phoneticPr fontId="5"/>
  </si>
  <si>
    <t>　　　○○○森林組合</t>
    <rPh sb="6" eb="8">
      <t>シンリン</t>
    </rPh>
    <rPh sb="8" eb="10">
      <t>クミアイ</t>
    </rPh>
    <phoneticPr fontId="5"/>
  </si>
  <si>
    <t>　　　代表理事組合長　○○　○○　</t>
    <rPh sb="3" eb="5">
      <t>ダイヒョウ</t>
    </rPh>
    <rPh sb="5" eb="7">
      <t>リジ</t>
    </rPh>
    <rPh sb="7" eb="10">
      <t>クミアイチョウ</t>
    </rPh>
    <phoneticPr fontId="5"/>
  </si>
  <si>
    <t>　信州の森林づくり事業実施要領別紙１第７の1に基づき、下記のとおり提出します。</t>
    <rPh sb="11" eb="13">
      <t>ジッシ</t>
    </rPh>
    <rPh sb="13" eb="15">
      <t>ヨウリョウ</t>
    </rPh>
    <rPh sb="15" eb="17">
      <t>ベッシ</t>
    </rPh>
    <rPh sb="18" eb="19">
      <t>ダイ</t>
    </rPh>
    <rPh sb="23" eb="24">
      <t>モト</t>
    </rPh>
    <rPh sb="27" eb="29">
      <t>カキ</t>
    </rPh>
    <rPh sb="33" eb="35">
      <t>テイシュツ</t>
    </rPh>
    <phoneticPr fontId="5"/>
  </si>
  <si>
    <t>記</t>
    <rPh sb="0" eb="1">
      <t>キ</t>
    </rPh>
    <phoneticPr fontId="5"/>
  </si>
  <si>
    <t>１　対象区域及び面積</t>
    <rPh sb="2" eb="4">
      <t>タイショウ</t>
    </rPh>
    <rPh sb="4" eb="6">
      <t>クイキ</t>
    </rPh>
    <rPh sb="6" eb="7">
      <t>オヨ</t>
    </rPh>
    <rPh sb="8" eb="10">
      <t>メンセキ</t>
    </rPh>
    <phoneticPr fontId="5"/>
  </si>
  <si>
    <t>集約化実施計画内容</t>
    <rPh sb="0" eb="2">
      <t>シュウヤク</t>
    </rPh>
    <rPh sb="2" eb="3">
      <t>カ</t>
    </rPh>
    <rPh sb="3" eb="5">
      <t>ジッシ</t>
    </rPh>
    <rPh sb="5" eb="7">
      <t>ケイカク</t>
    </rPh>
    <rPh sb="7" eb="9">
      <t>ナイヨウ</t>
    </rPh>
    <phoneticPr fontId="5"/>
  </si>
  <si>
    <t>【１】設定団地名</t>
    <rPh sb="3" eb="5">
      <t>セッテイ</t>
    </rPh>
    <rPh sb="5" eb="7">
      <t>ダンチ</t>
    </rPh>
    <rPh sb="7" eb="8">
      <t>メイ</t>
    </rPh>
    <phoneticPr fontId="5"/>
  </si>
  <si>
    <t>【2】設定面積</t>
    <rPh sb="3" eb="5">
      <t>セッテイ</t>
    </rPh>
    <rPh sb="5" eb="7">
      <t>メンセキ</t>
    </rPh>
    <phoneticPr fontId="5"/>
  </si>
  <si>
    <t>【3】計画期間</t>
    <rPh sb="3" eb="5">
      <t>ケイカク</t>
    </rPh>
    <rPh sb="5" eb="7">
      <t>キカン</t>
    </rPh>
    <phoneticPr fontId="5"/>
  </si>
  <si>
    <t>２　計画期間</t>
    <rPh sb="2" eb="4">
      <t>ケイカク</t>
    </rPh>
    <rPh sb="4" eb="6">
      <t>キカン</t>
    </rPh>
    <phoneticPr fontId="5"/>
  </si>
  <si>
    <t>申請地の施業概要</t>
    <rPh sb="0" eb="2">
      <t>シンセイ</t>
    </rPh>
    <rPh sb="2" eb="3">
      <t>チ</t>
    </rPh>
    <rPh sb="4" eb="6">
      <t>セギョウ</t>
    </rPh>
    <rPh sb="6" eb="8">
      <t>ガイヨウ</t>
    </rPh>
    <phoneticPr fontId="5"/>
  </si>
  <si>
    <t>区　　分</t>
    <rPh sb="0" eb="1">
      <t>ク</t>
    </rPh>
    <rPh sb="3" eb="4">
      <t>ブン</t>
    </rPh>
    <phoneticPr fontId="5"/>
  </si>
  <si>
    <t>面積（ha）</t>
    <rPh sb="0" eb="2">
      <t>メンセキ</t>
    </rPh>
    <phoneticPr fontId="5"/>
  </si>
  <si>
    <t>搬出材積
（m3）</t>
    <rPh sb="0" eb="2">
      <t>ハンシュツ</t>
    </rPh>
    <rPh sb="2" eb="4">
      <t>ザイセキ</t>
    </rPh>
    <phoneticPr fontId="5"/>
  </si>
  <si>
    <t>平均搬出　　　材積（m3）</t>
    <rPh sb="0" eb="2">
      <t>ヘイキン</t>
    </rPh>
    <rPh sb="2" eb="4">
      <t>ハンシュツ</t>
    </rPh>
    <rPh sb="7" eb="9">
      <t>ザイセキ</t>
    </rPh>
    <phoneticPr fontId="5"/>
  </si>
  <si>
    <t>標準単価(円)</t>
    <rPh sb="0" eb="2">
      <t>ヒョウジュン</t>
    </rPh>
    <rPh sb="2" eb="4">
      <t>タンカ</t>
    </rPh>
    <rPh sb="5" eb="6">
      <t>エン</t>
    </rPh>
    <phoneticPr fontId="5"/>
  </si>
  <si>
    <t>事業費(千円)</t>
    <rPh sb="0" eb="3">
      <t>ジギョウヒ</t>
    </rPh>
    <rPh sb="4" eb="6">
      <t>センエン</t>
    </rPh>
    <phoneticPr fontId="31"/>
  </si>
  <si>
    <t>補助金(千円)</t>
    <rPh sb="0" eb="3">
      <t>ホジョキン</t>
    </rPh>
    <rPh sb="4" eb="6">
      <t>センエン</t>
    </rPh>
    <phoneticPr fontId="5"/>
  </si>
  <si>
    <t>間伐</t>
    <rPh sb="0" eb="2">
      <t>カンバツ</t>
    </rPh>
    <phoneticPr fontId="5"/>
  </si>
  <si>
    <t>更新伐</t>
    <rPh sb="0" eb="2">
      <t>コウシン</t>
    </rPh>
    <rPh sb="2" eb="3">
      <t>バツ</t>
    </rPh>
    <phoneticPr fontId="5"/>
  </si>
  <si>
    <t>添付については、計画区域・施業位置を示した図面</t>
    <rPh sb="0" eb="2">
      <t>テンプ</t>
    </rPh>
    <rPh sb="8" eb="10">
      <t>ケイカク</t>
    </rPh>
    <rPh sb="10" eb="12">
      <t>クイキ</t>
    </rPh>
    <rPh sb="13" eb="15">
      <t>セギョウ</t>
    </rPh>
    <rPh sb="15" eb="17">
      <t>イチ</t>
    </rPh>
    <rPh sb="18" eb="19">
      <t>シメ</t>
    </rPh>
    <rPh sb="21" eb="23">
      <t>ズメン</t>
    </rPh>
    <phoneticPr fontId="31"/>
  </si>
  <si>
    <t>（補助金調書）を添付</t>
    <rPh sb="1" eb="4">
      <t>ホジョキン</t>
    </rPh>
    <rPh sb="4" eb="6">
      <t>チョウショ</t>
    </rPh>
    <rPh sb="8" eb="10">
      <t>テンプ</t>
    </rPh>
    <phoneticPr fontId="31"/>
  </si>
  <si>
    <t>（要領別紙１－様式第23号）（第７の２の(2)関係）</t>
    <phoneticPr fontId="3"/>
  </si>
  <si>
    <t>信州の森林づくり事業（森林環境保全整備事業（大規模事業地等））
早期着手協議書</t>
    <phoneticPr fontId="3"/>
  </si>
  <si>
    <t>年　月　日</t>
    <rPh sb="0" eb="1">
      <t>ネン</t>
    </rPh>
    <rPh sb="2" eb="3">
      <t>ガツ</t>
    </rPh>
    <rPh sb="4" eb="5">
      <t>ヒ</t>
    </rPh>
    <phoneticPr fontId="3"/>
  </si>
  <si>
    <t>　氏　　名</t>
    <rPh sb="1" eb="2">
      <t>シ</t>
    </rPh>
    <rPh sb="4" eb="5">
      <t>メイ</t>
    </rPh>
    <phoneticPr fontId="3"/>
  </si>
  <si>
    <t xml:space="preserve">  　年度信州の森林づくり事業（森林環境保全整備事業（大規模事業地等））実施計画に基づき、下記の事業を早期着手したいので協議します。</t>
    <phoneticPr fontId="3"/>
  </si>
  <si>
    <t>１　早期着手の理由</t>
    <rPh sb="2" eb="4">
      <t>ソウキ</t>
    </rPh>
    <rPh sb="4" eb="6">
      <t>チャクシュ</t>
    </rPh>
    <rPh sb="7" eb="9">
      <t>リユウ</t>
    </rPh>
    <phoneticPr fontId="3"/>
  </si>
  <si>
    <t>２　早期着手の事業内容</t>
    <rPh sb="2" eb="4">
      <t>ソウキ</t>
    </rPh>
    <rPh sb="4" eb="6">
      <t>チャクシュ</t>
    </rPh>
    <rPh sb="7" eb="9">
      <t>ジギョウ</t>
    </rPh>
    <rPh sb="9" eb="11">
      <t>ナイヨウ</t>
    </rPh>
    <phoneticPr fontId="3"/>
  </si>
  <si>
    <t>事業実施主体</t>
  </si>
  <si>
    <t>補助金額</t>
  </si>
  <si>
    <t>着工予定年月日</t>
  </si>
  <si>
    <t>竣工予定年月日</t>
  </si>
  <si>
    <t>備　　考</t>
  </si>
  <si>
    <t>（円）</t>
  </si>
  <si>
    <t>　　　　</t>
  </si>
  <si>
    <t>　　　　　　</t>
  </si>
  <si>
    <t>３　実施計画書</t>
    <rPh sb="2" eb="4">
      <t>ジッシ</t>
    </rPh>
    <rPh sb="4" eb="7">
      <t>ケイカクショ</t>
    </rPh>
    <phoneticPr fontId="3"/>
  </si>
  <si>
    <t>（要領別紙１－様式第24号）（第７の２の(3)関係）</t>
    <phoneticPr fontId="3"/>
  </si>
  <si>
    <t>住 所</t>
    <rPh sb="0" eb="1">
      <t>ジュウ</t>
    </rPh>
    <rPh sb="2" eb="3">
      <t>ショ</t>
    </rPh>
    <phoneticPr fontId="3"/>
  </si>
  <si>
    <t>代表者</t>
    <rPh sb="0" eb="2">
      <t>ダイヒョウ</t>
    </rPh>
    <rPh sb="2" eb="3">
      <t>シャ</t>
    </rPh>
    <phoneticPr fontId="3"/>
  </si>
  <si>
    <t>氏　　　名</t>
    <rPh sb="0" eb="1">
      <t>シ</t>
    </rPh>
    <rPh sb="4" eb="5">
      <t>メイ</t>
    </rPh>
    <phoneticPr fontId="3"/>
  </si>
  <si>
    <t>様</t>
    <rPh sb="0" eb="1">
      <t>サマ</t>
    </rPh>
    <phoneticPr fontId="3"/>
  </si>
  <si>
    <t>　　　　　　　　　信州の森林づくり事業（森林環境保全整備事業（大規模事業地等））の
　　　　　　　　　早期着手の同意について</t>
    <phoneticPr fontId="3"/>
  </si>
  <si>
    <t>　　年　　月　　日付け　第　　号で協議のありました　　　年度信州の森林づくり事業（森林環境保全整備事業（大規模事業地等））の早期着手について、下記の条件を付して同意します。</t>
    <phoneticPr fontId="3"/>
  </si>
  <si>
    <t>　１　補助金の交付決定前に起きた災害の復旧の責は、事業実施主体が負うこと。</t>
    <phoneticPr fontId="3"/>
  </si>
  <si>
    <t>　２　事業費及び補助金等は、補助金の交付決定のとき変更することがあること。</t>
    <phoneticPr fontId="3"/>
  </si>
  <si>
    <t>（要領別紙１－様式第25号）（第７の２の(3)関係）</t>
    <phoneticPr fontId="3"/>
  </si>
  <si>
    <t>林務部長　様</t>
    <rPh sb="0" eb="1">
      <t>リン</t>
    </rPh>
    <rPh sb="1" eb="2">
      <t>ム</t>
    </rPh>
    <rPh sb="2" eb="3">
      <t>ブ</t>
    </rPh>
    <rPh sb="3" eb="4">
      <t>チョウ</t>
    </rPh>
    <rPh sb="5" eb="6">
      <t>サマ</t>
    </rPh>
    <phoneticPr fontId="3"/>
  </si>
  <si>
    <t>信州の森林づくり事業（森林環境保全整備事業（大規模事業地等））早期着手報告書</t>
    <phoneticPr fontId="3"/>
  </si>
  <si>
    <r>
      <t xml:space="preserve">   このことについて、別添のとおり　　年度信州の森林づくり事業（森林環境保全整備事業）早期着手の協議があり、適当と認め</t>
    </r>
    <r>
      <rPr>
        <sz val="11"/>
        <color theme="1"/>
        <rFont val="ＭＳ Ｐ明朝"/>
        <family val="1"/>
        <charset val="128"/>
      </rPr>
      <t>たので同意しました。</t>
    </r>
    <phoneticPr fontId="3"/>
  </si>
  <si>
    <t>（添付書類）</t>
    <rPh sb="1" eb="3">
      <t>テンプ</t>
    </rPh>
    <rPh sb="3" eb="5">
      <t>ショルイ</t>
    </rPh>
    <phoneticPr fontId="3"/>
  </si>
  <si>
    <t>　　信州の森林づくり事業（森林環境保全整備事業（大規模事業地等））早期着手協議書　写</t>
    <phoneticPr fontId="3"/>
  </si>
  <si>
    <t>（要領別紙1－様式第26号）（第７の３の(2)関係）</t>
    <phoneticPr fontId="3"/>
  </si>
  <si>
    <t>信州の森林づくり事業（森林環境保全整備事業（大規模事業地等））
補助金交付申請書</t>
    <phoneticPr fontId="3"/>
  </si>
  <si>
    <t>　　　年度において、信州の森林づくり事業（森林環境保全整備事業（大規模事業地等））を下記のとおり実施したいので、補助金　　　　　　円を交付してください。</t>
    <phoneticPr fontId="3"/>
  </si>
  <si>
    <t>１　事業の種類</t>
    <rPh sb="2" eb="4">
      <t>ジギョウ</t>
    </rPh>
    <rPh sb="5" eb="7">
      <t>シュルイ</t>
    </rPh>
    <phoneticPr fontId="3"/>
  </si>
  <si>
    <t>　　 森林整備事業</t>
    <rPh sb="3" eb="5">
      <t>シンリン</t>
    </rPh>
    <rPh sb="5" eb="7">
      <t>セイビ</t>
    </rPh>
    <rPh sb="7" eb="9">
      <t>ジギョウ</t>
    </rPh>
    <phoneticPr fontId="3"/>
  </si>
  <si>
    <t>２　事業の目的</t>
    <rPh sb="2" eb="4">
      <t>ジギョウ</t>
    </rPh>
    <rPh sb="5" eb="7">
      <t>モクテキ</t>
    </rPh>
    <phoneticPr fontId="3"/>
  </si>
  <si>
    <t>３　事業の内容及び経費の配分</t>
    <rPh sb="2" eb="4">
      <t>ジギョウ</t>
    </rPh>
    <rPh sb="5" eb="7">
      <t>ナイヨウ</t>
    </rPh>
    <rPh sb="7" eb="8">
      <t>オヨ</t>
    </rPh>
    <rPh sb="9" eb="11">
      <t>ケイヒ</t>
    </rPh>
    <rPh sb="12" eb="14">
      <t>ハイブン</t>
    </rPh>
    <phoneticPr fontId="3"/>
  </si>
  <si>
    <t>事業費
（円）</t>
    <phoneticPr fontId="3"/>
  </si>
  <si>
    <t>経費の内訳</t>
  </si>
  <si>
    <t>県費補助金</t>
  </si>
  <si>
    <t>市町村費</t>
  </si>
  <si>
    <t>その他</t>
  </si>
  <si>
    <t>４　信州の森林づくり事業（森林環境保全整備事業（大規模事業地等））実施計画［実績］書</t>
    <phoneticPr fontId="3"/>
  </si>
  <si>
    <t>　　別紙のとおり</t>
    <phoneticPr fontId="3"/>
  </si>
  <si>
    <t>５　事業完了予定［完了］年月日</t>
    <phoneticPr fontId="3"/>
  </si>
  <si>
    <t>　（注）実績報告時に信州の森林づくり事業実施要領別紙１第7の３の(2)に定める信州の森林づくり
　　　　事業（森林環境保全整備事業）実行内訳書兼事業調査調書を添付。</t>
    <phoneticPr fontId="3"/>
  </si>
  <si>
    <t>（要領別紙1－様式第27号）（第７の３の(3)関係）</t>
    <phoneticPr fontId="3"/>
  </si>
  <si>
    <t>　長野県　　　　振興局指令　　第　　　号</t>
    <rPh sb="8" eb="10">
      <t>シンコウ</t>
    </rPh>
    <rPh sb="10" eb="11">
      <t>キョク</t>
    </rPh>
    <phoneticPr fontId="3"/>
  </si>
  <si>
    <t>　　　　　　年　　月　　日付け　　　　第　　　号で申請のありました、　　年度信州の森林づくり事業（森林環境保全整備事業（大規模事業地等））の補助金　　　　　　　　　円を次の条件を付して交付します。</t>
    <phoneticPr fontId="3"/>
  </si>
  <si>
    <t>年（　　　　年）　　月　　　日</t>
    <rPh sb="0" eb="1">
      <t>ネン</t>
    </rPh>
    <rPh sb="6" eb="7">
      <t>ネン</t>
    </rPh>
    <rPh sb="10" eb="11">
      <t>ガツ</t>
    </rPh>
    <rPh sb="14" eb="15">
      <t>ニチ</t>
    </rPh>
    <phoneticPr fontId="3"/>
  </si>
  <si>
    <t>　補助金交付の対象とする事業は、　　　年　　月　　日付け　第　　　号で申請のあった信州の森林づくり事業（森林環境保全整備事業（大規模事業地））とし、その内容は申請書記載のとおりとする。</t>
    <phoneticPr fontId="3"/>
  </si>
  <si>
    <t>　補助金交付の条件は、前記２に定めるもののほか、次のとおりとする。</t>
    <phoneticPr fontId="3"/>
  </si>
  <si>
    <t xml:space="preserve">　補助事業の完了年度の翌年度から起算して５年以内（協定に基づき実施した事業の場合は　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当該行為をしようとする森林等につき交付を受けた補助金相当額を返還すること。
</t>
    <rPh sb="218" eb="220">
      <t>チイキ</t>
    </rPh>
    <rPh sb="220" eb="222">
      <t>シンコウ</t>
    </rPh>
    <rPh sb="222" eb="223">
      <t>キョク</t>
    </rPh>
    <rPh sb="223" eb="224">
      <t>チョウ</t>
    </rPh>
    <rPh sb="225" eb="227">
      <t>イカ</t>
    </rPh>
    <rPh sb="229" eb="230">
      <t>キョク</t>
    </rPh>
    <rPh sb="230" eb="231">
      <t>チョウ</t>
    </rPh>
    <rPh sb="238" eb="240">
      <t>ショウニン</t>
    </rPh>
    <rPh sb="241" eb="242">
      <t>ウ</t>
    </rPh>
    <phoneticPr fontId="3"/>
  </si>
  <si>
    <t>（2）</t>
  </si>
  <si>
    <t>　補助事業のうち、森林経営計画に基づいて行うものについては、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phoneticPr fontId="3"/>
  </si>
  <si>
    <t>（3）</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</si>
  <si>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rPh sb="54" eb="55">
      <t>キョク</t>
    </rPh>
    <rPh sb="55" eb="56">
      <t>チョウ</t>
    </rPh>
    <rPh sb="145" eb="147">
      <t>キョクチョウ</t>
    </rPh>
    <phoneticPr fontId="3"/>
  </si>
  <si>
    <t>　補助事業のの内容又は経費の配分の変更（30パーセントを超える変更に限る。）をしようとするときは、速やかに局長に申請してその承認を受けること。</t>
    <rPh sb="53" eb="54">
      <t>キョク</t>
    </rPh>
    <rPh sb="54" eb="55">
      <t>チョウ</t>
    </rPh>
    <phoneticPr fontId="3"/>
  </si>
  <si>
    <t>　補助事業のうち事前交付申請事業を中止し若しくは廃止しようとするとき又は補助事業が予定の期間内に完了しないとき（遂行が困難になったときを含む。）は、速やかに局長に申請してその承認を受けること。</t>
    <rPh sb="78" eb="80">
      <t>キョクチョウ</t>
    </rPh>
    <phoneticPr fontId="3"/>
  </si>
  <si>
    <t>　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9" eb="50">
      <t>キョク</t>
    </rPh>
    <rPh sb="50" eb="51">
      <t>チョウ</t>
    </rPh>
    <phoneticPr fontId="3"/>
  </si>
  <si>
    <t>（9）</t>
  </si>
  <si>
    <t>　実績報告を行なうに当たって、当該補助金に係る仕入れに係る消費税等相当額があり、かつ、その金額が明らかな場合には、これを補助金額から減額して報告しなければならないこと。</t>
    <phoneticPr fontId="3"/>
  </si>
  <si>
    <t>（10）</t>
  </si>
  <si>
    <t>　実績報告後に消費税及び地方消費税の申告により当該補助金に係る仕入れに係る消費税相当額があることが確定した場合には、その金額（前項により減額した場合にあっては、その金額が減じた額を上回る部分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rPh sb="1" eb="3">
      <t>ジッセキ</t>
    </rPh>
    <rPh sb="3" eb="5">
      <t>ホウコク</t>
    </rPh>
    <phoneticPr fontId="3"/>
  </si>
  <si>
    <t>（11）</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</si>
  <si>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47" eb="49">
      <t>ゲンカ</t>
    </rPh>
    <rPh sb="49" eb="51">
      <t>ショウキャク</t>
    </rPh>
    <rPh sb="51" eb="53">
      <t>シサン</t>
    </rPh>
    <rPh sb="54" eb="56">
      <t>タイヨウ</t>
    </rPh>
    <rPh sb="56" eb="58">
      <t>ネンスウ</t>
    </rPh>
    <rPh sb="58" eb="59">
      <t>トウ</t>
    </rPh>
    <rPh sb="60" eb="61">
      <t>カン</t>
    </rPh>
    <rPh sb="63" eb="65">
      <t>ショウレイ</t>
    </rPh>
    <rPh sb="66" eb="68">
      <t>ショウワ</t>
    </rPh>
    <rPh sb="70" eb="71">
      <t>ネン</t>
    </rPh>
    <rPh sb="71" eb="73">
      <t>オオクラ</t>
    </rPh>
    <rPh sb="73" eb="75">
      <t>ショウレイ</t>
    </rPh>
    <rPh sb="75" eb="76">
      <t>ダイ</t>
    </rPh>
    <rPh sb="78" eb="79">
      <t>ゴウ</t>
    </rPh>
    <phoneticPr fontId="3"/>
  </si>
  <si>
    <t>（要領別紙１－様式第28号）（第７の４の(1)関係）</t>
    <rPh sb="12" eb="13">
      <t>ゴウ</t>
    </rPh>
    <phoneticPr fontId="3"/>
  </si>
  <si>
    <t>信州の森林づくり事業（森林環境保全整備事業（大規模事業地等））</t>
  </si>
  <si>
    <t>変更承認申請書</t>
  </si>
  <si>
    <t>年　月　日</t>
    <phoneticPr fontId="3"/>
  </si>
  <si>
    <t>地域振興局長　　様</t>
    <rPh sb="0" eb="2">
      <t>チイキ</t>
    </rPh>
    <rPh sb="2" eb="4">
      <t>シンコウ</t>
    </rPh>
    <rPh sb="4" eb="5">
      <t>キョク</t>
    </rPh>
    <rPh sb="5" eb="6">
      <t>チョウ</t>
    </rPh>
    <phoneticPr fontId="3"/>
  </si>
  <si>
    <t>住所　　</t>
    <phoneticPr fontId="3"/>
  </si>
  <si>
    <t>団体名</t>
    <phoneticPr fontId="3"/>
  </si>
  <si>
    <t>代表者　　氏名　　</t>
    <phoneticPr fontId="3"/>
  </si>
  <si>
    <t>　　　年　　月　　日付け長野県　　　　指令　　第　　号で承認された　　年度の信州の森林づくり事業（森林環境保全整備事業（大規模事業地等））実施計画を下記のとおり変更したいので承認してください。</t>
    <phoneticPr fontId="3"/>
  </si>
  <si>
    <t>　１　変更理由</t>
  </si>
  <si>
    <t>　２　変更内容</t>
  </si>
  <si>
    <t>　　　別添（変更）のとおり</t>
  </si>
  <si>
    <t>　３　交付決定額　　　　　　金　　　　　　　　　　円</t>
  </si>
  <si>
    <t>　４　今回変更補助金額　　　金　　　　　　　　　　円</t>
  </si>
  <si>
    <t>（注）実施計画書（変更）の写しを添付する。変更内容は、様式第１号の「実施計画書」を二段書きし、変更後の計画を下段に、変更前の計画を上段（　　）書で記載する。</t>
  </si>
  <si>
    <t>（要領別紙1－様式第29号）（第７の４の(1)関係）</t>
    <phoneticPr fontId="3"/>
  </si>
  <si>
    <t>信州の森林づくり事業（森林環境保全整備事業（大規模事業地等））</t>
    <phoneticPr fontId="3"/>
  </si>
  <si>
    <t>補助金変更交付申請書</t>
  </si>
  <si>
    <t>年　　月　　日</t>
    <rPh sb="0" eb="1">
      <t>ネン</t>
    </rPh>
    <rPh sb="3" eb="4">
      <t>ツキ</t>
    </rPh>
    <rPh sb="6" eb="7">
      <t>ヒ</t>
    </rPh>
    <phoneticPr fontId="3"/>
  </si>
  <si>
    <t>住所　　</t>
  </si>
  <si>
    <t>１　交付決定のあった補助金額　　金　　　　　　　　　円</t>
    <phoneticPr fontId="3"/>
  </si>
  <si>
    <t>２　今回変更補助金額　　　　　　金　　　　　　　　　円</t>
    <phoneticPr fontId="3"/>
  </si>
  <si>
    <t>３　差引　　　　　　　　　　　　金　　　　　　　　　円</t>
    <phoneticPr fontId="3"/>
  </si>
  <si>
    <t>４　変更事業計画</t>
    <phoneticPr fontId="3"/>
  </si>
  <si>
    <t>当初計画</t>
  </si>
  <si>
    <t>変更計画</t>
  </si>
  <si>
    <t>事業量</t>
  </si>
  <si>
    <t>（注）実施計画書（変更）の写しを添付する。変更内容は、様式第１号の「実施計画書」を二段書きし、変更後の計画を下段に、変更前の計画を上段（　　）書で記載する。</t>
    <phoneticPr fontId="3"/>
  </si>
  <si>
    <t>（要領別紙１－様式第30号）（第７の４の(1)関係）</t>
    <phoneticPr fontId="3"/>
  </si>
  <si>
    <t>信州の森林づくり事業（森林環境保全整備事業（大規模事業地等）事業）</t>
    <phoneticPr fontId="3"/>
  </si>
  <si>
    <t>変更報告書</t>
    <phoneticPr fontId="3"/>
  </si>
  <si>
    <t>（文書番号）</t>
  </si>
  <si>
    <t>（日　　付）</t>
  </si>
  <si>
    <t>　　地域振興局長　様</t>
    <rPh sb="2" eb="4">
      <t>チイキ</t>
    </rPh>
    <rPh sb="4" eb="6">
      <t>シンコウ</t>
    </rPh>
    <rPh sb="6" eb="7">
      <t>キョク</t>
    </rPh>
    <rPh sb="9" eb="10">
      <t>サマ</t>
    </rPh>
    <phoneticPr fontId="3"/>
  </si>
  <si>
    <t>（事業主体）　　　　　　　　</t>
    <phoneticPr fontId="3"/>
  </si>
  <si>
    <t>　令和　年　月　日付け長野県　　指令　　地林第　　号で補助金交付決定のありました令和　年度信州の森林づくり事業（森林環境保全整備事業（大規模事業地等）事業）補助金を下記のとおり変更しました。</t>
    <rPh sb="1" eb="2">
      <t>レイ</t>
    </rPh>
    <rPh sb="2" eb="3">
      <t>ワ</t>
    </rPh>
    <rPh sb="40" eb="41">
      <t>レイ</t>
    </rPh>
    <rPh sb="41" eb="42">
      <t>ワ</t>
    </rPh>
    <phoneticPr fontId="3"/>
  </si>
  <si>
    <t>１　変更の理由</t>
  </si>
  <si>
    <t>２　変更事業計画</t>
  </si>
  <si>
    <t>別紙のとおり</t>
    <phoneticPr fontId="3"/>
  </si>
  <si>
    <t>（要領別紙1－様式第31号）（第７の４の(２)関係）</t>
    <phoneticPr fontId="3"/>
  </si>
  <si>
    <t>長野県　　　　指令　第　　　号　</t>
    <phoneticPr fontId="3"/>
  </si>
  <si>
    <t>　　　年　　月　　日付け　第　　　号で変更申請のありました　　年度信州の森林づくり事業（森林環境保全整備事業（大規模事業地等））補助金を次のとおり変更交付決定します。</t>
    <phoneticPr fontId="3"/>
  </si>
  <si>
    <t>年（　　　年）　　月　　日</t>
    <phoneticPr fontId="3"/>
  </si>
  <si>
    <t>補助金額は次のとおりとする。</t>
    <phoneticPr fontId="3"/>
  </si>
  <si>
    <t>既交付決定額　　　　　　金　　　　　　　円</t>
    <phoneticPr fontId="3"/>
  </si>
  <si>
    <t>変更交付決定額　　　　　金　　　　　　　円</t>
    <phoneticPr fontId="3"/>
  </si>
  <si>
    <t>増（減）額　　　　　　　金　　　　　　　円</t>
    <phoneticPr fontId="3"/>
  </si>
  <si>
    <t>（要領別紙1－様式第32号）（第７の５関係）</t>
    <phoneticPr fontId="3"/>
  </si>
  <si>
    <t>中止［廃止、完了期限延長］承認申請書</t>
    <phoneticPr fontId="3"/>
  </si>
  <si>
    <t>　年　　月　　日</t>
  </si>
  <si>
    <t>　　　年　　月　　日付け長野県　　　　指令　　第　　号で補助金交付決定のあった　　年度の信州の森林づくり事業（森林環境保全整備事業（大規模事業地等））補助金を下記のとおり中止［廃止、完了期限延長］したいので承認してください。</t>
    <phoneticPr fontId="3"/>
  </si>
  <si>
    <t>　　１　事業区分</t>
    <rPh sb="4" eb="6">
      <t>ジギョウ</t>
    </rPh>
    <rPh sb="6" eb="8">
      <t>クブン</t>
    </rPh>
    <phoneticPr fontId="3"/>
  </si>
  <si>
    <t>　　２　中止［廃止、完了期限延長］の理由</t>
    <phoneticPr fontId="3"/>
  </si>
  <si>
    <t>　　３　事業遂行状況</t>
    <phoneticPr fontId="3"/>
  </si>
  <si>
    <t>　　４　事業を中止する期間</t>
    <phoneticPr fontId="3"/>
  </si>
  <si>
    <t>　　５　事業実施についての見通し</t>
    <phoneticPr fontId="3"/>
  </si>
  <si>
    <t>　　６　事業完了予定年月日</t>
    <phoneticPr fontId="3"/>
  </si>
  <si>
    <t>　　７　事業計画の変更内容</t>
    <phoneticPr fontId="3"/>
  </si>
  <si>
    <t>（要領別紙1－様式第33号）（第７の６関係）</t>
    <phoneticPr fontId="3"/>
  </si>
  <si>
    <t>実績報告書</t>
    <phoneticPr fontId="3"/>
  </si>
  <si>
    <t>氏　　名　　</t>
    <rPh sb="0" eb="1">
      <t>シ</t>
    </rPh>
    <rPh sb="3" eb="4">
      <t>メイ</t>
    </rPh>
    <phoneticPr fontId="3"/>
  </si>
  <si>
    <t>　　　　　　　年　　月　　日付長野県指令　　第　　　号で補助金交付決定のあった　　　年度の事業を下記のとおり実施しました。</t>
    <phoneticPr fontId="3"/>
  </si>
  <si>
    <t>１  事業の種類</t>
    <phoneticPr fontId="3"/>
  </si>
  <si>
    <t>森林整備</t>
    <rPh sb="0" eb="2">
      <t>シンリン</t>
    </rPh>
    <rPh sb="2" eb="4">
      <t>セイビ</t>
    </rPh>
    <phoneticPr fontId="3"/>
  </si>
  <si>
    <t>（注）実績報告（変更）にあたっては、計画と実績が（又は変更前後で）相違する部分について、その上段に計画（変更前計画）を（　）書で記載する。</t>
    <phoneticPr fontId="3"/>
  </si>
  <si>
    <t>４　信州の森林づくり事業（森林環境保全整備事業（大規模事業地））実績書</t>
    <phoneticPr fontId="3"/>
  </si>
  <si>
    <t>別紙のとおり</t>
    <rPh sb="0" eb="2">
      <t>ベッシ</t>
    </rPh>
    <phoneticPr fontId="3"/>
  </si>
  <si>
    <t>（注）実績報告時に森林環境整備事業に係る運用第7第1項に定める信州の森林づくり事業（森林環境保全整備事業）実行内訳書兼事業調査調書を添付。</t>
    <phoneticPr fontId="3"/>
  </si>
  <si>
    <t>（要領別紙1－様式第34号）　（第７の10関係）</t>
    <phoneticPr fontId="3"/>
  </si>
  <si>
    <t>信州の森林づくり事業　（森林環境保全整備事業（大規模事業地等））</t>
    <phoneticPr fontId="3"/>
  </si>
  <si>
    <t>　　　年　　月　　日付長野県　　　　　達（指令）　　地林第　　　号で確定（交付決定のあった　　　年度　　回目信州の森林づくり事業（森林環境保全整備事業（大規模事業地等））の補助金を下記のとおり交付（概算払）してください。</t>
    <phoneticPr fontId="3"/>
  </si>
  <si>
    <t>１　補助金請求額 　　　　　　　　　　　　　　　　　　　　　　　　　　　　　円</t>
    <phoneticPr fontId="3"/>
  </si>
  <si>
    <t>２　交付確定額（決定額）　　　　　　　　　　　　　　　　　　　　　　　　  円</t>
    <phoneticPr fontId="3"/>
  </si>
  <si>
    <t>３　既に支払いを受けた額 　　　　　　　　　　　　　　　　　　　　　　　　円</t>
    <phoneticPr fontId="3"/>
  </si>
  <si>
    <t>（要領別紙１－様式第35号）　（第7の10関係）</t>
    <rPh sb="1" eb="3">
      <t>ヨウリョウ</t>
    </rPh>
    <rPh sb="3" eb="5">
      <t>ベッシ</t>
    </rPh>
    <rPh sb="7" eb="9">
      <t>ヨウシキ</t>
    </rPh>
    <rPh sb="9" eb="10">
      <t>ダイ</t>
    </rPh>
    <rPh sb="12" eb="13">
      <t>ゴウ</t>
    </rPh>
    <rPh sb="16" eb="17">
      <t>ダイ</t>
    </rPh>
    <rPh sb="21" eb="23">
      <t>カンケイ</t>
    </rPh>
    <phoneticPr fontId="8"/>
  </si>
  <si>
    <t>信州の森林づくり事業（森林環境保全整備事業（大規模事業地等））概算払補助金請求内訳書</t>
    <rPh sb="22" eb="25">
      <t>ダイキボ</t>
    </rPh>
    <rPh sb="25" eb="27">
      <t>ジギョウ</t>
    </rPh>
    <rPh sb="27" eb="28">
      <t>チ</t>
    </rPh>
    <rPh sb="28" eb="29">
      <t>トウ</t>
    </rPh>
    <rPh sb="31" eb="33">
      <t>ガイサン</t>
    </rPh>
    <rPh sb="33" eb="34">
      <t>バライ</t>
    </rPh>
    <rPh sb="34" eb="37">
      <t>ホジョキン</t>
    </rPh>
    <rPh sb="37" eb="39">
      <t>セイキュウ</t>
    </rPh>
    <rPh sb="39" eb="42">
      <t>ウチワケショ</t>
    </rPh>
    <phoneticPr fontId="5"/>
  </si>
  <si>
    <t>（単位：千円）</t>
    <rPh sb="1" eb="3">
      <t>タンイ</t>
    </rPh>
    <rPh sb="4" eb="6">
      <t>センエン</t>
    </rPh>
    <phoneticPr fontId="5"/>
  </si>
  <si>
    <t>事業区分
（地区別）</t>
    <rPh sb="0" eb="2">
      <t>ジギョウ</t>
    </rPh>
    <rPh sb="2" eb="4">
      <t>クブン</t>
    </rPh>
    <rPh sb="6" eb="8">
      <t>チク</t>
    </rPh>
    <rPh sb="8" eb="9">
      <t>ベツ</t>
    </rPh>
    <phoneticPr fontId="5"/>
  </si>
  <si>
    <t>区分</t>
    <rPh sb="0" eb="2">
      <t>クブン</t>
    </rPh>
    <phoneticPr fontId="5"/>
  </si>
  <si>
    <t>年　　月　　日
現在の予定出来高（B)</t>
    <rPh sb="0" eb="1">
      <t>ネン</t>
    </rPh>
    <rPh sb="3" eb="4">
      <t>ツキ</t>
    </rPh>
    <rPh sb="6" eb="7">
      <t>ヒ</t>
    </rPh>
    <rPh sb="8" eb="10">
      <t>ゲンザイ</t>
    </rPh>
    <rPh sb="11" eb="13">
      <t>ヨテイ</t>
    </rPh>
    <rPh sb="13" eb="15">
      <t>デキ</t>
    </rPh>
    <rPh sb="15" eb="16">
      <t>タカ</t>
    </rPh>
    <phoneticPr fontId="5"/>
  </si>
  <si>
    <t>補助金請求
可能額（C)</t>
    <rPh sb="0" eb="3">
      <t>ホジョキン</t>
    </rPh>
    <rPh sb="3" eb="5">
      <t>セイキュウ</t>
    </rPh>
    <rPh sb="6" eb="8">
      <t>カノウ</t>
    </rPh>
    <rPh sb="8" eb="9">
      <t>ガク</t>
    </rPh>
    <phoneticPr fontId="5"/>
  </si>
  <si>
    <t>既受領額（D)</t>
    <rPh sb="0" eb="1">
      <t>キ</t>
    </rPh>
    <rPh sb="1" eb="3">
      <t>ジュリョウ</t>
    </rPh>
    <rPh sb="3" eb="4">
      <t>ガク</t>
    </rPh>
    <phoneticPr fontId="5"/>
  </si>
  <si>
    <t>差引今回請求額
（C）－（D)＝（E）</t>
    <rPh sb="0" eb="2">
      <t>サシヒキ</t>
    </rPh>
    <rPh sb="2" eb="4">
      <t>コンカイ</t>
    </rPh>
    <rPh sb="4" eb="6">
      <t>セイキュウ</t>
    </rPh>
    <rPh sb="6" eb="7">
      <t>ガク</t>
    </rPh>
    <phoneticPr fontId="5"/>
  </si>
  <si>
    <t>残額
（A)－（D)－（E）</t>
    <rPh sb="0" eb="2">
      <t>ザンガク</t>
    </rPh>
    <phoneticPr fontId="5"/>
  </si>
  <si>
    <t>事業費</t>
    <rPh sb="0" eb="3">
      <t>ジギョウヒ</t>
    </rPh>
    <phoneticPr fontId="5"/>
  </si>
  <si>
    <t>補助金（A)</t>
    <rPh sb="0" eb="3">
      <t>ホジョキン</t>
    </rPh>
    <phoneticPr fontId="5"/>
  </si>
  <si>
    <t>添付書類</t>
    <rPh sb="0" eb="2">
      <t>テンプ</t>
    </rPh>
    <rPh sb="2" eb="4">
      <t>ショルイ</t>
    </rPh>
    <phoneticPr fontId="5"/>
  </si>
  <si>
    <t>１　間伐・更新伐　搬出材積集積表（新様式第38号）</t>
    <rPh sb="2" eb="4">
      <t>カンバツ</t>
    </rPh>
    <rPh sb="5" eb="7">
      <t>コウシン</t>
    </rPh>
    <rPh sb="7" eb="8">
      <t>バツ</t>
    </rPh>
    <rPh sb="9" eb="11">
      <t>ハンシュツ</t>
    </rPh>
    <rPh sb="11" eb="12">
      <t>ザイ</t>
    </rPh>
    <rPh sb="12" eb="13">
      <t>セキ</t>
    </rPh>
    <rPh sb="13" eb="15">
      <t>シュウセキ</t>
    </rPh>
    <rPh sb="15" eb="16">
      <t>ヒョウ</t>
    </rPh>
    <rPh sb="17" eb="20">
      <t>シンヨウシキ</t>
    </rPh>
    <rPh sb="20" eb="21">
      <t>ダイ</t>
    </rPh>
    <rPh sb="23" eb="24">
      <t>ゴウ</t>
    </rPh>
    <phoneticPr fontId="5"/>
  </si>
  <si>
    <t>２　実測図</t>
    <rPh sb="2" eb="4">
      <t>ジッソク</t>
    </rPh>
    <rPh sb="4" eb="5">
      <t>ズ</t>
    </rPh>
    <phoneticPr fontId="5"/>
  </si>
  <si>
    <t>３　測量実施状況の写真（代表的なのもを一部）</t>
    <rPh sb="2" eb="4">
      <t>ソクリョウ</t>
    </rPh>
    <rPh sb="4" eb="6">
      <t>ジッシ</t>
    </rPh>
    <rPh sb="6" eb="8">
      <t>ジョウキョウ</t>
    </rPh>
    <rPh sb="9" eb="11">
      <t>シャシン</t>
    </rPh>
    <rPh sb="12" eb="15">
      <t>ダイヒョウテキ</t>
    </rPh>
    <rPh sb="19" eb="21">
      <t>イチブ</t>
    </rPh>
    <phoneticPr fontId="5"/>
  </si>
  <si>
    <t>４　搬出状況の写真（代表的なのも一部）</t>
    <rPh sb="2" eb="4">
      <t>ハンシュツ</t>
    </rPh>
    <rPh sb="4" eb="6">
      <t>ジョウキョウ</t>
    </rPh>
    <rPh sb="7" eb="9">
      <t>シャシン</t>
    </rPh>
    <rPh sb="10" eb="13">
      <t>ダイヒョウテキ</t>
    </rPh>
    <rPh sb="16" eb="18">
      <t>イチブ</t>
    </rPh>
    <phoneticPr fontId="5"/>
  </si>
  <si>
    <t>（要領別紙1－様式第36号）（第７の11の(２)関係）</t>
    <phoneticPr fontId="3"/>
  </si>
  <si>
    <t>繰越承認申請書</t>
    <phoneticPr fontId="3"/>
  </si>
  <si>
    <t>　　　年　　月　　日付け長野県　　　　局指令　　第　　号で補助金交付決定のあった　　年度の信州の森林づくり事業（森林環境保全整備事業（大規模事業地等））補助金を下記のとおり繰越したいので承認してください。</t>
    <rPh sb="19" eb="20">
      <t>キョク</t>
    </rPh>
    <phoneticPr fontId="3"/>
  </si>
  <si>
    <t>１　事業区分</t>
    <rPh sb="2" eb="4">
      <t>ジギョウ</t>
    </rPh>
    <rPh sb="4" eb="6">
      <t>クブン</t>
    </rPh>
    <phoneticPr fontId="3"/>
  </si>
  <si>
    <t>２　繰越の理由</t>
    <rPh sb="2" eb="4">
      <t>クリコシ</t>
    </rPh>
    <rPh sb="5" eb="7">
      <t>リユウ</t>
    </rPh>
    <phoneticPr fontId="3"/>
  </si>
  <si>
    <t>３　事業遂行状況</t>
    <rPh sb="2" eb="4">
      <t>ジギョウ</t>
    </rPh>
    <rPh sb="4" eb="6">
      <t>スイコウ</t>
    </rPh>
    <rPh sb="6" eb="8">
      <t>ジョウキョウ</t>
    </rPh>
    <phoneticPr fontId="3"/>
  </si>
  <si>
    <t>４　事業完了予定年月日</t>
    <rPh sb="2" eb="4">
      <t>ジギョウ</t>
    </rPh>
    <rPh sb="4" eb="6">
      <t>カンリョウ</t>
    </rPh>
    <rPh sb="6" eb="8">
      <t>ヨテイ</t>
    </rPh>
    <rPh sb="8" eb="11">
      <t>ネンガッピ</t>
    </rPh>
    <phoneticPr fontId="3"/>
  </si>
  <si>
    <t>５　事業計画の変更内容</t>
    <rPh sb="2" eb="4">
      <t>ジギョウ</t>
    </rPh>
    <rPh sb="4" eb="6">
      <t>ケイカク</t>
    </rPh>
    <rPh sb="7" eb="9">
      <t>ヘンコウ</t>
    </rPh>
    <rPh sb="9" eb="11">
      <t>ナイヨウ</t>
    </rPh>
    <phoneticPr fontId="3"/>
  </si>
  <si>
    <t>（要領別紙1－様式第37号）（第７の11の(3)関係）</t>
    <phoneticPr fontId="3"/>
  </si>
  <si>
    <t>繰越協議書</t>
    <rPh sb="2" eb="4">
      <t>キョウギ</t>
    </rPh>
    <rPh sb="4" eb="5">
      <t>ショ</t>
    </rPh>
    <phoneticPr fontId="3"/>
  </si>
  <si>
    <t>部　長　　様</t>
    <rPh sb="0" eb="1">
      <t>ブ</t>
    </rPh>
    <rPh sb="2" eb="3">
      <t>チョウ</t>
    </rPh>
    <phoneticPr fontId="3"/>
  </si>
  <si>
    <t>地域振興局長</t>
    <phoneticPr fontId="3"/>
  </si>
  <si>
    <t>　　　年度の信州の森林づくり事業（森林環境保全整備事業（大規模事業地等））補助金を下記のとおり繰越したいので協議します。</t>
    <rPh sb="54" eb="56">
      <t>キョウギ</t>
    </rPh>
    <phoneticPr fontId="3"/>
  </si>
  <si>
    <t>（要領別紙1－様式第38号）（第７の11の(4)関係）</t>
    <phoneticPr fontId="3"/>
  </si>
  <si>
    <t>地域振興局長</t>
    <rPh sb="0" eb="2">
      <t>チイキ</t>
    </rPh>
    <rPh sb="2" eb="4">
      <t>シンコウ</t>
    </rPh>
    <rPh sb="4" eb="6">
      <t>キョクチョウ</t>
    </rPh>
    <phoneticPr fontId="3"/>
  </si>
  <si>
    <t>部　長</t>
    <rPh sb="0" eb="1">
      <t>ブ</t>
    </rPh>
    <rPh sb="2" eb="3">
      <t>チョウ</t>
    </rPh>
    <phoneticPr fontId="3"/>
  </si>
  <si>
    <t>　　　　　　　　　信州の森林づくり事業（森林環境保全整備事業（大規模事業地等））
　　　　　　　　　繰越の同意について</t>
    <rPh sb="53" eb="55">
      <t>ドウイ</t>
    </rPh>
    <phoneticPr fontId="3"/>
  </si>
  <si>
    <t>　令和　年　月　日付け（文書番号）で協議のありました令和　年度信州の森林づくり事業（森林環境保全整備事業）の繰越について、下記のとおり同意します。</t>
    <rPh sb="18" eb="20">
      <t>キョウギ</t>
    </rPh>
    <rPh sb="67" eb="69">
      <t>ドウイ</t>
    </rPh>
    <phoneticPr fontId="3"/>
  </si>
  <si>
    <t>２　事業完了予定年月日</t>
    <rPh sb="2" eb="4">
      <t>ジギョウ</t>
    </rPh>
    <rPh sb="4" eb="6">
      <t>カンリョウ</t>
    </rPh>
    <rPh sb="6" eb="8">
      <t>ヨテイ</t>
    </rPh>
    <rPh sb="8" eb="11">
      <t>ネンガッピ</t>
    </rPh>
    <phoneticPr fontId="3"/>
  </si>
  <si>
    <t>３　事業計画の変更内容</t>
    <rPh sb="2" eb="4">
      <t>ジギョウ</t>
    </rPh>
    <rPh sb="4" eb="6">
      <t>ケイカク</t>
    </rPh>
    <rPh sb="7" eb="9">
      <t>ヘンコウ</t>
    </rPh>
    <rPh sb="9" eb="11">
      <t>ナイヨウ</t>
    </rPh>
    <phoneticPr fontId="3"/>
  </si>
  <si>
    <t>（要領別紙1－様式第39号）（第７の11の(２)関係）</t>
    <phoneticPr fontId="3"/>
  </si>
  <si>
    <t>　　　　　　　　　信州の森林づくり事業（森林環境保全整備事業（大規模事業地等））
　　　　　　　　　繰越の承認について</t>
    <phoneticPr fontId="3"/>
  </si>
  <si>
    <t>　令和　年　月　日付け（文書番号）で申請のありました令和　年度信州の森林づくり事業（森林環境保全整備事業）の繰越について、下記のとおり承認します。</t>
    <rPh sb="18" eb="20">
      <t>シンセイ</t>
    </rPh>
    <phoneticPr fontId="3"/>
  </si>
  <si>
    <t>（要領別紙１－様式第40号）（第５の３の（６）関係）</t>
    <rPh sb="1" eb="3">
      <t>ヨウリョウ</t>
    </rPh>
    <rPh sb="3" eb="5">
      <t>ベッシ</t>
    </rPh>
    <rPh sb="7" eb="9">
      <t>ヨウシキ</t>
    </rPh>
    <rPh sb="9" eb="10">
      <t>ダイ</t>
    </rPh>
    <rPh sb="12" eb="13">
      <t>ゴウ</t>
    </rPh>
    <rPh sb="15" eb="16">
      <t>ダイ</t>
    </rPh>
    <rPh sb="23" eb="25">
      <t>カンケイ</t>
    </rPh>
    <phoneticPr fontId="3"/>
  </si>
  <si>
    <t>農林水産業・食品産業安全のための規範（個別規範：林業）</t>
    <rPh sb="0" eb="2">
      <t>ノウリン</t>
    </rPh>
    <rPh sb="2" eb="5">
      <t>スイサンギョウ</t>
    </rPh>
    <rPh sb="6" eb="8">
      <t>ショクヒン</t>
    </rPh>
    <rPh sb="8" eb="10">
      <t>サンギョウ</t>
    </rPh>
    <rPh sb="10" eb="12">
      <t>アンゼン</t>
    </rPh>
    <rPh sb="16" eb="18">
      <t>キハン</t>
    </rPh>
    <rPh sb="19" eb="21">
      <t>コベツ</t>
    </rPh>
    <rPh sb="21" eb="23">
      <t>キハン</t>
    </rPh>
    <rPh sb="24" eb="26">
      <t>リンギョウ</t>
    </rPh>
    <phoneticPr fontId="3"/>
  </si>
  <si>
    <t>事業者向け　チェックシート</t>
    <rPh sb="0" eb="3">
      <t>ジギョウシャ</t>
    </rPh>
    <rPh sb="3" eb="4">
      <t>ム</t>
    </rPh>
    <phoneticPr fontId="3"/>
  </si>
  <si>
    <t>　 別紙のとおり信州の森林づくり事業実施要領別紙１の第５の３の（６）の規定により提出します。</t>
    <rPh sb="2" eb="4">
      <t>ベッシ</t>
    </rPh>
    <rPh sb="8" eb="10">
      <t>シンシュウ</t>
    </rPh>
    <rPh sb="11" eb="13">
      <t>シンリン</t>
    </rPh>
    <rPh sb="16" eb="18">
      <t>ジギョウ</t>
    </rPh>
    <rPh sb="18" eb="20">
      <t>ジッシ</t>
    </rPh>
    <rPh sb="20" eb="22">
      <t>ヨウリョウ</t>
    </rPh>
    <rPh sb="22" eb="24">
      <t>ベッシ</t>
    </rPh>
    <rPh sb="26" eb="27">
      <t>ダイ</t>
    </rPh>
    <rPh sb="35" eb="37">
      <t>キテイ</t>
    </rPh>
    <rPh sb="40" eb="42">
      <t>テイシュツ</t>
    </rPh>
    <phoneticPr fontId="3"/>
  </si>
  <si>
    <t>（別紙）</t>
    <rPh sb="1" eb="3">
      <t>ベッシ</t>
    </rPh>
    <phoneticPr fontId="3"/>
  </si>
  <si>
    <t>農林水産業・食品産業の作業安全のための規範（個別規範：林業）　</t>
  </si>
  <si>
    <t>事業者向け　チェックシート</t>
  </si>
  <si>
    <t>事業者名</t>
  </si>
  <si>
    <t>記入者　役職・氏名</t>
  </si>
  <si>
    <t>業種</t>
  </si>
  <si>
    <t>素材生産／造林・保育／その他（　　　　　　）</t>
  </si>
  <si>
    <t>（○を付ける。複数選択可）</t>
  </si>
  <si>
    <t>雇用労働者の有無</t>
  </si>
  <si>
    <t>有　／　無</t>
  </si>
  <si>
    <t>記入日</t>
  </si>
  <si>
    <t>令和　　　　年　　　　月　　　　日</t>
  </si>
  <si>
    <t>現在の取組状況をご記入下さい。</t>
  </si>
  <si>
    <t>具体的な事項</t>
  </si>
  <si>
    <t xml:space="preserve">○:実施 </t>
  </si>
  <si>
    <t>×:実施していない</t>
  </si>
  <si>
    <t>×</t>
    <phoneticPr fontId="3"/>
  </si>
  <si>
    <t>△:今後、実施予定</t>
  </si>
  <si>
    <r>
      <t>－:該当しない</t>
    </r>
    <r>
      <rPr>
        <sz val="10.5"/>
        <color rgb="FFFFFFFF"/>
        <rFont val="ＭＳ ゴシック"/>
        <family val="3"/>
        <charset val="128"/>
      </rPr>
      <t>　　　</t>
    </r>
  </si>
  <si>
    <t>－</t>
    <phoneticPr fontId="3"/>
  </si>
  <si>
    <t>作業安全確保のために必要な対策を講じる</t>
  </si>
  <si>
    <t>1-(1)</t>
  </si>
  <si>
    <t>人的対応力の向上</t>
  </si>
  <si>
    <t>1-(1)-①</t>
  </si>
  <si>
    <t>作業事故防止に向けた方針を表明し、具体的な目標を設定する。</t>
  </si>
  <si>
    <t xml:space="preserve">1-(1)-② </t>
  </si>
  <si>
    <t>知識、経験等を踏まえて、安全対策の責任者や担当者を選任する。</t>
  </si>
  <si>
    <t>1-(1)-③</t>
  </si>
  <si>
    <t>作業安全に関する研修・教育等を受ける。また、作業安全に関する最新の知見や情報の幅広い収集に努める。</t>
  </si>
  <si>
    <t>1-(1)-④</t>
  </si>
  <si>
    <t>適切な技能や免許等が必要な業務には、有資格者を就かせる。</t>
  </si>
  <si>
    <t>1-(1)-⑤</t>
  </si>
  <si>
    <t>職場での朝礼や定期的な集会等により、作業の計画や安全意識を周知・徹底する。</t>
  </si>
  <si>
    <t>1-(1)-⑥</t>
  </si>
  <si>
    <t>安全対策の推進に向け、従事者の提案を促す。</t>
  </si>
  <si>
    <t>1-(2)</t>
  </si>
  <si>
    <t>作業安全のためのルールや手順の順守</t>
  </si>
  <si>
    <t>1-(2)-①</t>
  </si>
  <si>
    <t>関係法令等を遵守する。</t>
  </si>
  <si>
    <t>1-(2)-②</t>
  </si>
  <si>
    <t>高性能林業機械やチェーンソー等、資機材等の使用に当たっては、取扱説明書の確認等を通じて適切な使用方法を理解する。</t>
  </si>
  <si>
    <t>1-(2)-③</t>
  </si>
  <si>
    <t>作業に応じ、安全に配慮した服装や保護具等を着用する。</t>
  </si>
  <si>
    <t>1-(2)-④</t>
  </si>
  <si>
    <t>日常的な確認や健康診断、ストレスチェック等により、健康状態の管理を行う。</t>
  </si>
  <si>
    <t>1-(2)-⑤</t>
  </si>
  <si>
    <t>作業中に必要な休憩をとる。また、暑熱環境下では水分や塩分を摂取する。</t>
  </si>
  <si>
    <t>1-(2)-⑥</t>
  </si>
  <si>
    <t>作業安全対策に知見のある第三者等によるチェック及び指導を受ける。</t>
  </si>
  <si>
    <t>1-(3)</t>
  </si>
  <si>
    <t>資機材、設備等の安全性の確保</t>
  </si>
  <si>
    <t>1-(3)-①</t>
  </si>
  <si>
    <t>燃料や薬剤など危険性・有害性のある資材は、適切に保管し、安全に取り扱う。</t>
  </si>
  <si>
    <t>1-(3)-②</t>
  </si>
  <si>
    <t>機械や刃物等の日常点検・整備・保管を適切に行う。</t>
  </si>
  <si>
    <t>1-(3)-③</t>
  </si>
  <si>
    <t>資機材、設備等を導入・更新する際には、可能な限り安全に配慮したものを選択する。</t>
  </si>
  <si>
    <t>1-(4)</t>
  </si>
  <si>
    <t>作業環境の改善</t>
  </si>
  <si>
    <t>1-(4)-①</t>
  </si>
  <si>
    <t>職場や個人の状況に応じ、適切な作業分担を行う。また、日々の健康状態に応じて適切に分担を変更する。</t>
  </si>
  <si>
    <t>1-(4)-②</t>
  </si>
  <si>
    <t>高齢者を雇用する場合は、高齢者に配慮した作業環境の整備、作業管理を行う。</t>
  </si>
  <si>
    <t>1-(4)-③</t>
  </si>
  <si>
    <t>安全な作業手順、作業動作、機械・器具の使用方法等を明文化又は可視化し、全ての従事者が見ることができるようにする。</t>
  </si>
  <si>
    <t>1-(4)-④</t>
  </si>
  <si>
    <t>現場の危険箇所を予め特定し、改善・整備や注意喚起を行う。</t>
  </si>
  <si>
    <t>1-(4)-⑤</t>
  </si>
  <si>
    <t>４Ｓ（整理・整頓・清潔・清掃）活動を行う。</t>
  </si>
  <si>
    <t>1-(5)</t>
  </si>
  <si>
    <t>事故事例やヒヤリ・ハット事例などの情報の分析と活用</t>
  </si>
  <si>
    <t>1-(5)-①</t>
  </si>
  <si>
    <t>行政等への報告義務のない軽微な負傷を含む事故事例やヒヤリ・ハット事例を積極的に収集・分析・共有し、再発防止策を講じるとともに危険予知能力を高める。</t>
  </si>
  <si>
    <t>1-(5)-②</t>
  </si>
  <si>
    <t>実施した作業安全対策の内容を記録する。</t>
  </si>
  <si>
    <t>事故発生時に備える</t>
  </si>
  <si>
    <t>2-(1)</t>
  </si>
  <si>
    <t>労災保険への加入等、補償措置の確保</t>
  </si>
  <si>
    <t>2-(1)-①</t>
  </si>
  <si>
    <t>経営者や家族従事者を含めて、労災保険やその他の補償措置を講じる。</t>
  </si>
  <si>
    <t>2-(2)</t>
  </si>
  <si>
    <t>事故後の速やかな対応策、再発防止策の検討と実施</t>
  </si>
  <si>
    <t>2-(2)-①</t>
  </si>
  <si>
    <t>事故が発生した場合の対応（救護・搬送、連絡、その後の調査、労基署への届出、再発防止策の策定等）の手順を明文化する。</t>
  </si>
  <si>
    <t>2-(3)</t>
  </si>
  <si>
    <t>事故時の事業継続のための備え</t>
  </si>
  <si>
    <t>2-(3)-①</t>
  </si>
  <si>
    <t>事故により従事者が作業に従事ができなくなった場合等に事業が継続できるよう、あらかじめ方策を検討する。</t>
  </si>
  <si>
    <t>【必須項目】</t>
    <rPh sb="1" eb="3">
      <t>ヒッス</t>
    </rPh>
    <rPh sb="3" eb="5">
      <t>コウモク</t>
    </rPh>
    <phoneticPr fontId="3"/>
  </si>
  <si>
    <t>確認書類等</t>
    <rPh sb="0" eb="2">
      <t>カクニン</t>
    </rPh>
    <rPh sb="2" eb="4">
      <t>ショルイ</t>
    </rPh>
    <rPh sb="4" eb="5">
      <t>ナド</t>
    </rPh>
    <phoneticPr fontId="3"/>
  </si>
  <si>
    <t>提出・提示</t>
    <rPh sb="0" eb="2">
      <t>テイシュツ</t>
    </rPh>
    <rPh sb="3" eb="5">
      <t>テイジ</t>
    </rPh>
    <phoneticPr fontId="3"/>
  </si>
  <si>
    <t>森林経営計画等に基づく森林</t>
    <rPh sb="0" eb="2">
      <t>シンリン</t>
    </rPh>
    <rPh sb="2" eb="4">
      <t>ケイエイ</t>
    </rPh>
    <rPh sb="4" eb="7">
      <t>ケイカクナド</t>
    </rPh>
    <rPh sb="8" eb="9">
      <t>モト</t>
    </rPh>
    <rPh sb="11" eb="13">
      <t>シンリン</t>
    </rPh>
    <phoneticPr fontId="3"/>
  </si>
  <si>
    <t>提示</t>
    <rPh sb="0" eb="2">
      <t>テイジ</t>
    </rPh>
    <phoneticPr fontId="3"/>
  </si>
  <si>
    <t>信州の森林づくり事業書類等確認書により確認</t>
    <rPh sb="0" eb="2">
      <t>シンシュウ</t>
    </rPh>
    <rPh sb="3" eb="5">
      <t>シンリン</t>
    </rPh>
    <rPh sb="8" eb="10">
      <t>ジギョウ</t>
    </rPh>
    <rPh sb="10" eb="12">
      <t>ショルイ</t>
    </rPh>
    <rPh sb="12" eb="13">
      <t>ナド</t>
    </rPh>
    <rPh sb="13" eb="16">
      <t>カクニンショ</t>
    </rPh>
    <rPh sb="19" eb="21">
      <t>カクニン</t>
    </rPh>
    <phoneticPr fontId="3"/>
  </si>
  <si>
    <t>長野県主伐・再造林推進ガイドライン</t>
    <rPh sb="0" eb="3">
      <t>ナガノケン</t>
    </rPh>
    <rPh sb="3" eb="4">
      <t>シュ</t>
    </rPh>
    <rPh sb="4" eb="5">
      <t>バツ</t>
    </rPh>
    <rPh sb="6" eb="9">
      <t>サイゾウリン</t>
    </rPh>
    <rPh sb="9" eb="11">
      <t>スイシン</t>
    </rPh>
    <phoneticPr fontId="3"/>
  </si>
  <si>
    <t>チェックシートによる記載事項により確認</t>
    <rPh sb="10" eb="12">
      <t>キサイ</t>
    </rPh>
    <rPh sb="12" eb="14">
      <t>ジコウ</t>
    </rPh>
    <rPh sb="17" eb="19">
      <t>カクニン</t>
    </rPh>
    <phoneticPr fontId="3"/>
  </si>
  <si>
    <t>確認項目</t>
    <rPh sb="0" eb="2">
      <t>カクニン</t>
    </rPh>
    <rPh sb="2" eb="4">
      <t>コウモク</t>
    </rPh>
    <phoneticPr fontId="3"/>
  </si>
  <si>
    <t>項目</t>
    <rPh sb="0" eb="2">
      <t>コウモク</t>
    </rPh>
    <phoneticPr fontId="3"/>
  </si>
  <si>
    <t>森林の適正管理の推進</t>
    <rPh sb="0" eb="2">
      <t>シンリン</t>
    </rPh>
    <rPh sb="3" eb="5">
      <t>テキセイ</t>
    </rPh>
    <rPh sb="5" eb="7">
      <t>カンリ</t>
    </rPh>
    <rPh sb="8" eb="10">
      <t>スイシン</t>
    </rPh>
    <phoneticPr fontId="3"/>
  </si>
  <si>
    <t>10年以上の森林所有者との森林整備協定の締結</t>
    <rPh sb="2" eb="5">
      <t>ネンイジョウ</t>
    </rPh>
    <rPh sb="6" eb="8">
      <t>シンリン</t>
    </rPh>
    <rPh sb="8" eb="11">
      <t>ショユウシャ</t>
    </rPh>
    <rPh sb="13" eb="15">
      <t>シンリン</t>
    </rPh>
    <rPh sb="15" eb="17">
      <t>セイビ</t>
    </rPh>
    <rPh sb="17" eb="19">
      <t>キョウテイ</t>
    </rPh>
    <rPh sb="20" eb="22">
      <t>テイケツ</t>
    </rPh>
    <phoneticPr fontId="3"/>
  </si>
  <si>
    <t>森林所有者との森林整備協定の契約書等の写しを確認</t>
    <rPh sb="0" eb="2">
      <t>シンリン</t>
    </rPh>
    <rPh sb="2" eb="5">
      <t>ショユウシャ</t>
    </rPh>
    <rPh sb="7" eb="9">
      <t>シンリン</t>
    </rPh>
    <rPh sb="9" eb="11">
      <t>セイビ</t>
    </rPh>
    <rPh sb="11" eb="13">
      <t>キョウテイ</t>
    </rPh>
    <rPh sb="14" eb="16">
      <t>ケイヤク</t>
    </rPh>
    <rPh sb="16" eb="17">
      <t>ショ</t>
    </rPh>
    <rPh sb="17" eb="18">
      <t>ナド</t>
    </rPh>
    <rPh sb="19" eb="20">
      <t>ウツ</t>
    </rPh>
    <rPh sb="22" eb="24">
      <t>カクニン</t>
    </rPh>
    <phoneticPr fontId="3"/>
  </si>
  <si>
    <t>地域材の安定供給の推進</t>
    <rPh sb="0" eb="2">
      <t>チイキ</t>
    </rPh>
    <rPh sb="2" eb="3">
      <t>ザイ</t>
    </rPh>
    <rPh sb="4" eb="6">
      <t>アンテイ</t>
    </rPh>
    <rPh sb="6" eb="8">
      <t>キョウキュウ</t>
    </rPh>
    <rPh sb="9" eb="11">
      <t>スイシン</t>
    </rPh>
    <phoneticPr fontId="3"/>
  </si>
  <si>
    <t>申請現場の主伐時において、搬出する材の一部又は全部をを県内の製材工場等へ供給することを目的として製材工場等と協定を締結する場合（協定書により確認）
※製材工場等の「等」とは、製材工場以外の木質バイオマス工場、チップ工場であり、市場は含まない</t>
    <rPh sb="0" eb="2">
      <t>シンセイ</t>
    </rPh>
    <rPh sb="2" eb="4">
      <t>ゲンバ</t>
    </rPh>
    <rPh sb="5" eb="6">
      <t>シュ</t>
    </rPh>
    <rPh sb="6" eb="7">
      <t>バツ</t>
    </rPh>
    <rPh sb="7" eb="8">
      <t>ジ</t>
    </rPh>
    <rPh sb="13" eb="15">
      <t>ハンシュツ</t>
    </rPh>
    <rPh sb="17" eb="18">
      <t>ザイ</t>
    </rPh>
    <rPh sb="19" eb="21">
      <t>イチブ</t>
    </rPh>
    <rPh sb="21" eb="22">
      <t>マタ</t>
    </rPh>
    <rPh sb="23" eb="25">
      <t>ゼンブ</t>
    </rPh>
    <rPh sb="27" eb="29">
      <t>ケンナイ</t>
    </rPh>
    <rPh sb="30" eb="32">
      <t>セイザイ</t>
    </rPh>
    <rPh sb="32" eb="34">
      <t>コウジョウ</t>
    </rPh>
    <rPh sb="34" eb="35">
      <t>ナド</t>
    </rPh>
    <rPh sb="36" eb="38">
      <t>キョウキュウ</t>
    </rPh>
    <rPh sb="43" eb="45">
      <t>モクテキ</t>
    </rPh>
    <rPh sb="48" eb="50">
      <t>セイザイ</t>
    </rPh>
    <rPh sb="50" eb="52">
      <t>コウジョウ</t>
    </rPh>
    <rPh sb="52" eb="53">
      <t>ナド</t>
    </rPh>
    <rPh sb="54" eb="56">
      <t>キョウテイ</t>
    </rPh>
    <rPh sb="57" eb="59">
      <t>テイケツ</t>
    </rPh>
    <rPh sb="61" eb="63">
      <t>バアイ</t>
    </rPh>
    <rPh sb="64" eb="66">
      <t>キョウテイ</t>
    </rPh>
    <rPh sb="66" eb="67">
      <t>ショ</t>
    </rPh>
    <rPh sb="70" eb="72">
      <t>カクニン</t>
    </rPh>
    <rPh sb="75" eb="77">
      <t>セイザイ</t>
    </rPh>
    <rPh sb="77" eb="79">
      <t>コウジョウ</t>
    </rPh>
    <rPh sb="79" eb="80">
      <t>ナド</t>
    </rPh>
    <rPh sb="82" eb="83">
      <t>ナド</t>
    </rPh>
    <rPh sb="87" eb="89">
      <t>セイザイ</t>
    </rPh>
    <rPh sb="89" eb="91">
      <t>コウジョウ</t>
    </rPh>
    <rPh sb="91" eb="93">
      <t>イガイ</t>
    </rPh>
    <rPh sb="94" eb="96">
      <t>モクシツ</t>
    </rPh>
    <rPh sb="101" eb="103">
      <t>コウジョウ</t>
    </rPh>
    <rPh sb="107" eb="109">
      <t>コウジョウ</t>
    </rPh>
    <rPh sb="113" eb="115">
      <t>イチバ</t>
    </rPh>
    <rPh sb="116" eb="117">
      <t>フク</t>
    </rPh>
    <phoneticPr fontId="3"/>
  </si>
  <si>
    <t>林地残材の活用</t>
    <rPh sb="0" eb="2">
      <t>リンチ</t>
    </rPh>
    <rPh sb="2" eb="4">
      <t>ザンザイ</t>
    </rPh>
    <rPh sb="5" eb="7">
      <t>カツヨウ</t>
    </rPh>
    <phoneticPr fontId="3"/>
  </si>
  <si>
    <t>造林の省力化・効率化</t>
    <rPh sb="0" eb="2">
      <t>ゾウリン</t>
    </rPh>
    <rPh sb="3" eb="6">
      <t>ショウリョクカ</t>
    </rPh>
    <rPh sb="7" eb="10">
      <t>コウリツカ</t>
    </rPh>
    <phoneticPr fontId="3"/>
  </si>
  <si>
    <t>機械地拵え</t>
    <rPh sb="0" eb="2">
      <t>キカイ</t>
    </rPh>
    <rPh sb="2" eb="4">
      <t>ジゴシラ</t>
    </rPh>
    <phoneticPr fontId="3"/>
  </si>
  <si>
    <t>実行内訳書付表により確認</t>
    <rPh sb="0" eb="2">
      <t>ジッコウ</t>
    </rPh>
    <rPh sb="2" eb="5">
      <t>ウチワケショ</t>
    </rPh>
    <rPh sb="5" eb="7">
      <t>フヒョウ</t>
    </rPh>
    <rPh sb="10" eb="12">
      <t>カクニン</t>
    </rPh>
    <phoneticPr fontId="3"/>
  </si>
  <si>
    <t>低密度植栽（2,000本/ha未満の植栽）</t>
    <rPh sb="0" eb="3">
      <t>テイミツド</t>
    </rPh>
    <rPh sb="3" eb="5">
      <t>ショクサイ</t>
    </rPh>
    <rPh sb="11" eb="12">
      <t>ホン</t>
    </rPh>
    <rPh sb="15" eb="17">
      <t>ミマン</t>
    </rPh>
    <rPh sb="18" eb="20">
      <t>ショクサイ</t>
    </rPh>
    <phoneticPr fontId="3"/>
  </si>
  <si>
    <t>コンテナ苗による植栽</t>
    <rPh sb="4" eb="5">
      <t>ナエ</t>
    </rPh>
    <rPh sb="8" eb="10">
      <t>ショクサイ</t>
    </rPh>
    <phoneticPr fontId="3"/>
  </si>
  <si>
    <t>先進的事例の活用</t>
    <rPh sb="0" eb="3">
      <t>センシンテキ</t>
    </rPh>
    <rPh sb="3" eb="5">
      <t>ジレイ</t>
    </rPh>
    <rPh sb="6" eb="8">
      <t>カツヨウ</t>
    </rPh>
    <phoneticPr fontId="3"/>
  </si>
  <si>
    <t>ドローンや索道を用いた資材運搬、その他先進的な機械を導入し地拵え・職植栽作業を実施した場合で局長が認めたもの
（写真等により確認）</t>
    <rPh sb="5" eb="7">
      <t>サクドウ</t>
    </rPh>
    <rPh sb="8" eb="9">
      <t>モチ</t>
    </rPh>
    <rPh sb="11" eb="13">
      <t>シザイ</t>
    </rPh>
    <rPh sb="13" eb="15">
      <t>ウンパン</t>
    </rPh>
    <rPh sb="18" eb="19">
      <t>タ</t>
    </rPh>
    <rPh sb="19" eb="22">
      <t>センシンテキ</t>
    </rPh>
    <rPh sb="23" eb="25">
      <t>キカイ</t>
    </rPh>
    <rPh sb="26" eb="28">
      <t>ドウニュウ</t>
    </rPh>
    <rPh sb="29" eb="31">
      <t>ジゴシラ</t>
    </rPh>
    <rPh sb="33" eb="34">
      <t>ショク</t>
    </rPh>
    <rPh sb="34" eb="36">
      <t>ショクサイ</t>
    </rPh>
    <rPh sb="36" eb="38">
      <t>サギョウ</t>
    </rPh>
    <rPh sb="39" eb="41">
      <t>ジッシ</t>
    </rPh>
    <rPh sb="43" eb="45">
      <t>バアイ</t>
    </rPh>
    <rPh sb="46" eb="48">
      <t>キョクチョウ</t>
    </rPh>
    <rPh sb="49" eb="50">
      <t>ミト</t>
    </rPh>
    <rPh sb="56" eb="59">
      <t>シャシンナド</t>
    </rPh>
    <rPh sb="62" eb="64">
      <t>カクニン</t>
    </rPh>
    <phoneticPr fontId="3"/>
  </si>
  <si>
    <t>環境配慮の推進</t>
    <rPh sb="0" eb="2">
      <t>カンキョウ</t>
    </rPh>
    <rPh sb="2" eb="4">
      <t>ハイリョ</t>
    </rPh>
    <rPh sb="5" eb="7">
      <t>スイシン</t>
    </rPh>
    <phoneticPr fontId="3"/>
  </si>
  <si>
    <t>生物多様性の配慮</t>
    <rPh sb="0" eb="2">
      <t>セイブツ</t>
    </rPh>
    <rPh sb="2" eb="5">
      <t>タヨウセイ</t>
    </rPh>
    <rPh sb="6" eb="8">
      <t>ハイリョ</t>
    </rPh>
    <phoneticPr fontId="3"/>
  </si>
  <si>
    <t>環境を配慮した苗木の植栽</t>
    <rPh sb="0" eb="2">
      <t>カンキョウ</t>
    </rPh>
    <rPh sb="3" eb="5">
      <t>ハイリョ</t>
    </rPh>
    <rPh sb="7" eb="8">
      <t>ナエ</t>
    </rPh>
    <rPh sb="8" eb="9">
      <t>キ</t>
    </rPh>
    <rPh sb="10" eb="12">
      <t>ショクサイ</t>
    </rPh>
    <phoneticPr fontId="3"/>
  </si>
  <si>
    <t>・生産事業者表示票により花粉症対策苗木の表示がある場合（スギ、ヒノキの場合、県外からの移入も含む）
・県内産アカマツよる植栽（生産事業者表示票及び実行内訳書付表により確認）</t>
    <rPh sb="1" eb="3">
      <t>セイサン</t>
    </rPh>
    <rPh sb="3" eb="6">
      <t>ジギョウシャ</t>
    </rPh>
    <rPh sb="6" eb="8">
      <t>ヒョウジ</t>
    </rPh>
    <rPh sb="8" eb="9">
      <t>ヒョウ</t>
    </rPh>
    <rPh sb="12" eb="15">
      <t>カフンショウ</t>
    </rPh>
    <rPh sb="15" eb="17">
      <t>タイサク</t>
    </rPh>
    <rPh sb="17" eb="19">
      <t>ナエギ</t>
    </rPh>
    <rPh sb="20" eb="22">
      <t>ヒョウジ</t>
    </rPh>
    <rPh sb="25" eb="27">
      <t>バアイ</t>
    </rPh>
    <rPh sb="35" eb="37">
      <t>バアイ</t>
    </rPh>
    <rPh sb="38" eb="40">
      <t>ケンガイ</t>
    </rPh>
    <rPh sb="43" eb="45">
      <t>イニュウ</t>
    </rPh>
    <rPh sb="46" eb="47">
      <t>フク</t>
    </rPh>
    <rPh sb="51" eb="53">
      <t>ケンナイ</t>
    </rPh>
    <rPh sb="53" eb="54">
      <t>サン</t>
    </rPh>
    <rPh sb="60" eb="62">
      <t>ショクサイ</t>
    </rPh>
    <rPh sb="63" eb="65">
      <t>セイサン</t>
    </rPh>
    <rPh sb="65" eb="67">
      <t>ジギョウ</t>
    </rPh>
    <rPh sb="67" eb="68">
      <t>シャ</t>
    </rPh>
    <rPh sb="68" eb="70">
      <t>ヒョウジ</t>
    </rPh>
    <rPh sb="70" eb="71">
      <t>ヒョウ</t>
    </rPh>
    <rPh sb="71" eb="72">
      <t>オヨ</t>
    </rPh>
    <rPh sb="73" eb="75">
      <t>ジッコウ</t>
    </rPh>
    <rPh sb="75" eb="77">
      <t>ウチワケ</t>
    </rPh>
    <rPh sb="77" eb="78">
      <t>ショ</t>
    </rPh>
    <rPh sb="78" eb="80">
      <t>フヒョウ</t>
    </rPh>
    <rPh sb="83" eb="85">
      <t>カクニン</t>
    </rPh>
    <phoneticPr fontId="3"/>
  </si>
  <si>
    <t>獣害対策の推進</t>
    <rPh sb="0" eb="2">
      <t>ジュウガイ</t>
    </rPh>
    <rPh sb="2" eb="4">
      <t>タイサク</t>
    </rPh>
    <rPh sb="5" eb="7">
      <t>スイシン</t>
    </rPh>
    <phoneticPr fontId="3"/>
  </si>
  <si>
    <t>鳥獣被害対策に取り組む協議会等の構成員が実施する場合</t>
    <rPh sb="0" eb="2">
      <t>チョウジュウ</t>
    </rPh>
    <rPh sb="2" eb="4">
      <t>ヒガイ</t>
    </rPh>
    <rPh sb="4" eb="6">
      <t>タイサク</t>
    </rPh>
    <rPh sb="7" eb="8">
      <t>ト</t>
    </rPh>
    <rPh sb="9" eb="10">
      <t>ク</t>
    </rPh>
    <rPh sb="11" eb="13">
      <t>キョウギ</t>
    </rPh>
    <rPh sb="13" eb="14">
      <t>カイ</t>
    </rPh>
    <rPh sb="14" eb="15">
      <t>ナド</t>
    </rPh>
    <rPh sb="16" eb="19">
      <t>コウセイイン</t>
    </rPh>
    <rPh sb="20" eb="22">
      <t>ジッシ</t>
    </rPh>
    <rPh sb="24" eb="26">
      <t>バアイ</t>
    </rPh>
    <phoneticPr fontId="3"/>
  </si>
  <si>
    <t>協議会の構成名簿等により事業主体が構成員になっていることを確認</t>
    <rPh sb="0" eb="2">
      <t>キョウギ</t>
    </rPh>
    <rPh sb="2" eb="3">
      <t>カイ</t>
    </rPh>
    <rPh sb="4" eb="6">
      <t>コウセイ</t>
    </rPh>
    <rPh sb="6" eb="8">
      <t>メイボ</t>
    </rPh>
    <rPh sb="8" eb="9">
      <t>ナド</t>
    </rPh>
    <rPh sb="12" eb="14">
      <t>ジギョウ</t>
    </rPh>
    <rPh sb="14" eb="16">
      <t>シュタイ</t>
    </rPh>
    <rPh sb="17" eb="20">
      <t>コウセイイン</t>
    </rPh>
    <rPh sb="29" eb="31">
      <t>カクニン</t>
    </rPh>
    <phoneticPr fontId="3"/>
  </si>
  <si>
    <r>
      <t>【別紙１：法令</t>
    </r>
    <r>
      <rPr>
        <b/>
        <sz val="14"/>
        <rFont val="ＭＳ Ｐゴシック"/>
        <family val="3"/>
        <charset val="128"/>
        <scheme val="minor"/>
      </rPr>
      <t>チェックリスト】</t>
    </r>
    <rPh sb="1" eb="3">
      <t>ベッシ</t>
    </rPh>
    <rPh sb="5" eb="7">
      <t>ホウレイ</t>
    </rPh>
    <phoneticPr fontId="3"/>
  </si>
  <si>
    <t>別紙２</t>
    <rPh sb="0" eb="2">
      <t>ベッシ</t>
    </rPh>
    <phoneticPr fontId="3"/>
  </si>
  <si>
    <t>【選択項目】（※１項目以上を実施するものを支援の対象とする）</t>
    <rPh sb="1" eb="3">
      <t>センタク</t>
    </rPh>
    <rPh sb="3" eb="5">
      <t>コウモク</t>
    </rPh>
    <phoneticPr fontId="3"/>
  </si>
  <si>
    <t>人工造林・初期保育の嵩上げ（再造林の加速化）申請関係書類確認書</t>
    <rPh sb="0" eb="2">
      <t>ジンコウ</t>
    </rPh>
    <rPh sb="2" eb="4">
      <t>ゾウリン</t>
    </rPh>
    <rPh sb="5" eb="7">
      <t>ショキ</t>
    </rPh>
    <rPh sb="7" eb="9">
      <t>ホイク</t>
    </rPh>
    <rPh sb="10" eb="12">
      <t>カサア</t>
    </rPh>
    <rPh sb="14" eb="17">
      <t>サイゾウリン</t>
    </rPh>
    <rPh sb="18" eb="21">
      <t>カソクカ</t>
    </rPh>
    <rPh sb="22" eb="24">
      <t>シンセイ</t>
    </rPh>
    <rPh sb="24" eb="26">
      <t>カンケイ</t>
    </rPh>
    <rPh sb="26" eb="28">
      <t>ショルイ</t>
    </rPh>
    <rPh sb="28" eb="30">
      <t>カクニン</t>
    </rPh>
    <rPh sb="30" eb="31">
      <t>ショ</t>
    </rPh>
    <phoneticPr fontId="3"/>
  </si>
  <si>
    <t xml:space="preserve">    主伐・再造林推進ガイドラインのチェックシートに換えることができる。</t>
    <rPh sb="4" eb="6">
      <t>シュバツ</t>
    </rPh>
    <rPh sb="7" eb="10">
      <t>サイゾウリン</t>
    </rPh>
    <rPh sb="10" eb="12">
      <t>スイシン</t>
    </rPh>
    <rPh sb="27" eb="28">
      <t>カ</t>
    </rPh>
    <phoneticPr fontId="3"/>
  </si>
  <si>
    <t>A・B・C</t>
    <phoneticPr fontId="3"/>
  </si>
  <si>
    <t>木材の安定供給取引協定の締結</t>
    <rPh sb="0" eb="2">
      <t>モクザイ</t>
    </rPh>
    <rPh sb="3" eb="5">
      <t>アンテイ</t>
    </rPh>
    <rPh sb="5" eb="7">
      <t>キョウキュウ</t>
    </rPh>
    <rPh sb="7" eb="9">
      <t>トリヒキ</t>
    </rPh>
    <rPh sb="9" eb="11">
      <t>キョウテイ</t>
    </rPh>
    <rPh sb="12" eb="14">
      <t>テイケツ</t>
    </rPh>
    <phoneticPr fontId="3"/>
  </si>
  <si>
    <t>第３の１の(2)の規定による場合</t>
    <phoneticPr fontId="3"/>
  </si>
  <si>
    <t>SGEC等認証森林であることを確認</t>
    <rPh sb="4" eb="5">
      <t>トウ</t>
    </rPh>
    <rPh sb="5" eb="7">
      <t>ニンショウ</t>
    </rPh>
    <rPh sb="7" eb="9">
      <t>シンリン</t>
    </rPh>
    <rPh sb="15" eb="17">
      <t>カクニン</t>
    </rPh>
    <phoneticPr fontId="3"/>
  </si>
  <si>
    <t>補助要件：　12齢級以下 ・ 胸高直径18cm未満</t>
    <rPh sb="0" eb="2">
      <t>ホジョ</t>
    </rPh>
    <rPh sb="2" eb="3">
      <t>ヨウ</t>
    </rPh>
    <rPh sb="3" eb="4">
      <t>ケン</t>
    </rPh>
    <phoneticPr fontId="3"/>
  </si>
  <si>
    <r>
      <t>・伐採届（あり</t>
    </r>
    <r>
      <rPr>
        <sz val="9"/>
        <rFont val="ＭＳ Ｐゴシック"/>
        <family val="3"/>
        <charset val="128"/>
      </rPr>
      <t>☑</t>
    </r>
    <r>
      <rPr>
        <sz val="9"/>
        <rFont val="ＭＳ Ｐゴシック"/>
        <family val="3"/>
        <charset val="128"/>
        <scheme val="minor"/>
      </rPr>
      <t>／協議年月日：令和３年６月１日／承認年月日：令和３年６月20日）なし□</t>
    </r>
    <rPh sb="1" eb="3">
      <t>バッサイ</t>
    </rPh>
    <rPh sb="3" eb="4">
      <t>トドケ</t>
    </rPh>
    <rPh sb="15" eb="17">
      <t>レイワ</t>
    </rPh>
    <rPh sb="18" eb="19">
      <t>ネン</t>
    </rPh>
    <rPh sb="20" eb="21">
      <t>ガツ</t>
    </rPh>
    <rPh sb="22" eb="23">
      <t>ニチ</t>
    </rPh>
    <rPh sb="30" eb="32">
      <t>レイワ</t>
    </rPh>
    <rPh sb="33" eb="34">
      <t>ネン</t>
    </rPh>
    <rPh sb="35" eb="36">
      <t>ガツ</t>
    </rPh>
    <rPh sb="38" eb="39">
      <t>ニチ</t>
    </rPh>
    <phoneticPr fontId="3"/>
  </si>
  <si>
    <t>作業安全規範チェックシート（様式第40号）</t>
    <rPh sb="0" eb="2">
      <t>サギョウ</t>
    </rPh>
    <rPh sb="2" eb="4">
      <t>アンゼン</t>
    </rPh>
    <rPh sb="4" eb="6">
      <t>キハン</t>
    </rPh>
    <rPh sb="14" eb="16">
      <t>ヨウシキ</t>
    </rPh>
    <rPh sb="16" eb="17">
      <t>ダイ</t>
    </rPh>
    <rPh sb="19" eb="20">
      <t>ゴウ</t>
    </rPh>
    <phoneticPr fontId="3"/>
  </si>
  <si>
    <t>森林作業道の管理主体を明確する。</t>
    <phoneticPr fontId="3"/>
  </si>
  <si>
    <t>②</t>
    <phoneticPr fontId="3"/>
  </si>
  <si>
    <t>一般車両の侵入を禁止するなどの適正な管理を行う。</t>
    <phoneticPr fontId="3"/>
  </si>
  <si>
    <t>①</t>
    <phoneticPr fontId="3"/>
  </si>
  <si>
    <t>周辺環境
への配慮</t>
    <phoneticPr fontId="3"/>
  </si>
  <si>
    <t>路線沿いの立木は、できるだけ残す。</t>
    <phoneticPr fontId="3"/>
  </si>
  <si>
    <t>③</t>
    <phoneticPr fontId="3"/>
  </si>
  <si>
    <t>幅は、土質条件や風衝を考慮して決定する。</t>
    <phoneticPr fontId="3"/>
  </si>
  <si>
    <t>斜面の方向や気象条件を考慮し、必要最小限の幅とする。</t>
    <phoneticPr fontId="3"/>
  </si>
  <si>
    <t>伐
開</t>
    <phoneticPr fontId="3"/>
  </si>
  <si>
    <t>⑤</t>
    <phoneticPr fontId="3"/>
  </si>
  <si>
    <t>④</t>
    <phoneticPr fontId="3"/>
  </si>
  <si>
    <t>軟弱地盤を通過する際は、水抜き処理、側溝の設置等を行う。</t>
    <phoneticPr fontId="3"/>
  </si>
  <si>
    <t>構造物は、現地条件に応じた規格・構造とする。</t>
    <phoneticPr fontId="3"/>
  </si>
  <si>
    <t>構
造
物
等</t>
    <phoneticPr fontId="3"/>
  </si>
  <si>
    <t>曲
線
部</t>
    <phoneticPr fontId="3"/>
  </si>
  <si>
    <t>盛
土</t>
    <phoneticPr fontId="3"/>
  </si>
  <si>
    <t>施
工</t>
    <phoneticPr fontId="3"/>
  </si>
  <si>
    <t>切
土</t>
    <phoneticPr fontId="3"/>
  </si>
  <si>
    <t>残土は、盛土規制法等に則して適切に処分する。</t>
    <phoneticPr fontId="3"/>
  </si>
  <si>
    <t>土質に応じた施工方法により実施する。</t>
    <phoneticPr fontId="3"/>
  </si>
  <si>
    <t>⑨</t>
    <phoneticPr fontId="3"/>
  </si>
  <si>
    <t>横断排水施設の排水先には、水たたきを設置する。</t>
    <phoneticPr fontId="3"/>
  </si>
  <si>
    <t>⑧</t>
    <phoneticPr fontId="3"/>
  </si>
  <si>
    <t>⑦</t>
    <phoneticPr fontId="3"/>
  </si>
  <si>
    <t>⑥</t>
    <phoneticPr fontId="3"/>
  </si>
  <si>
    <t>小渓流の横断は、原則として洗い越し施工とする。</t>
    <phoneticPr fontId="3"/>
  </si>
  <si>
    <t>排水溝は、原則として開きょとする。</t>
    <phoneticPr fontId="3"/>
  </si>
  <si>
    <t>路面水がまとまった流量とならない間隔で設置する。</t>
    <phoneticPr fontId="3"/>
  </si>
  <si>
    <t>排
水
施
設</t>
    <phoneticPr fontId="3"/>
  </si>
  <si>
    <t>縦
断
勾
配</t>
    <phoneticPr fontId="3"/>
  </si>
  <si>
    <t>幅
員</t>
    <phoneticPr fontId="3"/>
  </si>
  <si>
    <t>⑫</t>
    <phoneticPr fontId="3"/>
  </si>
  <si>
    <t>⑪</t>
    <phoneticPr fontId="3"/>
  </si>
  <si>
    <t>⑩</t>
    <phoneticPr fontId="3"/>
  </si>
  <si>
    <t>地形に沿った屈曲線形、排水を考慮した波形勾配とする。</t>
    <phoneticPr fontId="3"/>
  </si>
  <si>
    <t>路体は堅固に締め固めた土構造を基本とする。</t>
    <phoneticPr fontId="3"/>
  </si>
  <si>
    <t>基
本
事
項</t>
    <phoneticPr fontId="3"/>
  </si>
  <si>
    <t>路
線
計
画</t>
    <phoneticPr fontId="3"/>
  </si>
  <si>
    <t>チェック項目</t>
    <rPh sb="4" eb="6">
      <t>コウモク</t>
    </rPh>
    <phoneticPr fontId="3"/>
  </si>
  <si>
    <t xml:space="preserve">  　年　　月　　日</t>
    <rPh sb="3" eb="4">
      <t>ネン</t>
    </rPh>
    <rPh sb="6" eb="7">
      <t>ガツ</t>
    </rPh>
    <rPh sb="9" eb="10">
      <t>ニチ</t>
    </rPh>
    <phoneticPr fontId="3"/>
  </si>
  <si>
    <t>申請日：</t>
    <phoneticPr fontId="3"/>
  </si>
  <si>
    <t>森林作業道作設に係るチェックリスト</t>
    <phoneticPr fontId="3"/>
  </si>
  <si>
    <t>（要領別紙１－様式第10-2号）　（第５の３の(2)イ関係）</t>
    <phoneticPr fontId="3"/>
  </si>
  <si>
    <t>（要領別紙１－様式第10-3号）　（第５の３の(2)ウ関係）</t>
    <phoneticPr fontId="3"/>
  </si>
  <si>
    <t>安全確保の観点から、急勾配区間と曲線部の組み合わせを避ける。</t>
    <phoneticPr fontId="3"/>
  </si>
  <si>
    <t>林道や公道との接続地点、地形を考慮した接続方法を適切に決定する。</t>
    <phoneticPr fontId="3"/>
  </si>
  <si>
    <t>作設箇所は原則として35°未満とし、人家、施設、水源地などの保全対象がない箇所を基本とし、特に保全対象に直接被害を与える箇所は避け迂回方法を適切に決定する。</t>
    <phoneticPr fontId="3"/>
  </si>
  <si>
    <t>急傾斜地の０次谷を含む谷地形や破砕帯などを通過しなければならない場合は、区間を極力短くする。</t>
    <phoneticPr fontId="3"/>
  </si>
  <si>
    <t>渓流沿いからは離し、濁水や土砂が渓流へ直接、流入しないようにする。</t>
    <phoneticPr fontId="3"/>
  </si>
  <si>
    <t>作設箇所について、やむを得ず35°以上の箇所、保全対象が周囲に存在する箇所、一般的に崩壊しやすい箇所又は渓流沿いを通過する箇所は適切な構造物を設置する。</t>
    <phoneticPr fontId="3"/>
  </si>
  <si>
    <t>森林施業の効率化の観点だけでなく潰れ地となる小規模森林所有者にも配慮する。</t>
    <phoneticPr fontId="3"/>
  </si>
  <si>
    <t>環境への影響に配慮した必要最低限の路網密度となるよう配置する。</t>
    <phoneticPr fontId="3"/>
  </si>
  <si>
    <t>造材、積込み作業等を安全かつ効率的に行うための空間を適切に配置する。</t>
    <phoneticPr fontId="3"/>
  </si>
  <si>
    <t>希少な野生生物等が確認された場合は、路線計画や作業時期の変更等を検討・実施する。</t>
    <phoneticPr fontId="3"/>
  </si>
  <si>
    <t>森林法等に基づく届け出等の手続きについて、林務担当部局に確認する。</t>
    <phoneticPr fontId="3"/>
  </si>
  <si>
    <t>使用する林業機械と傾斜区分に対応して示されている幅員の目安に適合する。</t>
    <phoneticPr fontId="3"/>
  </si>
  <si>
    <t>集材作業を行う車両が、木材を積載し安全に上り走行・下り走行ができることを基本とする。</t>
    <phoneticPr fontId="3"/>
  </si>
  <si>
    <t>集材作業を行う車両の自重、木材積載時の荷重バランス、エンジン出力等のほか、路面の固さ、土質による滑りやすさ、急勾配ほど路面浸食が起きやすくなること等を考慮する。</t>
    <phoneticPr fontId="3"/>
  </si>
  <si>
    <t>現地条件が良い場合は概ね10°以下とし、やむを得ない場合は短区間に限り概ね14°とする。</t>
    <phoneticPr fontId="3"/>
  </si>
  <si>
    <t>横断排水施設やカーブを利用して分散排水する。排水先がない場合は、側溝等により導水する。</t>
    <phoneticPr fontId="3"/>
  </si>
  <si>
    <t>丸太やゴム板による横断排水施設は、林業機械等の重量などを考慮する。</t>
    <phoneticPr fontId="3"/>
  </si>
  <si>
    <t>排水はカーブ上部の入口部分で行い、曲線部への雨水の流入を避ける。</t>
    <phoneticPr fontId="3"/>
  </si>
  <si>
    <t>コンクリート路面工等を設ける場合は、地山と路面工等の境界の侵食防止等の観点から横断排水施設を設置する。</t>
    <phoneticPr fontId="3"/>
  </si>
  <si>
    <t>転落事故防止のため、降坂区間やカーブで谷側を低くしない。</t>
    <phoneticPr fontId="3"/>
  </si>
  <si>
    <t>幅員や土場等は必要最小限とし、残土処理を発生しないようにする。</t>
    <phoneticPr fontId="3"/>
  </si>
  <si>
    <t>切土高は1.5ｍ程度以内を基本とし、高い切土が連続しないよう施工する。</t>
    <phoneticPr fontId="3"/>
  </si>
  <si>
    <t>切土のり面勾配は土砂の場合は６分、岩石の場合が３分を基本として施工する。</t>
    <phoneticPr fontId="3"/>
  </si>
  <si>
    <t>複数層に区分し、各層30 ㎝程度の厚さとなるよう十分に締め固める。</t>
    <phoneticPr fontId="3"/>
  </si>
  <si>
    <t>ヘアピンカーブでは、路面高と路線配置を精査し、盛土箇所を谷側に張り出す場合には、締固めを繰り返し行ったり、構造物を設けたりするなどして、路体に十分な強度を持たせる。</t>
    <phoneticPr fontId="3"/>
  </si>
  <si>
    <t>沢、湧水箇所、地表水の局所的な流入箇所は、盛土を避け土場は設置しない。やむを得ない場合は排水施設を設置する。</t>
    <phoneticPr fontId="3"/>
  </si>
  <si>
    <t>盛土の土量が不足する場合は、当該盛土の前後の路床高の調整など縦方向での土量調整を行う。</t>
    <phoneticPr fontId="3"/>
  </si>
  <si>
    <t>林業機械が安全に走行できるよう、内輪差や下り旋回時のふくらみを考慮した曲線部の拡幅を行う。</t>
    <phoneticPr fontId="3"/>
  </si>
  <si>
    <t>森林作業道の作設に不向きな黒ぼくや粘土質のロームなどの箇所を通過する場合は、必要な路面支持力を得るため、砕石を施すなどの対策をとる。</t>
    <phoneticPr fontId="3"/>
  </si>
  <si>
    <t>火山灰土など一度掘り起こすと締め固めが効かない土質の箇所で掘削を行う場合は、火山灰土などの深さに応じて、剥ぎ取ったり深層と混ぜ合わせたり等の工夫をする。</t>
    <phoneticPr fontId="3"/>
  </si>
  <si>
    <t>２ｔ積トラックなど設置圧の高い車両が走行する場合には、荷重を分散させるため丸太組による路肩補強工を施工する。</t>
    <phoneticPr fontId="3"/>
  </si>
  <si>
    <t>人家、道路等の保全対象が周囲にある場合は作設しない。やむを得ず作設する場合は、土砂が流出したり、土石が周辺に転落したりしないよう、必要な対策をとる。</t>
    <phoneticPr fontId="3"/>
  </si>
  <si>
    <t>森林作業道作設に係るチェックリスト（様式第10-3号）</t>
    <phoneticPr fontId="3"/>
  </si>
  <si>
    <t>森林作業道の復旧の必要性が確認できる資料</t>
    <phoneticPr fontId="3"/>
  </si>
  <si>
    <t>森林作業道の復旧を実施する場合</t>
    <phoneticPr fontId="3"/>
  </si>
  <si>
    <t>　・植栽本数：　　　　本/ha　　・　　指定なし☑</t>
    <rPh sb="2" eb="4">
      <t>ショクサイ</t>
    </rPh>
    <rPh sb="4" eb="6">
      <t>ホンスウ</t>
    </rPh>
    <rPh sb="11" eb="12">
      <t>ホン</t>
    </rPh>
    <rPh sb="20" eb="22">
      <t>シテイ</t>
    </rPh>
    <phoneticPr fontId="3"/>
  </si>
  <si>
    <t>　・保安林の指定後最初に択伐を行う森林の択伐率（材積率）：　30　 ％</t>
    <rPh sb="2" eb="5">
      <t>ホアンリン</t>
    </rPh>
    <rPh sb="6" eb="8">
      <t>シテイ</t>
    </rPh>
    <rPh sb="8" eb="9">
      <t>ゴ</t>
    </rPh>
    <rPh sb="9" eb="11">
      <t>サイショ</t>
    </rPh>
    <rPh sb="12" eb="14">
      <t>タクバツ</t>
    </rPh>
    <rPh sb="15" eb="16">
      <t>オコナ</t>
    </rPh>
    <rPh sb="17" eb="19">
      <t>シンリン</t>
    </rPh>
    <rPh sb="20" eb="22">
      <t>タクバツ</t>
    </rPh>
    <rPh sb="22" eb="23">
      <t>リツ</t>
    </rPh>
    <rPh sb="24" eb="26">
      <t>ザイセキ</t>
    </rPh>
    <rPh sb="26" eb="27">
      <t>リツ</t>
    </rPh>
    <phoneticPr fontId="3"/>
  </si>
  <si>
    <t>　・間伐率（材積率）：　35　％</t>
    <rPh sb="2" eb="4">
      <t>カンバツ</t>
    </rPh>
    <rPh sb="4" eb="5">
      <t>リツ</t>
    </rPh>
    <rPh sb="6" eb="8">
      <t>ザイセキ</t>
    </rPh>
    <rPh sb="8" eb="9">
      <t>リツ</t>
    </rPh>
    <phoneticPr fontId="3"/>
  </si>
  <si>
    <t>　・保安林の指定後最初に択伐を行う森林の択伐率（材積率）：　　 ％</t>
    <rPh sb="2" eb="5">
      <t>ホアンリン</t>
    </rPh>
    <rPh sb="6" eb="8">
      <t>シテイ</t>
    </rPh>
    <rPh sb="8" eb="9">
      <t>ゴ</t>
    </rPh>
    <rPh sb="9" eb="11">
      <t>サイショ</t>
    </rPh>
    <rPh sb="12" eb="14">
      <t>タクバツ</t>
    </rPh>
    <rPh sb="15" eb="16">
      <t>オコナ</t>
    </rPh>
    <rPh sb="17" eb="19">
      <t>シンリン</t>
    </rPh>
    <rPh sb="20" eb="22">
      <t>タクバツ</t>
    </rPh>
    <rPh sb="22" eb="23">
      <t>リツ</t>
    </rPh>
    <rPh sb="24" eb="26">
      <t>ザイセキ</t>
    </rPh>
    <rPh sb="26" eb="27">
      <t>リツ</t>
    </rPh>
    <phoneticPr fontId="3"/>
  </si>
  <si>
    <t>　・間伐率（材積率）：　　　％</t>
    <rPh sb="2" eb="4">
      <t>カンバツ</t>
    </rPh>
    <rPh sb="4" eb="5">
      <t>リツ</t>
    </rPh>
    <rPh sb="6" eb="8">
      <t>ザイセキ</t>
    </rPh>
    <rPh sb="8" eb="9">
      <t>リツ</t>
    </rPh>
    <phoneticPr fontId="3"/>
  </si>
  <si>
    <t>　・植栽本数：　　　　本/ha　　・　　指定なし☐</t>
    <rPh sb="2" eb="4">
      <t>ショクサイ</t>
    </rPh>
    <rPh sb="4" eb="6">
      <t>ホンスウ</t>
    </rPh>
    <rPh sb="11" eb="12">
      <t>ホン</t>
    </rPh>
    <rPh sb="20" eb="22">
      <t>シテイ</t>
    </rPh>
    <phoneticPr fontId="3"/>
  </si>
  <si>
    <t>R06.4～R06.5</t>
    <phoneticPr fontId="3"/>
  </si>
  <si>
    <t>R06.5～R06.6</t>
    <phoneticPr fontId="3"/>
  </si>
  <si>
    <t>R06.4～R06.6</t>
    <phoneticPr fontId="3"/>
  </si>
  <si>
    <t>市町村が請負に付した事業の場合</t>
    <rPh sb="13" eb="15">
      <t>バアイ</t>
    </rPh>
    <phoneticPr fontId="3"/>
  </si>
  <si>
    <t>実行内訳書兼調査調書</t>
    <rPh sb="0" eb="2">
      <t>ジッコウ</t>
    </rPh>
    <rPh sb="2" eb="5">
      <t>ウチワケショ</t>
    </rPh>
    <rPh sb="5" eb="6">
      <t>ケン</t>
    </rPh>
    <rPh sb="6" eb="8">
      <t>チョウサ</t>
    </rPh>
    <rPh sb="8" eb="10">
      <t>チョウショ</t>
    </rPh>
    <phoneticPr fontId="3"/>
  </si>
  <si>
    <t>施行地の測線及び測点（代表点）を明示する。実行内訳書に記載された番号を付記する。</t>
    <rPh sb="0" eb="2">
      <t>セコウ</t>
    </rPh>
    <rPh sb="2" eb="3">
      <t>チ</t>
    </rPh>
    <rPh sb="4" eb="6">
      <t>ソクセン</t>
    </rPh>
    <rPh sb="6" eb="7">
      <t>オヨ</t>
    </rPh>
    <rPh sb="8" eb="10">
      <t>ソクテン</t>
    </rPh>
    <rPh sb="11" eb="13">
      <t>ダイヒョウ</t>
    </rPh>
    <rPh sb="13" eb="14">
      <t>テン</t>
    </rPh>
    <rPh sb="16" eb="18">
      <t>メイジ</t>
    </rPh>
    <phoneticPr fontId="3"/>
  </si>
  <si>
    <t>面積計算の根拠資料を添付する。</t>
    <rPh sb="0" eb="2">
      <t>メンセキ</t>
    </rPh>
    <rPh sb="2" eb="4">
      <t>ケイサン</t>
    </rPh>
    <rPh sb="5" eb="7">
      <t>コンキョ</t>
    </rPh>
    <rPh sb="7" eb="9">
      <t>シリョウ</t>
    </rPh>
    <rPh sb="10" eb="12">
      <t>テンプ</t>
    </rPh>
    <phoneticPr fontId="3"/>
  </si>
  <si>
    <t>第４の２～５の事業については提出する。</t>
    <phoneticPr fontId="3"/>
  </si>
  <si>
    <t>第３の１の(2)の規定による場合
また、森林所有者と契約書は原則として森林所有者の自筆署名とする。</t>
    <phoneticPr fontId="3"/>
  </si>
  <si>
    <t>事業主体が森林所有者の場合や他の書類で確認できる場合は不要
また、森林所有者と同意書や受委託契約書等は原則として森林所有者の自筆署名とする。</t>
    <rPh sb="0" eb="2">
      <t>ジギョウ</t>
    </rPh>
    <rPh sb="2" eb="3">
      <t>シュ</t>
    </rPh>
    <rPh sb="3" eb="4">
      <t>タイ</t>
    </rPh>
    <rPh sb="5" eb="7">
      <t>シンリン</t>
    </rPh>
    <rPh sb="7" eb="10">
      <t>ショユウシャ</t>
    </rPh>
    <rPh sb="11" eb="13">
      <t>バアイ</t>
    </rPh>
    <rPh sb="14" eb="15">
      <t>タ</t>
    </rPh>
    <rPh sb="16" eb="18">
      <t>ショルイ</t>
    </rPh>
    <rPh sb="19" eb="21">
      <t>カクニン</t>
    </rPh>
    <rPh sb="24" eb="26">
      <t>バアイ</t>
    </rPh>
    <rPh sb="27" eb="29">
      <t>フヨウ</t>
    </rPh>
    <rPh sb="33" eb="35">
      <t>シンリン</t>
    </rPh>
    <rPh sb="35" eb="38">
      <t>ショユウシャ</t>
    </rPh>
    <rPh sb="39" eb="41">
      <t>ドウイ</t>
    </rPh>
    <rPh sb="41" eb="42">
      <t>ショ</t>
    </rPh>
    <rPh sb="43" eb="46">
      <t>ジュイタク</t>
    </rPh>
    <rPh sb="46" eb="49">
      <t>ケイヤクショ</t>
    </rPh>
    <rPh sb="49" eb="50">
      <t>ラ</t>
    </rPh>
    <rPh sb="51" eb="53">
      <t>ゲンソク</t>
    </rPh>
    <rPh sb="56" eb="58">
      <t>シンリン</t>
    </rPh>
    <rPh sb="58" eb="61">
      <t>ショユウシャ</t>
    </rPh>
    <rPh sb="62" eb="64">
      <t>ジヒツ</t>
    </rPh>
    <rPh sb="64" eb="66">
      <t>ショメイ</t>
    </rPh>
    <phoneticPr fontId="3"/>
  </si>
  <si>
    <t>請負等契約がある場合は契約書を提示する。</t>
    <phoneticPr fontId="3"/>
  </si>
  <si>
    <t>実行経費との比較が必要な申請であっては精算書を提示する。</t>
    <phoneticPr fontId="3"/>
  </si>
  <si>
    <t>苗木や資材を使用している場合は提示する。</t>
    <rPh sb="0" eb="2">
      <t>ナエギ</t>
    </rPh>
    <phoneticPr fontId="3"/>
  </si>
  <si>
    <t>届出書、許可書等の写しを提示する。</t>
    <rPh sb="0" eb="3">
      <t>トドケデショ</t>
    </rPh>
    <rPh sb="4" eb="7">
      <t>キョカショ</t>
    </rPh>
    <rPh sb="7" eb="8">
      <t>トウ</t>
    </rPh>
    <rPh sb="9" eb="10">
      <t>ウツ</t>
    </rPh>
    <rPh sb="12" eb="14">
      <t>テイジ</t>
    </rPh>
    <phoneticPr fontId="3"/>
  </si>
  <si>
    <t>施行完了後に火災、気象災、噴火災、病虫害等の被害を受けた場合は当該被害に係る資料を提出する。</t>
    <rPh sb="0" eb="2">
      <t>セコウ</t>
    </rPh>
    <rPh sb="2" eb="4">
      <t>カンリョウ</t>
    </rPh>
    <rPh sb="4" eb="5">
      <t>ゴ</t>
    </rPh>
    <rPh sb="22" eb="24">
      <t>ヒガイ</t>
    </rPh>
    <rPh sb="25" eb="26">
      <t>ウ</t>
    </rPh>
    <rPh sb="28" eb="30">
      <t>バアイ</t>
    </rPh>
    <rPh sb="31" eb="33">
      <t>トウガイ</t>
    </rPh>
    <rPh sb="33" eb="35">
      <t>ヒガイ</t>
    </rPh>
    <rPh sb="36" eb="37">
      <t>カカ</t>
    </rPh>
    <rPh sb="38" eb="40">
      <t>シリョウ</t>
    </rPh>
    <rPh sb="41" eb="42">
      <t>ツツミ</t>
    </rPh>
    <rPh sb="42" eb="43">
      <t>シュツ</t>
    </rPh>
    <phoneticPr fontId="3"/>
  </si>
  <si>
    <t>搬出材積集計表の根拠となる書類を提示する。</t>
    <phoneticPr fontId="3"/>
  </si>
  <si>
    <t>許可書等の写しを提示する。</t>
    <rPh sb="0" eb="3">
      <t>キョカショ</t>
    </rPh>
    <rPh sb="3" eb="4">
      <t>トウ</t>
    </rPh>
    <rPh sb="5" eb="6">
      <t>ウツ</t>
    </rPh>
    <rPh sb="8" eb="10">
      <t>テイジ</t>
    </rPh>
    <phoneticPr fontId="3"/>
  </si>
  <si>
    <t>　【保安林の指定施業要件（補助対象の事業内容に関係する要件のみ記入・チェック）】</t>
    <rPh sb="13" eb="15">
      <t>ホジョ</t>
    </rPh>
    <rPh sb="15" eb="17">
      <t>タイショウ</t>
    </rPh>
    <rPh sb="18" eb="20">
      <t>ジギョウ</t>
    </rPh>
    <rPh sb="20" eb="22">
      <t>ナイヨウ</t>
    </rPh>
    <rPh sb="23" eb="25">
      <t>カンケイ</t>
    </rPh>
    <rPh sb="27" eb="29">
      <t>ヨウケン</t>
    </rPh>
    <rPh sb="31" eb="33">
      <t>キニュウ</t>
    </rPh>
    <phoneticPr fontId="3"/>
  </si>
  <si>
    <t>管理</t>
    <rPh sb="0" eb="2">
      <t>カンリ</t>
    </rPh>
    <phoneticPr fontId="3"/>
  </si>
  <si>
    <t>＜補足＞
事業主体は森林作業道台帳を作成の上、市町村長に写しを提出する。また、森林作業道作設指針（県）に沿う維持管理に努める。</t>
    <rPh sb="5" eb="7">
      <t>ジギョウ</t>
    </rPh>
    <rPh sb="7" eb="9">
      <t>シュタイ</t>
    </rPh>
    <rPh sb="10" eb="12">
      <t>シンリン</t>
    </rPh>
    <rPh sb="12" eb="14">
      <t>サギョウ</t>
    </rPh>
    <rPh sb="14" eb="15">
      <t>ドウ</t>
    </rPh>
    <rPh sb="15" eb="17">
      <t>ダイチョウ</t>
    </rPh>
    <rPh sb="18" eb="20">
      <t>サクセイ</t>
    </rPh>
    <rPh sb="21" eb="22">
      <t>ウエ</t>
    </rPh>
    <rPh sb="23" eb="25">
      <t>シチョウ</t>
    </rPh>
    <rPh sb="25" eb="27">
      <t>ソンチョウ</t>
    </rPh>
    <rPh sb="28" eb="29">
      <t>ウツ</t>
    </rPh>
    <rPh sb="31" eb="33">
      <t>テイシュツ</t>
    </rPh>
    <rPh sb="39" eb="41">
      <t>シンリン</t>
    </rPh>
    <rPh sb="41" eb="43">
      <t>サギョウ</t>
    </rPh>
    <rPh sb="43" eb="44">
      <t>ドウ</t>
    </rPh>
    <rPh sb="44" eb="45">
      <t>サク</t>
    </rPh>
    <rPh sb="45" eb="46">
      <t>セツ</t>
    </rPh>
    <rPh sb="46" eb="48">
      <t>シシン</t>
    </rPh>
    <rPh sb="49" eb="50">
      <t>ケン</t>
    </rPh>
    <rPh sb="52" eb="53">
      <t>ソ</t>
    </rPh>
    <rPh sb="54" eb="56">
      <t>イジ</t>
    </rPh>
    <rPh sb="56" eb="58">
      <t>カンリ</t>
    </rPh>
    <rPh sb="59" eb="60">
      <t>ツト</t>
    </rPh>
    <phoneticPr fontId="3"/>
  </si>
  <si>
    <t>森林作業道
作設指針（県）</t>
    <phoneticPr fontId="3"/>
  </si>
  <si>
    <t>-</t>
    <phoneticPr fontId="3"/>
  </si>
  <si>
    <t>P64</t>
    <phoneticPr fontId="3"/>
  </si>
  <si>
    <t>P35</t>
    <phoneticPr fontId="3"/>
  </si>
  <si>
    <t>P62～P64</t>
    <phoneticPr fontId="3"/>
  </si>
  <si>
    <t>P49</t>
    <phoneticPr fontId="3"/>
  </si>
  <si>
    <t>P61</t>
    <phoneticPr fontId="3"/>
  </si>
  <si>
    <t>P32</t>
    <phoneticPr fontId="3"/>
  </si>
  <si>
    <t>＜補足＞
・　盛土に不適な林床を覆う有機物層(A0）やローム、粘性土である場合の多いB層に大量の水分が確認された場合は、剥ぎ取り、盛土に使用しない。
・　剥ぎ取った地盤を確認の後、基礎地盤と盛土部が均一の状態となるよう処理する。</t>
    <rPh sb="7" eb="9">
      <t>モリド</t>
    </rPh>
    <rPh sb="10" eb="12">
      <t>フテキ</t>
    </rPh>
    <rPh sb="13" eb="15">
      <t>リンショウ</t>
    </rPh>
    <rPh sb="16" eb="17">
      <t>オオ</t>
    </rPh>
    <rPh sb="18" eb="21">
      <t>ユウキブツ</t>
    </rPh>
    <rPh sb="21" eb="22">
      <t>ソウ</t>
    </rPh>
    <rPh sb="31" eb="34">
      <t>ネンセイド</t>
    </rPh>
    <rPh sb="37" eb="39">
      <t>バアイ</t>
    </rPh>
    <rPh sb="40" eb="41">
      <t>オオ</t>
    </rPh>
    <rPh sb="43" eb="44">
      <t>ソウ</t>
    </rPh>
    <rPh sb="45" eb="47">
      <t>タイリョウ</t>
    </rPh>
    <rPh sb="48" eb="50">
      <t>スイブン</t>
    </rPh>
    <rPh sb="51" eb="53">
      <t>カクニン</t>
    </rPh>
    <rPh sb="56" eb="58">
      <t>バアイ</t>
    </rPh>
    <rPh sb="60" eb="61">
      <t>ハ</t>
    </rPh>
    <rPh sb="62" eb="63">
      <t>ト</t>
    </rPh>
    <rPh sb="65" eb="67">
      <t>モリド</t>
    </rPh>
    <rPh sb="68" eb="70">
      <t>シヨウ</t>
    </rPh>
    <rPh sb="77" eb="78">
      <t>ハ</t>
    </rPh>
    <rPh sb="79" eb="80">
      <t>ト</t>
    </rPh>
    <rPh sb="82" eb="84">
      <t>ジバン</t>
    </rPh>
    <rPh sb="85" eb="87">
      <t>カクニン</t>
    </rPh>
    <rPh sb="88" eb="89">
      <t>ノチ</t>
    </rPh>
    <rPh sb="90" eb="92">
      <t>キソ</t>
    </rPh>
    <rPh sb="92" eb="94">
      <t>ジバン</t>
    </rPh>
    <rPh sb="95" eb="97">
      <t>モリド</t>
    </rPh>
    <rPh sb="97" eb="98">
      <t>ブ</t>
    </rPh>
    <rPh sb="99" eb="101">
      <t>キンイツ</t>
    </rPh>
    <rPh sb="102" eb="104">
      <t>ジョウタイ</t>
    </rPh>
    <rPh sb="109" eb="111">
      <t>ショリ</t>
    </rPh>
    <phoneticPr fontId="3"/>
  </si>
  <si>
    <t>P56～P57、P68</t>
    <phoneticPr fontId="3"/>
  </si>
  <si>
    <t>＜補足＞
・　部分的に軟弱地盤が出現した場合は、排水処理を施すとともに、現地発生材を用いた丸太敷き路盤基礎工や礫質土を用いた簡易サンドマット工法などを検討して路体の安定を図る。
・　局地的な軟弱地盤で設計車両の通行に支障がある場合は、必要最小限の範囲で路面処理を行う。</t>
    <rPh sb="7" eb="10">
      <t>ブブンテキ</t>
    </rPh>
    <rPh sb="11" eb="13">
      <t>ナンジャク</t>
    </rPh>
    <rPh sb="13" eb="15">
      <t>ジバン</t>
    </rPh>
    <rPh sb="16" eb="18">
      <t>シュツゲン</t>
    </rPh>
    <rPh sb="20" eb="22">
      <t>バアイ</t>
    </rPh>
    <rPh sb="24" eb="26">
      <t>ハイスイ</t>
    </rPh>
    <rPh sb="26" eb="28">
      <t>ショリ</t>
    </rPh>
    <rPh sb="29" eb="30">
      <t>ホドコ</t>
    </rPh>
    <rPh sb="36" eb="38">
      <t>ゲンチ</t>
    </rPh>
    <rPh sb="38" eb="40">
      <t>ハッセイ</t>
    </rPh>
    <rPh sb="40" eb="41">
      <t>ザイ</t>
    </rPh>
    <rPh sb="42" eb="43">
      <t>モチ</t>
    </rPh>
    <rPh sb="45" eb="47">
      <t>マルタ</t>
    </rPh>
    <rPh sb="47" eb="48">
      <t>シ</t>
    </rPh>
    <rPh sb="49" eb="51">
      <t>ロバン</t>
    </rPh>
    <rPh sb="51" eb="53">
      <t>キソ</t>
    </rPh>
    <rPh sb="53" eb="54">
      <t>コウ</t>
    </rPh>
    <rPh sb="55" eb="58">
      <t>レキシツド</t>
    </rPh>
    <rPh sb="59" eb="60">
      <t>モチ</t>
    </rPh>
    <rPh sb="62" eb="64">
      <t>カンイ</t>
    </rPh>
    <rPh sb="70" eb="72">
      <t>コウホウ</t>
    </rPh>
    <rPh sb="75" eb="77">
      <t>ケントウ</t>
    </rPh>
    <rPh sb="79" eb="81">
      <t>ロタイ</t>
    </rPh>
    <rPh sb="82" eb="84">
      <t>アンテイ</t>
    </rPh>
    <rPh sb="85" eb="86">
      <t>ハカ</t>
    </rPh>
    <rPh sb="91" eb="94">
      <t>キョクチテキ</t>
    </rPh>
    <rPh sb="95" eb="97">
      <t>ナンジャク</t>
    </rPh>
    <rPh sb="97" eb="99">
      <t>ジバン</t>
    </rPh>
    <rPh sb="100" eb="102">
      <t>セッケイ</t>
    </rPh>
    <rPh sb="102" eb="104">
      <t>シャリョウ</t>
    </rPh>
    <rPh sb="105" eb="107">
      <t>ツウコウ</t>
    </rPh>
    <rPh sb="108" eb="110">
      <t>シショウ</t>
    </rPh>
    <rPh sb="113" eb="115">
      <t>バアイ</t>
    </rPh>
    <rPh sb="117" eb="119">
      <t>ヒツヨウ</t>
    </rPh>
    <rPh sb="119" eb="122">
      <t>サイショウゲン</t>
    </rPh>
    <rPh sb="123" eb="125">
      <t>ハンイ</t>
    </rPh>
    <rPh sb="126" eb="128">
      <t>ロメン</t>
    </rPh>
    <rPh sb="128" eb="130">
      <t>ショリ</t>
    </rPh>
    <rPh sb="131" eb="132">
      <t>オコナ</t>
    </rPh>
    <phoneticPr fontId="3"/>
  </si>
  <si>
    <t>P72～P73、
P99～103</t>
    <phoneticPr fontId="3"/>
  </si>
  <si>
    <t>＜補足＞
・　森林作業道は、現場発生材を用いるなど簡易な構造物とし、基本的に永久構造物を設置しない。
・　森林作業道における局所勾配と幅員に応じた簡易構造物適用例は、長野県森林作業道作設マニュアルP90の４－21構造部を参考とする。</t>
    <rPh sb="7" eb="9">
      <t>シンリン</t>
    </rPh>
    <rPh sb="9" eb="11">
      <t>サギョウ</t>
    </rPh>
    <rPh sb="11" eb="12">
      <t>ドウ</t>
    </rPh>
    <rPh sb="14" eb="16">
      <t>ゲンバ</t>
    </rPh>
    <rPh sb="16" eb="18">
      <t>ハッセイ</t>
    </rPh>
    <rPh sb="18" eb="19">
      <t>ザイ</t>
    </rPh>
    <rPh sb="20" eb="21">
      <t>モチ</t>
    </rPh>
    <rPh sb="25" eb="27">
      <t>カンイ</t>
    </rPh>
    <rPh sb="28" eb="31">
      <t>コウゾウブツ</t>
    </rPh>
    <rPh sb="34" eb="37">
      <t>キホンテキ</t>
    </rPh>
    <rPh sb="38" eb="40">
      <t>エイキュウ</t>
    </rPh>
    <rPh sb="40" eb="43">
      <t>コウゾウブツ</t>
    </rPh>
    <rPh sb="44" eb="46">
      <t>セッチ</t>
    </rPh>
    <rPh sb="53" eb="55">
      <t>シンリン</t>
    </rPh>
    <rPh sb="55" eb="57">
      <t>サギョウ</t>
    </rPh>
    <rPh sb="57" eb="58">
      <t>ドウ</t>
    </rPh>
    <rPh sb="62" eb="64">
      <t>キョクショ</t>
    </rPh>
    <rPh sb="64" eb="66">
      <t>コウバイ</t>
    </rPh>
    <rPh sb="67" eb="69">
      <t>フクイン</t>
    </rPh>
    <rPh sb="70" eb="71">
      <t>オウ</t>
    </rPh>
    <rPh sb="73" eb="75">
      <t>カンイ</t>
    </rPh>
    <rPh sb="75" eb="78">
      <t>コウゾウブツ</t>
    </rPh>
    <rPh sb="78" eb="80">
      <t>テキヨウ</t>
    </rPh>
    <rPh sb="80" eb="81">
      <t>レイ</t>
    </rPh>
    <rPh sb="106" eb="108">
      <t>コウゾウ</t>
    </rPh>
    <rPh sb="108" eb="109">
      <t>ブ</t>
    </rPh>
    <rPh sb="110" eb="112">
      <t>サンコウ</t>
    </rPh>
    <phoneticPr fontId="3"/>
  </si>
  <si>
    <t>P90～P99</t>
    <phoneticPr fontId="3"/>
  </si>
  <si>
    <t>P59～P61</t>
    <phoneticPr fontId="3"/>
  </si>
  <si>
    <t>＜補足＞
曲線半径は使用する林内作業車に対応した最小半径を設定する。なお、２t以下のトラックを走行させる森林作業道においては、安全に走行できる曲線半径6.0ｍ以上を確保する。</t>
    <rPh sb="5" eb="7">
      <t>キョクセン</t>
    </rPh>
    <rPh sb="7" eb="9">
      <t>ハンケイ</t>
    </rPh>
    <rPh sb="10" eb="12">
      <t>シヨウ</t>
    </rPh>
    <rPh sb="14" eb="16">
      <t>リンナイ</t>
    </rPh>
    <rPh sb="16" eb="18">
      <t>サギョウ</t>
    </rPh>
    <rPh sb="18" eb="19">
      <t>シャ</t>
    </rPh>
    <rPh sb="20" eb="22">
      <t>タイオウ</t>
    </rPh>
    <rPh sb="24" eb="26">
      <t>サイショウ</t>
    </rPh>
    <rPh sb="26" eb="28">
      <t>ハンケイ</t>
    </rPh>
    <rPh sb="29" eb="31">
      <t>セッテイ</t>
    </rPh>
    <rPh sb="39" eb="41">
      <t>イカ</t>
    </rPh>
    <rPh sb="47" eb="49">
      <t>ソウコウ</t>
    </rPh>
    <rPh sb="52" eb="54">
      <t>シンリン</t>
    </rPh>
    <rPh sb="54" eb="56">
      <t>サギョウ</t>
    </rPh>
    <rPh sb="56" eb="57">
      <t>ドウ</t>
    </rPh>
    <rPh sb="63" eb="65">
      <t>アンゼン</t>
    </rPh>
    <rPh sb="66" eb="68">
      <t>ソウコウ</t>
    </rPh>
    <rPh sb="71" eb="73">
      <t>キョクセン</t>
    </rPh>
    <rPh sb="73" eb="75">
      <t>ハンケイ</t>
    </rPh>
    <rPh sb="79" eb="81">
      <t>イジョウ</t>
    </rPh>
    <rPh sb="82" eb="84">
      <t>カクホ</t>
    </rPh>
    <phoneticPr fontId="3"/>
  </si>
  <si>
    <t>P25</t>
    <phoneticPr fontId="3"/>
  </si>
  <si>
    <t>P59</t>
    <phoneticPr fontId="3"/>
  </si>
  <si>
    <t>＜補足＞
路体構築において盛土の土量が不足する場合は、切土を高くして補わず盛土工にも留意しながら行う。</t>
    <rPh sb="5" eb="7">
      <t>ロタイ</t>
    </rPh>
    <rPh sb="7" eb="9">
      <t>コウチク</t>
    </rPh>
    <rPh sb="13" eb="15">
      <t>モリド</t>
    </rPh>
    <rPh sb="16" eb="18">
      <t>ドリョウ</t>
    </rPh>
    <rPh sb="19" eb="21">
      <t>フソク</t>
    </rPh>
    <rPh sb="23" eb="25">
      <t>バアイ</t>
    </rPh>
    <rPh sb="27" eb="29">
      <t>キリド</t>
    </rPh>
    <rPh sb="30" eb="31">
      <t>タカ</t>
    </rPh>
    <rPh sb="34" eb="35">
      <t>オギナ</t>
    </rPh>
    <rPh sb="37" eb="39">
      <t>モリド</t>
    </rPh>
    <rPh sb="39" eb="40">
      <t>コウ</t>
    </rPh>
    <rPh sb="42" eb="44">
      <t>リュウイ</t>
    </rPh>
    <rPh sb="48" eb="49">
      <t>オコナ</t>
    </rPh>
    <phoneticPr fontId="3"/>
  </si>
  <si>
    <t>P29</t>
    <phoneticPr fontId="3"/>
  </si>
  <si>
    <t>P43</t>
    <phoneticPr fontId="3"/>
  </si>
  <si>
    <t>＜補足＞
計画段階で識別される湧水箇所は、地形改変を極力回避するが、やむを得ない場合は簡易な暗渠を設ける等により、湧水の流路を遮断しないように努める。</t>
    <rPh sb="5" eb="7">
      <t>ケイカク</t>
    </rPh>
    <rPh sb="7" eb="9">
      <t>ダンカイ</t>
    </rPh>
    <rPh sb="10" eb="12">
      <t>シキベツ</t>
    </rPh>
    <rPh sb="15" eb="17">
      <t>ユウスイ</t>
    </rPh>
    <rPh sb="17" eb="19">
      <t>カショ</t>
    </rPh>
    <rPh sb="21" eb="23">
      <t>チケイ</t>
    </rPh>
    <rPh sb="23" eb="25">
      <t>カイヘン</t>
    </rPh>
    <rPh sb="26" eb="28">
      <t>キョクリョク</t>
    </rPh>
    <rPh sb="28" eb="30">
      <t>カイヒ</t>
    </rPh>
    <rPh sb="37" eb="38">
      <t>エ</t>
    </rPh>
    <rPh sb="40" eb="42">
      <t>バアイ</t>
    </rPh>
    <rPh sb="43" eb="45">
      <t>カンイ</t>
    </rPh>
    <rPh sb="46" eb="48">
      <t>アンキョ</t>
    </rPh>
    <rPh sb="49" eb="50">
      <t>モウ</t>
    </rPh>
    <rPh sb="52" eb="53">
      <t>ナド</t>
    </rPh>
    <rPh sb="57" eb="59">
      <t>ユウスイ</t>
    </rPh>
    <rPh sb="60" eb="62">
      <t>リュウロ</t>
    </rPh>
    <rPh sb="63" eb="65">
      <t>シャダン</t>
    </rPh>
    <rPh sb="71" eb="72">
      <t>ツト</t>
    </rPh>
    <phoneticPr fontId="3"/>
  </si>
  <si>
    <t>P33、P82～P83</t>
    <phoneticPr fontId="3"/>
  </si>
  <si>
    <t>P42～P43</t>
    <phoneticPr fontId="3"/>
  </si>
  <si>
    <t>P24</t>
    <phoneticPr fontId="3"/>
  </si>
  <si>
    <t>P30</t>
    <phoneticPr fontId="3"/>
  </si>
  <si>
    <t>P42</t>
    <phoneticPr fontId="3"/>
  </si>
  <si>
    <t>P69～P73</t>
    <phoneticPr fontId="3"/>
  </si>
  <si>
    <t>P42～P58</t>
    <phoneticPr fontId="3"/>
  </si>
  <si>
    <t>施行</t>
    <rPh sb="0" eb="2">
      <t>セコウ</t>
    </rPh>
    <phoneticPr fontId="3"/>
  </si>
  <si>
    <t>P63～P67</t>
    <phoneticPr fontId="3"/>
  </si>
  <si>
    <t>＜補足＞
土地の改変がすくなくなるよう切土の高さは原則1.5m以下とし、やむを得ない場合は部分的に最大３ｍ以下とする。</t>
    <rPh sb="5" eb="7">
      <t>トチ</t>
    </rPh>
    <rPh sb="8" eb="10">
      <t>カイヘン</t>
    </rPh>
    <rPh sb="19" eb="21">
      <t>キリド</t>
    </rPh>
    <rPh sb="22" eb="23">
      <t>タカ</t>
    </rPh>
    <rPh sb="25" eb="27">
      <t>ゲンソク</t>
    </rPh>
    <rPh sb="31" eb="33">
      <t>イカ</t>
    </rPh>
    <rPh sb="39" eb="40">
      <t>エ</t>
    </rPh>
    <rPh sb="42" eb="44">
      <t>バアイ</t>
    </rPh>
    <rPh sb="45" eb="47">
      <t>ブブン</t>
    </rPh>
    <rPh sb="47" eb="48">
      <t>テキ</t>
    </rPh>
    <rPh sb="49" eb="51">
      <t>サイダイ</t>
    </rPh>
    <rPh sb="53" eb="55">
      <t>イカ</t>
    </rPh>
    <phoneticPr fontId="3"/>
  </si>
  <si>
    <t>長野県主伐・再造林推進ガイドラインP14</t>
    <rPh sb="0" eb="3">
      <t>ナガノケン</t>
    </rPh>
    <rPh sb="3" eb="5">
      <t>シュバツ</t>
    </rPh>
    <rPh sb="6" eb="9">
      <t>サイゾウリン</t>
    </rPh>
    <rPh sb="9" eb="11">
      <t>スイシン</t>
    </rPh>
    <phoneticPr fontId="3"/>
  </si>
  <si>
    <t>P31～P41</t>
    <phoneticPr fontId="3"/>
  </si>
  <si>
    <t>＜補足＞
やむを得ず残土が発生しそれを処理する場合には、宅地造成及び特定盛土規制法をはじめとする各種法令に則して適切に処分する。</t>
    <rPh sb="1" eb="3">
      <t>ホソク</t>
    </rPh>
    <phoneticPr fontId="3"/>
  </si>
  <si>
    <t>＜補足＞
切土又は盛土の量を抑えるために、幅員や土場等の広さは作業の安全を確保できる必要最小限のものとし、切土又は盛土の量を調整するなど原則として残土処理が発生しないようにする。</t>
    <phoneticPr fontId="3"/>
  </si>
  <si>
    <t>P30～P31</t>
    <phoneticPr fontId="3"/>
  </si>
  <si>
    <t>＜補足＞
〔切土〕
・　土質及び切土高に応じて法面勾配を決定する。
・　通常の土質の場合は１：0.6を基準、最大法高は３ｍ以下とする。
・　直切は1.5m以下とする。
・　硬岩から軟岩の場合は直～１：0.3とする。
ただし、一般的に地山は均一ではなく、未固結の土質や不安定になり易い土質などが混在しているため、長野県森林作業道作設マニュアルP64の（２）注意すべき土質を考慮の上施工する。
〔盛土〕
・　盛土材料としての適否は、長野県森林作業道作設マニュアルP58の土工（土質の判定）を参考に行う。</t>
    <rPh sb="6" eb="8">
      <t>キリド</t>
    </rPh>
    <rPh sb="12" eb="14">
      <t>ドシツ</t>
    </rPh>
    <rPh sb="14" eb="15">
      <t>オヨ</t>
    </rPh>
    <rPh sb="16" eb="18">
      <t>キリド</t>
    </rPh>
    <rPh sb="18" eb="19">
      <t>タカ</t>
    </rPh>
    <rPh sb="20" eb="21">
      <t>オウ</t>
    </rPh>
    <rPh sb="23" eb="25">
      <t>ノリメン</t>
    </rPh>
    <rPh sb="25" eb="27">
      <t>コウバイ</t>
    </rPh>
    <rPh sb="28" eb="30">
      <t>ケッテイ</t>
    </rPh>
    <rPh sb="36" eb="38">
      <t>ツウジョウ</t>
    </rPh>
    <rPh sb="39" eb="41">
      <t>ドシツ</t>
    </rPh>
    <rPh sb="42" eb="44">
      <t>バアイ</t>
    </rPh>
    <rPh sb="51" eb="53">
      <t>キジュン</t>
    </rPh>
    <rPh sb="54" eb="56">
      <t>サイダイ</t>
    </rPh>
    <rPh sb="56" eb="57">
      <t>ノリ</t>
    </rPh>
    <rPh sb="57" eb="58">
      <t>タカ</t>
    </rPh>
    <rPh sb="61" eb="63">
      <t>イカ</t>
    </rPh>
    <rPh sb="70" eb="71">
      <t>チョク</t>
    </rPh>
    <rPh sb="71" eb="72">
      <t>キ</t>
    </rPh>
    <rPh sb="77" eb="79">
      <t>イカ</t>
    </rPh>
    <rPh sb="112" eb="115">
      <t>イッパンテキ</t>
    </rPh>
    <rPh sb="116" eb="118">
      <t>ジヤマ</t>
    </rPh>
    <rPh sb="119" eb="121">
      <t>キンイツ</t>
    </rPh>
    <rPh sb="126" eb="129">
      <t>ミコケツ</t>
    </rPh>
    <rPh sb="130" eb="132">
      <t>ドシツ</t>
    </rPh>
    <rPh sb="133" eb="136">
      <t>フアンテイ</t>
    </rPh>
    <rPh sb="139" eb="140">
      <t>ヤス</t>
    </rPh>
    <rPh sb="141" eb="143">
      <t>ドシツ</t>
    </rPh>
    <rPh sb="146" eb="148">
      <t>コンザイ</t>
    </rPh>
    <rPh sb="177" eb="179">
      <t>チュウイ</t>
    </rPh>
    <rPh sb="182" eb="184">
      <t>ドシツ</t>
    </rPh>
    <rPh sb="185" eb="187">
      <t>コウリョ</t>
    </rPh>
    <rPh sb="188" eb="189">
      <t>ウエ</t>
    </rPh>
    <rPh sb="189" eb="191">
      <t>セコウ</t>
    </rPh>
    <rPh sb="196" eb="198">
      <t>モリド</t>
    </rPh>
    <rPh sb="202" eb="204">
      <t>モリド</t>
    </rPh>
    <rPh sb="204" eb="206">
      <t>ザイリョウ</t>
    </rPh>
    <rPh sb="210" eb="212">
      <t>テキヒ</t>
    </rPh>
    <rPh sb="233" eb="235">
      <t>ドコウ</t>
    </rPh>
    <rPh sb="236" eb="238">
      <t>ドシツ</t>
    </rPh>
    <rPh sb="239" eb="241">
      <t>ハンテイ</t>
    </rPh>
    <rPh sb="243" eb="245">
      <t>サンコウ</t>
    </rPh>
    <rPh sb="246" eb="247">
      <t>オコナ</t>
    </rPh>
    <phoneticPr fontId="3"/>
  </si>
  <si>
    <t>P58、P63～P64</t>
    <phoneticPr fontId="3"/>
  </si>
  <si>
    <t>P30～P43</t>
    <phoneticPr fontId="3"/>
  </si>
  <si>
    <t>P31</t>
    <phoneticPr fontId="3"/>
  </si>
  <si>
    <t>P19</t>
    <phoneticPr fontId="3"/>
  </si>
  <si>
    <t>＜補足＞
流末処理は、現場で発生した根株、石枠、転石、枝条、丸太を積み、地山部の緩衝に努め洗堀防止を図る。</t>
    <rPh sb="5" eb="7">
      <t>リュウマツ</t>
    </rPh>
    <rPh sb="7" eb="9">
      <t>ショリ</t>
    </rPh>
    <rPh sb="11" eb="13">
      <t>ゲンバ</t>
    </rPh>
    <rPh sb="14" eb="16">
      <t>ハッセイ</t>
    </rPh>
    <rPh sb="18" eb="20">
      <t>ネカブ</t>
    </rPh>
    <rPh sb="21" eb="23">
      <t>イシワク</t>
    </rPh>
    <rPh sb="24" eb="26">
      <t>テンセキ</t>
    </rPh>
    <rPh sb="27" eb="28">
      <t>エダ</t>
    </rPh>
    <rPh sb="28" eb="29">
      <t>ジョウ</t>
    </rPh>
    <rPh sb="30" eb="32">
      <t>マルタ</t>
    </rPh>
    <rPh sb="33" eb="34">
      <t>ツ</t>
    </rPh>
    <rPh sb="36" eb="39">
      <t>ジヤマブ</t>
    </rPh>
    <rPh sb="40" eb="42">
      <t>カンショウ</t>
    </rPh>
    <rPh sb="43" eb="44">
      <t>ツト</t>
    </rPh>
    <rPh sb="45" eb="47">
      <t>センクツ</t>
    </rPh>
    <rPh sb="47" eb="49">
      <t>ボウシ</t>
    </rPh>
    <rPh sb="50" eb="51">
      <t>ハカ</t>
    </rPh>
    <phoneticPr fontId="3"/>
  </si>
  <si>
    <t>P81、P88</t>
    <phoneticPr fontId="3"/>
  </si>
  <si>
    <t>＜補足＞
長野県森林作業道作設マニュアルに基づく路面処理では、土工により形成される現場土砂で構築するとしており、林内作業車両の走行に支障がある場合は、現場発生の石礫や安価な石礫資材を用いての路面処理を検討する。</t>
    <rPh sb="21" eb="22">
      <t>モト</t>
    </rPh>
    <rPh sb="24" eb="26">
      <t>ロメン</t>
    </rPh>
    <rPh sb="26" eb="28">
      <t>ショリ</t>
    </rPh>
    <phoneticPr fontId="3"/>
  </si>
  <si>
    <t>P81</t>
    <phoneticPr fontId="3"/>
  </si>
  <si>
    <t>P18</t>
    <phoneticPr fontId="3"/>
  </si>
  <si>
    <t>＜補足＞
・　沢の横断は、法的規制（渓流・河川）を確認の上で原則「洗い越し」とする。
・　法的規制等の制限によっては、仮設工として暗渠により横断し、作業終了後に撤去する場合がある。</t>
    <rPh sb="7" eb="8">
      <t>サワ</t>
    </rPh>
    <rPh sb="9" eb="11">
      <t>オウダン</t>
    </rPh>
    <rPh sb="13" eb="15">
      <t>ホウテキ</t>
    </rPh>
    <rPh sb="15" eb="17">
      <t>キセイ</t>
    </rPh>
    <rPh sb="18" eb="20">
      <t>ケイリュウ</t>
    </rPh>
    <rPh sb="21" eb="23">
      <t>カセン</t>
    </rPh>
    <rPh sb="25" eb="27">
      <t>カクニン</t>
    </rPh>
    <rPh sb="28" eb="29">
      <t>ウエ</t>
    </rPh>
    <rPh sb="30" eb="32">
      <t>ゲンソク</t>
    </rPh>
    <rPh sb="33" eb="34">
      <t>アラ</t>
    </rPh>
    <rPh sb="35" eb="36">
      <t>ゴ</t>
    </rPh>
    <rPh sb="45" eb="47">
      <t>ホウテキ</t>
    </rPh>
    <rPh sb="47" eb="49">
      <t>キセイ</t>
    </rPh>
    <rPh sb="49" eb="50">
      <t>ナド</t>
    </rPh>
    <rPh sb="51" eb="53">
      <t>セイゲン</t>
    </rPh>
    <rPh sb="59" eb="61">
      <t>カセツ</t>
    </rPh>
    <rPh sb="61" eb="62">
      <t>コウ</t>
    </rPh>
    <rPh sb="65" eb="67">
      <t>アンキョ</t>
    </rPh>
    <rPh sb="70" eb="72">
      <t>オウダン</t>
    </rPh>
    <rPh sb="74" eb="79">
      <t>サギョウシュウリョウゴ</t>
    </rPh>
    <rPh sb="80" eb="82">
      <t>テッキョ</t>
    </rPh>
    <rPh sb="84" eb="86">
      <t>バアイ</t>
    </rPh>
    <phoneticPr fontId="3"/>
  </si>
  <si>
    <t>＜補足＞
・　路面水の排水先（流末処理）は、盛土部、凹部を避け、地山が強固と想定される凸部の尾根などで処理する。
・　盛土が連続する場合などは明瞭な沢での排水や側溝等の導水対策が適切である。ただし、側溝等の導水対策は、一般的に行わないため、盛土の始まりと終わりの地点で必ず排水するように水切工等を設置する。</t>
    <rPh sb="7" eb="10">
      <t>ロメンスイ</t>
    </rPh>
    <rPh sb="11" eb="13">
      <t>ハイスイ</t>
    </rPh>
    <rPh sb="13" eb="14">
      <t>サキ</t>
    </rPh>
    <rPh sb="15" eb="17">
      <t>リュウマツ</t>
    </rPh>
    <rPh sb="17" eb="19">
      <t>ショリ</t>
    </rPh>
    <rPh sb="22" eb="23">
      <t>モリ</t>
    </rPh>
    <rPh sb="23" eb="24">
      <t>ド</t>
    </rPh>
    <rPh sb="24" eb="25">
      <t>ブ</t>
    </rPh>
    <rPh sb="26" eb="28">
      <t>オウブ</t>
    </rPh>
    <rPh sb="29" eb="30">
      <t>サ</t>
    </rPh>
    <rPh sb="32" eb="34">
      <t>ジヤマ</t>
    </rPh>
    <rPh sb="35" eb="37">
      <t>キョウコ</t>
    </rPh>
    <rPh sb="38" eb="40">
      <t>ソウテイ</t>
    </rPh>
    <rPh sb="43" eb="45">
      <t>トツブ</t>
    </rPh>
    <rPh sb="46" eb="48">
      <t>オネ</t>
    </rPh>
    <rPh sb="51" eb="53">
      <t>ショリ</t>
    </rPh>
    <rPh sb="59" eb="61">
      <t>モリド</t>
    </rPh>
    <rPh sb="62" eb="64">
      <t>レンゾク</t>
    </rPh>
    <rPh sb="66" eb="68">
      <t>バアイ</t>
    </rPh>
    <rPh sb="71" eb="73">
      <t>メイリョウ</t>
    </rPh>
    <rPh sb="74" eb="75">
      <t>サワ</t>
    </rPh>
    <rPh sb="77" eb="79">
      <t>ハイスイ</t>
    </rPh>
    <rPh sb="80" eb="82">
      <t>ソッコウ</t>
    </rPh>
    <rPh sb="82" eb="83">
      <t>ナド</t>
    </rPh>
    <rPh sb="84" eb="86">
      <t>ドウスイ</t>
    </rPh>
    <rPh sb="86" eb="88">
      <t>タイサク</t>
    </rPh>
    <rPh sb="89" eb="91">
      <t>テキセツ</t>
    </rPh>
    <rPh sb="99" eb="101">
      <t>ソッコウ</t>
    </rPh>
    <rPh sb="101" eb="102">
      <t>トウ</t>
    </rPh>
    <rPh sb="103" eb="105">
      <t>ドウスイ</t>
    </rPh>
    <rPh sb="105" eb="107">
      <t>タイサク</t>
    </rPh>
    <rPh sb="109" eb="112">
      <t>イッパンテキ</t>
    </rPh>
    <rPh sb="113" eb="114">
      <t>オコナ</t>
    </rPh>
    <rPh sb="120" eb="122">
      <t>モリド</t>
    </rPh>
    <rPh sb="123" eb="124">
      <t>ハジ</t>
    </rPh>
    <rPh sb="127" eb="128">
      <t>オ</t>
    </rPh>
    <rPh sb="131" eb="133">
      <t>チテン</t>
    </rPh>
    <rPh sb="134" eb="135">
      <t>カナラ</t>
    </rPh>
    <rPh sb="136" eb="138">
      <t>ハイスイ</t>
    </rPh>
    <rPh sb="143" eb="145">
      <t>ミズキ</t>
    </rPh>
    <rPh sb="145" eb="146">
      <t>コウ</t>
    </rPh>
    <rPh sb="146" eb="147">
      <t>トウ</t>
    </rPh>
    <rPh sb="148" eb="150">
      <t>セッチ</t>
    </rPh>
    <phoneticPr fontId="3"/>
  </si>
  <si>
    <t>P32～P33、
P77～P89</t>
    <phoneticPr fontId="3"/>
  </si>
  <si>
    <t>P18～P30</t>
    <phoneticPr fontId="3"/>
  </si>
  <si>
    <t>＜補足＞
波形線形の縦断勾配を考慮して20～50m程度以内での路面排水工（路面素掘り排水、木製二次製品、現場発生の丸太を用いたものなど）を設ける。</t>
    <rPh sb="5" eb="7">
      <t>ナミガタ</t>
    </rPh>
    <rPh sb="7" eb="9">
      <t>センケイ</t>
    </rPh>
    <rPh sb="10" eb="12">
      <t>ジュウダン</t>
    </rPh>
    <rPh sb="12" eb="14">
      <t>コウバイ</t>
    </rPh>
    <rPh sb="15" eb="17">
      <t>コウリョ</t>
    </rPh>
    <rPh sb="25" eb="27">
      <t>テイド</t>
    </rPh>
    <rPh sb="27" eb="29">
      <t>イナイ</t>
    </rPh>
    <rPh sb="31" eb="33">
      <t>ロメン</t>
    </rPh>
    <rPh sb="33" eb="35">
      <t>ハイスイ</t>
    </rPh>
    <rPh sb="35" eb="36">
      <t>コウ</t>
    </rPh>
    <rPh sb="37" eb="39">
      <t>ロメン</t>
    </rPh>
    <rPh sb="39" eb="41">
      <t>スボ</t>
    </rPh>
    <rPh sb="42" eb="44">
      <t>ハイスイ</t>
    </rPh>
    <rPh sb="45" eb="47">
      <t>モクセイ</t>
    </rPh>
    <rPh sb="47" eb="51">
      <t>ニジセイヒン</t>
    </rPh>
    <rPh sb="52" eb="54">
      <t>ゲンバ</t>
    </rPh>
    <rPh sb="54" eb="56">
      <t>ハッセイ</t>
    </rPh>
    <rPh sb="57" eb="59">
      <t>マルタ</t>
    </rPh>
    <rPh sb="60" eb="61">
      <t>モチ</t>
    </rPh>
    <rPh sb="69" eb="70">
      <t>モウ</t>
    </rPh>
    <phoneticPr fontId="3"/>
  </si>
  <si>
    <t>＜補足＞
曲線部は遠心力が働き、急勾配区間は重力加速度が増加するため、安全な走行に留意し、急勾配区間と曲線部の組み合わせを避ける。</t>
    <rPh sb="5" eb="8">
      <t>キョクセンブ</t>
    </rPh>
    <rPh sb="9" eb="12">
      <t>エンシンリョク</t>
    </rPh>
    <rPh sb="13" eb="14">
      <t>ハタラ</t>
    </rPh>
    <rPh sb="16" eb="19">
      <t>キュウコウバイ</t>
    </rPh>
    <rPh sb="19" eb="21">
      <t>クカン</t>
    </rPh>
    <rPh sb="22" eb="24">
      <t>ジュウリョク</t>
    </rPh>
    <rPh sb="24" eb="27">
      <t>カソクド</t>
    </rPh>
    <rPh sb="28" eb="30">
      <t>ゾウカ</t>
    </rPh>
    <rPh sb="35" eb="37">
      <t>アンゼン</t>
    </rPh>
    <rPh sb="38" eb="40">
      <t>ソウコウ</t>
    </rPh>
    <rPh sb="41" eb="43">
      <t>リュウイ</t>
    </rPh>
    <phoneticPr fontId="3"/>
  </si>
  <si>
    <t>P28</t>
    <phoneticPr fontId="3"/>
  </si>
  <si>
    <t>P15</t>
    <phoneticPr fontId="3"/>
  </si>
  <si>
    <t>＜補足＞
縦断勾配は使用する林内作業車が安全に走行できる勾配とし、基本的に10度（18％）以下とする。ただし、現場の状況からやむを得ないと判断される短区間に限って概ね14度（25%）までを限度とする。</t>
    <rPh sb="55" eb="57">
      <t>ゲンバ</t>
    </rPh>
    <rPh sb="58" eb="60">
      <t>ジョウキョウ</t>
    </rPh>
    <rPh sb="65" eb="66">
      <t>エ</t>
    </rPh>
    <rPh sb="69" eb="71">
      <t>ハンダン</t>
    </rPh>
    <rPh sb="74" eb="75">
      <t>タン</t>
    </rPh>
    <phoneticPr fontId="3"/>
  </si>
  <si>
    <t>＜補足＞
安全な集材作業とするため、林業機械の能力に応じた積載量や荷崩れ、路面の状態や勾配等を考慮し作業を行う。</t>
    <rPh sb="5" eb="7">
      <t>アンゼン</t>
    </rPh>
    <rPh sb="8" eb="10">
      <t>シュウザイ</t>
    </rPh>
    <rPh sb="10" eb="12">
      <t>サギョウ</t>
    </rPh>
    <rPh sb="18" eb="20">
      <t>リンギョウ</t>
    </rPh>
    <rPh sb="20" eb="22">
      <t>キカイ</t>
    </rPh>
    <rPh sb="23" eb="25">
      <t>ノウリョク</t>
    </rPh>
    <rPh sb="26" eb="27">
      <t>オウ</t>
    </rPh>
    <rPh sb="29" eb="32">
      <t>セキサイリョウ</t>
    </rPh>
    <rPh sb="33" eb="35">
      <t>ニクズ</t>
    </rPh>
    <rPh sb="37" eb="39">
      <t>ロメン</t>
    </rPh>
    <rPh sb="40" eb="42">
      <t>ジョウタイ</t>
    </rPh>
    <rPh sb="43" eb="45">
      <t>コウバイ</t>
    </rPh>
    <rPh sb="45" eb="46">
      <t>トウ</t>
    </rPh>
    <rPh sb="47" eb="49">
      <t>コウリョ</t>
    </rPh>
    <rPh sb="50" eb="52">
      <t>サギョウ</t>
    </rPh>
    <rPh sb="53" eb="54">
      <t>オコナ</t>
    </rPh>
    <phoneticPr fontId="3"/>
  </si>
  <si>
    <t>＜補足＞
林業作業機械が安全に上り走行・下り走行可能な勾配
・　フォワーダなどのクローラタイプ（ゴム履帯）では、14度（25％）程度まで登坂可能だが、可能な限り12度（21％）以下とする。
・　２t級以下のトラックでは、最大縦断勾配を10度（18%）以下とする。</t>
    <rPh sb="5" eb="7">
      <t>リンギョウ</t>
    </rPh>
    <rPh sb="7" eb="9">
      <t>サギョウ</t>
    </rPh>
    <rPh sb="9" eb="11">
      <t>キカイ</t>
    </rPh>
    <rPh sb="12" eb="14">
      <t>アンゼン</t>
    </rPh>
    <rPh sb="24" eb="26">
      <t>カノウ</t>
    </rPh>
    <rPh sb="27" eb="29">
      <t>コウバイ</t>
    </rPh>
    <rPh sb="50" eb="52">
      <t>リタイ</t>
    </rPh>
    <rPh sb="58" eb="59">
      <t>ド</t>
    </rPh>
    <rPh sb="64" eb="66">
      <t>テイド</t>
    </rPh>
    <rPh sb="68" eb="70">
      <t>トハン</t>
    </rPh>
    <rPh sb="70" eb="72">
      <t>カノウ</t>
    </rPh>
    <rPh sb="75" eb="77">
      <t>カノウ</t>
    </rPh>
    <rPh sb="78" eb="79">
      <t>カギ</t>
    </rPh>
    <rPh sb="82" eb="83">
      <t>ド</t>
    </rPh>
    <rPh sb="88" eb="90">
      <t>イカ</t>
    </rPh>
    <rPh sb="99" eb="100">
      <t>キュウ</t>
    </rPh>
    <rPh sb="100" eb="102">
      <t>イカ</t>
    </rPh>
    <rPh sb="110" eb="112">
      <t>サイダイ</t>
    </rPh>
    <rPh sb="112" eb="114">
      <t>ジュウダン</t>
    </rPh>
    <rPh sb="114" eb="116">
      <t>コウバイ</t>
    </rPh>
    <rPh sb="119" eb="120">
      <t>ド</t>
    </rPh>
    <rPh sb="125" eb="127">
      <t>イカ</t>
    </rPh>
    <phoneticPr fontId="3"/>
  </si>
  <si>
    <t>P27～P28</t>
    <phoneticPr fontId="3"/>
  </si>
  <si>
    <t>P14</t>
    <phoneticPr fontId="3"/>
  </si>
  <si>
    <t>P21～P23</t>
    <phoneticPr fontId="3"/>
  </si>
  <si>
    <t>P9～P13</t>
    <phoneticPr fontId="3"/>
  </si>
  <si>
    <t>＜補足＞
信州の森林づくり事業実施要領の別紙１の様式集の法令チェックリストにより確認する。</t>
    <rPh sb="5" eb="7">
      <t>シンシュウ</t>
    </rPh>
    <rPh sb="8" eb="10">
      <t>シンリン</t>
    </rPh>
    <rPh sb="13" eb="15">
      <t>ジギョウ</t>
    </rPh>
    <rPh sb="15" eb="19">
      <t>ジッシヨウリョウ</t>
    </rPh>
    <rPh sb="20" eb="22">
      <t>ベッシ</t>
    </rPh>
    <rPh sb="24" eb="26">
      <t>ヨウシキ</t>
    </rPh>
    <rPh sb="26" eb="27">
      <t>シュウ</t>
    </rPh>
    <rPh sb="28" eb="30">
      <t>ホウレイ</t>
    </rPh>
    <rPh sb="40" eb="42">
      <t>カクニン</t>
    </rPh>
    <phoneticPr fontId="3"/>
  </si>
  <si>
    <t>P2</t>
    <phoneticPr fontId="3"/>
  </si>
  <si>
    <t>＜補足＞
・　長野県希少野生動物保護条例で定められた特別指定希少野生動植物及び指定希少野生動植物が確認された場合には、工事を中断して関係機関に報告し対策を協議する。
・　希少な野生生物等が確認された場合はルート変更を行うが、それが困難な場合には、その区間までの延長とする。</t>
    <rPh sb="7" eb="10">
      <t>ナガノケン</t>
    </rPh>
    <rPh sb="10" eb="12">
      <t>キショウ</t>
    </rPh>
    <rPh sb="12" eb="14">
      <t>ヤセイ</t>
    </rPh>
    <rPh sb="14" eb="16">
      <t>ドウブツ</t>
    </rPh>
    <rPh sb="16" eb="18">
      <t>ホゴ</t>
    </rPh>
    <rPh sb="18" eb="20">
      <t>ジョウレイ</t>
    </rPh>
    <rPh sb="21" eb="22">
      <t>サダ</t>
    </rPh>
    <rPh sb="26" eb="28">
      <t>トクベツ</t>
    </rPh>
    <rPh sb="28" eb="30">
      <t>シテイ</t>
    </rPh>
    <rPh sb="30" eb="32">
      <t>キショウ</t>
    </rPh>
    <rPh sb="32" eb="34">
      <t>ヤセイ</t>
    </rPh>
    <rPh sb="34" eb="37">
      <t>ドウショクブツ</t>
    </rPh>
    <rPh sb="37" eb="38">
      <t>オヨ</t>
    </rPh>
    <rPh sb="49" eb="51">
      <t>カクニン</t>
    </rPh>
    <rPh sb="54" eb="56">
      <t>バアイ</t>
    </rPh>
    <rPh sb="59" eb="61">
      <t>コウジ</t>
    </rPh>
    <rPh sb="62" eb="64">
      <t>チュウダン</t>
    </rPh>
    <rPh sb="66" eb="70">
      <t>カンケイキカン</t>
    </rPh>
    <rPh sb="71" eb="73">
      <t>ホウコク</t>
    </rPh>
    <rPh sb="74" eb="76">
      <t>タイサク</t>
    </rPh>
    <rPh sb="77" eb="79">
      <t>キョウギ</t>
    </rPh>
    <rPh sb="105" eb="107">
      <t>ヘンコウ</t>
    </rPh>
    <rPh sb="108" eb="109">
      <t>オコナ</t>
    </rPh>
    <rPh sb="115" eb="117">
      <t>コンナン</t>
    </rPh>
    <rPh sb="118" eb="120">
      <t>バアイ</t>
    </rPh>
    <rPh sb="125" eb="127">
      <t>クカン</t>
    </rPh>
    <rPh sb="130" eb="132">
      <t>エンチョウ</t>
    </rPh>
    <phoneticPr fontId="3"/>
  </si>
  <si>
    <t>P39～P42</t>
    <phoneticPr fontId="3"/>
  </si>
  <si>
    <t>P2、P62～P63</t>
    <phoneticPr fontId="3"/>
  </si>
  <si>
    <t>＜補足＞
木寄せ・集材作業のフィールドになるため、平面線形を利用したスペースに、必要と判断した待避所や同規模の作業スペースを設置する。</t>
    <rPh sb="5" eb="6">
      <t>キ</t>
    </rPh>
    <rPh sb="6" eb="7">
      <t>ヨ</t>
    </rPh>
    <rPh sb="9" eb="11">
      <t>シュウザイ</t>
    </rPh>
    <rPh sb="11" eb="13">
      <t>サギョウ</t>
    </rPh>
    <rPh sb="25" eb="29">
      <t>ヘイメンセンケイ</t>
    </rPh>
    <rPh sb="30" eb="32">
      <t>リヨウ</t>
    </rPh>
    <rPh sb="40" eb="42">
      <t>ヒツヨウ</t>
    </rPh>
    <rPh sb="43" eb="45">
      <t>ハンダン</t>
    </rPh>
    <rPh sb="47" eb="50">
      <t>タイヒジョ</t>
    </rPh>
    <rPh sb="51" eb="54">
      <t>ドウキボ</t>
    </rPh>
    <rPh sb="55" eb="57">
      <t>サギョウ</t>
    </rPh>
    <rPh sb="62" eb="64">
      <t>セッチ</t>
    </rPh>
    <phoneticPr fontId="3"/>
  </si>
  <si>
    <t>P33～P34</t>
    <phoneticPr fontId="3"/>
  </si>
  <si>
    <t>＜補足＞
・　人家、道路、鉄道その他の重要な保全対象又は水道の取水口が周囲に存在する場合には作設しない。
・　やむを得ず作設する場合は、重要な保全対象に土砂、転石、伐倒木等が流出又は落下しないよう、必要に応じて保全対象の上方に丸太柵等を設置する等の対策を講じる。</t>
    <rPh sb="7" eb="9">
      <t>ジンカ</t>
    </rPh>
    <rPh sb="10" eb="12">
      <t>ドウロ</t>
    </rPh>
    <rPh sb="13" eb="15">
      <t>テツドウ</t>
    </rPh>
    <rPh sb="17" eb="18">
      <t>タ</t>
    </rPh>
    <rPh sb="19" eb="21">
      <t>ジュウヨウ</t>
    </rPh>
    <rPh sb="22" eb="24">
      <t>ホゼン</t>
    </rPh>
    <rPh sb="24" eb="26">
      <t>タイショウ</t>
    </rPh>
    <rPh sb="26" eb="27">
      <t>マタ</t>
    </rPh>
    <rPh sb="28" eb="30">
      <t>スイドウ</t>
    </rPh>
    <rPh sb="31" eb="33">
      <t>シュスイ</t>
    </rPh>
    <rPh sb="33" eb="34">
      <t>クチ</t>
    </rPh>
    <rPh sb="35" eb="37">
      <t>シュウイ</t>
    </rPh>
    <rPh sb="38" eb="40">
      <t>ソンザイ</t>
    </rPh>
    <rPh sb="42" eb="44">
      <t>バアイ</t>
    </rPh>
    <rPh sb="46" eb="47">
      <t>サク</t>
    </rPh>
    <rPh sb="47" eb="48">
      <t>セツ</t>
    </rPh>
    <rPh sb="58" eb="59">
      <t>エ</t>
    </rPh>
    <rPh sb="60" eb="61">
      <t>サク</t>
    </rPh>
    <rPh sb="61" eb="62">
      <t>セツ</t>
    </rPh>
    <rPh sb="64" eb="66">
      <t>バアイ</t>
    </rPh>
    <rPh sb="68" eb="70">
      <t>ジュウヨウ</t>
    </rPh>
    <rPh sb="71" eb="75">
      <t>ホゼンタイショウ</t>
    </rPh>
    <rPh sb="76" eb="78">
      <t>ドシャ</t>
    </rPh>
    <rPh sb="79" eb="81">
      <t>テンセキ</t>
    </rPh>
    <rPh sb="127" eb="128">
      <t>コウ</t>
    </rPh>
    <phoneticPr fontId="3"/>
  </si>
  <si>
    <t>P37～P42</t>
    <phoneticPr fontId="3"/>
  </si>
  <si>
    <t>P2、P62～P64</t>
    <phoneticPr fontId="3"/>
  </si>
  <si>
    <t>＜補足＞
作設箇所周辺の所有形態など用地的な問題がないかも確認する。</t>
    <rPh sb="5" eb="6">
      <t>ツク</t>
    </rPh>
    <rPh sb="6" eb="7">
      <t>モウ</t>
    </rPh>
    <rPh sb="7" eb="9">
      <t>カショ</t>
    </rPh>
    <rPh sb="9" eb="11">
      <t>シュウヘン</t>
    </rPh>
    <rPh sb="12" eb="16">
      <t>ショユウケイタイ</t>
    </rPh>
    <rPh sb="18" eb="21">
      <t>ヨウチテキ</t>
    </rPh>
    <rPh sb="22" eb="24">
      <t>モンダイ</t>
    </rPh>
    <rPh sb="29" eb="31">
      <t>カクニン</t>
    </rPh>
    <phoneticPr fontId="3"/>
  </si>
  <si>
    <t>＜補足＞
現場の地形、地質、土質、気象条件、渓流や保全対象などとの位置関係及び林業機械等の走行における安全の確保や路体を維持するため、必要な構造物や排水対策を検討の上設置する。</t>
    <rPh sb="5" eb="7">
      <t>ゲンバ</t>
    </rPh>
    <rPh sb="8" eb="10">
      <t>チケイ</t>
    </rPh>
    <rPh sb="11" eb="13">
      <t>チシツ</t>
    </rPh>
    <rPh sb="14" eb="16">
      <t>ドシツ</t>
    </rPh>
    <rPh sb="17" eb="21">
      <t>キショウジョウケン</t>
    </rPh>
    <rPh sb="22" eb="24">
      <t>ケイリュウ</t>
    </rPh>
    <rPh sb="25" eb="27">
      <t>ホゼン</t>
    </rPh>
    <rPh sb="27" eb="29">
      <t>タイショウ</t>
    </rPh>
    <rPh sb="33" eb="37">
      <t>イチカンケイ</t>
    </rPh>
    <rPh sb="37" eb="38">
      <t>オヨ</t>
    </rPh>
    <rPh sb="39" eb="43">
      <t>リンギョウキカイ</t>
    </rPh>
    <rPh sb="43" eb="44">
      <t>トウ</t>
    </rPh>
    <rPh sb="45" eb="47">
      <t>ソウコウ</t>
    </rPh>
    <rPh sb="51" eb="53">
      <t>アンゼン</t>
    </rPh>
    <rPh sb="54" eb="56">
      <t>カクホ</t>
    </rPh>
    <rPh sb="57" eb="59">
      <t>ロタイ</t>
    </rPh>
    <rPh sb="60" eb="62">
      <t>イジ</t>
    </rPh>
    <rPh sb="67" eb="69">
      <t>ヒツヨウ</t>
    </rPh>
    <rPh sb="70" eb="73">
      <t>コウゾウブツ</t>
    </rPh>
    <rPh sb="74" eb="78">
      <t>ハイスイタイサク</t>
    </rPh>
    <rPh sb="79" eb="81">
      <t>ケントウ</t>
    </rPh>
    <rPh sb="82" eb="83">
      <t>ウエ</t>
    </rPh>
    <rPh sb="83" eb="85">
      <t>セッチ</t>
    </rPh>
    <phoneticPr fontId="3"/>
  </si>
  <si>
    <t>P77～P103</t>
    <phoneticPr fontId="3"/>
  </si>
  <si>
    <t>P2、P59～P61</t>
    <phoneticPr fontId="3"/>
  </si>
  <si>
    <t>P54～P56</t>
    <phoneticPr fontId="3"/>
  </si>
  <si>
    <t>P2、P63</t>
    <phoneticPr fontId="3"/>
  </si>
  <si>
    <t>＜補足＞
・　森林作業道は土構造を主体とするため、盛土した土砂が雨水等により下流域に流出し、濁水や土砂流出の発生原因となり得るため、可能な限り渓流沿いからは遠ざける。
・　地山傾斜が急な場合は、盛土が流出しやすくなるため法尻の保護工として土羽尻部に丸太組工や現場の根株を活用し設けるなど、盛土基礎部の処理を現場の状況を見極め必要に応じ対応する。</t>
    <rPh sb="7" eb="9">
      <t>シンリン</t>
    </rPh>
    <rPh sb="9" eb="12">
      <t>サギョウドウ</t>
    </rPh>
    <rPh sb="13" eb="16">
      <t>ツチコウゾウ</t>
    </rPh>
    <rPh sb="17" eb="19">
      <t>シュタイ</t>
    </rPh>
    <rPh sb="25" eb="26">
      <t>モ</t>
    </rPh>
    <rPh sb="26" eb="27">
      <t>ド</t>
    </rPh>
    <rPh sb="29" eb="31">
      <t>ドシャ</t>
    </rPh>
    <rPh sb="32" eb="34">
      <t>ウスイ</t>
    </rPh>
    <rPh sb="34" eb="35">
      <t>トウ</t>
    </rPh>
    <rPh sb="38" eb="41">
      <t>カリュウイキ</t>
    </rPh>
    <rPh sb="42" eb="44">
      <t>リュウシュツ</t>
    </rPh>
    <rPh sb="46" eb="47">
      <t>ニゴ</t>
    </rPh>
    <rPh sb="47" eb="48">
      <t>ミズ</t>
    </rPh>
    <rPh sb="49" eb="53">
      <t>ドシャリュウシュツ</t>
    </rPh>
    <rPh sb="54" eb="56">
      <t>ハッセイ</t>
    </rPh>
    <rPh sb="56" eb="58">
      <t>ゲンイン</t>
    </rPh>
    <rPh sb="61" eb="62">
      <t>ウ</t>
    </rPh>
    <rPh sb="66" eb="68">
      <t>カノウ</t>
    </rPh>
    <rPh sb="69" eb="70">
      <t>カギ</t>
    </rPh>
    <rPh sb="71" eb="73">
      <t>ケイリュウ</t>
    </rPh>
    <rPh sb="73" eb="74">
      <t>ゾ</t>
    </rPh>
    <rPh sb="78" eb="79">
      <t>トオ</t>
    </rPh>
    <rPh sb="86" eb="88">
      <t>ジヤマ</t>
    </rPh>
    <rPh sb="88" eb="90">
      <t>ケイシャ</t>
    </rPh>
    <rPh sb="91" eb="92">
      <t>キュウ</t>
    </rPh>
    <rPh sb="93" eb="95">
      <t>バアイ</t>
    </rPh>
    <rPh sb="97" eb="99">
      <t>モリド</t>
    </rPh>
    <rPh sb="100" eb="102">
      <t>リュウシュツ</t>
    </rPh>
    <rPh sb="119" eb="122">
      <t>ドハジリ</t>
    </rPh>
    <rPh sb="122" eb="123">
      <t>ブ</t>
    </rPh>
    <rPh sb="124" eb="126">
      <t>マルタ</t>
    </rPh>
    <rPh sb="126" eb="127">
      <t>クミ</t>
    </rPh>
    <rPh sb="127" eb="128">
      <t>コウ</t>
    </rPh>
    <rPh sb="129" eb="131">
      <t>ゲンバ</t>
    </rPh>
    <rPh sb="132" eb="134">
      <t>ネカブ</t>
    </rPh>
    <rPh sb="135" eb="137">
      <t>カツヨウ</t>
    </rPh>
    <rPh sb="138" eb="139">
      <t>モウ</t>
    </rPh>
    <rPh sb="144" eb="146">
      <t>モリド</t>
    </rPh>
    <rPh sb="146" eb="149">
      <t>キソブ</t>
    </rPh>
    <rPh sb="150" eb="152">
      <t>ショリ</t>
    </rPh>
    <rPh sb="153" eb="155">
      <t>ゲンバ</t>
    </rPh>
    <rPh sb="156" eb="158">
      <t>ジョウキョウ</t>
    </rPh>
    <rPh sb="159" eb="161">
      <t>ミキワ</t>
    </rPh>
    <rPh sb="162" eb="164">
      <t>ヒツヨウ</t>
    </rPh>
    <rPh sb="165" eb="166">
      <t>オウ</t>
    </rPh>
    <rPh sb="167" eb="169">
      <t>タイオウ</t>
    </rPh>
    <phoneticPr fontId="3"/>
  </si>
  <si>
    <t>＜補足＞
やむを得ず悪条件の場所を通過する場合は、可能な限り区間を短くする。</t>
    <rPh sb="8" eb="9">
      <t>エ</t>
    </rPh>
    <rPh sb="10" eb="13">
      <t>アクジョウケン</t>
    </rPh>
    <rPh sb="14" eb="16">
      <t>バショ</t>
    </rPh>
    <rPh sb="17" eb="19">
      <t>ツウカ</t>
    </rPh>
    <rPh sb="21" eb="23">
      <t>バアイ</t>
    </rPh>
    <rPh sb="25" eb="27">
      <t>カノウ</t>
    </rPh>
    <rPh sb="28" eb="29">
      <t>カギ</t>
    </rPh>
    <rPh sb="30" eb="32">
      <t>クカン</t>
    </rPh>
    <rPh sb="33" eb="34">
      <t>ミジカ</t>
    </rPh>
    <phoneticPr fontId="3"/>
  </si>
  <si>
    <t>＜補足＞
30度以上の勾配では森林作業道を含めた作業システムの適用は困難。</t>
    <rPh sb="1" eb="3">
      <t>ホソク</t>
    </rPh>
    <rPh sb="7" eb="8">
      <t>ド</t>
    </rPh>
    <rPh sb="8" eb="10">
      <t>イジョウ</t>
    </rPh>
    <rPh sb="11" eb="13">
      <t>コウバイ</t>
    </rPh>
    <rPh sb="15" eb="17">
      <t>シンリン</t>
    </rPh>
    <rPh sb="17" eb="20">
      <t>サギョウドウ</t>
    </rPh>
    <rPh sb="21" eb="22">
      <t>フク</t>
    </rPh>
    <rPh sb="24" eb="26">
      <t>サギョウ</t>
    </rPh>
    <rPh sb="31" eb="33">
      <t>テキヨウ</t>
    </rPh>
    <rPh sb="34" eb="36">
      <t>コンナン</t>
    </rPh>
    <phoneticPr fontId="3"/>
  </si>
  <si>
    <t>＜補足＞
・　平面線形は、等高線を考慮し切盛法高を抑え、路側構造物の設置が少なくなるよう検討された屈曲線形を原則とする。
・　縦断線形は、地形等を考慮し切盛法高や切盛土量の抑制と、路面排水を図るため波形線形（波形勾配）を基準とする。</t>
    <rPh sb="7" eb="9">
      <t>ヘイメン</t>
    </rPh>
    <rPh sb="9" eb="11">
      <t>センケイ</t>
    </rPh>
    <rPh sb="13" eb="16">
      <t>トウコウセン</t>
    </rPh>
    <rPh sb="17" eb="19">
      <t>コウリョ</t>
    </rPh>
    <rPh sb="20" eb="22">
      <t>キリモ</t>
    </rPh>
    <rPh sb="22" eb="23">
      <t>ホウ</t>
    </rPh>
    <rPh sb="23" eb="24">
      <t>タカ</t>
    </rPh>
    <rPh sb="25" eb="26">
      <t>オサ</t>
    </rPh>
    <rPh sb="28" eb="30">
      <t>ロソク</t>
    </rPh>
    <rPh sb="30" eb="33">
      <t>コウゾウブツ</t>
    </rPh>
    <rPh sb="34" eb="36">
      <t>セッチ</t>
    </rPh>
    <rPh sb="37" eb="38">
      <t>スク</t>
    </rPh>
    <rPh sb="44" eb="46">
      <t>ケントウ</t>
    </rPh>
    <rPh sb="49" eb="51">
      <t>クッキョク</t>
    </rPh>
    <rPh sb="51" eb="53">
      <t>センケイ</t>
    </rPh>
    <rPh sb="54" eb="56">
      <t>ゲンソク</t>
    </rPh>
    <rPh sb="63" eb="65">
      <t>ジュウダン</t>
    </rPh>
    <rPh sb="65" eb="67">
      <t>センケイ</t>
    </rPh>
    <rPh sb="69" eb="71">
      <t>チケイ</t>
    </rPh>
    <rPh sb="71" eb="72">
      <t>トウ</t>
    </rPh>
    <rPh sb="73" eb="75">
      <t>コウリョ</t>
    </rPh>
    <rPh sb="76" eb="78">
      <t>キリモ</t>
    </rPh>
    <rPh sb="78" eb="79">
      <t>ホウ</t>
    </rPh>
    <rPh sb="79" eb="80">
      <t>タカ</t>
    </rPh>
    <rPh sb="81" eb="83">
      <t>キリモ</t>
    </rPh>
    <rPh sb="83" eb="85">
      <t>ドリョウ</t>
    </rPh>
    <rPh sb="86" eb="88">
      <t>ヨクセイ</t>
    </rPh>
    <rPh sb="90" eb="92">
      <t>ロメン</t>
    </rPh>
    <rPh sb="92" eb="94">
      <t>ハイスイ</t>
    </rPh>
    <rPh sb="95" eb="96">
      <t>ハカ</t>
    </rPh>
    <rPh sb="99" eb="101">
      <t>ナミガタ</t>
    </rPh>
    <rPh sb="101" eb="103">
      <t>センケイ</t>
    </rPh>
    <rPh sb="104" eb="106">
      <t>ナミガタ</t>
    </rPh>
    <rPh sb="106" eb="108">
      <t>コウバイ</t>
    </rPh>
    <rPh sb="110" eb="112">
      <t>キジュン</t>
    </rPh>
    <phoneticPr fontId="3"/>
  </si>
  <si>
    <t>P24、P26</t>
    <phoneticPr fontId="3"/>
  </si>
  <si>
    <t>＜補足＞
・　盛土材の泥濘化を防ぐため、雨天時や冬期を避けて施工を行う。
・　雨天後の施工では、盛土材の状態を確認しながら締固めを行う。
・　盛土材が泥濘化した場合は、施工を中止する。
・　軟弱地盤では、必要な処理を行う。
　例）排水処理を施すとともに、現地発生材の丸太敷き路盤工や礫質土による簡易サンドマット工法など路体の安定化を図る。</t>
    <rPh sb="1" eb="3">
      <t>ホソク</t>
    </rPh>
    <rPh sb="7" eb="8">
      <t>モ</t>
    </rPh>
    <rPh sb="8" eb="9">
      <t>ド</t>
    </rPh>
    <rPh sb="9" eb="10">
      <t>ザイ</t>
    </rPh>
    <rPh sb="11" eb="13">
      <t>デイネイ</t>
    </rPh>
    <rPh sb="13" eb="14">
      <t>カ</t>
    </rPh>
    <rPh sb="15" eb="16">
      <t>フセ</t>
    </rPh>
    <rPh sb="20" eb="23">
      <t>ウテンジ</t>
    </rPh>
    <rPh sb="24" eb="26">
      <t>トウキ</t>
    </rPh>
    <rPh sb="27" eb="28">
      <t>サ</t>
    </rPh>
    <rPh sb="30" eb="32">
      <t>セコウ</t>
    </rPh>
    <rPh sb="33" eb="34">
      <t>オコナ</t>
    </rPh>
    <rPh sb="39" eb="42">
      <t>ウテンゴ</t>
    </rPh>
    <rPh sb="43" eb="45">
      <t>セコウ</t>
    </rPh>
    <rPh sb="48" eb="49">
      <t>モ</t>
    </rPh>
    <rPh sb="49" eb="50">
      <t>ド</t>
    </rPh>
    <rPh sb="50" eb="51">
      <t>ザイ</t>
    </rPh>
    <rPh sb="52" eb="54">
      <t>ジョウタイ</t>
    </rPh>
    <rPh sb="55" eb="57">
      <t>カクニン</t>
    </rPh>
    <rPh sb="61" eb="63">
      <t>シメカタ</t>
    </rPh>
    <rPh sb="65" eb="66">
      <t>オコナ</t>
    </rPh>
    <rPh sb="71" eb="72">
      <t>モ</t>
    </rPh>
    <rPh sb="72" eb="73">
      <t>ド</t>
    </rPh>
    <rPh sb="73" eb="74">
      <t>ザイ</t>
    </rPh>
    <rPh sb="75" eb="77">
      <t>デイネイ</t>
    </rPh>
    <rPh sb="77" eb="78">
      <t>カ</t>
    </rPh>
    <rPh sb="80" eb="82">
      <t>バアイ</t>
    </rPh>
    <rPh sb="84" eb="86">
      <t>セコウ</t>
    </rPh>
    <rPh sb="87" eb="89">
      <t>チュウシ</t>
    </rPh>
    <rPh sb="95" eb="99">
      <t>ナンジャクジバン</t>
    </rPh>
    <rPh sb="102" eb="104">
      <t>ヒツヨウ</t>
    </rPh>
    <rPh sb="105" eb="107">
      <t>ショリ</t>
    </rPh>
    <rPh sb="108" eb="109">
      <t>オコナ</t>
    </rPh>
    <rPh sb="113" eb="114">
      <t>レイ</t>
    </rPh>
    <rPh sb="115" eb="117">
      <t>ハイスイ</t>
    </rPh>
    <rPh sb="117" eb="119">
      <t>ショリ</t>
    </rPh>
    <rPh sb="120" eb="121">
      <t>ホドコ</t>
    </rPh>
    <rPh sb="127" eb="129">
      <t>ゲンチ</t>
    </rPh>
    <rPh sb="129" eb="132">
      <t>ハッセイザイ</t>
    </rPh>
    <rPh sb="133" eb="135">
      <t>マルタ</t>
    </rPh>
    <rPh sb="135" eb="136">
      <t>シキ</t>
    </rPh>
    <rPh sb="137" eb="140">
      <t>ロバンコウ</t>
    </rPh>
    <rPh sb="141" eb="144">
      <t>レキシツド</t>
    </rPh>
    <rPh sb="147" eb="149">
      <t>カンイ</t>
    </rPh>
    <rPh sb="155" eb="157">
      <t>コウホウ</t>
    </rPh>
    <rPh sb="159" eb="161">
      <t>ロタイ</t>
    </rPh>
    <rPh sb="162" eb="164">
      <t>アンテイ</t>
    </rPh>
    <rPh sb="164" eb="165">
      <t>カ</t>
    </rPh>
    <rPh sb="166" eb="167">
      <t>ハカ</t>
    </rPh>
    <phoneticPr fontId="3"/>
  </si>
  <si>
    <t>P68～P73</t>
    <phoneticPr fontId="3"/>
  </si>
  <si>
    <t>P2～P6、P30～P61</t>
    <phoneticPr fontId="3"/>
  </si>
  <si>
    <t>長野県森林作業道
作設マニュアル等</t>
    <rPh sb="16" eb="17">
      <t>トウ</t>
    </rPh>
    <phoneticPr fontId="3"/>
  </si>
  <si>
    <t>森林作業道作設指針
の解説（林野庁）</t>
    <rPh sb="0" eb="2">
      <t>シンリン</t>
    </rPh>
    <rPh sb="2" eb="4">
      <t>サギョウ</t>
    </rPh>
    <rPh sb="4" eb="5">
      <t>ドウ</t>
    </rPh>
    <rPh sb="5" eb="6">
      <t>サク</t>
    </rPh>
    <rPh sb="6" eb="7">
      <t>セツ</t>
    </rPh>
    <rPh sb="7" eb="9">
      <t>シシン</t>
    </rPh>
    <rPh sb="11" eb="13">
      <t>カイセツ</t>
    </rPh>
    <rPh sb="14" eb="17">
      <t>リンヤチョウ</t>
    </rPh>
    <phoneticPr fontId="3"/>
  </si>
  <si>
    <t>　補助事業の完了年度の翌年度から起算して５年以内（協定に基づき実施した事業の場合は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当該行為をしようとする森林等につき交付を受けた補助金相当額を返還すること。</t>
    <rPh sb="217" eb="219">
      <t>チイキ</t>
    </rPh>
    <rPh sb="219" eb="221">
      <t>シンコウ</t>
    </rPh>
    <rPh sb="221" eb="222">
      <t>キョク</t>
    </rPh>
    <rPh sb="222" eb="223">
      <t>チョウ</t>
    </rPh>
    <rPh sb="224" eb="226">
      <t>イカ</t>
    </rPh>
    <rPh sb="228" eb="229">
      <t>キョク</t>
    </rPh>
    <rPh sb="229" eb="230">
      <t>チョウ</t>
    </rPh>
    <rPh sb="237" eb="239">
      <t>ショウニン</t>
    </rPh>
    <rPh sb="240" eb="241">
      <t>ウ</t>
    </rPh>
    <phoneticPr fontId="3"/>
  </si>
  <si>
    <t>　事業実施主体は、補助金等交付規則（昭和34年３月23日長野県規則第９号。）、信州の森林づくり事業補助金交付要綱（平成27年３月31日26森推第861号林務部長通知。）、信州の森林づくり事業実施要領（昭和55年３月３日54営林第405号林務部長通知。）及びその他関係通知に従わなければならない。</t>
    <rPh sb="12" eb="13">
      <t>トウ</t>
    </rPh>
    <rPh sb="100" eb="102">
      <t>ショウワ</t>
    </rPh>
    <rPh sb="104" eb="105">
      <t>ネン</t>
    </rPh>
    <rPh sb="106" eb="107">
      <t>ガツ</t>
    </rPh>
    <rPh sb="108" eb="109">
      <t>ニチ</t>
    </rPh>
    <rPh sb="111" eb="113">
      <t>エイリン</t>
    </rPh>
    <rPh sb="113" eb="114">
      <t>ダイ</t>
    </rPh>
    <rPh sb="117" eb="118">
      <t>ゴウ</t>
    </rPh>
    <rPh sb="118" eb="119">
      <t>リン</t>
    </rPh>
    <rPh sb="119" eb="120">
      <t>ム</t>
    </rPh>
    <rPh sb="120" eb="121">
      <t>ブ</t>
    </rPh>
    <rPh sb="121" eb="122">
      <t>チョウ</t>
    </rPh>
    <rPh sb="122" eb="124">
      <t>ツウチ</t>
    </rPh>
    <phoneticPr fontId="3"/>
  </si>
  <si>
    <t>事業量：</t>
    <rPh sb="0" eb="2">
      <t>ジギョウ</t>
    </rPh>
    <rPh sb="2" eb="3">
      <t>リョウ</t>
    </rPh>
    <phoneticPr fontId="3"/>
  </si>
  <si>
    <t>一貫作業</t>
    <rPh sb="0" eb="2">
      <t>イッカン</t>
    </rPh>
    <rPh sb="2" eb="4">
      <t>サギョウ</t>
    </rPh>
    <phoneticPr fontId="3"/>
  </si>
  <si>
    <t>付帯施設等整備</t>
    <phoneticPr fontId="3"/>
  </si>
  <si>
    <t>合板・製材・集成材国際競争力強化・花粉削減総合対策</t>
    <rPh sb="0" eb="2">
      <t>ゴウハン</t>
    </rPh>
    <rPh sb="3" eb="5">
      <t>セイザイ</t>
    </rPh>
    <rPh sb="6" eb="9">
      <t>シュウセイザイ</t>
    </rPh>
    <rPh sb="9" eb="11">
      <t>コクサイ</t>
    </rPh>
    <rPh sb="11" eb="14">
      <t>キョウソウリョク</t>
    </rPh>
    <rPh sb="14" eb="16">
      <t>キョウカ</t>
    </rPh>
    <rPh sb="17" eb="19">
      <t>カフン</t>
    </rPh>
    <rPh sb="19" eb="21">
      <t>サクゲン</t>
    </rPh>
    <rPh sb="21" eb="23">
      <t>ソウゴウ</t>
    </rPh>
    <rPh sb="23" eb="25">
      <t>タイサク</t>
    </rPh>
    <phoneticPr fontId="3"/>
  </si>
  <si>
    <t>一貫作業システム</t>
    <rPh sb="0" eb="2">
      <t>イッカン</t>
    </rPh>
    <rPh sb="2" eb="4">
      <t>サギョウ</t>
    </rPh>
    <phoneticPr fontId="3"/>
  </si>
  <si>
    <t>低コスト造林</t>
    <rPh sb="0" eb="1">
      <t>テイ</t>
    </rPh>
    <rPh sb="4" eb="6">
      <t>ゾウリン</t>
    </rPh>
    <phoneticPr fontId="3"/>
  </si>
  <si>
    <t>機械器具整備</t>
    <rPh sb="0" eb="2">
      <t>キカイ</t>
    </rPh>
    <rPh sb="2" eb="4">
      <t>キグ</t>
    </rPh>
    <rPh sb="4" eb="6">
      <t>セイビ</t>
    </rPh>
    <phoneticPr fontId="3"/>
  </si>
  <si>
    <t>林相転換特別対策</t>
    <phoneticPr fontId="3"/>
  </si>
  <si>
    <t>申請番号：</t>
    <rPh sb="2" eb="4">
      <t>バンゴウ</t>
    </rPh>
    <phoneticPr fontId="3"/>
  </si>
  <si>
    <t>信州の森林づくり事業補助金申請内訳書</t>
    <rPh sb="0" eb="2">
      <t>シンシュウ</t>
    </rPh>
    <rPh sb="3" eb="5">
      <t>シンリン</t>
    </rPh>
    <rPh sb="8" eb="10">
      <t>ジギョウ</t>
    </rPh>
    <rPh sb="10" eb="13">
      <t>ホジョキン</t>
    </rPh>
    <rPh sb="13" eb="15">
      <t>シンセイ</t>
    </rPh>
    <rPh sb="15" eb="18">
      <t>ウチワケショ</t>
    </rPh>
    <phoneticPr fontId="3"/>
  </si>
  <si>
    <t>どちらかの様式を提出する。なお、信州の森林づくり事業補助金申請内訳書は、造林システムより出力される様式。</t>
    <rPh sb="5" eb="7">
      <t>ヨウシキ</t>
    </rPh>
    <rPh sb="8" eb="10">
      <t>テイシュツ</t>
    </rPh>
    <rPh sb="16" eb="18">
      <t>シンシュウ</t>
    </rPh>
    <rPh sb="19" eb="21">
      <t>シンリン</t>
    </rPh>
    <phoneticPr fontId="3"/>
  </si>
  <si>
    <t>注　森林作業道作設に係るチェックリストの補足事項を確認してチェックすること。</t>
    <rPh sb="0" eb="1">
      <t>チュウ</t>
    </rPh>
    <rPh sb="22" eb="24">
      <t>ジコウ</t>
    </rPh>
    <rPh sb="25" eb="27">
      <t>カクニン</t>
    </rPh>
    <phoneticPr fontId="3"/>
  </si>
  <si>
    <t>森林作業道作設に係るチェックリストの補足事項</t>
    <rPh sb="20" eb="22">
      <t>ジコウ</t>
    </rPh>
    <phoneticPr fontId="3"/>
  </si>
  <si>
    <t>土工</t>
    <rPh sb="0" eb="2">
      <t>ドコウ</t>
    </rPh>
    <phoneticPr fontId="3"/>
  </si>
  <si>
    <t>盛土勾配は、盛土高さや土質等にもよるが、原則１：1.2（１割２分）より緩い勾配とする。</t>
    <rPh sb="0" eb="2">
      <t>モリド</t>
    </rPh>
    <rPh sb="2" eb="4">
      <t>コウバイ</t>
    </rPh>
    <rPh sb="6" eb="8">
      <t>モリド</t>
    </rPh>
    <rPh sb="8" eb="9">
      <t>タカ</t>
    </rPh>
    <rPh sb="11" eb="13">
      <t>ドシツ</t>
    </rPh>
    <rPh sb="13" eb="14">
      <t>トウ</t>
    </rPh>
    <rPh sb="20" eb="22">
      <t>ゲンソク</t>
    </rPh>
    <rPh sb="29" eb="30">
      <t>ワリ</t>
    </rPh>
    <rPh sb="31" eb="32">
      <t>ブ</t>
    </rPh>
    <rPh sb="35" eb="36">
      <t>ユル</t>
    </rPh>
    <rPh sb="37" eb="39">
      <t>コウバイ</t>
    </rPh>
    <phoneticPr fontId="3"/>
  </si>
  <si>
    <t>盛土勾配は、盛土高さや土質等にもよるが、原則１：1.2（１割２分）より緩い勾配とする。</t>
    <phoneticPr fontId="3"/>
  </si>
  <si>
    <t>　　　　　　　　　　　　　　　　　　　　　　　　チェック項目　
※留意事項
❖適合しない項目が確認された区間及びその先線は、補助対象から除外する。
❖現場に該当しない項目がある場合は、斜線で削除し申請すること。</t>
    <rPh sb="28" eb="30">
      <t>コウモク</t>
    </rPh>
    <rPh sb="34" eb="36">
      <t>リュウイ</t>
    </rPh>
    <rPh sb="36" eb="38">
      <t>ジコウ</t>
    </rPh>
    <rPh sb="41" eb="43">
      <t>テキゴウ</t>
    </rPh>
    <rPh sb="46" eb="48">
      <t>コウモク</t>
    </rPh>
    <rPh sb="49" eb="51">
      <t>カクニン</t>
    </rPh>
    <rPh sb="54" eb="56">
      <t>クカン</t>
    </rPh>
    <rPh sb="56" eb="57">
      <t>オヨ</t>
    </rPh>
    <rPh sb="60" eb="61">
      <t>サキ</t>
    </rPh>
    <rPh sb="61" eb="62">
      <t>セン</t>
    </rPh>
    <rPh sb="64" eb="66">
      <t>ホジョ</t>
    </rPh>
    <rPh sb="66" eb="68">
      <t>タイショウ</t>
    </rPh>
    <rPh sb="70" eb="72">
      <t>ジョガイ</t>
    </rPh>
    <rPh sb="77" eb="79">
      <t>ゲンバ</t>
    </rPh>
    <rPh sb="80" eb="82">
      <t>ガイトウ</t>
    </rPh>
    <rPh sb="85" eb="87">
      <t>コウモク</t>
    </rPh>
    <rPh sb="90" eb="92">
      <t>バアイ</t>
    </rPh>
    <rPh sb="94" eb="96">
      <t>シャセン</t>
    </rPh>
    <rPh sb="97" eb="99">
      <t>サクジョ</t>
    </rPh>
    <rPh sb="100" eb="102">
      <t>シンセイ</t>
    </rPh>
    <phoneticPr fontId="3"/>
  </si>
  <si>
    <t>＜補足＞
林道や公道等に接続する場合は、地形や土砂流出の防止を考慮し木製構造物の設置など必要と判断した対策を講じる。</t>
    <rPh sb="5" eb="7">
      <t>リンドウ</t>
    </rPh>
    <rPh sb="8" eb="10">
      <t>コウドウ</t>
    </rPh>
    <rPh sb="10" eb="11">
      <t>トウ</t>
    </rPh>
    <rPh sb="12" eb="14">
      <t>セツゾク</t>
    </rPh>
    <rPh sb="16" eb="18">
      <t>バアイ</t>
    </rPh>
    <rPh sb="20" eb="22">
      <t>チケイ</t>
    </rPh>
    <rPh sb="23" eb="25">
      <t>ドシャ</t>
    </rPh>
    <rPh sb="25" eb="27">
      <t>リュウシュツ</t>
    </rPh>
    <rPh sb="28" eb="30">
      <t>ボウシ</t>
    </rPh>
    <rPh sb="31" eb="33">
      <t>コウリョ</t>
    </rPh>
    <rPh sb="34" eb="36">
      <t>モクセイ</t>
    </rPh>
    <rPh sb="36" eb="39">
      <t>コウゾウブツ</t>
    </rPh>
    <rPh sb="40" eb="42">
      <t>セッチ</t>
    </rPh>
    <rPh sb="44" eb="46">
      <t>ヒツヨウ</t>
    </rPh>
    <rPh sb="47" eb="49">
      <t>ハンダン</t>
    </rPh>
    <rPh sb="51" eb="53">
      <t>タイサク</t>
    </rPh>
    <rPh sb="54" eb="55">
      <t>コウ</t>
    </rPh>
    <phoneticPr fontId="3"/>
  </si>
  <si>
    <t>林地残材有効活用推進支援事業を活用した箇所（補助金確定通知により確認）</t>
    <rPh sb="0" eb="2">
      <t>リンチ</t>
    </rPh>
    <rPh sb="2" eb="4">
      <t>ザンザイ</t>
    </rPh>
    <rPh sb="4" eb="6">
      <t>ユウコウ</t>
    </rPh>
    <rPh sb="6" eb="8">
      <t>カツヨウ</t>
    </rPh>
    <rPh sb="8" eb="10">
      <t>スイシン</t>
    </rPh>
    <rPh sb="10" eb="12">
      <t>シエン</t>
    </rPh>
    <rPh sb="12" eb="14">
      <t>ジギョウ</t>
    </rPh>
    <rPh sb="15" eb="17">
      <t>カツヨウ</t>
    </rPh>
    <rPh sb="19" eb="21">
      <t>カショ</t>
    </rPh>
    <rPh sb="22" eb="25">
      <t>ホジョキン</t>
    </rPh>
    <rPh sb="25" eb="27">
      <t>カクテイ</t>
    </rPh>
    <rPh sb="27" eb="29">
      <t>ツウチ</t>
    </rPh>
    <rPh sb="32" eb="34">
      <t>カクニン</t>
    </rPh>
    <phoneticPr fontId="3"/>
  </si>
  <si>
    <t>特定機能回復事業
森林緊急造成ほか</t>
    <rPh sb="0" eb="2">
      <t>トクテイ</t>
    </rPh>
    <rPh sb="2" eb="4">
      <t>キノウ</t>
    </rPh>
    <rPh sb="4" eb="6">
      <t>カイフク</t>
    </rPh>
    <rPh sb="6" eb="8">
      <t>ジギョウ</t>
    </rPh>
    <rPh sb="9" eb="15">
      <t>シンリンキンキュウゾウセイ</t>
    </rPh>
    <phoneticPr fontId="3"/>
  </si>
  <si>
    <t>令和７年１月31日まで</t>
    <rPh sb="0" eb="2">
      <t>レイワ</t>
    </rPh>
    <rPh sb="3" eb="4">
      <t>ネン</t>
    </rPh>
    <rPh sb="5" eb="6">
      <t>ガツ</t>
    </rPh>
    <rPh sb="8" eb="9">
      <t>ニチ</t>
    </rPh>
    <phoneticPr fontId="3"/>
  </si>
  <si>
    <t>　　　年　　月　　日付け長野県　　　　指令　　第　　号で交付決定のありました　　年度の信州の森林づくり事業（森林環境保全整備事業（大規模事業地等））補助金を下記のとおり増（減）してください。</t>
    <phoneticPr fontId="3"/>
  </si>
  <si>
    <t>注　年月日は、作業完了日とする。</t>
    <rPh sb="0" eb="1">
      <t>チュウ</t>
    </rPh>
    <rPh sb="2" eb="5">
      <t>ネンガッピ</t>
    </rPh>
    <rPh sb="7" eb="9">
      <t>サギョウ</t>
    </rPh>
    <rPh sb="9" eb="12">
      <t>カンリョウビ</t>
    </rPh>
    <phoneticPr fontId="3"/>
  </si>
  <si>
    <t>○○郡△△町１番地</t>
    <phoneticPr fontId="3"/>
  </si>
  <si>
    <t>コナラ</t>
    <phoneticPr fontId="3"/>
  </si>
  <si>
    <t>3,000本/ha</t>
    <rPh sb="5" eb="6">
      <t>ホン</t>
    </rPh>
    <phoneticPr fontId="3"/>
  </si>
  <si>
    <t>　確実な更新により公益的機能の発揮に資することとしたい。</t>
    <phoneticPr fontId="3"/>
  </si>
  <si>
    <t>(.m3)</t>
    <phoneticPr fontId="3"/>
  </si>
  <si>
    <t>アカマツ</t>
    <phoneticPr fontId="3"/>
  </si>
  <si>
    <t>信州の森林づくり事業書類等確認書</t>
    <rPh sb="0" eb="2">
      <t>シンシュウ</t>
    </rPh>
    <rPh sb="3" eb="5">
      <t>シンリン</t>
    </rPh>
    <rPh sb="8" eb="10">
      <t>ジギョウ</t>
    </rPh>
    <rPh sb="10" eb="12">
      <t>ショルイ</t>
    </rPh>
    <rPh sb="12" eb="13">
      <t>トウ</t>
    </rPh>
    <rPh sb="13" eb="16">
      <t>カクニンショ</t>
    </rPh>
    <phoneticPr fontId="3"/>
  </si>
  <si>
    <t>□</t>
    <phoneticPr fontId="3"/>
  </si>
  <si>
    <t>林相転換特別対策のみ</t>
    <phoneticPr fontId="3"/>
  </si>
  <si>
    <t>スギ人工林伐採重点区域であることがわかる書類</t>
    <rPh sb="20" eb="22">
      <t>ショルイ</t>
    </rPh>
    <phoneticPr fontId="3"/>
  </si>
  <si>
    <t>山地災害危険地区に該当しないことがわかる書類</t>
    <rPh sb="9" eb="11">
      <t>ガイトウ</t>
    </rPh>
    <rPh sb="20" eb="22">
      <t>ショルイ</t>
    </rPh>
    <phoneticPr fontId="3"/>
  </si>
  <si>
    <t>再造林省力化モデル推進事業</t>
    <phoneticPr fontId="3"/>
  </si>
  <si>
    <t>架線系集材モデル（架線の設置・撤去）</t>
    <phoneticPr fontId="3"/>
  </si>
  <si>
    <t>人工造林の初期保育の嵩上げを行う場合
市町村森林整備計画に定める「特に効率的な施業が可能な森林」の確認書類</t>
    <rPh sb="0" eb="2">
      <t>ジンコウ</t>
    </rPh>
    <rPh sb="2" eb="4">
      <t>ゾウリン</t>
    </rPh>
    <rPh sb="5" eb="7">
      <t>ショキ</t>
    </rPh>
    <rPh sb="7" eb="9">
      <t>ホイク</t>
    </rPh>
    <rPh sb="10" eb="12">
      <t>カサア</t>
    </rPh>
    <rPh sb="14" eb="15">
      <t>オコナ</t>
    </rPh>
    <rPh sb="16" eb="18">
      <t>バアイ</t>
    </rPh>
    <rPh sb="49" eb="51">
      <t>カクニン</t>
    </rPh>
    <rPh sb="51" eb="53">
      <t>ショルイ</t>
    </rPh>
    <phoneticPr fontId="3"/>
  </si>
  <si>
    <t>市町村森林整備計画書又は森林簿の写し等</t>
    <rPh sb="0" eb="3">
      <t>シチョウソン</t>
    </rPh>
    <rPh sb="3" eb="5">
      <t>シンリン</t>
    </rPh>
    <rPh sb="5" eb="7">
      <t>セイビ</t>
    </rPh>
    <rPh sb="7" eb="9">
      <t>ケイカク</t>
    </rPh>
    <rPh sb="9" eb="10">
      <t>ショ</t>
    </rPh>
    <rPh sb="10" eb="11">
      <t>マタ</t>
    </rPh>
    <rPh sb="12" eb="14">
      <t>シンリン</t>
    </rPh>
    <rPh sb="14" eb="15">
      <t>ボ</t>
    </rPh>
    <rPh sb="16" eb="17">
      <t>ウツ</t>
    </rPh>
    <rPh sb="18" eb="19">
      <t>トウ</t>
    </rPh>
    <phoneticPr fontId="3"/>
  </si>
  <si>
    <t>※括弧内には、交付要綱の別表の事業の種類（２列目）を記載すること。</t>
    <rPh sb="1" eb="3">
      <t>カッコ</t>
    </rPh>
    <rPh sb="3" eb="4">
      <t>ナイ</t>
    </rPh>
    <rPh sb="7" eb="9">
      <t>コウフ</t>
    </rPh>
    <rPh sb="9" eb="11">
      <t>ヨウコウ</t>
    </rPh>
    <rPh sb="12" eb="14">
      <t>ベッピョウ</t>
    </rPh>
    <rPh sb="15" eb="17">
      <t>ジギョウ</t>
    </rPh>
    <rPh sb="18" eb="20">
      <t>シュルイ</t>
    </rPh>
    <rPh sb="22" eb="24">
      <t>レツメ</t>
    </rPh>
    <rPh sb="26" eb="28">
      <t>キサイ</t>
    </rPh>
    <phoneticPr fontId="3"/>
  </si>
  <si>
    <t>（要領別紙１－様式第２号）（第２の１の（4）関係）</t>
    <rPh sb="1" eb="3">
      <t>ヨウリョウ</t>
    </rPh>
    <rPh sb="3" eb="5">
      <t>ベッシ</t>
    </rPh>
    <rPh sb="7" eb="9">
      <t>ヨウシキ</t>
    </rPh>
    <rPh sb="9" eb="10">
      <t>ダイ</t>
    </rPh>
    <rPh sb="11" eb="12">
      <t>ゴウ</t>
    </rPh>
    <rPh sb="14" eb="15">
      <t>ダイ</t>
    </rPh>
    <rPh sb="22" eb="24">
      <t>カンケイ</t>
    </rPh>
    <phoneticPr fontId="3"/>
  </si>
  <si>
    <t>倒木・折損木整理</t>
    <rPh sb="0" eb="2">
      <t>トウボク</t>
    </rPh>
    <rPh sb="3" eb="5">
      <t>セッソン</t>
    </rPh>
    <rPh sb="5" eb="6">
      <t>ボク</t>
    </rPh>
    <rPh sb="6" eb="8">
      <t>セイリ</t>
    </rPh>
    <phoneticPr fontId="3"/>
  </si>
  <si>
    <t>再造林省力化モデル（造林作業用の機械のレンタル）</t>
    <phoneticPr fontId="3"/>
  </si>
  <si>
    <t>下刈り</t>
    <phoneticPr fontId="3"/>
  </si>
  <si>
    <t>一貫作業</t>
    <phoneticPr fontId="3"/>
  </si>
  <si>
    <t>特定機能回復</t>
    <rPh sb="0" eb="2">
      <t>トクテイ</t>
    </rPh>
    <rPh sb="2" eb="4">
      <t>キノウ</t>
    </rPh>
    <rPh sb="4" eb="6">
      <t>カイフク</t>
    </rPh>
    <phoneticPr fontId="3"/>
  </si>
  <si>
    <t>（円/ha.t.回.m）</t>
    <phoneticPr fontId="3"/>
  </si>
  <si>
    <t>（回）</t>
    <rPh sb="1" eb="2">
      <t>カイ</t>
    </rPh>
    <phoneticPr fontId="3"/>
  </si>
  <si>
    <t>（t）</t>
    <phoneticPr fontId="3"/>
  </si>
  <si>
    <t>（要領別紙１－様式第２号）（第２の１の(4)関係）</t>
    <rPh sb="1" eb="3">
      <t>ヨウリョウ</t>
    </rPh>
    <rPh sb="3" eb="5">
      <t>ベッシ</t>
    </rPh>
    <rPh sb="7" eb="9">
      <t>ヨウシキ</t>
    </rPh>
    <rPh sb="9" eb="10">
      <t>ダイ</t>
    </rPh>
    <rPh sb="11" eb="12">
      <t>ゴウ</t>
    </rPh>
    <rPh sb="14" eb="15">
      <t>ダイ</t>
    </rPh>
    <rPh sb="22" eb="24">
      <t>カンケイ</t>
    </rPh>
    <phoneticPr fontId="3"/>
  </si>
  <si>
    <t>架線の設置及び撤去（支間長100ｍ以下/回）</t>
    <phoneticPr fontId="3"/>
  </si>
  <si>
    <t>R06.8～R06.12</t>
    <phoneticPr fontId="3"/>
  </si>
  <si>
    <t>架線系集材モデル（架線の設置・撤去）</t>
  </si>
  <si>
    <t>再造林省力化モデル推進事業</t>
  </si>
  <si>
    <t>●●</t>
    <phoneticPr fontId="3"/>
  </si>
  <si>
    <t>●●団地</t>
    <rPh sb="2" eb="4">
      <t>ダンチ</t>
    </rPh>
    <phoneticPr fontId="3"/>
  </si>
  <si>
    <t>●●市</t>
    <rPh sb="2" eb="3">
      <t>シ</t>
    </rPh>
    <phoneticPr fontId="3"/>
  </si>
  <si>
    <t>●●森林組合</t>
    <rPh sb="2" eb="4">
      <t>シンリン</t>
    </rPh>
    <rPh sb="4" eb="6">
      <t>クミアイ</t>
    </rPh>
    <phoneticPr fontId="3"/>
  </si>
  <si>
    <t>記載例⑥</t>
    <phoneticPr fontId="3"/>
  </si>
  <si>
    <t>林地残材の搬出集積及び中間土場までの仕分け等の両方</t>
    <rPh sb="0" eb="2">
      <t>リンチ</t>
    </rPh>
    <rPh sb="2" eb="4">
      <t>ザンザイ</t>
    </rPh>
    <rPh sb="5" eb="7">
      <t>ハンシュツ</t>
    </rPh>
    <rPh sb="7" eb="9">
      <t>シュウセキ</t>
    </rPh>
    <rPh sb="9" eb="10">
      <t>オヨ</t>
    </rPh>
    <rPh sb="11" eb="13">
      <t>チュウカン</t>
    </rPh>
    <rPh sb="13" eb="15">
      <t>ドバ</t>
    </rPh>
    <rPh sb="18" eb="20">
      <t>シワ</t>
    </rPh>
    <rPh sb="21" eb="22">
      <t>トウ</t>
    </rPh>
    <rPh sb="23" eb="25">
      <t>リョウホウ</t>
    </rPh>
    <phoneticPr fontId="3"/>
  </si>
  <si>
    <t>R06.11～R06.12</t>
    <phoneticPr fontId="3"/>
  </si>
  <si>
    <t>▲▲</t>
    <phoneticPr fontId="3"/>
  </si>
  <si>
    <t>▲▲団地</t>
    <rPh sb="2" eb="4">
      <t>ダンチ</t>
    </rPh>
    <phoneticPr fontId="3"/>
  </si>
  <si>
    <t>▲▲市</t>
    <rPh sb="2" eb="3">
      <t>シ</t>
    </rPh>
    <phoneticPr fontId="3"/>
  </si>
  <si>
    <t>▲▲森林組合</t>
    <rPh sb="2" eb="4">
      <t>シンリン</t>
    </rPh>
    <rPh sb="4" eb="6">
      <t>クミアイ</t>
    </rPh>
    <phoneticPr fontId="3"/>
  </si>
  <si>
    <t>記載例⑤</t>
    <rPh sb="0" eb="2">
      <t>キサイ</t>
    </rPh>
    <rPh sb="2" eb="3">
      <t>レイ</t>
    </rPh>
    <phoneticPr fontId="3"/>
  </si>
  <si>
    <t>R06.6～R06.11</t>
    <phoneticPr fontId="3"/>
  </si>
  <si>
    <t>R06.7～R06.12</t>
    <phoneticPr fontId="3"/>
  </si>
  <si>
    <t>伐倒燻蒸</t>
    <phoneticPr fontId="3"/>
  </si>
  <si>
    <t>R06.9～R06.12</t>
    <phoneticPr fontId="3"/>
  </si>
  <si>
    <t>一貫作業（伐倒・集積搬出）：架線系</t>
    <rPh sb="5" eb="7">
      <t>バットウ</t>
    </rPh>
    <rPh sb="8" eb="10">
      <t>シュウセキ</t>
    </rPh>
    <rPh sb="10" eb="12">
      <t>ハンシュツ</t>
    </rPh>
    <rPh sb="14" eb="16">
      <t>カセン</t>
    </rPh>
    <rPh sb="16" eb="17">
      <t>ケイ</t>
    </rPh>
    <phoneticPr fontId="3"/>
  </si>
  <si>
    <t>林相転換特別対策</t>
    <rPh sb="0" eb="1">
      <t>リン</t>
    </rPh>
    <rPh sb="1" eb="2">
      <t>ソウ</t>
    </rPh>
    <rPh sb="2" eb="4">
      <t>テンカン</t>
    </rPh>
    <rPh sb="4" eb="6">
      <t>トクベツ</t>
    </rPh>
    <rPh sb="6" eb="8">
      <t>タイサク</t>
    </rPh>
    <phoneticPr fontId="3"/>
  </si>
  <si>
    <t>7齢級以下、事前選木、定性、Ⅱ（除間伐）、伐倒のみ</t>
    <rPh sb="1" eb="3">
      <t>レイキュウ</t>
    </rPh>
    <rPh sb="3" eb="5">
      <t>イカ</t>
    </rPh>
    <rPh sb="6" eb="8">
      <t>ジゼン</t>
    </rPh>
    <rPh sb="8" eb="9">
      <t>セン</t>
    </rPh>
    <rPh sb="9" eb="10">
      <t>ボク</t>
    </rPh>
    <rPh sb="11" eb="13">
      <t>テイセイ</t>
    </rPh>
    <rPh sb="16" eb="17">
      <t>ジョ</t>
    </rPh>
    <rPh sb="17" eb="19">
      <t>カンバツ</t>
    </rPh>
    <rPh sb="21" eb="23">
      <t>バットウ</t>
    </rPh>
    <phoneticPr fontId="3"/>
  </si>
  <si>
    <t>R06.10～R06.12</t>
    <phoneticPr fontId="3"/>
  </si>
  <si>
    <t>R06.5～R06.8</t>
    <phoneticPr fontId="3"/>
  </si>
  <si>
    <t>R5.4.1</t>
    <phoneticPr fontId="3"/>
  </si>
  <si>
    <t>カラマツ3000本/ha</t>
    <phoneticPr fontId="3"/>
  </si>
  <si>
    <t>記載例①</t>
    <rPh sb="0" eb="2">
      <t>キサイ</t>
    </rPh>
    <rPh sb="2" eb="3">
      <t>レイ</t>
    </rPh>
    <phoneticPr fontId="3"/>
  </si>
  <si>
    <t>（円/ha.t.回.m）</t>
    <rPh sb="1" eb="2">
      <t>エン</t>
    </rPh>
    <rPh sb="8" eb="9">
      <t>カイ</t>
    </rPh>
    <phoneticPr fontId="3"/>
  </si>
  <si>
    <t>（要領様式第１号）（第２の１の(1)関係）</t>
    <rPh sb="1" eb="3">
      <t>ヨウリョウ</t>
    </rPh>
    <rPh sb="3" eb="5">
      <t>ヨウシキ</t>
    </rPh>
    <rPh sb="5" eb="6">
      <t>ダイ</t>
    </rPh>
    <rPh sb="7" eb="8">
      <t>ゴウ</t>
    </rPh>
    <rPh sb="10" eb="11">
      <t>ダイ</t>
    </rPh>
    <rPh sb="18" eb="20">
      <t>カンケイ</t>
    </rPh>
    <phoneticPr fontId="3"/>
  </si>
  <si>
    <t xml:space="preserve"> １点以上    7点未満     ３％
 ７点以上　13点未満　  10％
13点以上　23点未満　 １３％
23点以上   　　　　　　  １８％</t>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</si>
  <si>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（要領別紙１－様式第１号）（第２の２の（３）関係）</t>
    <rPh sb="1" eb="3">
      <t>ヨウリョウ</t>
    </rPh>
    <rPh sb="3" eb="5">
      <t>ベッシ</t>
    </rPh>
    <rPh sb="7" eb="9">
      <t>ヨウシキ</t>
    </rPh>
    <rPh sb="9" eb="10">
      <t>ダイ</t>
    </rPh>
    <rPh sb="11" eb="12">
      <t>ゴウ</t>
    </rPh>
    <rPh sb="14" eb="15">
      <t>ダイ</t>
    </rPh>
    <rPh sb="22" eb="24">
      <t>カンケイ</t>
    </rPh>
    <phoneticPr fontId="3"/>
  </si>
  <si>
    <t>（要領別紙１－様式第１号）（第２の２の（３））</t>
    <rPh sb="1" eb="3">
      <t>ヨウリョウ</t>
    </rPh>
    <rPh sb="3" eb="5">
      <t>ベッシ</t>
    </rPh>
    <rPh sb="7" eb="9">
      <t>ヨウシキ</t>
    </rPh>
    <rPh sb="9" eb="10">
      <t>ダイ</t>
    </rPh>
    <rPh sb="11" eb="12">
      <t>ゴウ</t>
    </rPh>
    <rPh sb="14" eb="15">
      <t>ダイ</t>
    </rPh>
    <phoneticPr fontId="3"/>
  </si>
  <si>
    <t>一貫作業に伴う広葉樹の植栽（2,000本/ha以上）届出書</t>
    <rPh sb="0" eb="2">
      <t>イッカン</t>
    </rPh>
    <rPh sb="2" eb="4">
      <t>サギョウ</t>
    </rPh>
    <rPh sb="5" eb="6">
      <t>トモナ</t>
    </rPh>
    <rPh sb="7" eb="10">
      <t>コウヨウジュ</t>
    </rPh>
    <rPh sb="11" eb="13">
      <t>ショクサイ</t>
    </rPh>
    <rPh sb="19" eb="20">
      <t>ホン</t>
    </rPh>
    <rPh sb="23" eb="25">
      <t>イジョウ</t>
    </rPh>
    <rPh sb="26" eb="29">
      <t>トドケデショ</t>
    </rPh>
    <phoneticPr fontId="3"/>
  </si>
  <si>
    <t>　 下記のとおり一貫作業による広葉樹の植栽（2,000本/ha以上）を実施したいので、信州の森林づくり事業実施要領別紙１の第２の２の（３）のアの（ア）のｄの規定により届出ます。</t>
    <rPh sb="2" eb="4">
      <t>カキ</t>
    </rPh>
    <rPh sb="8" eb="10">
      <t>イッカン</t>
    </rPh>
    <rPh sb="10" eb="12">
      <t>サギョウ</t>
    </rPh>
    <rPh sb="15" eb="18">
      <t>コウヨウジュ</t>
    </rPh>
    <rPh sb="19" eb="21">
      <t>ショクサイ</t>
    </rPh>
    <rPh sb="27" eb="28">
      <t>ホン</t>
    </rPh>
    <rPh sb="31" eb="33">
      <t>イジョウ</t>
    </rPh>
    <rPh sb="35" eb="37">
      <t>ジッシ</t>
    </rPh>
    <rPh sb="43" eb="45">
      <t>シンシュウ</t>
    </rPh>
    <rPh sb="46" eb="48">
      <t>シンリン</t>
    </rPh>
    <rPh sb="51" eb="53">
      <t>ジギョウ</t>
    </rPh>
    <rPh sb="53" eb="55">
      <t>ジッシ</t>
    </rPh>
    <rPh sb="55" eb="57">
      <t>ヨウリョウ</t>
    </rPh>
    <rPh sb="57" eb="59">
      <t>ベッシ</t>
    </rPh>
    <rPh sb="61" eb="62">
      <t>ダイ</t>
    </rPh>
    <rPh sb="78" eb="80">
      <t>キテイ</t>
    </rPh>
    <rPh sb="83" eb="84">
      <t>トドケ</t>
    </rPh>
    <rPh sb="84" eb="85">
      <t>デ</t>
    </rPh>
    <phoneticPr fontId="3"/>
  </si>
  <si>
    <t>信州の森林づくり事業（　　　）　事前計画書</t>
    <rPh sb="0" eb="2">
      <t>シンシュウ</t>
    </rPh>
    <rPh sb="3" eb="5">
      <t>シンリン</t>
    </rPh>
    <rPh sb="8" eb="10">
      <t>ジギョウ</t>
    </rPh>
    <rPh sb="16" eb="18">
      <t>ジゼン</t>
    </rPh>
    <rPh sb="18" eb="21">
      <t>ケイカクショ</t>
    </rPh>
    <phoneticPr fontId="3"/>
  </si>
  <si>
    <t>信州の森林づくり事業　事前計画書</t>
    <rPh sb="0" eb="2">
      <t>シンシュウ</t>
    </rPh>
    <rPh sb="3" eb="5">
      <t>シンリン</t>
    </rPh>
    <rPh sb="8" eb="10">
      <t>ジギョウ</t>
    </rPh>
    <rPh sb="11" eb="13">
      <t>ジゼン</t>
    </rPh>
    <rPh sb="13" eb="16">
      <t>ケイカクショ</t>
    </rPh>
    <phoneticPr fontId="3"/>
  </si>
  <si>
    <t>信州の森林づくり事業　事前計画書【記載例】</t>
    <rPh sb="0" eb="2">
      <t>シンシュウ</t>
    </rPh>
    <rPh sb="3" eb="5">
      <t>シンリン</t>
    </rPh>
    <rPh sb="8" eb="10">
      <t>ジギョウ</t>
    </rPh>
    <rPh sb="11" eb="13">
      <t>ジゼン</t>
    </rPh>
    <rPh sb="13" eb="16">
      <t>ケイカクショ</t>
    </rPh>
    <rPh sb="17" eb="19">
      <t>キサイ</t>
    </rPh>
    <rPh sb="19" eb="20">
      <t>レイ</t>
    </rPh>
    <phoneticPr fontId="3"/>
  </si>
  <si>
    <t>どちらかの様式を提出する。なお、実行内訳書兼調査調書は、造林システムより出力される様式。申請者が箇所ごとに申請内容を記載及び選択する方法で作成する。</t>
    <rPh sb="5" eb="7">
      <t>ヨウシキ</t>
    </rPh>
    <rPh sb="8" eb="10">
      <t>テイシュツ</t>
    </rPh>
    <rPh sb="44" eb="47">
      <t>シンセイシャ</t>
    </rPh>
    <rPh sb="48" eb="50">
      <t>カショ</t>
    </rPh>
    <rPh sb="53" eb="55">
      <t>シンセイ</t>
    </rPh>
    <rPh sb="55" eb="57">
      <t>ナイヨウ</t>
    </rPh>
    <rPh sb="58" eb="60">
      <t>キサイ</t>
    </rPh>
    <rPh sb="60" eb="61">
      <t>オヨ</t>
    </rPh>
    <rPh sb="62" eb="64">
      <t>センタク</t>
    </rPh>
    <rPh sb="66" eb="68">
      <t>ホウホウ</t>
    </rPh>
    <rPh sb="69" eb="71">
      <t>サクセイ</t>
    </rPh>
    <phoneticPr fontId="3"/>
  </si>
  <si>
    <t>施行地ごとに事業に従事した各現場労働者について社会保険等の加入状況を記載した表（間接費の適用を受ける場合）。なお、造林システムより出力される社会保険等加入状況調査表に替えての提出も可能とする。</t>
    <rPh sb="40" eb="42">
      <t>カンセツ</t>
    </rPh>
    <rPh sb="42" eb="43">
      <t>ヒ</t>
    </rPh>
    <rPh sb="44" eb="46">
      <t>テキヨウ</t>
    </rPh>
    <rPh sb="47" eb="48">
      <t>ウ</t>
    </rPh>
    <rPh sb="50" eb="52">
      <t>バアイ</t>
    </rPh>
    <rPh sb="57" eb="59">
      <t>ゾウリン</t>
    </rPh>
    <rPh sb="65" eb="67">
      <t>シュツリョク</t>
    </rPh>
    <rPh sb="83" eb="84">
      <t>カ</t>
    </rPh>
    <rPh sb="87" eb="89">
      <t>テイシュツ</t>
    </rPh>
    <rPh sb="90" eb="92">
      <t>カノウ</t>
    </rPh>
    <phoneticPr fontId="3"/>
  </si>
  <si>
    <t>施行地（搬出材積が10m3/ha未満の施行地はこの限りでない。）ごとに作成し提出する。なお、造林システムより出力される搬出材積集計表に替えての提出も可能とする。</t>
    <rPh sb="46" eb="48">
      <t>ゾウリン</t>
    </rPh>
    <rPh sb="54" eb="56">
      <t>シュツリョク</t>
    </rPh>
    <rPh sb="67" eb="68">
      <t>カ</t>
    </rPh>
    <rPh sb="71" eb="73">
      <t>テイシュツ</t>
    </rPh>
    <rPh sb="74" eb="76">
      <t>カノウ</t>
    </rPh>
    <phoneticPr fontId="3"/>
  </si>
  <si>
    <t>森林緊急造成・被害森林整備・林相転換特別対策のみ</t>
    <rPh sb="0" eb="2">
      <t>シンリン</t>
    </rPh>
    <rPh sb="2" eb="4">
      <t>キンキュウ</t>
    </rPh>
    <rPh sb="4" eb="6">
      <t>ゾウセイ</t>
    </rPh>
    <rPh sb="7" eb="9">
      <t>ヒガイ</t>
    </rPh>
    <rPh sb="9" eb="11">
      <t>シンリン</t>
    </rPh>
    <rPh sb="11" eb="13">
      <t>セイビ</t>
    </rPh>
    <rPh sb="14" eb="15">
      <t>ハヤシ</t>
    </rPh>
    <rPh sb="15" eb="16">
      <t>ソウ</t>
    </rPh>
    <rPh sb="16" eb="18">
      <t>テンカン</t>
    </rPh>
    <rPh sb="18" eb="20">
      <t>トクベツ</t>
    </rPh>
    <rPh sb="20" eb="22">
      <t>タイサク</t>
    </rPh>
    <phoneticPr fontId="3"/>
  </si>
  <si>
    <t>森林緊急造成・被害森林整備・林相転換特別対策のみ</t>
    <phoneticPr fontId="3"/>
  </si>
  <si>
    <t>施行地ごとに事業に従事した各現場労働者について社会保険等の加入状況を記載した表（間接費の適用を受ける場合）。なお、造林システムより出力される社会保険等加入状況調査表に替えての提出も可能とする。</t>
    <phoneticPr fontId="3"/>
  </si>
  <si>
    <t>植栽樹種：　スギ・スギ（挿し木）・ヒノキ・アカマツ・カラマツ・その他針・広葉樹（　　　　　）・コンテナ・補植</t>
    <rPh sb="0" eb="2">
      <t>ショクサイ</t>
    </rPh>
    <rPh sb="2" eb="4">
      <t>ジュシュ</t>
    </rPh>
    <rPh sb="12" eb="13">
      <t>サ</t>
    </rPh>
    <rPh sb="14" eb="15">
      <t>キ</t>
    </rPh>
    <rPh sb="33" eb="34">
      <t>タ</t>
    </rPh>
    <rPh sb="34" eb="35">
      <t>シン</t>
    </rPh>
    <rPh sb="36" eb="39">
      <t>コウヨウジュ</t>
    </rPh>
    <rPh sb="52" eb="54">
      <t>ホショク</t>
    </rPh>
    <phoneticPr fontId="3"/>
  </si>
  <si>
    <t>1回目・２回目・全刈・筋刈</t>
    <rPh sb="1" eb="3">
      <t>カイメ</t>
    </rPh>
    <rPh sb="5" eb="7">
      <t>カイメ</t>
    </rPh>
    <rPh sb="8" eb="9">
      <t>ゼン</t>
    </rPh>
    <rPh sb="9" eb="10">
      <t>カリ</t>
    </rPh>
    <rPh sb="11" eb="12">
      <t>スジ</t>
    </rPh>
    <rPh sb="12" eb="13">
      <t>ガ</t>
    </rPh>
    <phoneticPr fontId="3"/>
  </si>
  <si>
    <t>事業要件等確認欄　　　　注）一貫作業については、該当する事業内容にそれぞれ記載すること。</t>
    <rPh sb="0" eb="2">
      <t>ジギョウ</t>
    </rPh>
    <rPh sb="2" eb="3">
      <t>ヨウ</t>
    </rPh>
    <rPh sb="3" eb="5">
      <t>ケントウ</t>
    </rPh>
    <rPh sb="5" eb="7">
      <t>カクニン</t>
    </rPh>
    <rPh sb="7" eb="8">
      <t>ラン</t>
    </rPh>
    <rPh sb="12" eb="13">
      <t>チュウ</t>
    </rPh>
    <rPh sb="14" eb="16">
      <t>イッカン</t>
    </rPh>
    <rPh sb="16" eb="18">
      <t>サギョウ</t>
    </rPh>
    <rPh sb="24" eb="26">
      <t>ガイトウ</t>
    </rPh>
    <rPh sb="28" eb="30">
      <t>ジギョウ</t>
    </rPh>
    <rPh sb="30" eb="32">
      <t>ナイヨウ</t>
    </rPh>
    <rPh sb="37" eb="39">
      <t>キサイ</t>
    </rPh>
    <phoneticPr fontId="3"/>
  </si>
  <si>
    <t>前生樹：　草地・笹地（笹丈１m以下・１m以上・潅木地・機械地拵え・特殊地拵え（低質林等・被害森林）・伐採前特殊地拵え</t>
    <rPh sb="0" eb="1">
      <t>ゼン</t>
    </rPh>
    <rPh sb="1" eb="2">
      <t>セイ</t>
    </rPh>
    <rPh sb="2" eb="3">
      <t>ジュ</t>
    </rPh>
    <rPh sb="5" eb="7">
      <t>クサチ</t>
    </rPh>
    <rPh sb="8" eb="9">
      <t>ササ</t>
    </rPh>
    <rPh sb="9" eb="10">
      <t>チ</t>
    </rPh>
    <rPh sb="11" eb="12">
      <t>ササ</t>
    </rPh>
    <rPh sb="12" eb="13">
      <t>タケ</t>
    </rPh>
    <rPh sb="15" eb="17">
      <t>イカ</t>
    </rPh>
    <rPh sb="20" eb="22">
      <t>イジョウ</t>
    </rPh>
    <rPh sb="23" eb="25">
      <t>カンボク</t>
    </rPh>
    <rPh sb="25" eb="26">
      <t>チ</t>
    </rPh>
    <rPh sb="27" eb="29">
      <t>キカイ</t>
    </rPh>
    <rPh sb="29" eb="30">
      <t>チ</t>
    </rPh>
    <rPh sb="30" eb="31">
      <t>コシラ</t>
    </rPh>
    <rPh sb="33" eb="35">
      <t>トクシュ</t>
    </rPh>
    <rPh sb="35" eb="36">
      <t>ジ</t>
    </rPh>
    <rPh sb="36" eb="37">
      <t>コシラ</t>
    </rPh>
    <rPh sb="39" eb="41">
      <t>テイシツ</t>
    </rPh>
    <rPh sb="41" eb="42">
      <t>リン</t>
    </rPh>
    <rPh sb="42" eb="43">
      <t>トウ</t>
    </rPh>
    <rPh sb="44" eb="46">
      <t>ヒガイ</t>
    </rPh>
    <rPh sb="46" eb="48">
      <t>シンリン</t>
    </rPh>
    <rPh sb="50" eb="52">
      <t>バッサイ</t>
    </rPh>
    <rPh sb="52" eb="53">
      <t>マエ</t>
    </rPh>
    <rPh sb="53" eb="55">
      <t>トクシュ</t>
    </rPh>
    <rPh sb="55" eb="56">
      <t>ジ</t>
    </rPh>
    <rPh sb="56" eb="57">
      <t>コシラ</t>
    </rPh>
    <phoneticPr fontId="3"/>
  </si>
  <si>
    <t>＜補足＞
作設する地形傾斜と、作業システムとして想定した林内作業機械によって、効率性と安全性を確保する幅員を決定する。
作業機械を考慮した場合は、機種車幅の1.2倍以上を確保する。
・作設重機（作業機械）が0.45㎥級の場合は、3.0ｍ幅で、作業空間、路肩として0.5ｍ程度を確保した3.5m程度の幅員とする。</t>
    <rPh sb="5" eb="6">
      <t>サク</t>
    </rPh>
    <rPh sb="6" eb="7">
      <t>セツ</t>
    </rPh>
    <rPh sb="9" eb="11">
      <t>チケイ</t>
    </rPh>
    <rPh sb="11" eb="13">
      <t>ケイシャ</t>
    </rPh>
    <rPh sb="15" eb="17">
      <t>サギョウ</t>
    </rPh>
    <rPh sb="24" eb="26">
      <t>ソウテイ</t>
    </rPh>
    <rPh sb="28" eb="30">
      <t>リンナイ</t>
    </rPh>
    <rPh sb="30" eb="32">
      <t>サギョウ</t>
    </rPh>
    <rPh sb="32" eb="34">
      <t>キカイ</t>
    </rPh>
    <rPh sb="39" eb="42">
      <t>コウリツセイ</t>
    </rPh>
    <rPh sb="43" eb="46">
      <t>アンゼンセイ</t>
    </rPh>
    <rPh sb="47" eb="49">
      <t>カクホ</t>
    </rPh>
    <rPh sb="51" eb="53">
      <t>フクイン</t>
    </rPh>
    <rPh sb="54" eb="56">
      <t>ケッテイ</t>
    </rPh>
    <rPh sb="60" eb="62">
      <t>サギョウ</t>
    </rPh>
    <rPh sb="62" eb="64">
      <t>キカイ</t>
    </rPh>
    <rPh sb="65" eb="67">
      <t>コウリョ</t>
    </rPh>
    <rPh sb="69" eb="71">
      <t>バアイ</t>
    </rPh>
    <rPh sb="73" eb="75">
      <t>キシュ</t>
    </rPh>
    <rPh sb="75" eb="77">
      <t>シャハバ</t>
    </rPh>
    <rPh sb="81" eb="82">
      <t>バイ</t>
    </rPh>
    <rPh sb="82" eb="84">
      <t>イジョウ</t>
    </rPh>
    <rPh sb="85" eb="87">
      <t>カクホ</t>
    </rPh>
    <rPh sb="92" eb="93">
      <t>サク</t>
    </rPh>
    <rPh sb="93" eb="94">
      <t>セツ</t>
    </rPh>
    <rPh sb="94" eb="96">
      <t>ジュウキ</t>
    </rPh>
    <rPh sb="97" eb="99">
      <t>サギョウ</t>
    </rPh>
    <rPh sb="99" eb="101">
      <t>キカイ</t>
    </rPh>
    <rPh sb="108" eb="109">
      <t>キュウ</t>
    </rPh>
    <rPh sb="110" eb="112">
      <t>バアイ</t>
    </rPh>
    <rPh sb="118" eb="119">
      <t>ハバ</t>
    </rPh>
    <rPh sb="121" eb="123">
      <t>サギョウ</t>
    </rPh>
    <rPh sb="123" eb="125">
      <t>クウカン</t>
    </rPh>
    <rPh sb="126" eb="128">
      <t>ロカタ</t>
    </rPh>
    <rPh sb="135" eb="137">
      <t>テイド</t>
    </rPh>
    <rPh sb="138" eb="140">
      <t>カクホ</t>
    </rPh>
    <rPh sb="146" eb="148">
      <t>テイド</t>
    </rPh>
    <rPh sb="149" eb="151">
      <t>フクイン</t>
    </rPh>
    <phoneticPr fontId="3"/>
  </si>
  <si>
    <t>環境負荷低減チェックシート</t>
    <rPh sb="0" eb="2">
      <t>カンキョウ</t>
    </rPh>
    <rPh sb="2" eb="4">
      <t>フカ</t>
    </rPh>
    <rPh sb="4" eb="6">
      <t>テイゲン</t>
    </rPh>
    <phoneticPr fontId="3"/>
  </si>
  <si>
    <r>
      <t>　　　　　　　　　</t>
    </r>
    <r>
      <rPr>
        <sz val="11"/>
        <color theme="1"/>
        <rFont val="ＭＳ Ｐゴシック"/>
        <family val="3"/>
        <charset val="128"/>
        <scheme val="minor"/>
      </rPr>
      <t>ｍ</t>
    </r>
    <phoneticPr fontId="3"/>
  </si>
  <si>
    <t>　「面的複層林施業の実施について」（令和６年３月29日付け５林整整第925号林野庁長官通知。以下「面的複層林施業通知」という。）における更新伐を実施した箇所について、立木の材積が事業計画に定める維持すべき立木の材積を下回ることとなる伐採を行ったとき、又は完了年度の初日から起算して10年以内に伐区の隣接区域において更新伐を実施したときは、交付を受けた更新伐に係る補助金相当額を返還すること。</t>
    <phoneticPr fontId="3"/>
  </si>
  <si>
    <t>（様式第41号）</t>
    <phoneticPr fontId="3"/>
  </si>
  <si>
    <t>環境負荷低減チェックシート（様式第41号）</t>
    <rPh sb="0" eb="6">
      <t>カンキョウフカテイゲン</t>
    </rPh>
    <rPh sb="14" eb="16">
      <t>ヨウシキ</t>
    </rPh>
    <rPh sb="16" eb="17">
      <t>ダイ</t>
    </rPh>
    <rPh sb="19" eb="20">
      <t>ゴウ</t>
    </rPh>
    <phoneticPr fontId="3"/>
  </si>
  <si>
    <t>環境負荷低減チェックシート（造林関係）</t>
    <rPh sb="0" eb="6">
      <t>カンキョウフカテイゲン</t>
    </rPh>
    <rPh sb="14" eb="16">
      <t>ゾウリン</t>
    </rPh>
    <rPh sb="16" eb="18">
      <t>カンケイ</t>
    </rPh>
    <phoneticPr fontId="3"/>
  </si>
  <si>
    <t>適切な薬剤等の使用</t>
    <phoneticPr fontId="3"/>
  </si>
  <si>
    <t>農薬等の薬剤の適切な使用に努める。</t>
    <phoneticPr fontId="3"/>
  </si>
  <si>
    <t>エネルギーの節減</t>
    <phoneticPr fontId="3"/>
  </si>
  <si>
    <t>省エネを意識し、不必要・非効率なエネルギー消費をしないように努める。</t>
    <phoneticPr fontId="3"/>
  </si>
  <si>
    <t>害虫の発生防止</t>
    <phoneticPr fontId="3"/>
  </si>
  <si>
    <t>害虫の発生防止・低減に努める。</t>
    <phoneticPr fontId="3"/>
  </si>
  <si>
    <t>廃棄物の発生抑制、適正な循環的な利用及び適正な処分</t>
    <phoneticPr fontId="3"/>
  </si>
  <si>
    <t>4-(1)</t>
    <phoneticPr fontId="3"/>
  </si>
  <si>
    <t>4-(2)</t>
    <phoneticPr fontId="3"/>
  </si>
  <si>
    <t>生物多様性に配慮した事業実施（物資調達、施業等）に努める。</t>
    <phoneticPr fontId="3"/>
  </si>
  <si>
    <t>下流域への土砂流出等による水質汚濁防止に努める。</t>
    <phoneticPr fontId="3"/>
  </si>
  <si>
    <t>廃棄物の削減に努め、適正に処理する。</t>
    <phoneticPr fontId="3"/>
  </si>
  <si>
    <t>4-</t>
    <phoneticPr fontId="3"/>
  </si>
  <si>
    <t>生物多様性への悪影響の防止</t>
    <phoneticPr fontId="3"/>
  </si>
  <si>
    <t>5-</t>
    <phoneticPr fontId="3"/>
  </si>
  <si>
    <t>環境関係法令の遵守等</t>
    <phoneticPr fontId="3"/>
  </si>
  <si>
    <t>5-(1)</t>
    <phoneticPr fontId="3"/>
  </si>
  <si>
    <t>5-(2)</t>
    <phoneticPr fontId="3"/>
  </si>
  <si>
    <t>5-(3)</t>
    <phoneticPr fontId="3"/>
  </si>
  <si>
    <t>5-(4)</t>
    <phoneticPr fontId="3"/>
  </si>
  <si>
    <t>森林法及び労働安全衛生法をはじめ関係法令を遵守する。</t>
    <phoneticPr fontId="3"/>
  </si>
  <si>
    <t>みどりの食料システム戦略の趣旨の理解に努める。</t>
    <phoneticPr fontId="3"/>
  </si>
  <si>
    <t>林業機械等の装置・車両の適切な整備と管理の実施に努める。</t>
    <phoneticPr fontId="3"/>
  </si>
  <si>
    <t>正しい知識に基づく作業安全に努める。</t>
    <phoneticPr fontId="3"/>
  </si>
  <si>
    <t>チェック欄</t>
    <rPh sb="4" eb="5">
      <t>ラン</t>
    </rPh>
    <phoneticPr fontId="3"/>
  </si>
  <si>
    <t>※該当しない場合は「－」をご記入ください</t>
    <rPh sb="1" eb="3">
      <t>ガイトウ</t>
    </rPh>
    <rPh sb="6" eb="8">
      <t>バアイ</t>
    </rPh>
    <rPh sb="14" eb="16">
      <t>キニュウ</t>
    </rPh>
    <phoneticPr fontId="3"/>
  </si>
  <si>
    <t>施業区分：　面的複層林施業（帯状・群状） ・ 長期循環施業（個別林分・モザイク林） ・ 人工林整理伐 ・ 整理伐</t>
    <rPh sb="0" eb="2">
      <t>セギョウ</t>
    </rPh>
    <rPh sb="2" eb="4">
      <t>クブン</t>
    </rPh>
    <rPh sb="6" eb="8">
      <t>メンテキ</t>
    </rPh>
    <rPh sb="8" eb="10">
      <t>フクソウ</t>
    </rPh>
    <rPh sb="10" eb="11">
      <t>リン</t>
    </rPh>
    <rPh sb="11" eb="13">
      <t>セギョウ</t>
    </rPh>
    <rPh sb="14" eb="16">
      <t>オビジョウ</t>
    </rPh>
    <rPh sb="17" eb="18">
      <t>グン</t>
    </rPh>
    <rPh sb="18" eb="19">
      <t>ジョウ</t>
    </rPh>
    <phoneticPr fontId="3"/>
  </si>
  <si>
    <t>社会保険等の加入実態状況調査表（旧）現場完了日 令和５年６月30日以前</t>
    <rPh sb="0" eb="2">
      <t>シャカイ</t>
    </rPh>
    <rPh sb="2" eb="5">
      <t>ホケンナド</t>
    </rPh>
    <rPh sb="6" eb="8">
      <t>カニュウ</t>
    </rPh>
    <rPh sb="8" eb="10">
      <t>ジッタイ</t>
    </rPh>
    <rPh sb="10" eb="12">
      <t>ジョウキョウ</t>
    </rPh>
    <rPh sb="12" eb="14">
      <t>チョウサ</t>
    </rPh>
    <rPh sb="14" eb="15">
      <t>ヒョウ</t>
    </rPh>
    <rPh sb="16" eb="17">
      <t>キュウ</t>
    </rPh>
    <rPh sb="18" eb="20">
      <t>ゲンバ</t>
    </rPh>
    <rPh sb="20" eb="23">
      <t>カンリョウビ</t>
    </rPh>
    <phoneticPr fontId="5"/>
  </si>
  <si>
    <t>（要領別紙１－様式第41号）（第５の３の（７）関係）</t>
    <rPh sb="1" eb="3">
      <t>ヨウリョウ</t>
    </rPh>
    <rPh sb="3" eb="5">
      <t>ベッシ</t>
    </rPh>
    <rPh sb="7" eb="9">
      <t>ヨウシキ</t>
    </rPh>
    <rPh sb="9" eb="10">
      <t>ダイ</t>
    </rPh>
    <rPh sb="12" eb="13">
      <t>ゴウ</t>
    </rPh>
    <rPh sb="15" eb="16">
      <t>ダイ</t>
    </rPh>
    <rPh sb="23" eb="25">
      <t>カンケイ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</si>
</sst>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e\.m\.d;@"/>
    <numFmt numFmtId="177" formatCode="0.000_ "/>
    <numFmt numFmtId="178" formatCode="#,##0_ "/>
    <numFmt numFmtId="179" formatCode="0.00_ "/>
    <numFmt numFmtId="180" formatCode="0.0_ "/>
    <numFmt numFmtId="181" formatCode="0.00;_෿"/>
    <numFmt numFmtId="182" formatCode="#,###&quot;円&quot;"/>
    <numFmt numFmtId="183" formatCode="#,##0_ ;[Red]\-#,##0\ "/>
    <numFmt numFmtId="184" formatCode="#,##0.0_ ;[Red]\-#,##0.0\ "/>
    <numFmt numFmtId="185" formatCode="#,##0.00_ ;[Red]\-#,##0.00\ "/>
  </numFmts>
  <fonts count="91">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明朝"/>
      <family val="1"/>
      <charset val="128"/>
    </font>
    <font>
      <sz val="9"/>
      <name val="ＭＳ Ｐ明朝"/>
      <family val="1"/>
      <charset val="128"/>
    </font>
    <font>
      <sz val="6"/>
      <name val="ＭＳ 明朝"/>
      <family val="1"/>
      <charset val="128"/>
    </font>
    <font>
      <sz val="11"/>
      <name val="ＭＳ Ｐ明朝"/>
      <family val="1"/>
      <charset val="128"/>
    </font>
    <font>
      <sz val="12"/>
      <name val="ＭＳ Ｐ明朝"/>
      <family val="1"/>
      <charset val="128"/>
    </font>
    <font>
      <sz val="16"/>
      <name val="ＭＳ Ｐ明朝"/>
      <family val="1"/>
      <charset val="128"/>
    </font>
    <font>
      <sz val="10"/>
      <name val="ＭＳ Ｐ明朝"/>
      <family val="1"/>
      <charset val="128"/>
    </font>
    <font>
      <sz val="12"/>
      <color theme="1"/>
      <name val="ＭＳ Ｐ明朝"/>
      <family val="1"/>
      <charset val="128"/>
    </font>
    <font>
      <sz val="16"/>
      <color theme="1"/>
      <name val="ＭＳ Ｐ明朝"/>
      <family val="1"/>
      <charset val="128"/>
    </font>
    <font>
      <sz val="11"/>
      <name val="ＭＳ Ｐゴシック"/>
      <family val="3"/>
      <charset val="128"/>
    </font>
    <font>
      <sz val="14"/>
      <name val="ＭＳ Ｐ明朝"/>
      <family val="1"/>
      <charset val="128"/>
    </font>
    <font>
      <b/>
      <sz val="16"/>
      <name val="ＭＳ Ｐ明朝"/>
      <family val="1"/>
      <charset val="128"/>
    </font>
    <font>
      <sz val="8"/>
      <name val="ＭＳ Ｐ明朝"/>
      <family val="1"/>
      <charset val="128"/>
    </font>
    <font>
      <sz val="6"/>
      <name val="ＭＳ ゴシック"/>
      <family val="3"/>
      <charset val="128"/>
    </font>
    <font>
      <sz val="11"/>
      <color theme="1"/>
      <name val="ＭＳ 明朝"/>
      <family val="1"/>
      <charset val="128"/>
    </font>
    <font>
      <sz val="12"/>
      <color theme="1"/>
      <name val="ＭＳ 明朝"/>
      <family val="1"/>
      <charset val="128"/>
    </font>
    <font>
      <sz val="11"/>
      <name val="ＭＳ ゴシック"/>
      <family val="3"/>
      <charset val="128"/>
    </font>
    <font>
      <sz val="11"/>
      <color theme="1"/>
      <name val="ＭＳ Ｐ明朝"/>
      <family val="1"/>
      <charset val="128"/>
    </font>
    <font>
      <sz val="10"/>
      <color theme="1"/>
      <name val="ＭＳ Ｐ明朝"/>
      <family val="1"/>
      <charset val="128"/>
    </font>
    <font>
      <sz val="10"/>
      <name val="ＭＳ 明朝"/>
      <family val="1"/>
      <charset val="128"/>
    </font>
    <font>
      <sz val="14"/>
      <name val="ＭＳ 明朝"/>
      <family val="1"/>
      <charset val="128"/>
    </font>
    <font>
      <sz val="9"/>
      <name val="ＭＳ 明朝"/>
      <family val="1"/>
      <charset val="128"/>
    </font>
    <font>
      <sz val="8"/>
      <name val="ＭＳ 明朝"/>
      <family val="1"/>
      <charset val="128"/>
    </font>
    <font>
      <sz val="7"/>
      <name val="ＭＳ 明朝"/>
      <family val="1"/>
      <charset val="128"/>
    </font>
    <font>
      <sz val="14"/>
      <color theme="1"/>
      <name val="ＭＳ Ｐ明朝"/>
      <family val="1"/>
      <charset val="128"/>
    </font>
    <font>
      <sz val="6"/>
      <name val="ＭＳ Ｐゴシック"/>
      <family val="3"/>
      <charset val="128"/>
      <scheme val="minor"/>
    </font>
    <font>
      <sz val="11"/>
      <color theme="1"/>
      <name val="ＭＳ Ｐゴシック"/>
      <family val="2"/>
      <scheme val="minor"/>
    </font>
    <font>
      <sz val="13"/>
      <color theme="1"/>
      <name val="ＭＳ 明朝"/>
      <family val="1"/>
      <charset val="128"/>
    </font>
    <font>
      <b/>
      <sz val="12"/>
      <color indexed="8"/>
      <name val="ＭＳ Ｐ明朝"/>
      <family val="1"/>
      <charset val="128"/>
    </font>
    <font>
      <b/>
      <sz val="20"/>
      <color indexed="8"/>
      <name val="ＭＳ Ｐ明朝"/>
      <family val="1"/>
      <charset val="128"/>
    </font>
    <font>
      <sz val="14"/>
      <color indexed="8"/>
      <name val="ＭＳ Ｐ明朝"/>
      <family val="1"/>
      <charset val="128"/>
    </font>
    <font>
      <sz val="11"/>
      <color indexed="8"/>
      <name val="ＭＳ Ｐ明朝"/>
      <family val="1"/>
      <charset val="128"/>
    </font>
    <font>
      <sz val="10"/>
      <color indexed="8"/>
      <name val="ＭＳ Ｐ明朝"/>
      <family val="1"/>
      <charset val="128"/>
    </font>
    <font>
      <vertAlign val="superscript"/>
      <sz val="10"/>
      <color indexed="8"/>
      <name val="ＭＳ Ｐ明朝"/>
      <family val="1"/>
      <charset val="128"/>
    </font>
    <font>
      <b/>
      <sz val="11"/>
      <color indexed="8"/>
      <name val="ＭＳ Ｐ明朝"/>
      <family val="1"/>
      <charset val="128"/>
    </font>
    <font>
      <vertAlign val="superscript"/>
      <sz val="11"/>
      <color indexed="8"/>
      <name val="ＭＳ Ｐ明朝"/>
      <family val="1"/>
      <charset val="128"/>
    </font>
    <font>
      <sz val="8"/>
      <color theme="1"/>
      <name val="ＭＳ Ｐ明朝"/>
      <family val="1"/>
      <charset val="128"/>
    </font>
    <font>
      <i/>
      <sz val="11"/>
      <name val="ＭＳ Ｐ明朝"/>
      <family val="1"/>
      <charset val="128"/>
    </font>
    <font>
      <sz val="11"/>
      <name val="ＭＳ Ｐゴシック"/>
      <family val="2"/>
      <charset val="128"/>
      <scheme val="minor"/>
    </font>
    <font>
      <sz val="6"/>
      <name val="ＭＳ Ｐ明朝"/>
      <family val="1"/>
      <charset val="128"/>
    </font>
    <font>
      <sz val="10.5"/>
      <name val="ＭＳ Ｐ明朝"/>
      <family val="1"/>
      <charset val="128"/>
    </font>
    <font>
      <u/>
      <sz val="10"/>
      <name val="ＭＳ Ｐ明朝"/>
      <family val="1"/>
      <charset val="128"/>
    </font>
    <font>
      <vertAlign val="superscript"/>
      <sz val="10"/>
      <name val="ＭＳ 明朝"/>
      <family val="1"/>
      <charset val="128"/>
    </font>
    <font>
      <sz val="12"/>
      <color rgb="FFFF0000"/>
      <name val="ＭＳ Ｐ明朝"/>
      <family val="1"/>
      <charset val="128"/>
    </font>
    <font>
      <sz val="11"/>
      <color rgb="FFFF0000"/>
      <name val="ＭＳ Ｐ明朝"/>
      <family val="1"/>
      <charset val="128"/>
    </font>
    <font>
      <b/>
      <sz val="13"/>
      <color theme="1"/>
      <name val="ＭＳ ゴシック"/>
      <family val="3"/>
      <charset val="128"/>
    </font>
    <font>
      <sz val="12"/>
      <color theme="1"/>
      <name val="HGP教科書体"/>
      <family val="1"/>
      <charset val="128"/>
    </font>
    <font>
      <sz val="10"/>
      <color theme="1"/>
      <name val="HGP教科書体"/>
      <family val="1"/>
      <charset val="128"/>
    </font>
    <font>
      <b/>
      <sz val="12"/>
      <color rgb="FFFFFFFF"/>
      <name val="ＭＳ ゴシック"/>
      <family val="3"/>
      <charset val="128"/>
    </font>
    <font>
      <sz val="10"/>
      <color rgb="FFFFFFFF"/>
      <name val="ＭＳ ゴシック"/>
      <family val="3"/>
      <charset val="128"/>
    </font>
    <font>
      <sz val="10.5"/>
      <color rgb="FFFFFFFF"/>
      <name val="ＭＳ ゴシック"/>
      <family val="3"/>
      <charset val="128"/>
    </font>
    <font>
      <sz val="12"/>
      <color rgb="FF000000"/>
      <name val="HGP教科書体"/>
      <family val="1"/>
      <charset val="128"/>
    </font>
    <font>
      <sz val="12"/>
      <color rgb="FF000000"/>
      <name val="ＭＳ ゴシック"/>
      <family val="3"/>
      <charset val="128"/>
    </font>
    <font>
      <sz val="12"/>
      <color rgb="FF000000"/>
      <name val="ＭＳ Ｐ明朝"/>
      <family val="1"/>
      <charset val="128"/>
    </font>
    <font>
      <sz val="10.5"/>
      <color theme="1"/>
      <name val="游明朝"/>
      <family val="1"/>
      <charset val="128"/>
    </font>
    <font>
      <sz val="10.5"/>
      <color theme="1"/>
      <name val="ＭＳ 明朝"/>
      <family val="1"/>
      <charset val="128"/>
    </font>
    <font>
      <sz val="11"/>
      <name val="ＭＳ Ｐゴシック"/>
      <family val="3"/>
      <charset val="128"/>
      <scheme val="minor"/>
    </font>
    <font>
      <sz val="7.5"/>
      <name val="ＭＳ Ｐ明朝"/>
      <family val="1"/>
      <charset val="128"/>
    </font>
    <font>
      <sz val="18"/>
      <name val="ＭＳ Ｐ明朝"/>
      <family val="1"/>
      <charset val="128"/>
    </font>
    <font>
      <sz val="10"/>
      <color theme="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0"/>
      <name val="ＭＳ Ｐゴシック"/>
      <family val="3"/>
      <charset val="128"/>
      <scheme val="minor"/>
    </font>
    <font>
      <sz val="10"/>
      <name val="ＭＳ Ｐゴシック"/>
      <family val="3"/>
      <charset val="128"/>
      <scheme val="minor"/>
    </font>
    <font>
      <sz val="9"/>
      <name val="ＭＳ Ｐゴシック"/>
      <family val="3"/>
      <charset val="128"/>
      <scheme val="minor"/>
    </font>
    <font>
      <u/>
      <sz val="10"/>
      <name val="ＭＳ 明朝"/>
      <family val="1"/>
      <charset val="128"/>
    </font>
    <font>
      <b/>
      <sz val="12"/>
      <name val="ＭＳ Ｐ明朝"/>
      <family val="1"/>
      <charset val="128"/>
    </font>
    <font>
      <u/>
      <sz val="9"/>
      <color rgb="FFFF0000"/>
      <name val="ＭＳ Ｐゴシック"/>
      <family val="3"/>
      <charset val="128"/>
      <scheme val="minor"/>
    </font>
    <font>
      <u/>
      <sz val="11"/>
      <color rgb="FFFF0000"/>
      <name val="ＭＳ 明朝"/>
      <family val="1"/>
      <charset val="128"/>
    </font>
    <font>
      <sz val="9"/>
      <name val="ＭＳ Ｐゴシック"/>
      <family val="3"/>
      <charset val="128"/>
    </font>
    <font>
      <sz val="11"/>
      <color rgb="FFFF0000"/>
      <name val="ＭＳ Ｐゴシック"/>
      <family val="2"/>
      <charset val="128"/>
      <scheme val="minor"/>
    </font>
    <font>
      <sz val="9"/>
      <color rgb="FFFF0000"/>
      <name val="ＭＳ Ｐ明朝"/>
      <family val="1"/>
      <charset val="128"/>
    </font>
    <font>
      <sz val="14"/>
      <name val="ＭＳ Ｐゴシック"/>
      <family val="2"/>
      <charset val="128"/>
      <scheme val="minor"/>
    </font>
    <font>
      <sz val="14"/>
      <name val="ＭＳ Ｐゴシック"/>
      <family val="3"/>
      <charset val="128"/>
      <scheme val="minor"/>
    </font>
    <font>
      <u/>
      <sz val="9"/>
      <name val="ＭＳ Ｐゴシック"/>
      <family val="3"/>
      <charset val="128"/>
      <scheme val="minor"/>
    </font>
    <font>
      <sz val="9"/>
      <color rgb="FF000000"/>
      <name val="Meiryo UI"/>
      <family val="3"/>
      <charset val="128"/>
    </font>
    <font>
      <sz val="10"/>
      <color rgb="FF000000"/>
      <name val="ＭＳ Ｐゴシック"/>
      <family val="2"/>
      <charset val="128"/>
    </font>
    <font>
      <b/>
      <sz val="10"/>
      <color indexed="81"/>
      <name val="MS P ゴシック"/>
      <family val="3"/>
      <charset val="128"/>
    </font>
    <font>
      <sz val="9"/>
      <color indexed="81"/>
      <name val="MS P ゴシック"/>
      <family val="3"/>
      <charset val="128"/>
    </font>
    <font>
      <sz val="6"/>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明朝"/>
      <family val="1"/>
      <charset val="128"/>
    </font>
    <font>
      <sz val="9"/>
      <color theme="1"/>
      <name val="ＭＳ 明朝"/>
      <family val="1"/>
      <charset val="128"/>
    </font>
    <font>
      <sz val="11"/>
      <color rgb="FFFF0000"/>
      <name val="ＭＳ 明朝"/>
      <family val="1"/>
      <charset val="128"/>
    </font>
  </fonts>
  <fills count="17">
    <fill>
      <patternFill patternType="none"/>
    </fill>
    <fill>
      <patternFill patternType="gray125"/>
    </fill>
    <fill>
      <patternFill patternType="solid">
        <fgColor theme="0" tint="-0.34998626667073579"/>
        <bgColor indexed="64"/>
      </patternFill>
    </fill>
    <fill>
      <patternFill patternType="solid">
        <fgColor indexed="13"/>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5E0B3"/>
        <bgColor indexed="64"/>
      </patternFill>
    </fill>
    <fill>
      <patternFill patternType="solid">
        <fgColor rgb="FF538135"/>
        <bgColor indexed="64"/>
      </patternFill>
    </fill>
    <fill>
      <patternFill patternType="solid">
        <fgColor rgb="FFB9D9A3"/>
        <bgColor indexed="64"/>
      </patternFill>
    </fill>
    <fill>
      <patternFill patternType="solid">
        <fgColor rgb="FFE2EFD9"/>
        <bgColor indexed="64"/>
      </patternFill>
    </fill>
    <fill>
      <patternFill patternType="solid">
        <fgColor rgb="FFFF99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10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6" fillId="0" borderId="0"/>
    <xf numFmtId="0" fontId="15" fillId="0" borderId="0"/>
    <xf numFmtId="0" fontId="22" fillId="0" borderId="0"/>
    <xf numFmtId="38" fontId="32" fillId="0" borderId="0" applyFont="0" applyFill="0" applyBorder="0" applyAlignment="0" applyProtection="0">
      <alignment vertical="center"/>
    </xf>
    <xf numFmtId="0" fontId="15" fillId="0" borderId="0">
      <alignment vertical="center"/>
    </xf>
  </cellStyleXfs>
  <cellXfs count="1099">
    <xf numFmtId="0" fontId="0" fillId="0" borderId="0" xfId="0">
      <alignment vertical="center"/>
    </xf>
    <xf numFmtId="38" fontId="2" fillId="0" borderId="0" xfId="1" applyFont="1" applyAlignment="1">
      <alignment horizontal="center" vertical="center"/>
    </xf>
    <xf numFmtId="176" fontId="2" fillId="0" borderId="0" xfId="1" applyNumberFormat="1" applyFont="1" applyAlignment="1">
      <alignment horizontal="center" vertical="center"/>
    </xf>
    <xf numFmtId="38" fontId="2" fillId="0" borderId="0" xfId="1" applyFont="1">
      <alignment vertical="center"/>
    </xf>
    <xf numFmtId="49" fontId="2" fillId="0" borderId="0" xfId="1" applyNumberFormat="1" applyFont="1" applyAlignment="1">
      <alignment horizontal="right" vertical="center"/>
    </xf>
    <xf numFmtId="38" fontId="2" fillId="0" borderId="0" xfId="1" applyFont="1" applyAlignment="1">
      <alignment vertical="center"/>
    </xf>
    <xf numFmtId="176" fontId="2" fillId="0" borderId="0" xfId="1" applyNumberFormat="1" applyFont="1" applyAlignment="1">
      <alignment vertical="center"/>
    </xf>
    <xf numFmtId="0" fontId="4" fillId="0" borderId="0" xfId="2">
      <alignment vertical="center"/>
    </xf>
    <xf numFmtId="0" fontId="9" fillId="0" borderId="0" xfId="3" applyFont="1" applyAlignment="1">
      <alignment vertical="center"/>
    </xf>
    <xf numFmtId="0" fontId="10" fillId="0" borderId="0" xfId="3" applyFont="1" applyAlignment="1">
      <alignment vertical="center"/>
    </xf>
    <xf numFmtId="0" fontId="10" fillId="0" borderId="27" xfId="3" applyFont="1" applyBorder="1" applyAlignment="1">
      <alignment vertical="center"/>
    </xf>
    <xf numFmtId="0" fontId="10" fillId="0" borderId="5" xfId="3" applyFont="1" applyBorder="1" applyAlignment="1">
      <alignment vertical="center"/>
    </xf>
    <xf numFmtId="0" fontId="10" fillId="0" borderId="32" xfId="3" applyFont="1" applyBorder="1" applyAlignment="1">
      <alignment vertical="center"/>
    </xf>
    <xf numFmtId="0" fontId="13" fillId="0" borderId="0" xfId="0" applyFont="1" applyAlignment="1">
      <alignment horizontal="right" vertical="center"/>
    </xf>
    <xf numFmtId="0" fontId="7" fillId="0" borderId="0" xfId="4" applyFont="1" applyAlignment="1">
      <alignment vertical="center"/>
    </xf>
    <xf numFmtId="0" fontId="9" fillId="0" borderId="0" xfId="4" applyFont="1" applyAlignment="1">
      <alignment vertical="center"/>
    </xf>
    <xf numFmtId="0" fontId="16" fillId="0" borderId="0" xfId="4" applyFont="1" applyAlignment="1">
      <alignment vertical="center"/>
    </xf>
    <xf numFmtId="0" fontId="17" fillId="0" borderId="0" xfId="4" applyFont="1" applyAlignment="1">
      <alignment vertical="center"/>
    </xf>
    <xf numFmtId="0" fontId="12" fillId="0" borderId="0" xfId="4" applyFont="1" applyAlignment="1">
      <alignment vertical="center"/>
    </xf>
    <xf numFmtId="0" fontId="9" fillId="0" borderId="36" xfId="4" applyFont="1" applyBorder="1" applyAlignment="1">
      <alignment horizontal="center" vertical="center"/>
    </xf>
    <xf numFmtId="0" fontId="9" fillId="0" borderId="36" xfId="4" applyFont="1" applyBorder="1" applyAlignment="1">
      <alignment vertical="center"/>
    </xf>
    <xf numFmtId="0" fontId="7" fillId="0" borderId="0" xfId="4" applyFont="1" applyAlignment="1">
      <alignment horizontal="left" vertical="center" indent="2"/>
    </xf>
    <xf numFmtId="0" fontId="12" fillId="0" borderId="45" xfId="4" applyFont="1" applyBorder="1" applyAlignment="1">
      <alignment horizontal="center" vertical="center"/>
    </xf>
    <xf numFmtId="0" fontId="9" fillId="0" borderId="0" xfId="4" applyFont="1" applyAlignment="1">
      <alignment horizontal="left" vertical="center" indent="2"/>
    </xf>
    <xf numFmtId="0" fontId="7" fillId="0" borderId="0" xfId="2" applyFont="1">
      <alignment vertical="center"/>
    </xf>
    <xf numFmtId="49" fontId="25" fillId="0" borderId="61" xfId="5" applyNumberFormat="1" applyFont="1" applyBorder="1" applyAlignment="1">
      <alignment horizontal="center" vertical="center"/>
    </xf>
    <xf numFmtId="49" fontId="25" fillId="0" borderId="0" xfId="5" applyNumberFormat="1" applyFont="1" applyAlignment="1">
      <alignment vertical="center"/>
    </xf>
    <xf numFmtId="49" fontId="25" fillId="0" borderId="63" xfId="5" applyNumberFormat="1" applyFont="1" applyBorder="1" applyAlignment="1">
      <alignment vertical="center"/>
    </xf>
    <xf numFmtId="49" fontId="25" fillId="0" borderId="64" xfId="5" applyNumberFormat="1" applyFont="1" applyBorder="1" applyAlignment="1">
      <alignment vertical="center"/>
    </xf>
    <xf numFmtId="49" fontId="25" fillId="0" borderId="65" xfId="5" applyNumberFormat="1" applyFont="1" applyBorder="1" applyAlignment="1">
      <alignment vertical="center"/>
    </xf>
    <xf numFmtId="49" fontId="25" fillId="0" borderId="66" xfId="5" applyNumberFormat="1" applyFont="1" applyBorder="1" applyAlignment="1">
      <alignment vertical="center"/>
    </xf>
    <xf numFmtId="49" fontId="25" fillId="0" borderId="11" xfId="5" applyNumberFormat="1" applyFont="1" applyBorder="1" applyAlignment="1">
      <alignment vertical="center" shrinkToFit="1"/>
    </xf>
    <xf numFmtId="49" fontId="25" fillId="0" borderId="67" xfId="5" applyNumberFormat="1" applyFont="1" applyBorder="1" applyAlignment="1">
      <alignment vertical="center"/>
    </xf>
    <xf numFmtId="49" fontId="25" fillId="0" borderId="0" xfId="5" applyNumberFormat="1" applyFont="1" applyAlignment="1">
      <alignment horizontal="right" vertical="center"/>
    </xf>
    <xf numFmtId="0" fontId="26" fillId="0" borderId="0" xfId="5" applyFont="1" applyAlignment="1">
      <alignment vertical="center"/>
    </xf>
    <xf numFmtId="49" fontId="25" fillId="0" borderId="0" xfId="5" applyNumberFormat="1" applyFont="1" applyAlignment="1">
      <alignment horizontal="center" vertical="center"/>
    </xf>
    <xf numFmtId="49" fontId="25" fillId="0" borderId="52" xfId="5" applyNumberFormat="1" applyFont="1" applyBorder="1" applyAlignment="1">
      <alignment horizontal="center" vertical="center"/>
    </xf>
    <xf numFmtId="49" fontId="27" fillId="0" borderId="2" xfId="5" applyNumberFormat="1" applyFont="1" applyBorder="1" applyAlignment="1">
      <alignment horizontal="center" vertical="center"/>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center"/>
    </xf>
    <xf numFmtId="49" fontId="25" fillId="0" borderId="17" xfId="5" applyNumberFormat="1" applyFont="1" applyBorder="1" applyAlignment="1">
      <alignment horizontal="center" vertical="center"/>
    </xf>
    <xf numFmtId="49" fontId="25" fillId="0" borderId="27" xfId="5" applyNumberFormat="1" applyFont="1" applyBorder="1" applyAlignment="1">
      <alignment horizontal="center" vertical="center"/>
    </xf>
    <xf numFmtId="49" fontId="25" fillId="0" borderId="5" xfId="5" applyNumberFormat="1" applyFont="1" applyBorder="1" applyAlignment="1">
      <alignment horizontal="center" vertical="center"/>
    </xf>
    <xf numFmtId="49" fontId="25" fillId="0" borderId="31" xfId="5" applyNumberFormat="1" applyFont="1" applyBorder="1" applyAlignment="1">
      <alignment horizontal="center" vertical="center"/>
    </xf>
    <xf numFmtId="0" fontId="27" fillId="0" borderId="6" xfId="5" applyFont="1" applyBorder="1" applyAlignment="1">
      <alignment horizontal="center" vertical="center"/>
    </xf>
    <xf numFmtId="49" fontId="27" fillId="0" borderId="6" xfId="5" applyNumberFormat="1" applyFont="1" applyBorder="1" applyAlignment="1">
      <alignment horizontal="center" vertical="center"/>
    </xf>
    <xf numFmtId="49" fontId="25" fillId="0" borderId="6" xfId="5" applyNumberFormat="1" applyFont="1" applyBorder="1" applyAlignment="1">
      <alignment horizontal="center" vertical="center"/>
    </xf>
    <xf numFmtId="49" fontId="25" fillId="0" borderId="22" xfId="5" applyNumberFormat="1" applyFont="1" applyBorder="1" applyAlignment="1">
      <alignment horizontal="center" vertical="center"/>
    </xf>
    <xf numFmtId="49" fontId="28" fillId="0" borderId="22" xfId="5" applyNumberFormat="1" applyFont="1" applyBorder="1" applyAlignment="1">
      <alignment horizontal="center" vertical="center" shrinkToFit="1"/>
    </xf>
    <xf numFmtId="49" fontId="28" fillId="0" borderId="22" xfId="5" applyNumberFormat="1" applyFont="1" applyBorder="1" applyAlignment="1">
      <alignment horizontal="center" vertical="center"/>
    </xf>
    <xf numFmtId="0" fontId="25" fillId="0" borderId="23" xfId="5" applyFont="1" applyBorder="1" applyAlignment="1">
      <alignment horizontal="center" vertical="center"/>
    </xf>
    <xf numFmtId="49" fontId="25" fillId="0" borderId="68" xfId="5" applyNumberFormat="1" applyFont="1" applyBorder="1" applyAlignment="1">
      <alignment horizontal="center" vertical="center"/>
    </xf>
    <xf numFmtId="0" fontId="27" fillId="0" borderId="13" xfId="5" applyFont="1" applyBorder="1" applyAlignment="1">
      <alignment horizontal="center" vertical="center"/>
    </xf>
    <xf numFmtId="49" fontId="27" fillId="0" borderId="13" xfId="5" applyNumberFormat="1" applyFont="1" applyBorder="1" applyAlignment="1">
      <alignment horizontal="center" vertical="center"/>
    </xf>
    <xf numFmtId="49" fontId="25" fillId="0" borderId="13" xfId="5" applyNumberFormat="1" applyFont="1" applyBorder="1" applyAlignment="1">
      <alignment horizontal="center" vertical="center"/>
    </xf>
    <xf numFmtId="49" fontId="25" fillId="0" borderId="69" xfId="5" applyNumberFormat="1" applyFont="1" applyBorder="1" applyAlignment="1">
      <alignment horizontal="center" vertical="center"/>
    </xf>
    <xf numFmtId="49" fontId="28" fillId="0" borderId="69" xfId="5" applyNumberFormat="1" applyFont="1" applyBorder="1" applyAlignment="1">
      <alignment horizontal="center" vertical="center" shrinkToFit="1"/>
    </xf>
    <xf numFmtId="49" fontId="28" fillId="0" borderId="69" xfId="5" applyNumberFormat="1" applyFont="1" applyBorder="1" applyAlignment="1">
      <alignment horizontal="center" vertical="center"/>
    </xf>
    <xf numFmtId="0" fontId="25" fillId="0" borderId="70" xfId="5" applyFont="1" applyBorder="1" applyAlignment="1">
      <alignment horizontal="center" vertical="center"/>
    </xf>
    <xf numFmtId="49" fontId="25" fillId="0" borderId="55" xfId="5" applyNumberFormat="1" applyFont="1" applyBorder="1" applyAlignment="1">
      <alignment horizontal="center" vertical="center"/>
    </xf>
    <xf numFmtId="49" fontId="25" fillId="0" borderId="28" xfId="5" applyNumberFormat="1" applyFont="1" applyBorder="1" applyAlignment="1">
      <alignment horizontal="center" vertical="center"/>
    </xf>
    <xf numFmtId="49" fontId="25" fillId="0" borderId="61" xfId="5" applyNumberFormat="1" applyFont="1" applyBorder="1" applyAlignment="1">
      <alignment vertical="center"/>
    </xf>
    <xf numFmtId="49" fontId="29" fillId="0" borderId="60" xfId="5" applyNumberFormat="1" applyFont="1" applyBorder="1" applyAlignment="1">
      <alignment vertical="center"/>
    </xf>
    <xf numFmtId="49" fontId="25" fillId="0" borderId="30" xfId="5" applyNumberFormat="1" applyFont="1" applyBorder="1" applyAlignment="1">
      <alignment horizontal="center" vertical="center" shrinkToFit="1"/>
    </xf>
    <xf numFmtId="49" fontId="25" fillId="0" borderId="0" xfId="5" applyNumberFormat="1" applyFont="1" applyAlignment="1">
      <alignment horizontal="center" vertical="center" shrinkToFit="1"/>
    </xf>
    <xf numFmtId="49" fontId="25" fillId="0" borderId="6" xfId="5" applyNumberFormat="1" applyFont="1" applyBorder="1" applyAlignment="1">
      <alignment horizontal="center" vertical="center" shrinkToFit="1"/>
    </xf>
    <xf numFmtId="49" fontId="27" fillId="0" borderId="0" xfId="5" applyNumberFormat="1" applyFont="1" applyAlignment="1">
      <alignment horizontal="center" vertical="center" shrinkToFit="1"/>
    </xf>
    <xf numFmtId="179" fontId="27" fillId="0" borderId="6" xfId="5" applyNumberFormat="1" applyFont="1" applyBorder="1" applyAlignment="1">
      <alignment horizontal="center" vertical="center"/>
    </xf>
    <xf numFmtId="49" fontId="27" fillId="0" borderId="0" xfId="5" applyNumberFormat="1" applyFont="1" applyAlignment="1">
      <alignment horizontal="center" vertical="center"/>
    </xf>
    <xf numFmtId="0" fontId="25" fillId="0" borderId="2" xfId="5" applyFont="1" applyBorder="1" applyAlignment="1">
      <alignment horizontal="center" vertical="center"/>
    </xf>
    <xf numFmtId="178" fontId="25" fillId="0" borderId="22" xfId="5" applyNumberFormat="1" applyFont="1" applyBorder="1" applyAlignment="1">
      <alignment horizontal="right" vertical="center" shrinkToFit="1"/>
    </xf>
    <xf numFmtId="9" fontId="25" fillId="0" borderId="22" xfId="5" applyNumberFormat="1" applyFont="1" applyBorder="1" applyAlignment="1">
      <alignment horizontal="right" vertical="center" shrinkToFit="1"/>
    </xf>
    <xf numFmtId="0" fontId="25" fillId="0" borderId="17" xfId="5" applyFont="1" applyBorder="1" applyAlignment="1">
      <alignment vertical="center" shrinkToFit="1"/>
    </xf>
    <xf numFmtId="49" fontId="25" fillId="0" borderId="0" xfId="5" applyNumberFormat="1" applyFont="1" applyAlignment="1">
      <alignment vertical="center" shrinkToFit="1"/>
    </xf>
    <xf numFmtId="49" fontId="25" fillId="0" borderId="19" xfId="5" applyNumberFormat="1" applyFont="1" applyBorder="1" applyAlignment="1">
      <alignment vertical="center" shrinkToFit="1"/>
    </xf>
    <xf numFmtId="49" fontId="25" fillId="0" borderId="31" xfId="5" applyNumberFormat="1" applyFont="1" applyBorder="1" applyAlignment="1">
      <alignment horizontal="center" vertical="center" shrinkToFit="1"/>
    </xf>
    <xf numFmtId="49" fontId="27" fillId="0" borderId="6" xfId="5" applyNumberFormat="1" applyFont="1" applyBorder="1" applyAlignment="1">
      <alignment horizontal="center" vertical="center" shrinkToFit="1"/>
    </xf>
    <xf numFmtId="179" fontId="27" fillId="0" borderId="0" xfId="5" applyNumberFormat="1" applyFont="1" applyAlignment="1">
      <alignment horizontal="center" vertical="center"/>
    </xf>
    <xf numFmtId="0" fontId="25" fillId="0" borderId="6" xfId="5" applyFont="1" applyBorder="1" applyAlignment="1">
      <alignment horizontal="center" vertical="center"/>
    </xf>
    <xf numFmtId="0" fontId="25" fillId="0" borderId="23" xfId="5" applyFont="1" applyBorder="1" applyAlignment="1">
      <alignment vertical="center" shrinkToFit="1"/>
    </xf>
    <xf numFmtId="49" fontId="25" fillId="0" borderId="71" xfId="5" applyNumberFormat="1" applyFont="1" applyBorder="1" applyAlignment="1">
      <alignment horizontal="center" vertical="center"/>
    </xf>
    <xf numFmtId="49" fontId="25" fillId="0" borderId="24" xfId="5" applyNumberFormat="1" applyFont="1" applyBorder="1" applyAlignment="1">
      <alignment horizontal="center" vertical="center"/>
    </xf>
    <xf numFmtId="49" fontId="25" fillId="0" borderId="19" xfId="5" applyNumberFormat="1" applyFont="1" applyBorder="1" applyAlignment="1">
      <alignment horizontal="center" vertical="center"/>
    </xf>
    <xf numFmtId="49" fontId="25" fillId="0" borderId="25" xfId="5" applyNumberFormat="1" applyFont="1" applyBorder="1" applyAlignment="1">
      <alignment vertical="center"/>
    </xf>
    <xf numFmtId="49" fontId="25" fillId="0" borderId="27" xfId="5" applyNumberFormat="1" applyFont="1" applyBorder="1" applyAlignment="1">
      <alignment vertical="center" shrinkToFit="1"/>
    </xf>
    <xf numFmtId="49" fontId="25" fillId="0" borderId="33" xfId="5" applyNumberFormat="1" applyFont="1" applyBorder="1" applyAlignment="1">
      <alignment horizontal="center" vertical="center" shrinkToFit="1"/>
    </xf>
    <xf numFmtId="49" fontId="25"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xf>
    <xf numFmtId="177" fontId="27" fillId="0" borderId="35" xfId="5" applyNumberFormat="1" applyFont="1" applyBorder="1" applyAlignment="1">
      <alignment horizontal="center" vertical="center" shrinkToFit="1"/>
    </xf>
    <xf numFmtId="0" fontId="25" fillId="0" borderId="19" xfId="5" applyFont="1" applyBorder="1" applyAlignment="1">
      <alignment horizontal="center" vertical="center" shrinkToFit="1"/>
    </xf>
    <xf numFmtId="178" fontId="25" fillId="0" borderId="24" xfId="5" applyNumberFormat="1" applyFont="1" applyBorder="1" applyAlignment="1">
      <alignment horizontal="right" vertical="center" shrinkToFit="1"/>
    </xf>
    <xf numFmtId="9" fontId="25" fillId="0" borderId="24" xfId="5" applyNumberFormat="1" applyFont="1" applyBorder="1" applyAlignment="1">
      <alignment horizontal="right" vertical="center" shrinkToFit="1"/>
    </xf>
    <xf numFmtId="0" fontId="25" fillId="0" borderId="20" xfId="5" applyFont="1" applyBorder="1" applyAlignment="1">
      <alignment vertical="center" shrinkToFit="1"/>
    </xf>
    <xf numFmtId="49" fontId="29" fillId="0" borderId="27" xfId="5" applyNumberFormat="1" applyFont="1" applyBorder="1" applyAlignment="1">
      <alignment vertical="center"/>
    </xf>
    <xf numFmtId="0" fontId="25" fillId="0" borderId="9" xfId="5" applyFont="1" applyBorder="1" applyAlignment="1">
      <alignment vertical="center" shrinkToFit="1"/>
    </xf>
    <xf numFmtId="49" fontId="25" fillId="0" borderId="25" xfId="5" applyNumberFormat="1" applyFont="1" applyBorder="1" applyAlignment="1">
      <alignment vertical="center" shrinkToFit="1"/>
    </xf>
    <xf numFmtId="0" fontId="25" fillId="0" borderId="7" xfId="5" applyFont="1" applyBorder="1" applyAlignment="1">
      <alignment horizontal="center" vertical="center"/>
    </xf>
    <xf numFmtId="49" fontId="25" fillId="0" borderId="49" xfId="5" applyNumberFormat="1" applyFont="1" applyBorder="1" applyAlignment="1">
      <alignment horizontal="center" vertical="center"/>
    </xf>
    <xf numFmtId="49" fontId="25" fillId="0" borderId="65" xfId="5" applyNumberFormat="1" applyFont="1" applyBorder="1" applyAlignment="1">
      <alignment vertical="center" shrinkToFit="1"/>
    </xf>
    <xf numFmtId="49" fontId="25" fillId="0" borderId="68" xfId="5" applyNumberFormat="1" applyFont="1" applyBorder="1" applyAlignment="1">
      <alignment horizontal="center" vertical="center" shrinkToFit="1"/>
    </xf>
    <xf numFmtId="49" fontId="25" fillId="0" borderId="13" xfId="5" applyNumberFormat="1" applyFont="1" applyBorder="1" applyAlignment="1">
      <alignment horizontal="center" vertical="center" shrinkToFit="1"/>
    </xf>
    <xf numFmtId="49" fontId="27" fillId="0" borderId="13" xfId="5" applyNumberFormat="1" applyFont="1" applyBorder="1" applyAlignment="1">
      <alignment horizontal="center" vertical="center" shrinkToFit="1"/>
    </xf>
    <xf numFmtId="177" fontId="27" fillId="0" borderId="50" xfId="5" applyNumberFormat="1" applyFont="1" applyBorder="1" applyAlignment="1">
      <alignment horizontal="center" vertical="center" shrinkToFit="1"/>
    </xf>
    <xf numFmtId="0" fontId="25" fillId="0" borderId="13" xfId="5" applyFont="1" applyBorder="1" applyAlignment="1">
      <alignment horizontal="center" vertical="center" shrinkToFit="1"/>
    </xf>
    <xf numFmtId="178" fontId="25" fillId="0" borderId="69" xfId="5" applyNumberFormat="1" applyFont="1" applyBorder="1" applyAlignment="1">
      <alignment horizontal="right" vertical="center" shrinkToFit="1"/>
    </xf>
    <xf numFmtId="9" fontId="25" fillId="0" borderId="69" xfId="5" applyNumberFormat="1" applyFont="1" applyBorder="1" applyAlignment="1">
      <alignment horizontal="right" vertical="center" shrinkToFit="1"/>
    </xf>
    <xf numFmtId="0" fontId="25" fillId="0" borderId="70" xfId="5" applyFont="1" applyBorder="1" applyAlignment="1">
      <alignment vertical="center" shrinkToFit="1"/>
    </xf>
    <xf numFmtId="0" fontId="23" fillId="0" borderId="0" xfId="0" applyFont="1" applyAlignment="1">
      <alignment horizontal="right" vertical="center"/>
    </xf>
    <xf numFmtId="0" fontId="23" fillId="0" borderId="0" xfId="0" applyFont="1" applyAlignment="1">
      <alignment horizontal="justify" vertical="center"/>
    </xf>
    <xf numFmtId="0" fontId="23" fillId="0" borderId="0" xfId="0" applyFont="1" applyAlignment="1">
      <alignment horizontal="left" vertical="center" wrapText="1"/>
    </xf>
    <xf numFmtId="0" fontId="23" fillId="0" borderId="0" xfId="0" applyFont="1" applyAlignment="1">
      <alignment horizontal="center" vertical="center"/>
    </xf>
    <xf numFmtId="0" fontId="14" fillId="0" borderId="0" xfId="0" applyFont="1" applyAlignment="1">
      <alignment horizontal="center" vertical="center"/>
    </xf>
    <xf numFmtId="0" fontId="23" fillId="0" borderId="0" xfId="0" applyFont="1">
      <alignment vertical="center"/>
    </xf>
    <xf numFmtId="0" fontId="23" fillId="0" borderId="19" xfId="0" applyFont="1" applyBorder="1" applyAlignment="1">
      <alignment vertical="center" wrapText="1"/>
    </xf>
    <xf numFmtId="0" fontId="23" fillId="0" borderId="0" xfId="0" applyFont="1" applyAlignment="1">
      <alignment vertical="top"/>
    </xf>
    <xf numFmtId="0" fontId="20" fillId="0" borderId="0" xfId="0" applyFont="1" applyAlignment="1">
      <alignment horizontal="justify" vertical="center"/>
    </xf>
    <xf numFmtId="0" fontId="23" fillId="0" borderId="7"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5" xfId="0" applyFont="1" applyBorder="1" applyAlignment="1">
      <alignment horizontal="center" vertical="center" wrapText="1"/>
    </xf>
    <xf numFmtId="0" fontId="20" fillId="0" borderId="0" xfId="0" applyFont="1" applyAlignment="1">
      <alignment horizontal="right" vertical="center"/>
    </xf>
    <xf numFmtId="0" fontId="23" fillId="0" borderId="6" xfId="0" applyFont="1" applyBorder="1" applyAlignment="1">
      <alignment horizontal="center" vertical="center" wrapText="1"/>
    </xf>
    <xf numFmtId="0" fontId="23" fillId="0" borderId="19" xfId="0" applyFont="1" applyBorder="1" applyAlignment="1">
      <alignment horizontal="center" vertical="center" wrapText="1"/>
    </xf>
    <xf numFmtId="0" fontId="13" fillId="0" borderId="0" xfId="0" applyFont="1">
      <alignment vertical="center"/>
    </xf>
    <xf numFmtId="0" fontId="13" fillId="0" borderId="0" xfId="0" applyFont="1" applyAlignment="1">
      <alignment horizontal="distributed" vertical="center"/>
    </xf>
    <xf numFmtId="0" fontId="24" fillId="0" borderId="0" xfId="0" applyFont="1">
      <alignment vertical="center"/>
    </xf>
    <xf numFmtId="0" fontId="10" fillId="0" borderId="5" xfId="3" applyFont="1" applyBorder="1" applyAlignment="1">
      <alignment horizontal="center" vertical="center"/>
    </xf>
    <xf numFmtId="0" fontId="23" fillId="0" borderId="0" xfId="0" applyFont="1" applyAlignment="1">
      <alignment horizontal="left" vertical="center"/>
    </xf>
    <xf numFmtId="0" fontId="23" fillId="0" borderId="0" xfId="2" applyFont="1">
      <alignment vertical="center"/>
    </xf>
    <xf numFmtId="0" fontId="24" fillId="0" borderId="5" xfId="2" applyFont="1" applyBorder="1" applyAlignment="1">
      <alignment horizontal="center" vertical="center"/>
    </xf>
    <xf numFmtId="0" fontId="24" fillId="0" borderId="7" xfId="2" applyFont="1" applyBorder="1">
      <alignment vertical="center"/>
    </xf>
    <xf numFmtId="180" fontId="24" fillId="0" borderId="7" xfId="2" applyNumberFormat="1" applyFont="1" applyBorder="1" applyAlignment="1">
      <alignment horizontal="right" vertical="center"/>
    </xf>
    <xf numFmtId="0" fontId="24" fillId="0" borderId="30" xfId="2" applyFont="1" applyBorder="1" applyAlignment="1">
      <alignment horizontal="center" vertical="center" shrinkToFit="1"/>
    </xf>
    <xf numFmtId="0" fontId="24" fillId="0" borderId="7" xfId="2" applyFont="1" applyBorder="1" applyAlignment="1">
      <alignment horizontal="center" vertical="center"/>
    </xf>
    <xf numFmtId="0" fontId="24" fillId="0" borderId="30" xfId="2" applyFont="1" applyBorder="1" applyAlignment="1">
      <alignment horizontal="center" vertical="center"/>
    </xf>
    <xf numFmtId="0" fontId="24" fillId="0" borderId="13" xfId="2" applyFont="1" applyBorder="1">
      <alignment vertical="center"/>
    </xf>
    <xf numFmtId="179" fontId="24" fillId="0" borderId="66" xfId="2" applyNumberFormat="1" applyFont="1" applyBorder="1" applyAlignment="1">
      <alignment horizontal="right" vertical="center"/>
    </xf>
    <xf numFmtId="179" fontId="24" fillId="0" borderId="11" xfId="2" applyNumberFormat="1" applyFont="1" applyBorder="1" applyAlignment="1">
      <alignment horizontal="right" vertical="center"/>
    </xf>
    <xf numFmtId="180" fontId="24" fillId="0" borderId="13" xfId="2" applyNumberFormat="1" applyFont="1" applyBorder="1" applyAlignment="1">
      <alignment horizontal="right" vertical="center"/>
    </xf>
    <xf numFmtId="0" fontId="24" fillId="0" borderId="68" xfId="2" applyFont="1" applyBorder="1" applyAlignment="1">
      <alignment horizontal="center" vertical="center" shrinkToFit="1"/>
    </xf>
    <xf numFmtId="0" fontId="24" fillId="0" borderId="13" xfId="2" applyFont="1" applyBorder="1" applyAlignment="1">
      <alignment horizontal="center" vertical="center"/>
    </xf>
    <xf numFmtId="0" fontId="24" fillId="0" borderId="68" xfId="2" applyFont="1" applyBorder="1" applyAlignment="1">
      <alignment horizontal="center" vertical="center"/>
    </xf>
    <xf numFmtId="0" fontId="24" fillId="0" borderId="6" xfId="2" applyFont="1" applyBorder="1">
      <alignment vertical="center"/>
    </xf>
    <xf numFmtId="180" fontId="24" fillId="0" borderId="6" xfId="2" applyNumberFormat="1" applyFont="1" applyBorder="1" applyAlignment="1">
      <alignment horizontal="right" vertical="center"/>
    </xf>
    <xf numFmtId="0" fontId="24" fillId="0" borderId="31" xfId="2" applyFont="1" applyBorder="1" applyAlignment="1">
      <alignment horizontal="center" vertical="center" shrinkToFit="1"/>
    </xf>
    <xf numFmtId="0" fontId="24" fillId="0" borderId="6" xfId="2" applyFont="1" applyBorder="1" applyAlignment="1">
      <alignment horizontal="center" vertical="center"/>
    </xf>
    <xf numFmtId="0" fontId="24" fillId="0" borderId="31" xfId="2" applyFont="1" applyBorder="1" applyAlignment="1">
      <alignment horizontal="center" vertical="center"/>
    </xf>
    <xf numFmtId="0" fontId="23" fillId="0" borderId="19" xfId="2" applyFont="1" applyBorder="1" applyAlignment="1">
      <alignment horizontal="center" vertical="center"/>
    </xf>
    <xf numFmtId="0" fontId="23" fillId="0" borderId="19" xfId="2" applyFont="1" applyBorder="1">
      <alignment vertical="center"/>
    </xf>
    <xf numFmtId="179" fontId="23" fillId="0" borderId="5" xfId="2" applyNumberFormat="1" applyFont="1" applyBorder="1">
      <alignment vertical="center"/>
    </xf>
    <xf numFmtId="179" fontId="23" fillId="0" borderId="19" xfId="2" applyNumberFormat="1" applyFont="1" applyBorder="1">
      <alignment vertical="center"/>
    </xf>
    <xf numFmtId="0" fontId="23" fillId="0" borderId="0" xfId="2" applyFont="1" applyAlignment="1">
      <alignment horizontal="right" vertical="center"/>
    </xf>
    <xf numFmtId="0" fontId="30" fillId="0" borderId="0" xfId="0" applyFont="1">
      <alignment vertical="center"/>
    </xf>
    <xf numFmtId="0" fontId="35" fillId="0" borderId="0" xfId="2" applyFont="1" applyAlignment="1">
      <alignment horizontal="right" vertical="center"/>
    </xf>
    <xf numFmtId="0" fontId="37" fillId="0" borderId="0" xfId="2" applyFont="1">
      <alignment vertical="center"/>
    </xf>
    <xf numFmtId="0" fontId="37" fillId="0" borderId="0" xfId="2" applyFont="1" applyAlignment="1">
      <alignment horizontal="center" vertical="center"/>
    </xf>
    <xf numFmtId="0" fontId="37" fillId="0" borderId="5" xfId="2" applyFont="1" applyBorder="1" applyAlignment="1">
      <alignment horizontal="center" vertical="center" justifyLastLine="1"/>
    </xf>
    <xf numFmtId="0" fontId="37" fillId="0" borderId="5" xfId="2" applyFont="1" applyBorder="1" applyAlignment="1">
      <alignment horizontal="center" vertical="center" wrapText="1"/>
    </xf>
    <xf numFmtId="0" fontId="37" fillId="0" borderId="5" xfId="2" applyFont="1" applyBorder="1" applyAlignment="1">
      <alignment horizontal="center" vertical="center"/>
    </xf>
    <xf numFmtId="178" fontId="37" fillId="0" borderId="5" xfId="2" applyNumberFormat="1" applyFont="1" applyBorder="1">
      <alignment vertical="center"/>
    </xf>
    <xf numFmtId="0" fontId="24" fillId="0" borderId="5" xfId="2" applyFont="1" applyBorder="1" applyAlignment="1">
      <alignment horizontal="center" vertical="center" shrinkToFit="1"/>
    </xf>
    <xf numFmtId="0" fontId="24" fillId="0" borderId="5" xfId="2" applyFont="1" applyBorder="1">
      <alignment vertical="center"/>
    </xf>
    <xf numFmtId="0" fontId="24" fillId="0" borderId="27" xfId="2" applyFont="1" applyBorder="1" applyAlignment="1">
      <alignment horizontal="center" vertical="center" shrinkToFit="1"/>
    </xf>
    <xf numFmtId="0" fontId="23" fillId="0" borderId="5" xfId="2" applyFont="1" applyBorder="1" applyAlignment="1">
      <alignment horizontal="center" vertical="center"/>
    </xf>
    <xf numFmtId="0" fontId="23" fillId="0" borderId="5" xfId="2" applyFont="1" applyBorder="1">
      <alignment vertical="center"/>
    </xf>
    <xf numFmtId="179" fontId="23" fillId="0" borderId="25" xfId="2" applyNumberFormat="1" applyFont="1" applyBorder="1">
      <alignment vertical="center"/>
    </xf>
    <xf numFmtId="179" fontId="23" fillId="0" borderId="27" xfId="2" applyNumberFormat="1" applyFont="1" applyBorder="1">
      <alignment vertical="center"/>
    </xf>
    <xf numFmtId="180" fontId="23" fillId="0" borderId="25" xfId="2" applyNumberFormat="1" applyFont="1" applyBorder="1">
      <alignment vertical="center"/>
    </xf>
    <xf numFmtId="180" fontId="23" fillId="0" borderId="27" xfId="2" applyNumberFormat="1" applyFont="1" applyBorder="1">
      <alignment vertical="center"/>
    </xf>
    <xf numFmtId="0" fontId="23" fillId="0" borderId="27" xfId="2" applyFont="1" applyBorder="1" applyAlignment="1">
      <alignment horizontal="center" vertical="center"/>
    </xf>
    <xf numFmtId="38" fontId="24" fillId="0" borderId="0" xfId="1" applyFont="1" applyAlignment="1">
      <alignment horizontal="center" vertical="center"/>
    </xf>
    <xf numFmtId="176" fontId="24" fillId="0" borderId="0" xfId="1" applyNumberFormat="1" applyFont="1" applyAlignment="1">
      <alignment horizontal="center" vertical="center"/>
    </xf>
    <xf numFmtId="38" fontId="24" fillId="0" borderId="0" xfId="1" applyFont="1">
      <alignment vertical="center"/>
    </xf>
    <xf numFmtId="38" fontId="30" fillId="0" borderId="0" xfId="1" applyFont="1" applyAlignment="1">
      <alignment horizontal="centerContinuous" vertical="center"/>
    </xf>
    <xf numFmtId="176" fontId="30" fillId="0" borderId="0" xfId="1" applyNumberFormat="1" applyFont="1" applyAlignment="1">
      <alignment horizontal="centerContinuous" vertical="center"/>
    </xf>
    <xf numFmtId="38" fontId="24" fillId="0" borderId="5" xfId="1" applyFont="1" applyBorder="1">
      <alignment vertical="center"/>
    </xf>
    <xf numFmtId="38" fontId="24" fillId="0" borderId="8" xfId="1" applyFont="1" applyBorder="1">
      <alignment vertical="center"/>
    </xf>
    <xf numFmtId="38" fontId="24" fillId="0" borderId="11" xfId="1" applyFont="1" applyBorder="1" applyAlignment="1">
      <alignment horizontal="center" vertical="center"/>
    </xf>
    <xf numFmtId="38" fontId="24" fillId="0" borderId="11" xfId="1" applyFont="1" applyBorder="1">
      <alignment vertical="center"/>
    </xf>
    <xf numFmtId="38" fontId="24" fillId="0" borderId="12" xfId="1" applyFont="1" applyBorder="1">
      <alignment vertical="center"/>
    </xf>
    <xf numFmtId="49" fontId="24" fillId="0" borderId="0" xfId="1" applyNumberFormat="1" applyFont="1" applyAlignment="1">
      <alignment horizontal="right" vertical="center"/>
    </xf>
    <xf numFmtId="38" fontId="24" fillId="0" borderId="0" xfId="1" applyFont="1" applyAlignment="1">
      <alignment vertical="center"/>
    </xf>
    <xf numFmtId="176" fontId="24" fillId="0" borderId="0" xfId="1" applyNumberFormat="1" applyFont="1" applyAlignment="1">
      <alignment vertical="center"/>
    </xf>
    <xf numFmtId="0" fontId="10" fillId="0" borderId="0" xfId="0" applyFont="1">
      <alignment vertical="center"/>
    </xf>
    <xf numFmtId="0" fontId="10"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9" fillId="0" borderId="0" xfId="0" applyFont="1" applyAlignment="1">
      <alignment horizontal="center" vertical="center"/>
    </xf>
    <xf numFmtId="38" fontId="12" fillId="0" borderId="0" xfId="6" applyFont="1">
      <alignment vertical="center"/>
    </xf>
    <xf numFmtId="38" fontId="12" fillId="0" borderId="0" xfId="6" applyFont="1" applyAlignment="1">
      <alignment vertical="center" shrinkToFit="1"/>
    </xf>
    <xf numFmtId="38" fontId="12" fillId="0" borderId="0" xfId="6" applyFont="1" applyAlignment="1">
      <alignment horizontal="left" vertical="center"/>
    </xf>
    <xf numFmtId="38" fontId="12" fillId="0" borderId="0" xfId="6" applyFont="1" applyAlignment="1">
      <alignment horizontal="center" vertical="center"/>
    </xf>
    <xf numFmtId="38" fontId="12" fillId="0" borderId="0" xfId="6" applyFont="1" applyAlignment="1">
      <alignment vertical="center"/>
    </xf>
    <xf numFmtId="40" fontId="12" fillId="0" borderId="0" xfId="6" applyNumberFormat="1" applyFont="1" applyAlignment="1">
      <alignment horizontal="center" vertical="center"/>
    </xf>
    <xf numFmtId="38" fontId="9" fillId="0" borderId="0" xfId="6" applyFont="1" applyAlignment="1">
      <alignment horizontal="left" vertical="top"/>
    </xf>
    <xf numFmtId="38" fontId="16" fillId="0" borderId="0" xfId="6" applyFont="1" applyAlignment="1">
      <alignment vertical="center"/>
    </xf>
    <xf numFmtId="38" fontId="16" fillId="0" borderId="0" xfId="6" applyFont="1" applyAlignment="1">
      <alignment horizontal="centerContinuous" vertical="center"/>
    </xf>
    <xf numFmtId="38" fontId="16" fillId="0" borderId="0" xfId="6" applyFont="1" applyAlignment="1">
      <alignment horizontal="centerContinuous" vertical="center" shrinkToFit="1"/>
    </xf>
    <xf numFmtId="38" fontId="18" fillId="0" borderId="6" xfId="6" applyFont="1" applyBorder="1" applyAlignment="1">
      <alignment horizontal="center" vertical="center"/>
    </xf>
    <xf numFmtId="38" fontId="18" fillId="0" borderId="6" xfId="6" applyFont="1" applyBorder="1" applyAlignment="1">
      <alignment horizontal="right" vertical="center"/>
    </xf>
    <xf numFmtId="38" fontId="12" fillId="0" borderId="19" xfId="6" applyFont="1" applyBorder="1" applyAlignment="1">
      <alignment horizontal="center" vertical="center" shrinkToFit="1"/>
    </xf>
    <xf numFmtId="38" fontId="12" fillId="0" borderId="24" xfId="6" applyFont="1" applyBorder="1" applyAlignment="1">
      <alignment horizontal="center" vertical="center" shrinkToFit="1"/>
    </xf>
    <xf numFmtId="38" fontId="12" fillId="0" borderId="33" xfId="6" applyFont="1" applyBorder="1" applyAlignment="1">
      <alignment horizontal="center" vertical="center" shrinkToFit="1"/>
    </xf>
    <xf numFmtId="38" fontId="12" fillId="0" borderId="0" xfId="6" applyFont="1" applyAlignment="1">
      <alignment horizontal="center" vertical="center" shrinkToFit="1"/>
    </xf>
    <xf numFmtId="38" fontId="12" fillId="0" borderId="5" xfId="6" applyFont="1" applyFill="1" applyBorder="1" applyAlignment="1">
      <alignment vertical="center" shrinkToFit="1"/>
    </xf>
    <xf numFmtId="38" fontId="12" fillId="0" borderId="5" xfId="6" applyFont="1" applyFill="1" applyBorder="1" applyAlignment="1">
      <alignment horizontal="center" vertical="center" shrinkToFit="1"/>
    </xf>
    <xf numFmtId="40" fontId="12" fillId="0" borderId="5" xfId="6" applyNumberFormat="1" applyFont="1" applyFill="1" applyBorder="1" applyAlignment="1">
      <alignment vertical="center" shrinkToFit="1"/>
    </xf>
    <xf numFmtId="38" fontId="12" fillId="7" borderId="5" xfId="6" applyFont="1" applyFill="1" applyBorder="1" applyAlignment="1">
      <alignment vertical="center" shrinkToFit="1"/>
    </xf>
    <xf numFmtId="40" fontId="12" fillId="0" borderId="5" xfId="6" applyNumberFormat="1" applyFont="1" applyFill="1" applyBorder="1" applyAlignment="1">
      <alignment horizontal="center" vertical="center"/>
    </xf>
    <xf numFmtId="38" fontId="12" fillId="0" borderId="5" xfId="6" applyFont="1" applyBorder="1" applyAlignment="1">
      <alignment horizontal="left" vertical="center" shrinkToFit="1"/>
    </xf>
    <xf numFmtId="38" fontId="12" fillId="0" borderId="76" xfId="6" applyFont="1" applyFill="1" applyBorder="1" applyAlignment="1">
      <alignment vertical="center" shrinkToFit="1"/>
    </xf>
    <xf numFmtId="38" fontId="12" fillId="0" borderId="76" xfId="6" applyFont="1" applyFill="1" applyBorder="1" applyAlignment="1">
      <alignment horizontal="center" vertical="center" shrinkToFit="1"/>
    </xf>
    <xf numFmtId="40" fontId="12" fillId="7" borderId="5" xfId="6" applyNumberFormat="1" applyFont="1" applyFill="1" applyBorder="1" applyAlignment="1">
      <alignment vertical="center" shrinkToFit="1"/>
    </xf>
    <xf numFmtId="40" fontId="12" fillId="0" borderId="76" xfId="6" applyNumberFormat="1" applyFont="1" applyFill="1" applyBorder="1" applyAlignment="1">
      <alignment vertical="center" shrinkToFit="1"/>
    </xf>
    <xf numFmtId="38" fontId="12" fillId="0" borderId="76" xfId="6" applyFont="1" applyBorder="1" applyAlignment="1">
      <alignment horizontal="left" vertical="center" shrinkToFit="1"/>
    </xf>
    <xf numFmtId="0" fontId="44" fillId="0" borderId="0" xfId="0" applyFont="1">
      <alignment vertical="center"/>
    </xf>
    <xf numFmtId="0" fontId="9" fillId="0" borderId="0" xfId="0" applyFont="1" applyAlignment="1">
      <alignment horizontal="left" vertical="center"/>
    </xf>
    <xf numFmtId="0" fontId="9" fillId="0" borderId="5" xfId="0" applyFont="1" applyBorder="1" applyAlignment="1">
      <alignment horizontal="center" vertical="center"/>
    </xf>
    <xf numFmtId="0" fontId="9" fillId="0" borderId="5" xfId="0" applyFont="1" applyBorder="1">
      <alignment vertical="center"/>
    </xf>
    <xf numFmtId="0" fontId="9" fillId="0" borderId="26" xfId="0" applyFont="1" applyBorder="1">
      <alignment vertical="center"/>
    </xf>
    <xf numFmtId="0" fontId="9" fillId="0" borderId="0" xfId="0" applyFont="1" applyAlignment="1">
      <alignment horizontal="justify" vertical="center"/>
    </xf>
    <xf numFmtId="49" fontId="9" fillId="0" borderId="0" xfId="0" applyNumberFormat="1" applyFont="1" applyAlignment="1">
      <alignment horizontal="right" vertical="center"/>
    </xf>
    <xf numFmtId="49" fontId="9" fillId="0" borderId="0" xfId="0" applyNumberFormat="1" applyFont="1" applyAlignment="1">
      <alignment horizontal="right" vertical="top" wrapText="1"/>
    </xf>
    <xf numFmtId="49" fontId="9" fillId="0" borderId="0" xfId="0" applyNumberFormat="1" applyFont="1" applyAlignment="1">
      <alignment horizontal="right" vertical="top"/>
    </xf>
    <xf numFmtId="0" fontId="9" fillId="0" borderId="0" xfId="2" applyFont="1">
      <alignment vertical="center"/>
    </xf>
    <xf numFmtId="0" fontId="7" fillId="0" borderId="5" xfId="0" applyFont="1" applyBorder="1" applyAlignment="1">
      <alignment horizontal="center" vertical="center"/>
    </xf>
    <xf numFmtId="0" fontId="7" fillId="0" borderId="5" xfId="0" applyFont="1" applyBorder="1">
      <alignment vertical="center"/>
    </xf>
    <xf numFmtId="0" fontId="18" fillId="0" borderId="5" xfId="0" applyFont="1" applyBorder="1">
      <alignment vertical="center"/>
    </xf>
    <xf numFmtId="0" fontId="7" fillId="2" borderId="5" xfId="0" applyFont="1" applyFill="1" applyBorder="1">
      <alignment vertical="center"/>
    </xf>
    <xf numFmtId="0" fontId="45" fillId="0" borderId="5" xfId="0" applyFont="1" applyBorder="1" applyAlignment="1">
      <alignment horizontal="center" vertical="center" textRotation="255" wrapText="1"/>
    </xf>
    <xf numFmtId="38" fontId="24" fillId="0" borderId="25" xfId="1" applyFont="1" applyBorder="1">
      <alignment vertical="center"/>
    </xf>
    <xf numFmtId="38" fontId="24" fillId="0" borderId="66" xfId="1" applyFont="1" applyBorder="1">
      <alignment vertical="center"/>
    </xf>
    <xf numFmtId="0" fontId="18" fillId="0" borderId="26" xfId="0" applyFont="1" applyBorder="1" applyAlignment="1">
      <alignment horizontal="center" vertical="center"/>
    </xf>
    <xf numFmtId="0" fontId="45" fillId="0" borderId="5" xfId="0" applyFont="1" applyBorder="1" applyAlignment="1">
      <alignment horizontal="center" vertical="center" wrapText="1"/>
    </xf>
    <xf numFmtId="0" fontId="18" fillId="2" borderId="5" xfId="0" applyFont="1" applyFill="1" applyBorder="1">
      <alignment vertical="center"/>
    </xf>
    <xf numFmtId="0" fontId="18" fillId="0" borderId="5" xfId="0" applyFont="1" applyBorder="1" applyAlignment="1">
      <alignment horizontal="left" vertical="center" wrapText="1"/>
    </xf>
    <xf numFmtId="0" fontId="9" fillId="0" borderId="0" xfId="0" applyFont="1" applyAlignment="1">
      <alignment vertical="center" wrapText="1"/>
    </xf>
    <xf numFmtId="0" fontId="9" fillId="0" borderId="0" xfId="0" applyFont="1" applyAlignment="1">
      <alignment vertical="top"/>
    </xf>
    <xf numFmtId="0" fontId="46" fillId="0" borderId="0" xfId="2" applyFont="1">
      <alignment vertical="center"/>
    </xf>
    <xf numFmtId="0" fontId="7" fillId="0" borderId="0" xfId="2" applyFont="1" applyAlignment="1">
      <alignment vertical="center" shrinkToFit="1"/>
    </xf>
    <xf numFmtId="0" fontId="45" fillId="0" borderId="25" xfId="0" applyFont="1" applyBorder="1" applyAlignment="1">
      <alignment horizontal="center" vertical="center" textRotation="255" wrapText="1"/>
    </xf>
    <xf numFmtId="49" fontId="9" fillId="0" borderId="35" xfId="0" applyNumberFormat="1" applyFont="1" applyBorder="1" applyAlignment="1">
      <alignment horizontal="left" vertical="center"/>
    </xf>
    <xf numFmtId="49" fontId="9" fillId="0" borderId="35" xfId="0" applyNumberFormat="1" applyFont="1" applyBorder="1" applyAlignment="1">
      <alignment horizontal="center" vertical="center" wrapText="1"/>
    </xf>
    <xf numFmtId="0" fontId="9" fillId="0" borderId="26" xfId="0" applyFont="1" applyBorder="1" applyAlignment="1">
      <alignment horizontal="left" vertical="center"/>
    </xf>
    <xf numFmtId="0" fontId="9" fillId="0" borderId="35" xfId="0" applyFont="1" applyBorder="1" applyAlignment="1">
      <alignment vertical="center" wrapText="1"/>
    </xf>
    <xf numFmtId="0" fontId="24" fillId="0" borderId="0" xfId="0" applyFont="1" applyAlignment="1">
      <alignment vertical="top"/>
    </xf>
    <xf numFmtId="0" fontId="7" fillId="0" borderId="0" xfId="4" applyFont="1" applyAlignment="1">
      <alignment vertical="top"/>
    </xf>
    <xf numFmtId="0" fontId="7" fillId="0" borderId="0" xfId="0" applyFont="1" applyAlignment="1">
      <alignment horizontal="left" vertical="top"/>
    </xf>
    <xf numFmtId="0" fontId="7" fillId="0" borderId="0" xfId="2" applyFont="1" applyAlignment="1">
      <alignment vertical="top"/>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7" xfId="6" applyFont="1" applyBorder="1" applyAlignment="1">
      <alignment horizontal="center" vertical="center" wrapText="1"/>
    </xf>
    <xf numFmtId="0" fontId="12" fillId="0" borderId="36" xfId="4" applyFont="1" applyBorder="1" applyAlignment="1">
      <alignment horizontal="center" vertical="center"/>
    </xf>
    <xf numFmtId="0" fontId="12" fillId="0" borderId="46" xfId="4" applyFont="1" applyBorder="1" applyAlignment="1">
      <alignment horizontal="center" vertical="center"/>
    </xf>
    <xf numFmtId="0" fontId="12" fillId="0" borderId="36" xfId="4" applyFont="1" applyBorder="1" applyAlignment="1">
      <alignment horizontal="center" vertical="center" wrapText="1"/>
    </xf>
    <xf numFmtId="49" fontId="7" fillId="0" borderId="29" xfId="2" applyNumberFormat="1" applyFont="1" applyBorder="1" applyAlignment="1">
      <alignment vertical="center" shrinkToFit="1"/>
    </xf>
    <xf numFmtId="49" fontId="18" fillId="0" borderId="29" xfId="2" applyNumberFormat="1" applyFont="1" applyBorder="1" applyAlignment="1">
      <alignment horizontal="center" vertical="center" wrapText="1" shrinkToFit="1"/>
    </xf>
    <xf numFmtId="0" fontId="10" fillId="0" borderId="29" xfId="2" applyFont="1" applyBorder="1" applyAlignment="1">
      <alignment horizontal="center" vertical="center" shrinkToFit="1"/>
    </xf>
    <xf numFmtId="0" fontId="7" fillId="0" borderId="29" xfId="2" applyFont="1" applyBorder="1" applyAlignment="1">
      <alignment horizontal="center" vertical="center" shrinkToFit="1"/>
    </xf>
    <xf numFmtId="0" fontId="28" fillId="0" borderId="29" xfId="0" applyFont="1" applyBorder="1" applyAlignment="1">
      <alignment horizontal="left" vertical="center"/>
    </xf>
    <xf numFmtId="0" fontId="25" fillId="0" borderId="0" xfId="0" applyFont="1" applyAlignment="1">
      <alignment horizontal="left" vertical="center"/>
    </xf>
    <xf numFmtId="0" fontId="25" fillId="0" borderId="26" xfId="0" applyFont="1" applyBorder="1">
      <alignment vertical="center"/>
    </xf>
    <xf numFmtId="0" fontId="25" fillId="0" borderId="0" xfId="0" applyFont="1">
      <alignment vertical="center"/>
    </xf>
    <xf numFmtId="178" fontId="7" fillId="0" borderId="0" xfId="2" applyNumberFormat="1" applyFont="1" applyAlignment="1">
      <alignment horizontal="center" vertical="center" shrinkToFit="1"/>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7" fillId="0" borderId="35" xfId="2" applyFont="1" applyBorder="1" applyAlignment="1">
      <alignment vertical="center" shrinkToFit="1"/>
    </xf>
    <xf numFmtId="0" fontId="27" fillId="0" borderId="29" xfId="0" applyFont="1" applyBorder="1" applyAlignment="1">
      <alignment vertical="center" wrapText="1"/>
    </xf>
    <xf numFmtId="0" fontId="27" fillId="0" borderId="0" xfId="0" applyFont="1" applyAlignment="1">
      <alignment horizontal="center" vertical="center" wrapText="1"/>
    </xf>
    <xf numFmtId="0" fontId="25" fillId="0" borderId="0" xfId="2" applyFont="1" applyAlignment="1">
      <alignment horizontal="left" vertical="center"/>
    </xf>
    <xf numFmtId="0" fontId="25" fillId="0" borderId="0" xfId="0" applyFont="1" applyAlignment="1">
      <alignment horizontal="center" vertical="center"/>
    </xf>
    <xf numFmtId="0" fontId="27" fillId="0" borderId="26" xfId="0" applyFont="1" applyBorder="1" applyAlignment="1">
      <alignment vertical="center" wrapText="1"/>
    </xf>
    <xf numFmtId="0" fontId="27" fillId="0" borderId="27" xfId="0" applyFont="1" applyBorder="1" applyAlignment="1">
      <alignment vertical="center" wrapText="1"/>
    </xf>
    <xf numFmtId="49" fontId="12" fillId="0" borderId="0" xfId="2" applyNumberFormat="1" applyFont="1" applyAlignment="1">
      <alignment vertical="center" shrinkToFit="1"/>
    </xf>
    <xf numFmtId="49" fontId="7" fillId="0" borderId="0" xfId="2" applyNumberFormat="1" applyFont="1" applyAlignment="1">
      <alignment vertical="center" shrinkToFit="1"/>
    </xf>
    <xf numFmtId="0" fontId="10" fillId="0" borderId="0" xfId="2" applyFont="1" applyAlignment="1">
      <alignment vertical="center" shrinkToFit="1"/>
    </xf>
    <xf numFmtId="177" fontId="7" fillId="0" borderId="22" xfId="2" applyNumberFormat="1" applyFont="1" applyBorder="1" applyAlignment="1">
      <alignment vertical="center" shrinkToFit="1"/>
    </xf>
    <xf numFmtId="177" fontId="7" fillId="0" borderId="0" xfId="2" applyNumberFormat="1" applyFont="1" applyAlignment="1">
      <alignment vertical="center" shrinkToFit="1"/>
    </xf>
    <xf numFmtId="0" fontId="25" fillId="0" borderId="22" xfId="0" applyFont="1" applyBorder="1">
      <alignment vertical="center"/>
    </xf>
    <xf numFmtId="0" fontId="9" fillId="0" borderId="0" xfId="2" applyFont="1" applyAlignment="1">
      <alignment vertical="top"/>
    </xf>
    <xf numFmtId="0" fontId="12" fillId="0" borderId="0" xfId="0" applyFont="1" applyAlignment="1">
      <alignment vertical="top"/>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10" fillId="0" borderId="30" xfId="3" applyFont="1" applyBorder="1" applyAlignment="1">
      <alignment vertical="center"/>
    </xf>
    <xf numFmtId="0" fontId="10" fillId="0" borderId="7" xfId="3" applyFont="1" applyBorder="1" applyAlignment="1">
      <alignment vertical="center"/>
    </xf>
    <xf numFmtId="0" fontId="10" fillId="0" borderId="0" xfId="3" applyFont="1" applyAlignment="1">
      <alignment horizontal="right" vertical="center"/>
    </xf>
    <xf numFmtId="38" fontId="10" fillId="0" borderId="27" xfId="1" applyFont="1" applyBorder="1" applyAlignment="1">
      <alignment vertical="center"/>
    </xf>
    <xf numFmtId="38" fontId="10" fillId="0" borderId="5" xfId="1" applyFont="1" applyBorder="1" applyAlignment="1">
      <alignment vertical="center"/>
    </xf>
    <xf numFmtId="0" fontId="10" fillId="0" borderId="32" xfId="3" applyFont="1" applyBorder="1" applyAlignment="1">
      <alignment vertical="center" shrinkToFit="1"/>
    </xf>
    <xf numFmtId="0" fontId="49" fillId="0" borderId="0" xfId="0" applyFont="1" applyAlignment="1">
      <alignment horizontal="left" vertical="center" wrapText="1"/>
    </xf>
    <xf numFmtId="0" fontId="43" fillId="0" borderId="0" xfId="0" applyFont="1">
      <alignment vertical="center"/>
    </xf>
    <xf numFmtId="0" fontId="7" fillId="0" borderId="0" xfId="3" applyFont="1" applyAlignment="1">
      <alignment vertical="center"/>
    </xf>
    <xf numFmtId="0" fontId="9" fillId="0" borderId="28" xfId="3" applyFont="1" applyBorder="1" applyAlignment="1">
      <alignment vertical="center"/>
    </xf>
    <xf numFmtId="0" fontId="9" fillId="0" borderId="29" xfId="3" applyFont="1" applyBorder="1" applyAlignment="1">
      <alignment vertical="center"/>
    </xf>
    <xf numFmtId="0" fontId="9" fillId="0" borderId="30" xfId="3" applyFont="1" applyBorder="1" applyAlignment="1">
      <alignment vertical="center"/>
    </xf>
    <xf numFmtId="0" fontId="10" fillId="0" borderId="28" xfId="3" applyFont="1" applyBorder="1" applyAlignment="1">
      <alignment vertical="center"/>
    </xf>
    <xf numFmtId="0" fontId="10" fillId="0" borderId="29" xfId="3" applyFont="1" applyBorder="1" applyAlignment="1">
      <alignment vertical="center"/>
    </xf>
    <xf numFmtId="0" fontId="10" fillId="0" borderId="25" xfId="3" applyFont="1" applyBorder="1" applyAlignment="1">
      <alignment vertical="center"/>
    </xf>
    <xf numFmtId="0" fontId="10" fillId="0" borderId="26" xfId="3" applyFont="1" applyBorder="1" applyAlignment="1">
      <alignment vertical="center"/>
    </xf>
    <xf numFmtId="0" fontId="10" fillId="0" borderId="5" xfId="3" applyFont="1" applyBorder="1" applyAlignment="1">
      <alignment horizontal="right" vertical="center"/>
    </xf>
    <xf numFmtId="0" fontId="9" fillId="0" borderId="22" xfId="3" applyFont="1" applyBorder="1" applyAlignment="1">
      <alignment vertical="center"/>
    </xf>
    <xf numFmtId="0" fontId="9" fillId="0" borderId="31" xfId="3" applyFont="1" applyBorder="1" applyAlignment="1">
      <alignment vertical="center"/>
    </xf>
    <xf numFmtId="0" fontId="10" fillId="0" borderId="22" xfId="3" applyFont="1" applyBorder="1" applyAlignment="1">
      <alignment vertical="center"/>
    </xf>
    <xf numFmtId="0" fontId="7" fillId="0" borderId="5" xfId="3" applyFont="1" applyBorder="1" applyAlignment="1">
      <alignment vertical="center"/>
    </xf>
    <xf numFmtId="0" fontId="9" fillId="0" borderId="25" xfId="3" applyFont="1" applyBorder="1" applyAlignment="1">
      <alignment vertical="center"/>
    </xf>
    <xf numFmtId="0" fontId="9" fillId="0" borderId="27" xfId="3" applyFont="1" applyBorder="1" applyAlignment="1">
      <alignment vertical="center"/>
    </xf>
    <xf numFmtId="0" fontId="10" fillId="0" borderId="31" xfId="3" applyFont="1" applyBorder="1" applyAlignment="1">
      <alignment vertical="center"/>
    </xf>
    <xf numFmtId="0" fontId="10" fillId="0" borderId="24" xfId="3" applyFont="1" applyBorder="1" applyAlignment="1">
      <alignment vertical="center"/>
    </xf>
    <xf numFmtId="0" fontId="10" fillId="0" borderId="33" xfId="3" applyFont="1" applyBorder="1" applyAlignment="1">
      <alignment vertical="center"/>
    </xf>
    <xf numFmtId="0" fontId="10" fillId="0" borderId="79" xfId="3" applyFont="1" applyBorder="1" applyAlignment="1">
      <alignment vertical="center"/>
    </xf>
    <xf numFmtId="0" fontId="10" fillId="0" borderId="80" xfId="3" applyFont="1" applyBorder="1" applyAlignment="1">
      <alignment vertical="center"/>
    </xf>
    <xf numFmtId="0" fontId="10" fillId="0" borderId="81" xfId="3" applyFont="1" applyBorder="1" applyAlignment="1">
      <alignment vertical="center"/>
    </xf>
    <xf numFmtId="0" fontId="10" fillId="0" borderId="82" xfId="3" applyFont="1" applyBorder="1" applyAlignment="1">
      <alignment vertical="center"/>
    </xf>
    <xf numFmtId="0" fontId="10" fillId="0" borderId="34" xfId="3" applyFont="1" applyBorder="1" applyAlignment="1">
      <alignment vertical="center"/>
    </xf>
    <xf numFmtId="0" fontId="10" fillId="0" borderId="83" xfId="3" applyFont="1" applyBorder="1" applyAlignment="1">
      <alignment vertical="center"/>
    </xf>
    <xf numFmtId="0" fontId="10" fillId="0" borderId="84" xfId="3" applyFont="1" applyBorder="1" applyAlignment="1">
      <alignment vertical="center"/>
    </xf>
    <xf numFmtId="0" fontId="10" fillId="0" borderId="26" xfId="3" applyFont="1" applyBorder="1" applyAlignment="1">
      <alignment horizontal="right" vertical="center"/>
    </xf>
    <xf numFmtId="0" fontId="10" fillId="0" borderId="85" xfId="3" applyFont="1" applyBorder="1" applyAlignment="1">
      <alignment vertical="center"/>
    </xf>
    <xf numFmtId="0" fontId="10" fillId="0" borderId="86" xfId="3" applyFont="1" applyBorder="1" applyAlignment="1">
      <alignment vertical="center"/>
    </xf>
    <xf numFmtId="0" fontId="10" fillId="0" borderId="87" xfId="3" applyFont="1" applyBorder="1" applyAlignment="1">
      <alignment vertical="center"/>
    </xf>
    <xf numFmtId="0" fontId="10" fillId="0" borderId="88" xfId="3" applyFont="1" applyBorder="1" applyAlignment="1">
      <alignment vertical="center"/>
    </xf>
    <xf numFmtId="0" fontId="10" fillId="0" borderId="19" xfId="3" applyFont="1" applyBorder="1" applyAlignment="1">
      <alignment vertical="center"/>
    </xf>
    <xf numFmtId="0" fontId="9" fillId="0" borderId="0" xfId="3" applyFont="1" applyAlignment="1">
      <alignment horizontal="distributed" vertical="center"/>
    </xf>
    <xf numFmtId="0" fontId="10" fillId="0" borderId="5" xfId="3" applyFont="1" applyBorder="1" applyAlignment="1">
      <alignment horizontal="distributed" vertical="center"/>
    </xf>
    <xf numFmtId="0" fontId="12" fillId="0" borderId="27" xfId="3" applyFont="1" applyBorder="1" applyAlignment="1">
      <alignment vertical="center"/>
    </xf>
    <xf numFmtId="0" fontId="12" fillId="0" borderId="27" xfId="3" applyFont="1" applyBorder="1" applyAlignment="1">
      <alignment horizontal="left" vertical="center"/>
    </xf>
    <xf numFmtId="0" fontId="9" fillId="0" borderId="24" xfId="3" applyFont="1" applyBorder="1" applyAlignment="1">
      <alignment vertical="center"/>
    </xf>
    <xf numFmtId="0" fontId="9" fillId="0" borderId="35" xfId="3" applyFont="1" applyBorder="1" applyAlignment="1">
      <alignment vertical="center"/>
    </xf>
    <xf numFmtId="0" fontId="9" fillId="0" borderId="33" xfId="3" applyFont="1" applyBorder="1" applyAlignment="1">
      <alignment vertical="center"/>
    </xf>
    <xf numFmtId="0" fontId="50" fillId="0" borderId="36" xfId="4" applyFont="1" applyBorder="1" applyAlignment="1">
      <alignment vertical="center"/>
    </xf>
    <xf numFmtId="0" fontId="55" fillId="9" borderId="7" xfId="0" applyFont="1" applyFill="1" applyBorder="1" applyAlignment="1">
      <alignment horizontal="left" vertical="center" wrapText="1"/>
    </xf>
    <xf numFmtId="0" fontId="55" fillId="9" borderId="6" xfId="0" applyFont="1" applyFill="1" applyBorder="1" applyAlignment="1">
      <alignment horizontal="left" vertical="center" wrapText="1"/>
    </xf>
    <xf numFmtId="0" fontId="55" fillId="9" borderId="19" xfId="0" applyFont="1" applyFill="1" applyBorder="1" applyAlignment="1">
      <alignment horizontal="left" vertical="center" wrapText="1"/>
    </xf>
    <xf numFmtId="0" fontId="57" fillId="10" borderId="5" xfId="0" applyFont="1" applyFill="1" applyBorder="1" applyAlignment="1">
      <alignment horizontal="left" vertical="center" wrapText="1"/>
    </xf>
    <xf numFmtId="0" fontId="58" fillId="10" borderId="89" xfId="0" applyFont="1" applyFill="1" applyBorder="1" applyAlignment="1">
      <alignment horizontal="left" vertical="center" wrapText="1"/>
    </xf>
    <xf numFmtId="0" fontId="57" fillId="11" borderId="5" xfId="0" applyFont="1" applyFill="1" applyBorder="1" applyAlignment="1">
      <alignment horizontal="left" vertical="center" wrapText="1"/>
    </xf>
    <xf numFmtId="0" fontId="58" fillId="11" borderId="89" xfId="0" applyFont="1" applyFill="1" applyBorder="1" applyAlignment="1">
      <alignment horizontal="left" vertical="center" wrapText="1"/>
    </xf>
    <xf numFmtId="0" fontId="57" fillId="0" borderId="5" xfId="0" applyFont="1" applyBorder="1" applyAlignment="1">
      <alignment horizontal="left" vertical="center" wrapText="1"/>
    </xf>
    <xf numFmtId="0" fontId="59" fillId="0" borderId="5" xfId="0" applyFont="1" applyBorder="1" applyAlignment="1">
      <alignment horizontal="center" vertical="center" wrapText="1"/>
    </xf>
    <xf numFmtId="0" fontId="60" fillId="0" borderId="0" xfId="0" applyFont="1" applyAlignment="1">
      <alignment vertical="center" wrapText="1"/>
    </xf>
    <xf numFmtId="0" fontId="61" fillId="0" borderId="0" xfId="0" applyFont="1" applyAlignment="1">
      <alignment horizontal="justify" vertical="center"/>
    </xf>
    <xf numFmtId="0" fontId="7" fillId="0" borderId="24" xfId="2" applyFont="1" applyBorder="1" applyAlignment="1">
      <alignment vertical="center" shrinkToFit="1"/>
    </xf>
    <xf numFmtId="0" fontId="25" fillId="0" borderId="29" xfId="0" applyFont="1" applyBorder="1">
      <alignment vertical="center"/>
    </xf>
    <xf numFmtId="38" fontId="24" fillId="0" borderId="4" xfId="1" applyFont="1" applyBorder="1" applyAlignment="1">
      <alignment horizontal="center" vertical="center"/>
    </xf>
    <xf numFmtId="38" fontId="24" fillId="0" borderId="5" xfId="1" applyFont="1" applyBorder="1" applyAlignment="1">
      <alignment horizontal="center" vertical="center"/>
    </xf>
    <xf numFmtId="38" fontId="24" fillId="0" borderId="5" xfId="1" applyFont="1" applyBorder="1" applyAlignment="1">
      <alignment horizontal="center" vertical="center" wrapText="1"/>
    </xf>
    <xf numFmtId="38" fontId="24" fillId="0" borderId="30" xfId="1" applyFont="1" applyBorder="1" applyAlignment="1">
      <alignment horizontal="center" vertical="center"/>
    </xf>
    <xf numFmtId="38" fontId="24" fillId="0" borderId="8" xfId="1" applyFont="1" applyBorder="1" applyAlignment="1">
      <alignment horizontal="center" vertical="center"/>
    </xf>
    <xf numFmtId="38" fontId="24" fillId="0" borderId="9" xfId="1" applyFont="1" applyBorder="1" applyAlignment="1">
      <alignment horizontal="center" vertical="center"/>
    </xf>
    <xf numFmtId="0" fontId="9" fillId="0" borderId="0" xfId="0" applyFont="1" applyAlignment="1">
      <alignment horizontal="left" vertical="top" wrapText="1"/>
    </xf>
    <xf numFmtId="38" fontId="24" fillId="0" borderId="0" xfId="1" applyFont="1" applyAlignment="1">
      <alignment horizontal="left" vertical="top"/>
    </xf>
    <xf numFmtId="38" fontId="30" fillId="0" borderId="0" xfId="1" applyFont="1" applyAlignment="1">
      <alignment horizontal="centerContinuous" vertical="top"/>
    </xf>
    <xf numFmtId="38" fontId="23" fillId="0" borderId="0" xfId="1" applyFont="1" applyAlignment="1">
      <alignment horizontal="left" vertical="top"/>
    </xf>
    <xf numFmtId="38" fontId="30" fillId="0" borderId="0" xfId="1" applyFont="1" applyAlignment="1">
      <alignment horizontal="left" vertical="center"/>
    </xf>
    <xf numFmtId="38" fontId="23" fillId="0" borderId="0" xfId="1" applyFont="1" applyAlignment="1">
      <alignment horizontal="left" vertical="center"/>
    </xf>
    <xf numFmtId="176" fontId="24" fillId="14" borderId="60" xfId="1" applyNumberFormat="1" applyFont="1" applyFill="1" applyBorder="1" applyAlignment="1">
      <alignment horizontal="center" vertical="center" wrapText="1"/>
    </xf>
    <xf numFmtId="38" fontId="24" fillId="13" borderId="62" xfId="1" applyFont="1" applyFill="1" applyBorder="1" applyAlignment="1">
      <alignment vertical="center"/>
    </xf>
    <xf numFmtId="38" fontId="24" fillId="14" borderId="5" xfId="1" applyFont="1" applyFill="1" applyBorder="1" applyAlignment="1">
      <alignment horizontal="center" vertical="center"/>
    </xf>
    <xf numFmtId="38" fontId="42" fillId="12" borderId="5" xfId="1" applyFont="1" applyFill="1" applyBorder="1" applyAlignment="1">
      <alignment horizontal="right" vertical="center"/>
    </xf>
    <xf numFmtId="38" fontId="42" fillId="12" borderId="6" xfId="1" applyFont="1" applyFill="1" applyBorder="1" applyAlignment="1">
      <alignment horizontal="right" vertical="center"/>
    </xf>
    <xf numFmtId="38" fontId="42" fillId="15" borderId="6" xfId="1" applyFont="1" applyFill="1" applyBorder="1" applyAlignment="1">
      <alignment horizontal="right" vertical="center"/>
    </xf>
    <xf numFmtId="38" fontId="42" fillId="15" borderId="19" xfId="1" applyFont="1" applyFill="1" applyBorder="1" applyAlignment="1">
      <alignment horizontal="right" vertical="center"/>
    </xf>
    <xf numFmtId="38" fontId="24" fillId="0" borderId="90" xfId="1" applyFont="1" applyBorder="1" applyAlignment="1">
      <alignment horizontal="center" vertical="center" wrapText="1"/>
    </xf>
    <xf numFmtId="38" fontId="24" fillId="0" borderId="33" xfId="1" applyFont="1" applyBorder="1" applyAlignment="1">
      <alignment horizontal="center" vertical="center"/>
    </xf>
    <xf numFmtId="38" fontId="24" fillId="0" borderId="19" xfId="1" applyFont="1" applyBorder="1" applyAlignment="1">
      <alignment horizontal="center" vertical="center"/>
    </xf>
    <xf numFmtId="38" fontId="24" fillId="15" borderId="5" xfId="1" applyFont="1" applyFill="1" applyBorder="1" applyAlignment="1">
      <alignment horizontal="center" vertical="center"/>
    </xf>
    <xf numFmtId="38" fontId="24" fillId="15" borderId="33" xfId="1" applyFont="1" applyFill="1" applyBorder="1" applyAlignment="1">
      <alignment horizontal="center" vertical="center"/>
    </xf>
    <xf numFmtId="38" fontId="24" fillId="0" borderId="25" xfId="1" applyFont="1" applyBorder="1" applyAlignment="1">
      <alignment horizontal="center" vertical="center"/>
    </xf>
    <xf numFmtId="38" fontId="24" fillId="15" borderId="25" xfId="1" applyFont="1" applyFill="1" applyBorder="1" applyAlignment="1">
      <alignment horizontal="center" vertical="center"/>
    </xf>
    <xf numFmtId="38" fontId="24" fillId="0" borderId="20" xfId="1" applyFont="1" applyBorder="1" applyAlignment="1">
      <alignment horizontal="center" vertical="center"/>
    </xf>
    <xf numFmtId="2" fontId="62" fillId="0" borderId="0" xfId="0" applyNumberFormat="1" applyFont="1">
      <alignment vertical="center"/>
    </xf>
    <xf numFmtId="183" fontId="4" fillId="0" borderId="0" xfId="1" applyNumberFormat="1" applyFont="1" applyAlignment="1">
      <alignment vertical="center"/>
    </xf>
    <xf numFmtId="184" fontId="4" fillId="0" borderId="0" xfId="1" applyNumberFormat="1" applyFont="1">
      <alignment vertical="center"/>
    </xf>
    <xf numFmtId="183" fontId="4" fillId="0" borderId="0" xfId="1" applyNumberFormat="1" applyFont="1">
      <alignment vertical="center"/>
    </xf>
    <xf numFmtId="0" fontId="62" fillId="0" borderId="0" xfId="0" applyFont="1">
      <alignment vertical="center"/>
    </xf>
    <xf numFmtId="0" fontId="62" fillId="0" borderId="0" xfId="0" applyFont="1" applyAlignment="1">
      <alignment horizontal="right" vertical="center" shrinkToFit="1"/>
    </xf>
    <xf numFmtId="38" fontId="24" fillId="0" borderId="27" xfId="1" applyFont="1" applyBorder="1" applyAlignment="1">
      <alignment horizontal="center" vertical="center"/>
    </xf>
    <xf numFmtId="49" fontId="24" fillId="0" borderId="5" xfId="1" applyNumberFormat="1" applyFont="1" applyBorder="1" applyAlignment="1">
      <alignment horizontal="center" vertical="center" wrapText="1"/>
    </xf>
    <xf numFmtId="185" fontId="24" fillId="0" borderId="5" xfId="1" applyNumberFormat="1" applyFont="1" applyBorder="1">
      <alignment vertical="center"/>
    </xf>
    <xf numFmtId="183" fontId="24" fillId="0" borderId="5" xfId="1" applyNumberFormat="1" applyFont="1" applyBorder="1">
      <alignment vertical="center"/>
    </xf>
    <xf numFmtId="38" fontId="24" fillId="15" borderId="5" xfId="1" applyFont="1" applyFill="1" applyBorder="1">
      <alignment vertical="center"/>
    </xf>
    <xf numFmtId="38" fontId="42" fillId="0" borderId="5" xfId="1" applyFont="1" applyBorder="1" applyAlignment="1">
      <alignment horizontal="center" vertical="center" wrapText="1" shrinkToFit="1"/>
    </xf>
    <xf numFmtId="38" fontId="42" fillId="0" borderId="5" xfId="1" applyFont="1" applyBorder="1" applyAlignment="1">
      <alignment horizontal="center" vertical="center" shrinkToFit="1"/>
    </xf>
    <xf numFmtId="184" fontId="24" fillId="0" borderId="25" xfId="1" applyNumberFormat="1" applyFont="1" applyBorder="1">
      <alignment vertical="center"/>
    </xf>
    <xf numFmtId="38" fontId="24" fillId="15" borderId="25" xfId="1" applyFont="1" applyFill="1" applyBorder="1">
      <alignment vertical="center"/>
    </xf>
    <xf numFmtId="185" fontId="24" fillId="15" borderId="25" xfId="1" applyNumberFormat="1" applyFont="1" applyFill="1" applyBorder="1" applyAlignment="1">
      <alignment horizontal="center" vertical="center"/>
    </xf>
    <xf numFmtId="38" fontId="24" fillId="0" borderId="5" xfId="1" applyFont="1" applyBorder="1" applyAlignment="1">
      <alignment horizontal="center" vertical="center" shrinkToFit="1"/>
    </xf>
    <xf numFmtId="38" fontId="24" fillId="0" borderId="10" xfId="1" applyFont="1" applyBorder="1" applyAlignment="1">
      <alignment horizontal="center" vertical="center"/>
    </xf>
    <xf numFmtId="38" fontId="24" fillId="0" borderId="65" xfId="1" applyFont="1" applyBorder="1" applyAlignment="1">
      <alignment horizontal="center" vertical="center"/>
    </xf>
    <xf numFmtId="38" fontId="24" fillId="0" borderId="11" xfId="1" applyFont="1" applyBorder="1" applyAlignment="1">
      <alignment horizontal="center" vertical="center" wrapText="1"/>
    </xf>
    <xf numFmtId="185" fontId="24" fillId="0" borderId="11" xfId="1" applyNumberFormat="1" applyFont="1" applyBorder="1">
      <alignment vertical="center"/>
    </xf>
    <xf numFmtId="183" fontId="24" fillId="0" borderId="11" xfId="1" applyNumberFormat="1" applyFont="1" applyBorder="1">
      <alignment vertical="center"/>
    </xf>
    <xf numFmtId="38" fontId="24" fillId="15" borderId="11" xfId="1" applyFont="1" applyFill="1" applyBorder="1">
      <alignment vertical="center"/>
    </xf>
    <xf numFmtId="184" fontId="24" fillId="0" borderId="11" xfId="1" applyNumberFormat="1" applyFont="1" applyBorder="1">
      <alignment vertical="center"/>
    </xf>
    <xf numFmtId="38" fontId="24" fillId="15" borderId="66" xfId="1" applyFont="1" applyFill="1" applyBorder="1">
      <alignment vertical="center"/>
    </xf>
    <xf numFmtId="185" fontId="24" fillId="15" borderId="66" xfId="1" applyNumberFormat="1" applyFont="1" applyFill="1" applyBorder="1" applyAlignment="1">
      <alignment horizontal="center" vertical="center"/>
    </xf>
    <xf numFmtId="38" fontId="24" fillId="0" borderId="12" xfId="1" applyFont="1" applyBorder="1" applyAlignment="1">
      <alignment horizontal="center" vertical="center"/>
    </xf>
    <xf numFmtId="38" fontId="24" fillId="0" borderId="52" xfId="1" applyFont="1" applyBorder="1" applyAlignment="1">
      <alignment horizontal="center" vertical="center"/>
    </xf>
    <xf numFmtId="0" fontId="10" fillId="0" borderId="0" xfId="0" applyFont="1" applyAlignment="1">
      <alignment horizontal="justify" vertical="center"/>
    </xf>
    <xf numFmtId="0" fontId="10" fillId="0" borderId="5" xfId="0" applyFont="1" applyBorder="1" applyAlignment="1">
      <alignment horizontal="center" vertical="center" wrapText="1"/>
    </xf>
    <xf numFmtId="0" fontId="10" fillId="0" borderId="5" xfId="0" applyFont="1" applyBorder="1" applyAlignment="1">
      <alignment horizontal="left" vertical="center" wrapText="1" indent="4"/>
    </xf>
    <xf numFmtId="0" fontId="10" fillId="0" borderId="5" xfId="0" applyFont="1" applyBorder="1" applyAlignment="1">
      <alignment horizontal="justify" vertical="center" wrapText="1"/>
    </xf>
    <xf numFmtId="0" fontId="12" fillId="0" borderId="0" xfId="0" applyFont="1" applyAlignment="1">
      <alignment vertical="center" wrapText="1"/>
    </xf>
    <xf numFmtId="0" fontId="7" fillId="0" borderId="0" xfId="0" applyFont="1" applyAlignment="1">
      <alignment horizontal="justify" vertical="center"/>
    </xf>
    <xf numFmtId="0" fontId="9" fillId="0" borderId="0" xfId="0" applyFont="1" applyAlignment="1">
      <alignment horizontal="center" vertical="center" wrapText="1"/>
    </xf>
    <xf numFmtId="0" fontId="7" fillId="0" borderId="26" xfId="2" applyFont="1" applyBorder="1" applyAlignment="1">
      <alignment horizontal="left" vertical="center" shrinkToFi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0" fontId="25" fillId="0" borderId="26" xfId="0" applyFont="1" applyBorder="1" applyAlignment="1">
      <alignment horizontal="left" vertical="center"/>
    </xf>
    <xf numFmtId="0" fontId="25" fillId="0" borderId="29" xfId="0" applyFont="1" applyBorder="1" applyAlignment="1">
      <alignment horizontal="left" vertical="center"/>
    </xf>
    <xf numFmtId="0" fontId="25" fillId="0" borderId="26" xfId="0" applyFont="1" applyBorder="1" applyAlignment="1">
      <alignment horizontal="center" vertical="center"/>
    </xf>
    <xf numFmtId="49" fontId="7" fillId="0" borderId="29" xfId="2" applyNumberFormat="1" applyFont="1" applyBorder="1" applyAlignment="1">
      <alignment horizontal="center" vertical="center" shrinkToFit="1"/>
    </xf>
    <xf numFmtId="49" fontId="7" fillId="0" borderId="29" xfId="2" applyNumberFormat="1" applyFont="1" applyBorder="1" applyAlignment="1">
      <alignment horizontal="center" vertical="center" wrapText="1" shrinkToFit="1"/>
    </xf>
    <xf numFmtId="38" fontId="65" fillId="0" borderId="0" xfId="1" applyFont="1" applyFill="1" applyBorder="1" applyAlignment="1">
      <alignment horizontal="center" vertical="center"/>
    </xf>
    <xf numFmtId="38" fontId="65" fillId="0" borderId="0" xfId="1" applyFont="1" applyFill="1" applyBorder="1" applyAlignment="1">
      <alignment horizontal="left" vertical="center"/>
    </xf>
    <xf numFmtId="38" fontId="2" fillId="0" borderId="0" xfId="1" applyFont="1" applyFill="1" applyBorder="1" applyAlignment="1">
      <alignment horizontal="center" vertical="center"/>
    </xf>
    <xf numFmtId="38" fontId="2" fillId="0" borderId="0" xfId="1" applyFont="1" applyAlignment="1">
      <alignment horizontal="right" vertical="center" shrinkToFit="1"/>
    </xf>
    <xf numFmtId="38" fontId="2" fillId="0" borderId="0" xfId="1" applyFont="1" applyFill="1" applyBorder="1">
      <alignment vertical="center"/>
    </xf>
    <xf numFmtId="185" fontId="24" fillId="15" borderId="5" xfId="1" applyNumberFormat="1" applyFont="1" applyFill="1" applyBorder="1">
      <alignment vertical="center"/>
    </xf>
    <xf numFmtId="185" fontId="24" fillId="15" borderId="11" xfId="1" applyNumberFormat="1" applyFont="1" applyFill="1" applyBorder="1">
      <alignment vertical="center"/>
    </xf>
    <xf numFmtId="0" fontId="66" fillId="0" borderId="0" xfId="0" applyFont="1">
      <alignment vertical="center"/>
    </xf>
    <xf numFmtId="0" fontId="68" fillId="0" borderId="0" xfId="0" applyFont="1">
      <alignment vertical="center"/>
    </xf>
    <xf numFmtId="0" fontId="66" fillId="0" borderId="31" xfId="0" applyFont="1" applyBorder="1">
      <alignment vertical="center"/>
    </xf>
    <xf numFmtId="0" fontId="70" fillId="0" borderId="0" xfId="0" applyFont="1" applyAlignment="1">
      <alignment horizontal="left" vertical="center"/>
    </xf>
    <xf numFmtId="0" fontId="70" fillId="0" borderId="0" xfId="0" applyFont="1">
      <alignment vertical="center"/>
    </xf>
    <xf numFmtId="0" fontId="70" fillId="0" borderId="35" xfId="0" applyFont="1" applyBorder="1" applyAlignment="1">
      <alignment vertical="center" wrapText="1"/>
    </xf>
    <xf numFmtId="0" fontId="70" fillId="0" borderId="35" xfId="0" applyFont="1" applyBorder="1">
      <alignment vertical="center"/>
    </xf>
    <xf numFmtId="0" fontId="68" fillId="0" borderId="35" xfId="0" applyFont="1" applyBorder="1">
      <alignment vertical="center"/>
    </xf>
    <xf numFmtId="0" fontId="70" fillId="0" borderId="33" xfId="0" applyFont="1" applyBorder="1">
      <alignment vertical="center"/>
    </xf>
    <xf numFmtId="0" fontId="70" fillId="0" borderId="91" xfId="0" applyFont="1" applyBorder="1">
      <alignment vertical="center"/>
    </xf>
    <xf numFmtId="0" fontId="70" fillId="0" borderId="92" xfId="0" applyFont="1" applyBorder="1">
      <alignment vertical="center"/>
    </xf>
    <xf numFmtId="0" fontId="70" fillId="0" borderId="93" xfId="0" applyFont="1" applyBorder="1">
      <alignment vertical="center"/>
    </xf>
    <xf numFmtId="0" fontId="70" fillId="0" borderId="94" xfId="0" applyFont="1" applyBorder="1">
      <alignment vertical="center"/>
    </xf>
    <xf numFmtId="0" fontId="70" fillId="0" borderId="0" xfId="0" applyFont="1" applyAlignment="1">
      <alignment vertical="center" wrapText="1"/>
    </xf>
    <xf numFmtId="0" fontId="70" fillId="0" borderId="31" xfId="0" applyFont="1" applyBorder="1" applyAlignment="1">
      <alignment vertical="center" wrapText="1"/>
    </xf>
    <xf numFmtId="0" fontId="70" fillId="0" borderId="95" xfId="0" applyFont="1" applyBorder="1">
      <alignment vertical="center"/>
    </xf>
    <xf numFmtId="0" fontId="70" fillId="0" borderId="96" xfId="0" applyFont="1" applyBorder="1">
      <alignment vertical="center"/>
    </xf>
    <xf numFmtId="0" fontId="70" fillId="0" borderId="96" xfId="0" applyFont="1" applyBorder="1" applyAlignment="1">
      <alignment vertical="center" wrapText="1"/>
    </xf>
    <xf numFmtId="0" fontId="70" fillId="0" borderId="97" xfId="0" applyFont="1" applyBorder="1" applyAlignment="1">
      <alignment vertical="center" wrapText="1"/>
    </xf>
    <xf numFmtId="0" fontId="70" fillId="0" borderId="101" xfId="0" applyFont="1" applyBorder="1">
      <alignment vertical="center"/>
    </xf>
    <xf numFmtId="0" fontId="70" fillId="0" borderId="102" xfId="0" applyFont="1" applyBorder="1">
      <alignment vertical="center"/>
    </xf>
    <xf numFmtId="0" fontId="70" fillId="0" borderId="102" xfId="0" applyFont="1" applyBorder="1" applyAlignment="1">
      <alignment vertical="center" wrapText="1"/>
    </xf>
    <xf numFmtId="0" fontId="70" fillId="0" borderId="103" xfId="0" applyFont="1" applyBorder="1" applyAlignment="1">
      <alignment vertical="center" wrapText="1"/>
    </xf>
    <xf numFmtId="0" fontId="70" fillId="0" borderId="98" xfId="0" applyFont="1" applyBorder="1">
      <alignment vertical="center"/>
    </xf>
    <xf numFmtId="0" fontId="70" fillId="0" borderId="99" xfId="0" applyFont="1" applyBorder="1">
      <alignment vertical="center"/>
    </xf>
    <xf numFmtId="0" fontId="70" fillId="0" borderId="99" xfId="0" applyFont="1" applyBorder="1" applyAlignment="1">
      <alignment vertical="center" wrapText="1"/>
    </xf>
    <xf numFmtId="0" fontId="70" fillId="0" borderId="100" xfId="0" applyFont="1" applyBorder="1" applyAlignment="1">
      <alignment vertical="center" wrapText="1"/>
    </xf>
    <xf numFmtId="0" fontId="70" fillId="0" borderId="104" xfId="0" applyFont="1" applyBorder="1">
      <alignment vertical="center"/>
    </xf>
    <xf numFmtId="0" fontId="70" fillId="0" borderId="28" xfId="0" applyFont="1" applyBorder="1">
      <alignment vertical="center"/>
    </xf>
    <xf numFmtId="0" fontId="70" fillId="0" borderId="29" xfId="0" applyFont="1" applyBorder="1">
      <alignment vertical="center"/>
    </xf>
    <xf numFmtId="0" fontId="70" fillId="0" borderId="22" xfId="0" applyFont="1" applyBorder="1">
      <alignment vertical="center"/>
    </xf>
    <xf numFmtId="0" fontId="70" fillId="0" borderId="24" xfId="0" applyFont="1" applyBorder="1">
      <alignment vertical="center"/>
    </xf>
    <xf numFmtId="0" fontId="46" fillId="0" borderId="0" xfId="0" applyFont="1">
      <alignment vertical="center"/>
    </xf>
    <xf numFmtId="0" fontId="71" fillId="0" borderId="0" xfId="0" applyFont="1">
      <alignment vertical="center"/>
    </xf>
    <xf numFmtId="0" fontId="25" fillId="0" borderId="5" xfId="0" applyFont="1" applyBorder="1">
      <alignment vertical="center"/>
    </xf>
    <xf numFmtId="0" fontId="25" fillId="0" borderId="29" xfId="0" applyFont="1" applyBorder="1" applyAlignment="1">
      <alignment horizontal="center" vertical="center"/>
    </xf>
    <xf numFmtId="0" fontId="25" fillId="0" borderId="35" xfId="0" applyFont="1" applyBorder="1">
      <alignment vertical="center"/>
    </xf>
    <xf numFmtId="0" fontId="25" fillId="0" borderId="35" xfId="0" applyFont="1" applyBorder="1" applyAlignment="1">
      <alignment horizontal="center" vertical="center"/>
    </xf>
    <xf numFmtId="0" fontId="25" fillId="0" borderId="5" xfId="0" applyFont="1" applyBorder="1" applyAlignment="1">
      <alignment horizontal="center" vertical="center"/>
    </xf>
    <xf numFmtId="0" fontId="12" fillId="0" borderId="0" xfId="2" applyFont="1">
      <alignment vertical="center"/>
    </xf>
    <xf numFmtId="0" fontId="12" fillId="0" borderId="19" xfId="2" applyFont="1" applyBorder="1" applyAlignment="1">
      <alignment horizontal="center" vertical="center"/>
    </xf>
    <xf numFmtId="0" fontId="12" fillId="4" borderId="19" xfId="2" applyFont="1" applyFill="1" applyBorder="1" applyAlignment="1">
      <alignment horizontal="right" vertical="center"/>
    </xf>
    <xf numFmtId="0" fontId="12" fillId="4" borderId="5" xfId="2" applyFont="1" applyFill="1" applyBorder="1" applyAlignment="1">
      <alignment horizontal="right" vertical="center"/>
    </xf>
    <xf numFmtId="0" fontId="12" fillId="0" borderId="56" xfId="2" applyFont="1" applyBorder="1" applyAlignment="1">
      <alignment horizontal="center" vertical="center"/>
    </xf>
    <xf numFmtId="0" fontId="12" fillId="0" borderId="25" xfId="2" applyFont="1" applyBorder="1">
      <alignment vertical="center"/>
    </xf>
    <xf numFmtId="0" fontId="12" fillId="0" borderId="56" xfId="2" applyFont="1" applyBorder="1">
      <alignment vertical="center"/>
    </xf>
    <xf numFmtId="0" fontId="12" fillId="0" borderId="27" xfId="2" applyFont="1" applyBorder="1">
      <alignment vertical="center"/>
    </xf>
    <xf numFmtId="0" fontId="12" fillId="0" borderId="5" xfId="2" applyFont="1" applyBorder="1">
      <alignment vertical="center"/>
    </xf>
    <xf numFmtId="0" fontId="9" fillId="0" borderId="0" xfId="2" applyFont="1" applyAlignment="1">
      <alignment horizontal="left" vertical="center"/>
    </xf>
    <xf numFmtId="0" fontId="12" fillId="0" borderId="28" xfId="2" applyFont="1" applyBorder="1">
      <alignment vertical="center"/>
    </xf>
    <xf numFmtId="0" fontId="12" fillId="0" borderId="57" xfId="2" applyFont="1" applyBorder="1">
      <alignment vertical="center"/>
    </xf>
    <xf numFmtId="0" fontId="12" fillId="0" borderId="30" xfId="2" applyFont="1" applyBorder="1">
      <alignment vertical="center"/>
    </xf>
    <xf numFmtId="180" fontId="12" fillId="5" borderId="26" xfId="2" applyNumberFormat="1" applyFont="1" applyFill="1" applyBorder="1" applyAlignment="1">
      <alignment horizontal="right" vertical="center"/>
    </xf>
    <xf numFmtId="0" fontId="12" fillId="5" borderId="26" xfId="2" applyFont="1" applyFill="1" applyBorder="1" applyAlignment="1">
      <alignment horizontal="left" vertical="center"/>
    </xf>
    <xf numFmtId="0" fontId="12" fillId="6" borderId="25" xfId="2" applyFont="1" applyFill="1" applyBorder="1">
      <alignment vertical="center"/>
    </xf>
    <xf numFmtId="0" fontId="12" fillId="5" borderId="26" xfId="2" applyFont="1" applyFill="1" applyBorder="1">
      <alignment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9" fillId="0" borderId="19" xfId="0" applyFont="1" applyBorder="1" applyAlignment="1">
      <alignment vertical="center" wrapText="1"/>
    </xf>
    <xf numFmtId="0" fontId="10" fillId="0" borderId="1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9" xfId="0" applyFont="1" applyBorder="1" applyAlignment="1">
      <alignment horizontal="right" vertical="center" wrapText="1"/>
    </xf>
    <xf numFmtId="0" fontId="9" fillId="0" borderId="5" xfId="0" applyFont="1" applyBorder="1" applyAlignment="1">
      <alignment horizontal="justify" vertical="center" wrapText="1"/>
    </xf>
    <xf numFmtId="0" fontId="9" fillId="0" borderId="5" xfId="0" applyFont="1" applyBorder="1" applyAlignment="1">
      <alignment vertical="center" wrapText="1"/>
    </xf>
    <xf numFmtId="0" fontId="16" fillId="0" borderId="0" xfId="0" applyFont="1" applyAlignment="1">
      <alignment horizontal="center" vertical="center"/>
    </xf>
    <xf numFmtId="0" fontId="70" fillId="0" borderId="30" xfId="0" applyFont="1" applyBorder="1">
      <alignment vertical="center"/>
    </xf>
    <xf numFmtId="0" fontId="70" fillId="0" borderId="31" xfId="0" applyFont="1" applyBorder="1">
      <alignment vertical="center"/>
    </xf>
    <xf numFmtId="0" fontId="25" fillId="0" borderId="0" xfId="0" applyFont="1" applyBorder="1">
      <alignment vertical="center"/>
    </xf>
    <xf numFmtId="0" fontId="25" fillId="0" borderId="0" xfId="0"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2" fillId="0" borderId="5" xfId="2" applyFont="1" applyBorder="1" applyAlignment="1">
      <alignment horizontal="center" vertical="center"/>
    </xf>
    <xf numFmtId="0" fontId="12" fillId="0" borderId="5" xfId="2" applyFont="1" applyBorder="1" applyAlignment="1">
      <alignment horizontal="center" vertical="center" wrapText="1"/>
    </xf>
    <xf numFmtId="0" fontId="73" fillId="0" borderId="0" xfId="0" applyFont="1">
      <alignment vertical="center"/>
    </xf>
    <xf numFmtId="0" fontId="74" fillId="0" borderId="0" xfId="0" applyFont="1">
      <alignment vertical="center"/>
    </xf>
    <xf numFmtId="0" fontId="10" fillId="0" borderId="5" xfId="3" applyFont="1" applyBorder="1" applyAlignment="1">
      <alignment horizontal="center" vertical="center"/>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70" fillId="0" borderId="99" xfId="0" applyFont="1" applyBorder="1" applyAlignment="1">
      <alignment vertical="center" wrapText="1"/>
    </xf>
    <xf numFmtId="0" fontId="70" fillId="0" borderId="100" xfId="0" applyFont="1" applyBorder="1" applyAlignment="1">
      <alignment vertical="center" wrapText="1"/>
    </xf>
    <xf numFmtId="0" fontId="25" fillId="0" borderId="5" xfId="0" applyFont="1" applyBorder="1" applyAlignment="1">
      <alignment horizontal="center" vertical="center" wrapText="1"/>
    </xf>
    <xf numFmtId="0" fontId="6" fillId="0" borderId="0" xfId="0" applyFont="1">
      <alignment vertical="center"/>
    </xf>
    <xf numFmtId="0" fontId="6" fillId="0" borderId="0" xfId="0" applyFont="1" applyAlignment="1">
      <alignment horizontal="center" vertical="center"/>
    </xf>
    <xf numFmtId="0" fontId="6" fillId="0" borderId="5" xfId="0" applyFont="1" applyBorder="1" applyAlignment="1">
      <alignment vertical="center" shrinkToFit="1"/>
    </xf>
    <xf numFmtId="0" fontId="6" fillId="0" borderId="5" xfId="0" applyFont="1" applyBorder="1" applyAlignment="1">
      <alignment horizontal="center" vertical="center" shrinkToFit="1"/>
    </xf>
    <xf numFmtId="0" fontId="25" fillId="0" borderId="5" xfId="0" applyFont="1" applyBorder="1" applyAlignment="1">
      <alignment vertical="center" wrapText="1"/>
    </xf>
    <xf numFmtId="0" fontId="6" fillId="0" borderId="5" xfId="0" applyFont="1" applyBorder="1">
      <alignment vertical="center"/>
    </xf>
    <xf numFmtId="0" fontId="77" fillId="0" borderId="0" xfId="0" applyFont="1" applyAlignment="1">
      <alignment horizontal="left" vertical="center"/>
    </xf>
    <xf numFmtId="0" fontId="76" fillId="0" borderId="0" xfId="0" applyFont="1">
      <alignment vertical="center"/>
    </xf>
    <xf numFmtId="0" fontId="77" fillId="0" borderId="0" xfId="0" applyFont="1" applyAlignment="1">
      <alignment vertical="center"/>
    </xf>
    <xf numFmtId="0" fontId="7" fillId="0" borderId="0" xfId="0" applyFont="1" applyAlignment="1">
      <alignment horizontal="left" vertical="center"/>
    </xf>
    <xf numFmtId="0" fontId="70" fillId="0" borderId="105" xfId="0" applyFont="1" applyBorder="1">
      <alignment vertical="center"/>
    </xf>
    <xf numFmtId="38" fontId="42" fillId="0" borderId="5" xfId="1" applyFont="1" applyBorder="1" applyAlignment="1">
      <alignment horizontal="center" vertical="center"/>
    </xf>
    <xf numFmtId="0" fontId="44" fillId="0" borderId="0" xfId="0" applyFont="1" applyBorder="1">
      <alignmen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center" wrapText="1"/>
    </xf>
    <xf numFmtId="0" fontId="44" fillId="0" borderId="26" xfId="0" applyFont="1" applyBorder="1">
      <alignment vertical="center"/>
    </xf>
    <xf numFmtId="0" fontId="44" fillId="0" borderId="5" xfId="0" applyFont="1" applyBorder="1" applyAlignment="1">
      <alignment horizontal="center" vertical="center"/>
    </xf>
    <xf numFmtId="0" fontId="44" fillId="0" borderId="5" xfId="0" applyFont="1" applyBorder="1">
      <alignment vertical="center"/>
    </xf>
    <xf numFmtId="0" fontId="44" fillId="0" borderId="5" xfId="0" applyFont="1" applyBorder="1" applyAlignment="1">
      <alignment vertical="center" wrapText="1"/>
    </xf>
    <xf numFmtId="0" fontId="44" fillId="0" borderId="5" xfId="0" applyFont="1" applyBorder="1" applyAlignment="1">
      <alignment horizontal="center" vertical="center" wrapText="1"/>
    </xf>
    <xf numFmtId="0" fontId="44" fillId="16" borderId="5" xfId="0" applyFont="1" applyFill="1" applyBorder="1" applyAlignment="1">
      <alignment vertical="center" wrapText="1"/>
    </xf>
    <xf numFmtId="0" fontId="44" fillId="16" borderId="5" xfId="0" applyFont="1" applyFill="1" applyBorder="1" applyAlignment="1">
      <alignment horizontal="center" vertical="center"/>
    </xf>
    <xf numFmtId="0" fontId="44" fillId="16" borderId="5" xfId="0" applyFont="1" applyFill="1" applyBorder="1" applyAlignment="1">
      <alignment horizontal="center" vertical="center" wrapText="1"/>
    </xf>
    <xf numFmtId="0" fontId="7" fillId="0" borderId="0" xfId="0" applyFont="1">
      <alignment vertical="center"/>
    </xf>
    <xf numFmtId="0" fontId="18" fillId="0" borderId="2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0" borderId="5" xfId="0" applyFont="1" applyBorder="1" applyAlignment="1">
      <alignment horizontal="center" vertical="center"/>
    </xf>
    <xf numFmtId="49" fontId="9" fillId="0" borderId="35" xfId="0" applyNumberFormat="1" applyFont="1" applyBorder="1" applyAlignment="1">
      <alignment horizontal="left" vertical="center" wrapText="1"/>
    </xf>
    <xf numFmtId="0" fontId="9" fillId="0" borderId="0" xfId="0" applyFont="1" applyAlignment="1">
      <alignment horizontal="center" vertical="center"/>
    </xf>
    <xf numFmtId="0" fontId="9" fillId="0" borderId="5" xfId="0" applyFont="1" applyBorder="1" applyAlignment="1">
      <alignment horizontal="center" vertical="center"/>
    </xf>
    <xf numFmtId="0" fontId="12" fillId="0" borderId="5" xfId="0" applyFont="1" applyBorder="1" applyAlignment="1">
      <alignment horizontal="center" vertical="center"/>
    </xf>
    <xf numFmtId="0" fontId="44" fillId="0" borderId="26" xfId="0" applyFont="1" applyBorder="1" applyAlignment="1">
      <alignment horizontal="center" vertical="center"/>
    </xf>
    <xf numFmtId="0" fontId="44" fillId="0" borderId="5" xfId="0" applyFont="1" applyBorder="1" applyAlignment="1">
      <alignment horizontal="center" vertical="center" wrapText="1"/>
    </xf>
    <xf numFmtId="0" fontId="76" fillId="0" borderId="26" xfId="0" applyFont="1" applyBorder="1" applyAlignment="1">
      <alignment horizontal="center" vertical="center"/>
    </xf>
    <xf numFmtId="0" fontId="80" fillId="0" borderId="0" xfId="0" applyFont="1">
      <alignment vertical="center"/>
    </xf>
    <xf numFmtId="0" fontId="80" fillId="0" borderId="0" xfId="0" applyFont="1" applyAlignment="1">
      <alignment vertical="center" wrapText="1"/>
    </xf>
    <xf numFmtId="0" fontId="80" fillId="0" borderId="31" xfId="0" applyFont="1" applyBorder="1" applyAlignment="1">
      <alignment vertical="center" wrapText="1"/>
    </xf>
    <xf numFmtId="0" fontId="11" fillId="0" borderId="0" xfId="2" applyFont="1" applyAlignment="1">
      <alignment horizontal="center" vertical="center"/>
    </xf>
    <xf numFmtId="0" fontId="49" fillId="0" borderId="0" xfId="0" applyFont="1" applyAlignment="1">
      <alignment horizontal="left" vertical="center" wrapText="1"/>
    </xf>
    <xf numFmtId="0" fontId="44" fillId="0" borderId="5" xfId="0" applyFont="1" applyBorder="1" applyAlignment="1">
      <alignment horizontal="center" vertical="center"/>
    </xf>
    <xf numFmtId="38" fontId="42" fillId="12" borderId="6" xfId="1" applyFont="1" applyFill="1" applyBorder="1" applyAlignment="1">
      <alignment horizontal="right" vertical="center" shrinkToFit="1"/>
    </xf>
    <xf numFmtId="0" fontId="18" fillId="0" borderId="5" xfId="0" applyFont="1" applyBorder="1" applyAlignment="1">
      <alignment vertical="center" wrapText="1"/>
    </xf>
    <xf numFmtId="38" fontId="24" fillId="15" borderId="19" xfId="1" applyFont="1" applyFill="1" applyBorder="1" applyAlignment="1">
      <alignment horizontal="center" vertical="center"/>
    </xf>
    <xf numFmtId="38" fontId="24" fillId="12" borderId="7" xfId="1" applyFont="1" applyFill="1" applyBorder="1" applyAlignment="1">
      <alignment horizontal="center"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176" fontId="24" fillId="14" borderId="59" xfId="1" applyNumberFormat="1" applyFont="1" applyFill="1" applyBorder="1" applyAlignment="1">
      <alignment horizontal="center" vertical="center" wrapText="1"/>
    </xf>
    <xf numFmtId="38" fontId="82" fillId="0" borderId="0" xfId="1" applyFont="1" applyFill="1" applyBorder="1" applyAlignment="1">
      <alignment horizontal="center" vertical="center"/>
    </xf>
    <xf numFmtId="38" fontId="65" fillId="0" borderId="0" xfId="1" applyFont="1" applyFill="1" applyBorder="1" applyAlignment="1">
      <alignment horizontal="center" vertical="center" shrinkToFit="1"/>
    </xf>
    <xf numFmtId="38" fontId="24" fillId="0" borderId="11" xfId="1" applyFont="1" applyBorder="1" applyAlignment="1">
      <alignment horizontal="center" vertical="center" shrinkToFit="1"/>
    </xf>
    <xf numFmtId="38" fontId="42" fillId="0" borderId="11" xfId="1" applyFont="1" applyBorder="1" applyAlignment="1">
      <alignment horizontal="center" vertical="center" wrapText="1"/>
    </xf>
    <xf numFmtId="38" fontId="42" fillId="0" borderId="5" xfId="1" applyFont="1" applyBorder="1" applyAlignment="1">
      <alignment horizontal="center" vertical="center" wrapText="1"/>
    </xf>
    <xf numFmtId="38" fontId="85" fillId="0" borderId="5" xfId="1" applyFont="1" applyBorder="1" applyAlignment="1">
      <alignment horizontal="center" vertical="center" wrapText="1"/>
    </xf>
    <xf numFmtId="57" fontId="24" fillId="0" borderId="5" xfId="1" applyNumberFormat="1" applyFont="1" applyBorder="1" applyAlignment="1">
      <alignment horizontal="center" vertical="center"/>
    </xf>
    <xf numFmtId="38" fontId="24" fillId="0" borderId="27" xfId="1" applyFont="1" applyBorder="1" applyAlignment="1">
      <alignment horizontal="center" vertical="center" shrinkToFit="1"/>
    </xf>
    <xf numFmtId="0" fontId="18" fillId="0" borderId="5" xfId="0" applyFont="1" applyBorder="1" applyAlignment="1">
      <alignment horizontal="center" vertical="center"/>
    </xf>
    <xf numFmtId="49" fontId="23" fillId="0" borderId="26" xfId="0" applyNumberFormat="1" applyFont="1" applyBorder="1" applyAlignment="1">
      <alignment horizontal="left" vertical="center"/>
    </xf>
    <xf numFmtId="49" fontId="23" fillId="0" borderId="26" xfId="0" applyNumberFormat="1" applyFont="1" applyBorder="1" applyAlignment="1">
      <alignment horizontal="left" vertical="center" wrapText="1"/>
    </xf>
    <xf numFmtId="49" fontId="23" fillId="0" borderId="26" xfId="0" applyNumberFormat="1" applyFont="1" applyBorder="1" applyAlignment="1">
      <alignment horizontal="center" vertical="center" wrapText="1"/>
    </xf>
    <xf numFmtId="0" fontId="23" fillId="0" borderId="26" xfId="0" applyFont="1" applyBorder="1">
      <alignment vertical="center"/>
    </xf>
    <xf numFmtId="0" fontId="85" fillId="0" borderId="5"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5" xfId="0" applyFont="1" applyBorder="1" applyAlignment="1">
      <alignment horizontal="center" vertical="center"/>
    </xf>
    <xf numFmtId="0" fontId="42" fillId="0" borderId="5" xfId="0" applyFont="1" applyBorder="1" applyAlignment="1">
      <alignment horizontal="left" vertical="center" wrapText="1"/>
    </xf>
    <xf numFmtId="0" fontId="42" fillId="0" borderId="5" xfId="0" applyFont="1" applyBorder="1" applyAlignment="1">
      <alignment horizontal="center" vertical="center"/>
    </xf>
    <xf numFmtId="0" fontId="23" fillId="0" borderId="26" xfId="0" applyFont="1" applyBorder="1" applyAlignment="1">
      <alignment horizontal="left" vertical="center"/>
    </xf>
    <xf numFmtId="0" fontId="42" fillId="0" borderId="26" xfId="0" applyFont="1" applyBorder="1" applyAlignment="1">
      <alignment horizontal="center" vertical="center" wrapText="1"/>
    </xf>
    <xf numFmtId="0" fontId="42" fillId="0" borderId="26" xfId="0" applyFont="1" applyBorder="1" applyAlignment="1">
      <alignment horizontal="center" vertical="center"/>
    </xf>
    <xf numFmtId="0" fontId="42" fillId="0" borderId="5" xfId="0" applyFont="1" applyBorder="1">
      <alignment vertical="center"/>
    </xf>
    <xf numFmtId="0" fontId="42" fillId="0" borderId="5" xfId="0" applyFont="1" applyBorder="1" applyAlignment="1">
      <alignment vertical="center" wrapText="1"/>
    </xf>
    <xf numFmtId="0" fontId="42" fillId="2" borderId="5" xfId="0" applyFont="1" applyFill="1" applyBorder="1">
      <alignment vertical="center"/>
    </xf>
    <xf numFmtId="0" fontId="42" fillId="0" borderId="5" xfId="0" applyFont="1" applyFill="1" applyBorder="1" applyAlignment="1">
      <alignment horizontal="center" vertical="center"/>
    </xf>
    <xf numFmtId="0" fontId="86" fillId="0" borderId="5" xfId="0" applyFont="1" applyFill="1" applyBorder="1" applyAlignment="1">
      <alignment horizontal="center" vertical="center"/>
    </xf>
    <xf numFmtId="0" fontId="42" fillId="0" borderId="5" xfId="0" applyFont="1" applyFill="1" applyBorder="1">
      <alignment vertical="center"/>
    </xf>
    <xf numFmtId="0" fontId="86" fillId="0" borderId="5" xfId="0" applyFont="1" applyBorder="1" applyAlignment="1">
      <alignment vertical="center" wrapText="1"/>
    </xf>
    <xf numFmtId="0" fontId="42" fillId="0" borderId="7" xfId="0" applyFont="1" applyBorder="1" applyAlignment="1">
      <alignment horizontal="center" vertical="center" textRotation="255" wrapText="1"/>
    </xf>
    <xf numFmtId="0" fontId="42" fillId="0" borderId="5" xfId="0" applyFont="1" applyBorder="1" applyAlignment="1">
      <alignment horizontal="center" vertical="center" textRotation="255" wrapText="1"/>
    </xf>
    <xf numFmtId="0" fontId="85" fillId="0" borderId="5" xfId="0" applyFont="1" applyBorder="1" applyAlignment="1">
      <alignment horizontal="center" vertical="center" textRotation="255" wrapText="1"/>
    </xf>
    <xf numFmtId="0" fontId="42" fillId="0" borderId="5" xfId="0" applyFont="1" applyBorder="1" applyAlignment="1">
      <alignment vertical="center" wrapText="1"/>
    </xf>
    <xf numFmtId="0" fontId="86" fillId="0" borderId="5" xfId="0" applyFont="1" applyBorder="1" applyAlignment="1">
      <alignment horizontal="center" vertical="center"/>
    </xf>
    <xf numFmtId="0" fontId="86" fillId="0" borderId="5" xfId="0" applyFont="1" applyBorder="1">
      <alignment vertical="center"/>
    </xf>
    <xf numFmtId="0" fontId="87" fillId="0" borderId="94" xfId="0" applyFont="1" applyBorder="1">
      <alignment vertical="center"/>
    </xf>
    <xf numFmtId="0" fontId="88" fillId="0" borderId="0" xfId="0" applyFont="1">
      <alignment vertical="center"/>
    </xf>
    <xf numFmtId="0" fontId="62" fillId="0" borderId="26" xfId="0" applyFont="1" applyBorder="1" applyAlignment="1">
      <alignment vertical="center"/>
    </xf>
    <xf numFmtId="0" fontId="4" fillId="0" borderId="26" xfId="0" applyFont="1" applyBorder="1" applyAlignment="1">
      <alignment vertical="center"/>
    </xf>
    <xf numFmtId="0" fontId="4" fillId="0" borderId="35" xfId="0" applyFont="1" applyBorder="1">
      <alignment vertical="center"/>
    </xf>
    <xf numFmtId="0" fontId="4" fillId="0" borderId="26" xfId="0" applyFont="1" applyBorder="1">
      <alignment vertical="center"/>
    </xf>
    <xf numFmtId="0" fontId="4" fillId="0" borderId="5" xfId="0" applyFont="1" applyBorder="1" applyAlignment="1">
      <alignment vertical="center" wrapText="1"/>
    </xf>
    <xf numFmtId="0" fontId="0" fillId="0" borderId="5" xfId="0" applyFont="1" applyBorder="1" applyAlignment="1">
      <alignment vertical="center" wrapText="1"/>
    </xf>
    <xf numFmtId="0" fontId="4" fillId="16" borderId="5" xfId="0" applyFont="1" applyFill="1" applyBorder="1" applyAlignment="1">
      <alignment vertical="center" wrapText="1"/>
    </xf>
    <xf numFmtId="0" fontId="12" fillId="0" borderId="5" xfId="2"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5" xfId="2" applyFont="1" applyBorder="1" applyAlignment="1">
      <alignment horizontal="center" vertical="center" wrapText="1"/>
    </xf>
    <xf numFmtId="0" fontId="12" fillId="0" borderId="27" xfId="2" applyFont="1" applyBorder="1" applyAlignment="1">
      <alignment horizontal="center" vertical="center"/>
    </xf>
    <xf numFmtId="0" fontId="25" fillId="0" borderId="26" xfId="0" applyFont="1" applyBorder="1" applyAlignment="1">
      <alignment vertical="center"/>
    </xf>
    <xf numFmtId="0" fontId="25" fillId="0" borderId="25" xfId="0" applyFont="1" applyBorder="1" applyAlignment="1">
      <alignment vertical="center"/>
    </xf>
    <xf numFmtId="0" fontId="25" fillId="0" borderId="27" xfId="0" applyFont="1" applyBorder="1" applyAlignment="1">
      <alignment vertical="center"/>
    </xf>
    <xf numFmtId="0" fontId="9" fillId="0" borderId="0" xfId="0" applyFont="1" applyFill="1">
      <alignment vertical="center"/>
    </xf>
    <xf numFmtId="0" fontId="57" fillId="0" borderId="5" xfId="0" applyFont="1" applyBorder="1" applyAlignment="1">
      <alignment horizontal="left" vertical="center" wrapText="1"/>
    </xf>
    <xf numFmtId="0" fontId="58" fillId="5" borderId="89" xfId="0" applyFont="1" applyFill="1" applyBorder="1" applyAlignment="1">
      <alignment horizontal="left" vertical="center" wrapText="1"/>
    </xf>
    <xf numFmtId="0" fontId="57" fillId="5" borderId="5" xfId="0" applyFont="1" applyFill="1" applyBorder="1" applyAlignment="1">
      <alignment horizontal="left" vertical="center" wrapText="1"/>
    </xf>
    <xf numFmtId="0" fontId="0" fillId="0" borderId="5" xfId="0" applyBorder="1">
      <alignment vertical="center"/>
    </xf>
    <xf numFmtId="0" fontId="54" fillId="9" borderId="7" xfId="0" applyFont="1" applyFill="1" applyBorder="1" applyAlignment="1">
      <alignment horizontal="center" vertical="center" wrapText="1"/>
    </xf>
    <xf numFmtId="0" fontId="52" fillId="0" borderId="0" xfId="0" applyFont="1" applyAlignment="1">
      <alignment vertical="center"/>
    </xf>
    <xf numFmtId="0" fontId="18" fillId="0" borderId="5" xfId="0" applyFont="1" applyBorder="1" applyAlignment="1">
      <alignment horizontal="center" vertical="center"/>
    </xf>
    <xf numFmtId="0" fontId="7" fillId="0" borderId="26" xfId="0" applyFont="1" applyBorder="1" applyAlignment="1">
      <alignment vertical="center" wrapText="1"/>
    </xf>
    <xf numFmtId="49" fontId="7" fillId="0" borderId="0" xfId="2" applyNumberFormat="1" applyFont="1" applyAlignment="1">
      <alignment horizontal="center" vertical="center" shrinkToFit="1"/>
    </xf>
    <xf numFmtId="0" fontId="44" fillId="0" borderId="5" xfId="0" applyFont="1" applyBorder="1" applyAlignment="1">
      <alignment horizontal="center" vertical="center"/>
    </xf>
    <xf numFmtId="0" fontId="23" fillId="0" borderId="0" xfId="0" applyFont="1" applyAlignment="1">
      <alignment horizontal="center" vertical="center"/>
    </xf>
    <xf numFmtId="0" fontId="23" fillId="0" borderId="5" xfId="0" applyFont="1" applyBorder="1" applyAlignment="1">
      <alignment horizontal="justify"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vertical="center" wrapText="1"/>
    </xf>
    <xf numFmtId="0" fontId="49"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vertical="top" wrapText="1"/>
    </xf>
    <xf numFmtId="38" fontId="24" fillId="12" borderId="15" xfId="1" applyFont="1" applyFill="1" applyBorder="1" applyAlignment="1">
      <alignment horizontal="center" vertical="center"/>
    </xf>
    <xf numFmtId="38" fontId="24" fillId="12" borderId="52" xfId="1" applyFont="1" applyFill="1" applyBorder="1" applyAlignment="1">
      <alignment horizontal="center" vertical="center"/>
    </xf>
    <xf numFmtId="38" fontId="24" fillId="13" borderId="7" xfId="1" applyFont="1" applyFill="1" applyBorder="1" applyAlignment="1">
      <alignment horizontal="center" vertical="center" wrapText="1"/>
    </xf>
    <xf numFmtId="38" fontId="24" fillId="13" borderId="6" xfId="1" applyFont="1" applyFill="1" applyBorder="1" applyAlignment="1">
      <alignment horizontal="center" vertical="center" wrapText="1"/>
    </xf>
    <xf numFmtId="38" fontId="24" fillId="13" borderId="19" xfId="1" applyFont="1" applyFill="1" applyBorder="1" applyAlignment="1">
      <alignment horizontal="center" vertical="center" wrapText="1"/>
    </xf>
    <xf numFmtId="38" fontId="24" fillId="13" borderId="7" xfId="1" applyFont="1" applyFill="1" applyBorder="1" applyAlignment="1">
      <alignment horizontal="center" vertical="center"/>
    </xf>
    <xf numFmtId="38" fontId="24" fillId="13" borderId="6" xfId="1" applyFont="1" applyFill="1" applyBorder="1" applyAlignment="1">
      <alignment horizontal="center" vertical="center"/>
    </xf>
    <xf numFmtId="38" fontId="24" fillId="13" borderId="19" xfId="1" applyFont="1" applyFill="1" applyBorder="1" applyAlignment="1">
      <alignment horizontal="center" vertical="center"/>
    </xf>
    <xf numFmtId="38" fontId="24" fillId="12" borderId="7" xfId="1" applyFont="1" applyFill="1" applyBorder="1" applyAlignment="1">
      <alignment horizontal="center"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38" fontId="24" fillId="14" borderId="1" xfId="1" applyFont="1" applyFill="1" applyBorder="1" applyAlignment="1">
      <alignment horizontal="center" vertical="center"/>
    </xf>
    <xf numFmtId="176" fontId="24" fillId="14" borderId="61" xfId="1" applyNumberFormat="1" applyFont="1" applyFill="1" applyBorder="1" applyAlignment="1">
      <alignment horizontal="center" vertical="center" wrapText="1"/>
    </xf>
    <xf numFmtId="176" fontId="24" fillId="14" borderId="59" xfId="1" applyNumberFormat="1" applyFont="1" applyFill="1" applyBorder="1" applyAlignment="1">
      <alignment horizontal="center" vertical="center" wrapText="1"/>
    </xf>
    <xf numFmtId="38" fontId="24" fillId="0" borderId="61" xfId="1" applyFont="1" applyBorder="1" applyAlignment="1">
      <alignment horizontal="center" vertical="center"/>
    </xf>
    <xf numFmtId="38" fontId="24" fillId="0" borderId="59" xfId="1" applyFont="1" applyBorder="1" applyAlignment="1">
      <alignment horizontal="center" vertical="center"/>
    </xf>
    <xf numFmtId="38" fontId="24" fillId="0" borderId="60" xfId="1" applyFont="1" applyBorder="1" applyAlignment="1">
      <alignment horizontal="center" vertical="center"/>
    </xf>
    <xf numFmtId="38" fontId="24" fillId="0" borderId="1" xfId="1" applyFont="1" applyBorder="1" applyAlignment="1">
      <alignment horizontal="center" vertical="center"/>
    </xf>
    <xf numFmtId="38" fontId="24" fillId="12" borderId="14" xfId="1" applyFont="1" applyFill="1" applyBorder="1" applyAlignment="1">
      <alignment horizontal="center" vertical="center" wrapText="1"/>
    </xf>
    <xf numFmtId="38" fontId="24" fillId="12" borderId="18" xfId="1" applyFont="1" applyFill="1" applyBorder="1" applyAlignment="1">
      <alignment horizontal="center" vertical="center" wrapText="1"/>
    </xf>
    <xf numFmtId="38" fontId="24" fillId="12" borderId="90" xfId="1" applyFont="1" applyFill="1" applyBorder="1" applyAlignment="1">
      <alignment horizontal="center" vertical="center" wrapText="1"/>
    </xf>
    <xf numFmtId="38" fontId="24" fillId="13" borderId="15" xfId="1" applyFont="1" applyFill="1" applyBorder="1" applyAlignment="1">
      <alignment horizontal="center" vertical="center"/>
    </xf>
    <xf numFmtId="38" fontId="24" fillId="13" borderId="52" xfId="1" applyFont="1" applyFill="1" applyBorder="1" applyAlignment="1">
      <alignment horizontal="center" vertical="center"/>
    </xf>
    <xf numFmtId="38" fontId="24" fillId="13" borderId="16" xfId="1" applyFont="1" applyFill="1" applyBorder="1" applyAlignment="1">
      <alignment horizontal="center" vertical="center"/>
    </xf>
    <xf numFmtId="38" fontId="24" fillId="12" borderId="2" xfId="1" applyFont="1" applyFill="1" applyBorder="1" applyAlignment="1">
      <alignment horizontal="center" vertical="center"/>
    </xf>
    <xf numFmtId="38" fontId="24" fillId="0" borderId="15" xfId="1" applyFont="1" applyFill="1" applyBorder="1" applyAlignment="1">
      <alignment horizontal="center" vertical="center"/>
    </xf>
    <xf numFmtId="38" fontId="24" fillId="0" borderId="52" xfId="1" applyFont="1" applyFill="1" applyBorder="1" applyAlignment="1">
      <alignment horizontal="center" vertical="center"/>
    </xf>
    <xf numFmtId="38" fontId="24" fillId="0" borderId="16" xfId="1" applyFont="1" applyFill="1" applyBorder="1" applyAlignment="1">
      <alignment horizontal="center" vertical="center"/>
    </xf>
    <xf numFmtId="38" fontId="24" fillId="14" borderId="7" xfId="1" applyFont="1" applyFill="1" applyBorder="1" applyAlignment="1">
      <alignment horizontal="center" vertical="center" textRotation="255"/>
    </xf>
    <xf numFmtId="38" fontId="24" fillId="14" borderId="6" xfId="1" applyFont="1" applyFill="1" applyBorder="1" applyAlignment="1">
      <alignment horizontal="center" vertical="center" textRotation="255"/>
    </xf>
    <xf numFmtId="38" fontId="24" fillId="14" borderId="19" xfId="1" applyFont="1" applyFill="1" applyBorder="1" applyAlignment="1">
      <alignment horizontal="center" vertical="center" textRotation="255"/>
    </xf>
    <xf numFmtId="38" fontId="24" fillId="14" borderId="28" xfId="1" applyFont="1" applyFill="1" applyBorder="1" applyAlignment="1">
      <alignment horizontal="center" vertical="center"/>
    </xf>
    <xf numFmtId="38" fontId="24" fillId="14" borderId="29" xfId="1" applyFont="1" applyFill="1" applyBorder="1" applyAlignment="1">
      <alignment horizontal="center" vertical="center"/>
    </xf>
    <xf numFmtId="38" fontId="24" fillId="14" borderId="30" xfId="1" applyFont="1" applyFill="1" applyBorder="1" applyAlignment="1">
      <alignment horizontal="center" vertical="center"/>
    </xf>
    <xf numFmtId="38" fontId="24" fillId="14" borderId="24" xfId="1" applyFont="1" applyFill="1" applyBorder="1" applyAlignment="1">
      <alignment horizontal="center" vertical="center"/>
    </xf>
    <xf numFmtId="38" fontId="24" fillId="14" borderId="35" xfId="1" applyFont="1" applyFill="1" applyBorder="1" applyAlignment="1">
      <alignment horizontal="center" vertical="center"/>
    </xf>
    <xf numFmtId="38" fontId="24" fillId="14" borderId="33" xfId="1" applyFont="1" applyFill="1" applyBorder="1" applyAlignment="1">
      <alignment horizontal="center" vertical="center"/>
    </xf>
    <xf numFmtId="38" fontId="24" fillId="14" borderId="28" xfId="1" applyFont="1" applyFill="1" applyBorder="1" applyAlignment="1">
      <alignment horizontal="center" vertical="center" wrapText="1"/>
    </xf>
    <xf numFmtId="38" fontId="24" fillId="14" borderId="29" xfId="1" applyFont="1" applyFill="1" applyBorder="1" applyAlignment="1">
      <alignment horizontal="center" vertical="center" wrapText="1"/>
    </xf>
    <xf numFmtId="38" fontId="24" fillId="14" borderId="30" xfId="1" applyFont="1" applyFill="1" applyBorder="1" applyAlignment="1">
      <alignment horizontal="center" vertical="center" wrapText="1"/>
    </xf>
    <xf numFmtId="38" fontId="24" fillId="14" borderId="24" xfId="1" applyFont="1" applyFill="1" applyBorder="1" applyAlignment="1">
      <alignment horizontal="center" vertical="center" wrapText="1"/>
    </xf>
    <xf numFmtId="38" fontId="24" fillId="14" borderId="35" xfId="1" applyFont="1" applyFill="1" applyBorder="1" applyAlignment="1">
      <alignment horizontal="center" vertical="center" wrapText="1"/>
    </xf>
    <xf numFmtId="38" fontId="24" fillId="14" borderId="33" xfId="1" applyFont="1" applyFill="1" applyBorder="1" applyAlignment="1">
      <alignment horizontal="center" vertical="center" wrapText="1"/>
    </xf>
    <xf numFmtId="176" fontId="24" fillId="14" borderId="5" xfId="1" applyNumberFormat="1" applyFont="1" applyFill="1" applyBorder="1" applyAlignment="1">
      <alignment horizontal="center" vertical="center" wrapText="1"/>
    </xf>
    <xf numFmtId="176" fontId="24" fillId="14" borderId="7" xfId="1" applyNumberFormat="1" applyFont="1" applyFill="1" applyBorder="1" applyAlignment="1">
      <alignment horizontal="center" vertical="center" wrapText="1"/>
    </xf>
    <xf numFmtId="38" fontId="24" fillId="12" borderId="7" xfId="1" applyFont="1" applyFill="1" applyBorder="1" applyAlignment="1">
      <alignment horizontal="center" vertical="center" wrapText="1"/>
    </xf>
    <xf numFmtId="38" fontId="24" fillId="12" borderId="6" xfId="1" applyFont="1" applyFill="1" applyBorder="1" applyAlignment="1">
      <alignment horizontal="center" vertical="center" wrapText="1"/>
    </xf>
    <xf numFmtId="176" fontId="24" fillId="14" borderId="6" xfId="1" applyNumberFormat="1" applyFont="1" applyFill="1" applyBorder="1" applyAlignment="1">
      <alignment horizontal="center" vertical="center" wrapText="1"/>
    </xf>
    <xf numFmtId="176" fontId="24" fillId="14" borderId="19" xfId="1" applyNumberFormat="1" applyFont="1" applyFill="1" applyBorder="1" applyAlignment="1">
      <alignment horizontal="center" vertical="center" wrapText="1"/>
    </xf>
    <xf numFmtId="38" fontId="24" fillId="12" borderId="19" xfId="1" applyFont="1" applyFill="1" applyBorder="1" applyAlignment="1">
      <alignment horizontal="center" vertical="center" wrapText="1"/>
    </xf>
    <xf numFmtId="38" fontId="24" fillId="12" borderId="28" xfId="1" applyFont="1" applyFill="1" applyBorder="1" applyAlignment="1">
      <alignment horizontal="center" vertical="center" wrapText="1"/>
    </xf>
    <xf numFmtId="38" fontId="24" fillId="12" borderId="29" xfId="1" applyFont="1" applyFill="1" applyBorder="1" applyAlignment="1">
      <alignment horizontal="center" vertical="center" wrapText="1"/>
    </xf>
    <xf numFmtId="38" fontId="24" fillId="12" borderId="30" xfId="1" applyFont="1" applyFill="1" applyBorder="1" applyAlignment="1">
      <alignment horizontal="center" vertical="center" wrapText="1"/>
    </xf>
    <xf numFmtId="38" fontId="24" fillId="12" borderId="24" xfId="1" applyFont="1" applyFill="1" applyBorder="1" applyAlignment="1">
      <alignment horizontal="center" vertical="center" wrapText="1"/>
    </xf>
    <xf numFmtId="38" fontId="24" fillId="12" borderId="35" xfId="1" applyFont="1" applyFill="1" applyBorder="1" applyAlignment="1">
      <alignment horizontal="center" vertical="center" wrapText="1"/>
    </xf>
    <xf numFmtId="38" fontId="24" fillId="12" borderId="33" xfId="1" applyFont="1" applyFill="1" applyBorder="1" applyAlignment="1">
      <alignment horizontal="center" vertical="center" wrapText="1"/>
    </xf>
    <xf numFmtId="38" fontId="24" fillId="15" borderId="7" xfId="1" applyFont="1" applyFill="1" applyBorder="1" applyAlignment="1">
      <alignment horizontal="center" vertical="center"/>
    </xf>
    <xf numFmtId="38" fontId="24" fillId="15" borderId="6" xfId="1" applyFont="1" applyFill="1" applyBorder="1" applyAlignment="1">
      <alignment horizontal="center" vertical="center"/>
    </xf>
    <xf numFmtId="38" fontId="24" fillId="13" borderId="9" xfId="1" applyFont="1" applyFill="1" applyBorder="1" applyAlignment="1">
      <alignment horizontal="center" vertical="center" wrapText="1"/>
    </xf>
    <xf numFmtId="38" fontId="24" fillId="13" borderId="23" xfId="1" applyFont="1" applyFill="1" applyBorder="1" applyAlignment="1">
      <alignment horizontal="center" vertical="center" wrapText="1"/>
    </xf>
    <xf numFmtId="38" fontId="24" fillId="13" borderId="20" xfId="1" applyFont="1" applyFill="1" applyBorder="1" applyAlignment="1">
      <alignment horizontal="center" vertical="center" wrapText="1"/>
    </xf>
    <xf numFmtId="38" fontId="24" fillId="15" borderId="19" xfId="1" applyFont="1" applyFill="1" applyBorder="1" applyAlignment="1">
      <alignment horizontal="center" vertical="center"/>
    </xf>
    <xf numFmtId="38" fontId="12" fillId="12" borderId="3" xfId="1" applyFont="1" applyFill="1" applyBorder="1" applyAlignment="1">
      <alignment horizontal="center" vertical="center"/>
    </xf>
    <xf numFmtId="38" fontId="12" fillId="12" borderId="8" xfId="1" applyFont="1" applyFill="1" applyBorder="1" applyAlignment="1">
      <alignment horizontal="center" vertical="center"/>
    </xf>
    <xf numFmtId="38" fontId="12" fillId="12" borderId="9" xfId="1" applyFont="1" applyFill="1" applyBorder="1" applyAlignment="1">
      <alignment horizontal="center" vertical="center"/>
    </xf>
    <xf numFmtId="38" fontId="24" fillId="15" borderId="7" xfId="1" applyFont="1" applyFill="1" applyBorder="1" applyAlignment="1">
      <alignment horizontal="center" vertical="center" wrapText="1"/>
    </xf>
    <xf numFmtId="38" fontId="24" fillId="15" borderId="6" xfId="1" applyFont="1" applyFill="1" applyBorder="1" applyAlignment="1">
      <alignment horizontal="center" vertical="center" wrapText="1"/>
    </xf>
    <xf numFmtId="38" fontId="24" fillId="15" borderId="19" xfId="1" applyFont="1" applyFill="1" applyBorder="1" applyAlignment="1">
      <alignment horizontal="center" vertical="center" wrapText="1"/>
    </xf>
    <xf numFmtId="38" fontId="24" fillId="14" borderId="5" xfId="1" applyFont="1" applyFill="1" applyBorder="1" applyAlignment="1">
      <alignment horizontal="center" vertical="center" wrapText="1"/>
    </xf>
    <xf numFmtId="38" fontId="24" fillId="14" borderId="7" xfId="1" applyFont="1" applyFill="1" applyBorder="1" applyAlignment="1">
      <alignment horizontal="center" vertical="center" wrapText="1"/>
    </xf>
    <xf numFmtId="38" fontId="24" fillId="14" borderId="7" xfId="1" applyFont="1" applyFill="1" applyBorder="1" applyAlignment="1">
      <alignment horizontal="center" vertical="center"/>
    </xf>
    <xf numFmtId="38" fontId="24" fillId="14" borderId="6" xfId="1" applyFont="1" applyFill="1" applyBorder="1" applyAlignment="1">
      <alignment horizontal="center" vertical="center" wrapText="1"/>
    </xf>
    <xf numFmtId="38" fontId="24" fillId="14" borderId="19" xfId="1" applyFont="1" applyFill="1" applyBorder="1" applyAlignment="1">
      <alignment horizontal="center" vertical="center" wrapText="1"/>
    </xf>
    <xf numFmtId="38" fontId="24" fillId="12" borderId="5" xfId="1" applyFont="1" applyFill="1" applyBorder="1" applyAlignment="1">
      <alignment horizontal="center" vertical="center"/>
    </xf>
    <xf numFmtId="0" fontId="10" fillId="0" borderId="5" xfId="3" applyFont="1" applyBorder="1" applyAlignment="1">
      <alignment horizontal="center" vertical="center"/>
    </xf>
    <xf numFmtId="0" fontId="10" fillId="0" borderId="25" xfId="3" applyFont="1" applyBorder="1" applyAlignment="1">
      <alignment horizontal="center" vertical="center"/>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11" fillId="0" borderId="22" xfId="3" applyFont="1" applyBorder="1" applyAlignment="1">
      <alignment horizontal="center" vertical="center"/>
    </xf>
    <xf numFmtId="0" fontId="11" fillId="0" borderId="0" xfId="3" applyFont="1" applyAlignment="1">
      <alignment horizontal="center" vertical="center"/>
    </xf>
    <xf numFmtId="0" fontId="11" fillId="0" borderId="31" xfId="3" applyFont="1" applyBorder="1" applyAlignment="1">
      <alignment horizontal="center" vertical="center"/>
    </xf>
    <xf numFmtId="0" fontId="10" fillId="0" borderId="29" xfId="3" applyFont="1" applyBorder="1" applyAlignment="1">
      <alignment horizontal="left" vertical="center" wrapText="1"/>
    </xf>
    <xf numFmtId="0" fontId="9" fillId="0" borderId="0" xfId="0" applyFont="1" applyAlignment="1">
      <alignment horizontal="left" vertical="center" wrapText="1"/>
    </xf>
    <xf numFmtId="0" fontId="42" fillId="0" borderId="7" xfId="0" applyFont="1" applyBorder="1" applyAlignment="1">
      <alignment horizontal="left" vertical="center" wrapText="1"/>
    </xf>
    <xf numFmtId="0" fontId="42" fillId="0" borderId="19" xfId="0" applyFont="1" applyBorder="1" applyAlignment="1">
      <alignment horizontal="left" vertical="center" wrapText="1"/>
    </xf>
    <xf numFmtId="0" fontId="86" fillId="0" borderId="106" xfId="0" applyFont="1" applyBorder="1" applyAlignment="1">
      <alignment horizontal="left" vertical="center" wrapText="1"/>
    </xf>
    <xf numFmtId="0" fontId="86" fillId="0" borderId="107" xfId="0" applyFont="1" applyBorder="1" applyAlignment="1">
      <alignment horizontal="left" vertical="center" wrapText="1"/>
    </xf>
    <xf numFmtId="0" fontId="86" fillId="0" borderId="108" xfId="0" applyFont="1" applyBorder="1" applyAlignment="1">
      <alignment horizontal="left" vertical="center" wrapText="1"/>
    </xf>
    <xf numFmtId="0" fontId="42" fillId="0" borderId="7" xfId="0" applyFont="1" applyBorder="1" applyAlignment="1">
      <alignment horizontal="center" vertical="center"/>
    </xf>
    <xf numFmtId="0" fontId="42" fillId="0" borderId="19" xfId="0" applyFont="1" applyBorder="1" applyAlignment="1">
      <alignment horizontal="center" vertical="center"/>
    </xf>
    <xf numFmtId="0" fontId="42" fillId="0" borderId="19" xfId="0" applyFont="1" applyBorder="1" applyAlignment="1">
      <alignment horizontal="left" vertical="center"/>
    </xf>
    <xf numFmtId="0" fontId="9" fillId="0" borderId="29" xfId="0" applyFont="1" applyBorder="1" applyAlignment="1">
      <alignment horizontal="left" vertical="center" wrapText="1"/>
    </xf>
    <xf numFmtId="0" fontId="86" fillId="0" borderId="5" xfId="0" applyFont="1" applyBorder="1" applyAlignment="1">
      <alignment vertical="center" wrapText="1"/>
    </xf>
    <xf numFmtId="0" fontId="86" fillId="0" borderId="5" xfId="0" applyFont="1" applyBorder="1" applyAlignment="1">
      <alignment horizontal="left" vertical="center"/>
    </xf>
    <xf numFmtId="0" fontId="86" fillId="0" borderId="25" xfId="0" applyFont="1" applyBorder="1" applyAlignment="1">
      <alignment horizontal="left" vertical="center" wrapText="1"/>
    </xf>
    <xf numFmtId="0" fontId="86" fillId="0" borderId="26" xfId="0" applyFont="1" applyBorder="1" applyAlignment="1">
      <alignment horizontal="left" vertical="center" wrapText="1"/>
    </xf>
    <xf numFmtId="0" fontId="42" fillId="0" borderId="7"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7" xfId="0" applyFont="1" applyBorder="1" applyAlignment="1">
      <alignment horizontal="center" vertical="center" textRotation="255" wrapText="1"/>
    </xf>
    <xf numFmtId="0" fontId="42" fillId="0" borderId="6" xfId="0" applyFont="1" applyBorder="1" applyAlignment="1">
      <alignment horizontal="center" vertical="center" textRotation="255" wrapText="1"/>
    </xf>
    <xf numFmtId="0" fontId="42" fillId="0" borderId="19" xfId="0" applyFont="1" applyBorder="1" applyAlignment="1">
      <alignment horizontal="center" vertical="center" textRotation="255" wrapText="1"/>
    </xf>
    <xf numFmtId="0" fontId="86" fillId="0" borderId="27"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5" xfId="0" applyFont="1" applyBorder="1" applyAlignment="1">
      <alignment horizontal="center" vertical="center"/>
    </xf>
    <xf numFmtId="0" fontId="42" fillId="0" borderId="5" xfId="0" applyFont="1" applyBorder="1" applyAlignment="1">
      <alignment horizontal="center" vertical="center" wrapText="1"/>
    </xf>
    <xf numFmtId="0" fontId="42" fillId="0" borderId="25" xfId="0" applyFont="1" applyBorder="1" applyAlignment="1">
      <alignment horizontal="center" vertical="center"/>
    </xf>
    <xf numFmtId="0" fontId="42" fillId="0" borderId="27" xfId="0" applyFont="1" applyBorder="1" applyAlignment="1">
      <alignment horizontal="center" vertical="center"/>
    </xf>
    <xf numFmtId="0" fontId="86" fillId="0" borderId="7" xfId="0" applyFont="1" applyBorder="1" applyAlignment="1">
      <alignment vertical="center" wrapText="1"/>
    </xf>
    <xf numFmtId="0" fontId="86" fillId="0" borderId="25" xfId="0" applyFont="1" applyBorder="1" applyAlignment="1">
      <alignment vertical="center" wrapText="1"/>
    </xf>
    <xf numFmtId="0" fontId="86" fillId="0" borderId="26" xfId="0" applyFont="1" applyBorder="1" applyAlignment="1">
      <alignment vertical="center" wrapText="1"/>
    </xf>
    <xf numFmtId="0" fontId="23" fillId="0" borderId="0" xfId="0" applyFont="1" applyAlignment="1">
      <alignment horizontal="left" vertical="center" wrapText="1"/>
    </xf>
    <xf numFmtId="49" fontId="23" fillId="0" borderId="0" xfId="0" applyNumberFormat="1" applyFont="1" applyBorder="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0" fontId="42" fillId="0" borderId="6" xfId="0" applyFont="1" applyBorder="1" applyAlignment="1">
      <alignment horizontal="left" vertical="center" wrapText="1"/>
    </xf>
    <xf numFmtId="0" fontId="42" fillId="0" borderId="25" xfId="0" applyFont="1" applyBorder="1" applyAlignment="1">
      <alignment horizontal="center" vertical="center" wrapText="1"/>
    </xf>
    <xf numFmtId="0" fontId="42" fillId="0" borderId="26" xfId="0" applyFont="1" applyBorder="1" applyAlignment="1">
      <alignment horizontal="center" vertical="center" wrapText="1"/>
    </xf>
    <xf numFmtId="0" fontId="42" fillId="0" borderId="27" xfId="0" applyFont="1" applyBorder="1" applyAlignment="1">
      <alignment horizontal="center" vertical="center" wrapText="1"/>
    </xf>
    <xf numFmtId="0" fontId="86" fillId="0" borderId="5" xfId="0" applyFont="1" applyFill="1" applyBorder="1" applyAlignment="1">
      <alignment vertical="center" wrapText="1"/>
    </xf>
    <xf numFmtId="0" fontId="9" fillId="0" borderId="7"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19" xfId="0" applyFont="1" applyBorder="1" applyAlignment="1">
      <alignment horizontal="center" vertical="center" textRotation="255" wrapText="1"/>
    </xf>
    <xf numFmtId="0" fontId="42" fillId="0" borderId="5" xfId="0" applyFont="1" applyBorder="1" applyAlignment="1">
      <alignment vertical="center" wrapText="1"/>
    </xf>
    <xf numFmtId="0" fontId="7" fillId="0" borderId="5" xfId="0" applyFont="1" applyBorder="1" applyAlignment="1">
      <alignmen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xf>
    <xf numFmtId="0" fontId="7" fillId="0" borderId="25" xfId="0" applyFont="1" applyBorder="1" applyAlignment="1">
      <alignment vertical="center" wrapText="1"/>
    </xf>
    <xf numFmtId="0" fontId="7" fillId="0" borderId="26" xfId="0" applyFont="1" applyBorder="1" applyAlignment="1">
      <alignment vertical="center" wrapText="1"/>
    </xf>
    <xf numFmtId="0" fontId="9" fillId="0" borderId="5"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8" fillId="0" borderId="5" xfId="0" applyFont="1" applyBorder="1" applyAlignment="1">
      <alignment horizontal="center" vertical="center"/>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8" fillId="0" borderId="7" xfId="0" applyFont="1" applyBorder="1" applyAlignment="1">
      <alignment horizontal="left" vertical="center" wrapText="1"/>
    </xf>
    <xf numFmtId="0" fontId="18" fillId="0" borderId="6" xfId="0" applyFont="1" applyBorder="1" applyAlignment="1">
      <alignment horizontal="left" vertical="center" wrapText="1"/>
    </xf>
    <xf numFmtId="0" fontId="18" fillId="0" borderId="19" xfId="0" applyFont="1" applyBorder="1" applyAlignment="1">
      <alignment horizontal="left" vertical="center" wrapText="1"/>
    </xf>
    <xf numFmtId="0" fontId="9" fillId="0" borderId="0" xfId="0" applyFont="1" applyAlignment="1">
      <alignment horizontal="center" vertical="center" wrapText="1"/>
    </xf>
    <xf numFmtId="49" fontId="9" fillId="0" borderId="35" xfId="0" applyNumberFormat="1" applyFont="1" applyBorder="1" applyAlignment="1">
      <alignment horizontal="left" vertical="center" wrapText="1"/>
    </xf>
    <xf numFmtId="49" fontId="12" fillId="0" borderId="35" xfId="0" applyNumberFormat="1" applyFont="1" applyBorder="1" applyAlignment="1">
      <alignment horizontal="left"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5" xfId="0" applyFont="1" applyBorder="1" applyAlignment="1">
      <alignment horizontal="center" vertical="center" textRotation="255" wrapText="1"/>
    </xf>
    <xf numFmtId="0" fontId="18" fillId="0" borderId="5" xfId="0" applyFont="1" applyBorder="1" applyAlignment="1">
      <alignment horizontal="center" vertical="center" wrapText="1"/>
    </xf>
    <xf numFmtId="0" fontId="69" fillId="0" borderId="5" xfId="0" applyFont="1" applyBorder="1" applyAlignment="1">
      <alignment horizontal="center" vertical="center"/>
    </xf>
    <xf numFmtId="0" fontId="70" fillId="0" borderId="28" xfId="0" applyFont="1" applyBorder="1" applyAlignment="1">
      <alignment horizontal="left" vertical="center" wrapText="1"/>
    </xf>
    <xf numFmtId="0" fontId="70" fillId="0" borderId="29" xfId="0" applyFont="1" applyBorder="1" applyAlignment="1">
      <alignment horizontal="left" vertical="center" wrapText="1"/>
    </xf>
    <xf numFmtId="0" fontId="70" fillId="0" borderId="22" xfId="0" applyFont="1" applyBorder="1" applyAlignment="1">
      <alignment horizontal="left" vertical="center" wrapText="1"/>
    </xf>
    <xf numFmtId="0" fontId="70" fillId="0" borderId="0" xfId="0" applyFont="1" applyAlignment="1">
      <alignment horizontal="left" vertical="center" wrapText="1"/>
    </xf>
    <xf numFmtId="0" fontId="70" fillId="0" borderId="24" xfId="0" applyFont="1" applyBorder="1" applyAlignment="1">
      <alignment horizontal="left" vertical="center" wrapText="1"/>
    </xf>
    <xf numFmtId="0" fontId="70" fillId="0" borderId="35" xfId="0" applyFont="1" applyBorder="1" applyAlignment="1">
      <alignment horizontal="left" vertical="center" wrapText="1"/>
    </xf>
    <xf numFmtId="0" fontId="70" fillId="0" borderId="98" xfId="0" applyFont="1" applyBorder="1" applyAlignment="1">
      <alignment vertical="center" wrapText="1"/>
    </xf>
    <xf numFmtId="0" fontId="70" fillId="0" borderId="99" xfId="0" applyFont="1" applyBorder="1" applyAlignment="1">
      <alignment vertical="center" wrapText="1"/>
    </xf>
    <xf numFmtId="0" fontId="70" fillId="0" borderId="100" xfId="0" applyFont="1" applyBorder="1" applyAlignment="1">
      <alignment vertical="center" wrapText="1"/>
    </xf>
    <xf numFmtId="0" fontId="6" fillId="0" borderId="5" xfId="0" applyFont="1" applyBorder="1" applyAlignment="1">
      <alignment horizontal="center" vertical="center" shrinkToFit="1"/>
    </xf>
    <xf numFmtId="0" fontId="25" fillId="0" borderId="5" xfId="0" applyFont="1" applyBorder="1" applyAlignment="1">
      <alignment horizontal="center" vertical="center" wrapText="1"/>
    </xf>
    <xf numFmtId="0" fontId="27" fillId="0" borderId="5" xfId="0" applyFont="1" applyBorder="1" applyAlignment="1">
      <alignment horizontal="left" vertical="center" wrapText="1"/>
    </xf>
    <xf numFmtId="0" fontId="6" fillId="0" borderId="5" xfId="0" applyFont="1" applyBorder="1" applyAlignment="1">
      <alignment horizontal="left" vertical="center" wrapText="1"/>
    </xf>
    <xf numFmtId="0" fontId="25" fillId="0" borderId="5" xfId="0" applyFont="1" applyBorder="1" applyAlignment="1">
      <alignment horizontal="left" vertical="center" wrapText="1"/>
    </xf>
    <xf numFmtId="0" fontId="25" fillId="0" borderId="5" xfId="0" applyFont="1" applyBorder="1" applyAlignment="1">
      <alignment horizontal="left" vertical="center"/>
    </xf>
    <xf numFmtId="0" fontId="6" fillId="0" borderId="0" xfId="0" applyFont="1" applyAlignment="1">
      <alignment horizontal="center" vertical="center"/>
    </xf>
    <xf numFmtId="0" fontId="16" fillId="0" borderId="0" xfId="4" applyFont="1" applyAlignment="1">
      <alignment horizontal="center" vertical="center"/>
    </xf>
    <xf numFmtId="0" fontId="12" fillId="0" borderId="37" xfId="4" applyFont="1" applyBorder="1" applyAlignment="1">
      <alignment horizontal="center" vertical="center" wrapText="1"/>
    </xf>
    <xf numFmtId="0" fontId="9" fillId="0" borderId="38" xfId="4" applyFont="1" applyBorder="1" applyAlignment="1">
      <alignment horizontal="center" vertical="center"/>
    </xf>
    <xf numFmtId="0" fontId="9" fillId="0" borderId="39" xfId="4" applyFont="1" applyBorder="1" applyAlignment="1">
      <alignment horizontal="center" vertical="center"/>
    </xf>
    <xf numFmtId="0" fontId="9" fillId="0" borderId="42" xfId="4" applyFont="1" applyBorder="1" applyAlignment="1">
      <alignment horizontal="center" vertical="center"/>
    </xf>
    <xf numFmtId="0" fontId="9" fillId="0" borderId="43" xfId="4" applyFont="1" applyBorder="1" applyAlignment="1">
      <alignment horizontal="center" vertical="center"/>
    </xf>
    <xf numFmtId="0" fontId="9" fillId="0" borderId="44" xfId="4" applyFont="1" applyBorder="1" applyAlignment="1">
      <alignment horizontal="center" vertical="center"/>
    </xf>
    <xf numFmtId="0" fontId="12" fillId="0" borderId="36" xfId="4" applyFont="1" applyBorder="1" applyAlignment="1">
      <alignment horizontal="center" vertical="center"/>
    </xf>
    <xf numFmtId="0" fontId="12" fillId="0" borderId="36" xfId="4" applyFont="1" applyBorder="1" applyAlignment="1">
      <alignment horizontal="center" vertical="center" wrapText="1"/>
    </xf>
    <xf numFmtId="0" fontId="12" fillId="0" borderId="40" xfId="4" applyFont="1" applyBorder="1" applyAlignment="1">
      <alignment horizontal="center" vertical="center"/>
    </xf>
    <xf numFmtId="0" fontId="12" fillId="0" borderId="34" xfId="4" applyFont="1" applyBorder="1" applyAlignment="1">
      <alignment horizontal="center" vertical="center"/>
    </xf>
    <xf numFmtId="0" fontId="12" fillId="0" borderId="41" xfId="4" applyFont="1" applyBorder="1" applyAlignment="1">
      <alignment horizontal="center" vertical="center"/>
    </xf>
    <xf numFmtId="49" fontId="12" fillId="0" borderId="5" xfId="2" applyNumberFormat="1" applyFont="1" applyBorder="1" applyAlignment="1">
      <alignment horizontal="center" vertical="center" shrinkToFit="1"/>
    </xf>
    <xf numFmtId="0" fontId="25" fillId="0" borderId="26" xfId="0" applyFont="1" applyBorder="1" applyAlignment="1">
      <alignment horizontal="center"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27" xfId="0" applyFont="1" applyBorder="1" applyAlignment="1">
      <alignment horizontal="left" vertical="center"/>
    </xf>
    <xf numFmtId="0" fontId="27" fillId="0" borderId="25" xfId="0" applyFont="1" applyBorder="1" applyAlignment="1">
      <alignment horizontal="left" vertical="center" wrapTex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0" fontId="25" fillId="0" borderId="29" xfId="0" applyFont="1" applyBorder="1" applyAlignment="1">
      <alignment horizontal="left" vertical="center"/>
    </xf>
    <xf numFmtId="0" fontId="25" fillId="0" borderId="30" xfId="0" applyFont="1" applyBorder="1" applyAlignment="1">
      <alignment horizontal="left" vertical="center"/>
    </xf>
    <xf numFmtId="0" fontId="27" fillId="0" borderId="22" xfId="0" applyFont="1" applyBorder="1" applyAlignment="1">
      <alignment horizontal="left" vertical="center" wrapText="1"/>
    </xf>
    <xf numFmtId="0" fontId="27" fillId="0" borderId="0" xfId="0" applyFont="1" applyAlignment="1">
      <alignment horizontal="left" vertical="center" wrapText="1"/>
    </xf>
    <xf numFmtId="0" fontId="25" fillId="0" borderId="5" xfId="2" applyFont="1" applyBorder="1" applyAlignment="1">
      <alignment horizontal="center" vertical="center"/>
    </xf>
    <xf numFmtId="0" fontId="25" fillId="0" borderId="25" xfId="2" applyFont="1" applyBorder="1" applyAlignment="1">
      <alignment horizontal="center" vertical="center"/>
    </xf>
    <xf numFmtId="0" fontId="25" fillId="0" borderId="27" xfId="2" applyFont="1" applyBorder="1" applyAlignment="1">
      <alignment horizontal="center" vertical="center"/>
    </xf>
    <xf numFmtId="0" fontId="28" fillId="0" borderId="25" xfId="2" applyFont="1" applyBorder="1" applyAlignment="1">
      <alignment horizontal="center"/>
    </xf>
    <xf numFmtId="0" fontId="28" fillId="0" borderId="26" xfId="2" applyFont="1" applyBorder="1" applyAlignment="1">
      <alignment horizontal="center"/>
    </xf>
    <xf numFmtId="0" fontId="28" fillId="0" borderId="27" xfId="2" applyFont="1" applyBorder="1" applyAlignment="1">
      <alignment horizontal="center"/>
    </xf>
    <xf numFmtId="0" fontId="25" fillId="0" borderId="5" xfId="0" applyFont="1" applyBorder="1" applyAlignment="1">
      <alignment horizontal="center" vertical="center"/>
    </xf>
    <xf numFmtId="0" fontId="25" fillId="0" borderId="27" xfId="0" applyFont="1" applyBorder="1" applyAlignment="1">
      <alignment horizontal="center" vertical="center"/>
    </xf>
    <xf numFmtId="0" fontId="7" fillId="0" borderId="5" xfId="2" applyFont="1" applyBorder="1" applyAlignment="1">
      <alignment horizontal="center" vertical="center" wrapText="1" shrinkToFit="1"/>
    </xf>
    <xf numFmtId="0" fontId="7" fillId="0" borderId="5" xfId="2" applyFont="1" applyBorder="1" applyAlignment="1">
      <alignment horizontal="center" vertical="center" shrinkToFit="1"/>
    </xf>
    <xf numFmtId="0" fontId="7" fillId="0" borderId="25" xfId="2" applyFont="1" applyBorder="1" applyAlignment="1">
      <alignment horizontal="center" vertical="center" shrinkToFit="1"/>
    </xf>
    <xf numFmtId="0" fontId="7" fillId="0" borderId="26" xfId="2" applyFont="1" applyBorder="1" applyAlignment="1">
      <alignment horizontal="center" vertical="center" shrinkToFit="1"/>
    </xf>
    <xf numFmtId="0" fontId="7" fillId="0" borderId="27" xfId="2" applyFont="1" applyBorder="1" applyAlignment="1">
      <alignment horizontal="center" vertical="center" shrinkToFit="1"/>
    </xf>
    <xf numFmtId="49" fontId="7" fillId="0" borderId="5" xfId="2" applyNumberFormat="1" applyFont="1" applyBorder="1" applyAlignment="1">
      <alignment horizontal="center" vertical="center" shrinkToFit="1"/>
    </xf>
    <xf numFmtId="49" fontId="7" fillId="0" borderId="25" xfId="2" applyNumberFormat="1" applyFont="1" applyBorder="1" applyAlignment="1">
      <alignment horizontal="center" vertical="center" shrinkToFit="1"/>
    </xf>
    <xf numFmtId="49" fontId="7" fillId="0" borderId="26" xfId="2" applyNumberFormat="1" applyFont="1" applyBorder="1" applyAlignment="1">
      <alignment horizontal="center" vertical="center" shrinkToFit="1"/>
    </xf>
    <xf numFmtId="49" fontId="7" fillId="0" borderId="27" xfId="2" applyNumberFormat="1" applyFont="1" applyBorder="1" applyAlignment="1">
      <alignment horizontal="center" vertical="center" shrinkToFit="1"/>
    </xf>
    <xf numFmtId="49" fontId="7" fillId="0" borderId="25" xfId="2" applyNumberFormat="1" applyFont="1" applyBorder="1" applyAlignment="1">
      <alignment horizontal="center" vertical="center" wrapText="1" shrinkToFit="1"/>
    </xf>
    <xf numFmtId="49" fontId="7" fillId="0" borderId="26" xfId="2" applyNumberFormat="1" applyFont="1" applyBorder="1" applyAlignment="1">
      <alignment horizontal="center" vertical="center" wrapText="1" shrinkToFit="1"/>
    </xf>
    <xf numFmtId="49" fontId="7" fillId="0" borderId="27" xfId="2" applyNumberFormat="1" applyFont="1" applyBorder="1" applyAlignment="1">
      <alignment horizontal="center" vertical="center" wrapText="1" shrinkToFit="1"/>
    </xf>
    <xf numFmtId="0" fontId="10" fillId="0" borderId="5" xfId="2" applyFont="1" applyBorder="1" applyAlignment="1">
      <alignment horizontal="center" vertical="center" shrinkToFit="1"/>
    </xf>
    <xf numFmtId="49" fontId="7" fillId="0" borderId="28" xfId="2" applyNumberFormat="1" applyFont="1" applyBorder="1" applyAlignment="1">
      <alignment horizontal="center" vertical="center" shrinkToFit="1"/>
    </xf>
    <xf numFmtId="49" fontId="7" fillId="0" borderId="29" xfId="2" applyNumberFormat="1" applyFont="1" applyBorder="1" applyAlignment="1">
      <alignment horizontal="center" vertical="center" shrinkToFit="1"/>
    </xf>
    <xf numFmtId="49" fontId="7" fillId="0" borderId="30" xfId="2" applyNumberFormat="1" applyFont="1" applyBorder="1" applyAlignment="1">
      <alignment horizontal="center" vertical="center" shrinkToFit="1"/>
    </xf>
    <xf numFmtId="49" fontId="7" fillId="0" borderId="24" xfId="2" applyNumberFormat="1" applyFont="1" applyBorder="1" applyAlignment="1">
      <alignment horizontal="center" vertical="center" shrinkToFit="1"/>
    </xf>
    <xf numFmtId="49" fontId="7" fillId="0" borderId="35" xfId="2" applyNumberFormat="1" applyFont="1" applyBorder="1" applyAlignment="1">
      <alignment horizontal="center" vertical="center" shrinkToFit="1"/>
    </xf>
    <xf numFmtId="49" fontId="7" fillId="0" borderId="33" xfId="2" applyNumberFormat="1" applyFont="1" applyBorder="1" applyAlignment="1">
      <alignment horizontal="center" vertical="center" shrinkToFit="1"/>
    </xf>
    <xf numFmtId="49" fontId="7" fillId="0" borderId="5" xfId="2" applyNumberFormat="1" applyFont="1" applyBorder="1" applyAlignment="1">
      <alignment horizontal="center" vertical="center" wrapText="1" shrinkToFit="1"/>
    </xf>
    <xf numFmtId="49" fontId="7" fillId="0" borderId="28" xfId="2" applyNumberFormat="1" applyFont="1" applyBorder="1" applyAlignment="1">
      <alignment horizontal="center" vertical="center" wrapText="1" shrinkToFit="1"/>
    </xf>
    <xf numFmtId="49" fontId="7" fillId="0" borderId="29" xfId="2" applyNumberFormat="1" applyFont="1" applyBorder="1" applyAlignment="1">
      <alignment horizontal="center" vertical="center" wrapText="1" shrinkToFit="1"/>
    </xf>
    <xf numFmtId="49" fontId="7" fillId="0" borderId="30" xfId="2" applyNumberFormat="1" applyFont="1" applyBorder="1" applyAlignment="1">
      <alignment horizontal="center" vertical="center" wrapText="1" shrinkToFit="1"/>
    </xf>
    <xf numFmtId="49" fontId="7" fillId="0" borderId="24" xfId="2" applyNumberFormat="1" applyFont="1" applyBorder="1" applyAlignment="1">
      <alignment horizontal="center" vertical="center" wrapText="1" shrinkToFit="1"/>
    </xf>
    <xf numFmtId="49" fontId="7" fillId="0" borderId="35" xfId="2" applyNumberFormat="1" applyFont="1" applyBorder="1" applyAlignment="1">
      <alignment horizontal="center" vertical="center" wrapText="1" shrinkToFit="1"/>
    </xf>
    <xf numFmtId="49" fontId="7" fillId="0" borderId="33" xfId="2" applyNumberFormat="1" applyFont="1" applyBorder="1" applyAlignment="1">
      <alignment horizontal="center" vertical="center" wrapText="1" shrinkToFit="1"/>
    </xf>
    <xf numFmtId="0" fontId="25" fillId="0" borderId="35" xfId="0" applyFont="1" applyBorder="1" applyAlignment="1">
      <alignment horizontal="left" vertical="center"/>
    </xf>
    <xf numFmtId="0" fontId="25" fillId="0" borderId="33" xfId="0" applyFont="1" applyBorder="1" applyAlignment="1">
      <alignment horizontal="left" vertical="center"/>
    </xf>
    <xf numFmtId="49" fontId="12" fillId="0" borderId="28" xfId="2" applyNumberFormat="1" applyFont="1" applyBorder="1" applyAlignment="1">
      <alignment horizontal="center" vertical="center" wrapText="1" shrinkToFit="1"/>
    </xf>
    <xf numFmtId="49" fontId="12" fillId="0" borderId="29" xfId="2" applyNumberFormat="1" applyFont="1" applyBorder="1" applyAlignment="1">
      <alignment horizontal="center" vertical="center" wrapText="1" shrinkToFit="1"/>
    </xf>
    <xf numFmtId="49" fontId="12" fillId="0" borderId="30" xfId="2" applyNumberFormat="1" applyFont="1" applyBorder="1" applyAlignment="1">
      <alignment horizontal="center" vertical="center" wrapText="1" shrinkToFit="1"/>
    </xf>
    <xf numFmtId="49" fontId="12" fillId="0" borderId="24" xfId="2" applyNumberFormat="1" applyFont="1" applyBorder="1" applyAlignment="1">
      <alignment horizontal="center" vertical="center" wrapText="1" shrinkToFit="1"/>
    </xf>
    <xf numFmtId="49" fontId="12" fillId="0" borderId="35" xfId="2" applyNumberFormat="1" applyFont="1" applyBorder="1" applyAlignment="1">
      <alignment horizontal="center" vertical="center" wrapText="1" shrinkToFit="1"/>
    </xf>
    <xf numFmtId="49" fontId="12" fillId="0" borderId="33" xfId="2" applyNumberFormat="1" applyFont="1" applyBorder="1" applyAlignment="1">
      <alignment horizontal="center" vertical="center" wrapText="1" shrinkToFit="1"/>
    </xf>
    <xf numFmtId="49" fontId="12" fillId="0" borderId="25" xfId="2" applyNumberFormat="1" applyFont="1" applyBorder="1" applyAlignment="1">
      <alignment horizontal="center" vertical="center" wrapText="1" shrinkToFit="1"/>
    </xf>
    <xf numFmtId="49" fontId="12" fillId="0" borderId="26" xfId="2" applyNumberFormat="1" applyFont="1" applyBorder="1" applyAlignment="1">
      <alignment horizontal="center" vertical="center" wrapText="1" shrinkToFit="1"/>
    </xf>
    <xf numFmtId="49" fontId="12" fillId="0" borderId="27" xfId="2" applyNumberFormat="1" applyFont="1" applyBorder="1" applyAlignment="1">
      <alignment horizontal="center" vertical="center" wrapText="1" shrinkToFit="1"/>
    </xf>
    <xf numFmtId="0" fontId="27" fillId="0" borderId="35" xfId="0" applyFont="1" applyBorder="1" applyAlignment="1">
      <alignment horizontal="center" vertical="center" wrapText="1"/>
    </xf>
    <xf numFmtId="49" fontId="12" fillId="0" borderId="5" xfId="2" applyNumberFormat="1" applyFont="1" applyBorder="1" applyAlignment="1">
      <alignment horizontal="center" vertical="center" wrapText="1" shrinkToFit="1"/>
    </xf>
    <xf numFmtId="0" fontId="7" fillId="0" borderId="25" xfId="2" applyFont="1" applyBorder="1" applyAlignment="1">
      <alignment horizontal="left" vertical="center" shrinkToFit="1"/>
    </xf>
    <xf numFmtId="0" fontId="7" fillId="0" borderId="26" xfId="2" applyFont="1" applyBorder="1" applyAlignment="1">
      <alignment horizontal="left" vertical="center" shrinkToFit="1"/>
    </xf>
    <xf numFmtId="0" fontId="7" fillId="0" borderId="27" xfId="2" applyFont="1" applyBorder="1" applyAlignment="1">
      <alignment horizontal="left" vertical="center" shrinkToFit="1"/>
    </xf>
    <xf numFmtId="0" fontId="25" fillId="0" borderId="25" xfId="0" applyFont="1" applyBorder="1" applyAlignment="1">
      <alignment horizontal="center" vertical="center"/>
    </xf>
    <xf numFmtId="0" fontId="27" fillId="0" borderId="5" xfId="0" applyFont="1" applyBorder="1" applyAlignment="1">
      <alignment horizontal="center" vertical="center" wrapText="1"/>
    </xf>
    <xf numFmtId="0" fontId="25" fillId="0" borderId="25" xfId="2" applyFont="1" applyBorder="1" applyAlignment="1">
      <alignment horizontal="left" vertical="center"/>
    </xf>
    <xf numFmtId="0" fontId="25" fillId="0" borderId="26" xfId="2" applyFont="1" applyBorder="1" applyAlignment="1">
      <alignment horizontal="left" vertical="center"/>
    </xf>
    <xf numFmtId="0" fontId="25" fillId="0" borderId="27" xfId="2" applyFont="1" applyBorder="1" applyAlignment="1">
      <alignment horizontal="left" vertical="center"/>
    </xf>
    <xf numFmtId="177" fontId="7" fillId="0" borderId="35" xfId="2" applyNumberFormat="1" applyFont="1" applyBorder="1" applyAlignment="1">
      <alignment horizontal="center" vertical="center" shrinkToFit="1"/>
    </xf>
    <xf numFmtId="177" fontId="86" fillId="0" borderId="5" xfId="2" applyNumberFormat="1" applyFont="1" applyBorder="1" applyAlignment="1">
      <alignment horizontal="center" vertical="center" shrinkToFit="1"/>
    </xf>
    <xf numFmtId="0" fontId="88" fillId="0" borderId="25" xfId="0" applyFont="1" applyBorder="1" applyAlignment="1">
      <alignment horizontal="left" vertical="center"/>
    </xf>
    <xf numFmtId="0" fontId="88" fillId="0" borderId="26" xfId="0" applyFont="1" applyBorder="1" applyAlignment="1">
      <alignment horizontal="left" vertical="center"/>
    </xf>
    <xf numFmtId="0" fontId="88" fillId="0" borderId="27" xfId="0" applyFont="1" applyBorder="1" applyAlignment="1">
      <alignment horizontal="left" vertical="center"/>
    </xf>
    <xf numFmtId="0" fontId="89" fillId="0" borderId="25" xfId="0" applyFont="1" applyBorder="1" applyAlignment="1">
      <alignment horizontal="left" vertical="center" wrapText="1"/>
    </xf>
    <xf numFmtId="0" fontId="89" fillId="0" borderId="26" xfId="0" applyFont="1" applyBorder="1" applyAlignment="1">
      <alignment horizontal="left" vertical="center" wrapText="1"/>
    </xf>
    <xf numFmtId="0" fontId="89" fillId="0" borderId="27" xfId="0" applyFont="1" applyBorder="1" applyAlignment="1">
      <alignment horizontal="left" vertical="center" wrapText="1"/>
    </xf>
    <xf numFmtId="0" fontId="11" fillId="0" borderId="0" xfId="2" applyFont="1" applyAlignment="1">
      <alignment horizontal="center" vertical="center"/>
    </xf>
    <xf numFmtId="0" fontId="11" fillId="0" borderId="35" xfId="2" applyFont="1" applyBorder="1" applyAlignment="1">
      <alignment horizontal="center" vertical="center"/>
    </xf>
    <xf numFmtId="177" fontId="7" fillId="0" borderId="5" xfId="2" applyNumberFormat="1" applyFont="1" applyBorder="1" applyAlignment="1">
      <alignment horizontal="center" vertical="center" shrinkToFit="1"/>
    </xf>
    <xf numFmtId="49" fontId="12" fillId="0" borderId="19" xfId="2" applyNumberFormat="1" applyFont="1" applyBorder="1" applyAlignment="1">
      <alignment horizontal="center" vertical="center" wrapText="1" shrinkToFit="1"/>
    </xf>
    <xf numFmtId="49" fontId="18" fillId="0" borderId="5" xfId="2" applyNumberFormat="1" applyFont="1" applyBorder="1" applyAlignment="1">
      <alignment horizontal="center" vertical="center" wrapText="1" shrinkToFit="1"/>
    </xf>
    <xf numFmtId="0" fontId="28" fillId="0" borderId="5" xfId="2" applyFont="1" applyBorder="1" applyAlignment="1">
      <alignment horizontal="center"/>
    </xf>
    <xf numFmtId="0" fontId="25" fillId="0" borderId="5" xfId="2"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7" xfId="0" applyFont="1" applyBorder="1" applyAlignment="1">
      <alignment horizontal="center"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16" fillId="0" borderId="0" xfId="0" applyFont="1" applyAlignment="1">
      <alignment horizontal="center" vertical="center"/>
    </xf>
    <xf numFmtId="0" fontId="25" fillId="0" borderId="5" xfId="0" applyFont="1" applyBorder="1" applyAlignment="1">
      <alignment vertical="center"/>
    </xf>
    <xf numFmtId="0" fontId="25" fillId="0" borderId="7" xfId="0" applyFont="1" applyBorder="1" applyAlignment="1">
      <alignment horizontal="center" vertical="center"/>
    </xf>
    <xf numFmtId="0" fontId="25" fillId="0" borderId="19" xfId="0" applyFont="1" applyBorder="1" applyAlignment="1">
      <alignment horizontal="center" vertical="center"/>
    </xf>
    <xf numFmtId="0" fontId="25" fillId="0" borderId="28" xfId="0" applyFont="1" applyBorder="1" applyAlignment="1">
      <alignment horizontal="center" vertical="center"/>
    </xf>
    <xf numFmtId="0" fontId="25" fillId="0" borderId="30" xfId="0" applyFont="1" applyBorder="1" applyAlignment="1">
      <alignment horizontal="center" vertical="center"/>
    </xf>
    <xf numFmtId="0" fontId="25" fillId="0" borderId="24" xfId="0" applyFont="1" applyBorder="1" applyAlignment="1">
      <alignment horizontal="center" vertical="center"/>
    </xf>
    <xf numFmtId="0" fontId="25" fillId="0" borderId="33" xfId="0" applyFont="1" applyBorder="1" applyAlignment="1">
      <alignment horizontal="center" vertical="center"/>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177" fontId="7" fillId="0" borderId="0" xfId="2" applyNumberFormat="1" applyFont="1" applyAlignment="1">
      <alignment horizontal="center" vertical="center" shrinkToFit="1"/>
    </xf>
    <xf numFmtId="177" fontId="12" fillId="0" borderId="5" xfId="2" applyNumberFormat="1" applyFont="1" applyBorder="1" applyAlignment="1">
      <alignment horizontal="center" vertical="center" shrinkToFit="1"/>
    </xf>
    <xf numFmtId="177" fontId="12" fillId="0" borderId="25" xfId="2" applyNumberFormat="1" applyFont="1" applyBorder="1" applyAlignment="1">
      <alignment horizontal="center" vertical="center" shrinkToFit="1"/>
    </xf>
    <xf numFmtId="177" fontId="12" fillId="0" borderId="26" xfId="2" applyNumberFormat="1" applyFont="1" applyBorder="1" applyAlignment="1">
      <alignment horizontal="center" vertical="center" shrinkToFit="1"/>
    </xf>
    <xf numFmtId="177" fontId="12" fillId="0" borderId="27" xfId="2" applyNumberFormat="1" applyFont="1" applyBorder="1" applyAlignment="1">
      <alignment horizontal="center" vertical="center" shrinkToFit="1"/>
    </xf>
    <xf numFmtId="49" fontId="12" fillId="0" borderId="25" xfId="2" applyNumberFormat="1" applyFont="1" applyBorder="1" applyAlignment="1">
      <alignment horizontal="center" vertical="center"/>
    </xf>
    <xf numFmtId="49" fontId="12" fillId="0" borderId="26" xfId="2" applyNumberFormat="1" applyFont="1" applyBorder="1" applyAlignment="1">
      <alignment horizontal="center" vertical="center"/>
    </xf>
    <xf numFmtId="49" fontId="12" fillId="0" borderId="27" xfId="2" applyNumberFormat="1" applyFont="1" applyBorder="1" applyAlignment="1">
      <alignment horizontal="center" vertical="center"/>
    </xf>
    <xf numFmtId="0" fontId="23" fillId="0" borderId="5" xfId="0" applyFont="1" applyBorder="1" applyAlignment="1">
      <alignment vertical="center"/>
    </xf>
    <xf numFmtId="0" fontId="10" fillId="0" borderId="5" xfId="0" applyFont="1" applyBorder="1" applyAlignment="1">
      <alignment horizontal="center" vertical="center" wrapText="1"/>
    </xf>
    <xf numFmtId="0" fontId="10" fillId="0" borderId="5" xfId="0" applyFont="1" applyBorder="1" applyAlignment="1">
      <alignment horizontal="justify" vertical="center" wrapText="1"/>
    </xf>
    <xf numFmtId="0" fontId="10" fillId="0" borderId="5" xfId="0" applyFont="1" applyBorder="1" applyAlignment="1">
      <alignment horizontal="right" vertical="center" wrapText="1"/>
    </xf>
    <xf numFmtId="0" fontId="10" fillId="0" borderId="25" xfId="0" applyFont="1" applyBorder="1" applyAlignment="1">
      <alignment horizontal="left" vertical="center" wrapText="1" indent="4"/>
    </xf>
    <xf numFmtId="0" fontId="10" fillId="0" borderId="27" xfId="0" applyFont="1" applyBorder="1" applyAlignment="1">
      <alignment horizontal="left" vertical="center" wrapText="1" indent="4"/>
    </xf>
    <xf numFmtId="0" fontId="7" fillId="0" borderId="0" xfId="0" applyFont="1" applyAlignment="1">
      <alignment horizontal="left" vertical="center"/>
    </xf>
    <xf numFmtId="0" fontId="12" fillId="0" borderId="0" xfId="0" applyFont="1" applyAlignment="1">
      <alignment horizontal="left" vertical="center"/>
    </xf>
    <xf numFmtId="0" fontId="64" fillId="0" borderId="35" xfId="0" applyFont="1" applyBorder="1" applyAlignment="1">
      <alignment horizontal="center" vertical="center"/>
    </xf>
    <xf numFmtId="0" fontId="10" fillId="0" borderId="7"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19" xfId="0" applyFont="1" applyBorder="1" applyAlignment="1">
      <alignment horizontal="center" vertical="center" textRotation="255" wrapText="1"/>
    </xf>
    <xf numFmtId="0" fontId="44" fillId="0" borderId="5" xfId="0" applyFont="1" applyBorder="1" applyAlignment="1">
      <alignment horizontal="center" vertical="center"/>
    </xf>
    <xf numFmtId="0" fontId="44" fillId="0" borderId="5" xfId="0" applyFont="1" applyBorder="1" applyAlignment="1">
      <alignment horizontal="center" vertical="center" wrapText="1"/>
    </xf>
    <xf numFmtId="0" fontId="4" fillId="0" borderId="5" xfId="0" applyFont="1" applyBorder="1" applyAlignment="1">
      <alignment horizontal="center" vertical="center" textRotation="255" wrapText="1"/>
    </xf>
    <xf numFmtId="0" fontId="4" fillId="0" borderId="5" xfId="0" applyFont="1" applyBorder="1" applyAlignment="1">
      <alignment horizontal="center" vertical="center" textRotation="255"/>
    </xf>
    <xf numFmtId="0" fontId="78" fillId="0" borderId="0" xfId="0" applyFont="1" applyAlignment="1">
      <alignment horizontal="center" vertical="center"/>
    </xf>
    <xf numFmtId="0" fontId="79" fillId="0" borderId="0" xfId="0" applyFont="1" applyAlignment="1">
      <alignment horizontal="center" vertical="center"/>
    </xf>
    <xf numFmtId="0" fontId="44" fillId="0" borderId="7" xfId="0" applyFont="1" applyBorder="1" applyAlignment="1">
      <alignment horizontal="center" vertical="center"/>
    </xf>
    <xf numFmtId="0" fontId="44" fillId="0" borderId="19" xfId="0" applyFont="1" applyBorder="1" applyAlignment="1">
      <alignment horizontal="center" vertical="center"/>
    </xf>
    <xf numFmtId="0" fontId="44" fillId="16" borderId="7" xfId="0" applyFont="1" applyFill="1" applyBorder="1" applyAlignment="1">
      <alignment horizontal="center" vertical="center" wrapText="1"/>
    </xf>
    <xf numFmtId="0" fontId="44" fillId="16" borderId="19" xfId="0" applyFont="1" applyFill="1" applyBorder="1" applyAlignment="1">
      <alignment horizontal="center" vertical="center" wrapText="1"/>
    </xf>
    <xf numFmtId="0" fontId="44" fillId="16" borderId="7" xfId="0" applyFont="1" applyFill="1" applyBorder="1" applyAlignment="1">
      <alignment horizontal="center" vertical="center"/>
    </xf>
    <xf numFmtId="0" fontId="44" fillId="16" borderId="6" xfId="0" applyFont="1" applyFill="1" applyBorder="1" applyAlignment="1">
      <alignment horizontal="center" vertical="center"/>
    </xf>
    <xf numFmtId="0" fontId="44" fillId="16" borderId="19" xfId="0" applyFont="1" applyFill="1" applyBorder="1" applyAlignment="1">
      <alignment horizontal="center" vertical="center"/>
    </xf>
    <xf numFmtId="0" fontId="44" fillId="16" borderId="5" xfId="0" applyFont="1" applyFill="1" applyBorder="1" applyAlignment="1">
      <alignment horizontal="center" vertical="center"/>
    </xf>
    <xf numFmtId="0" fontId="44" fillId="0" borderId="7"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9" xfId="0" applyFont="1" applyBorder="1" applyAlignment="1">
      <alignment horizontal="center" vertical="center" wrapText="1"/>
    </xf>
    <xf numFmtId="0" fontId="44" fillId="16" borderId="5" xfId="0" applyFont="1" applyFill="1" applyBorder="1" applyAlignment="1">
      <alignment horizontal="center" vertical="center" wrapText="1"/>
    </xf>
    <xf numFmtId="0" fontId="44" fillId="0" borderId="5" xfId="0" applyFont="1" applyBorder="1" applyAlignment="1">
      <alignment horizontal="left" vertical="center" wrapText="1"/>
    </xf>
    <xf numFmtId="0" fontId="44" fillId="16" borderId="6" xfId="0" applyFont="1" applyFill="1" applyBorder="1" applyAlignment="1">
      <alignment horizontal="center" vertical="center" wrapText="1"/>
    </xf>
    <xf numFmtId="0" fontId="34" fillId="0" borderId="0" xfId="2" applyFont="1" applyAlignment="1">
      <alignment horizontal="center" vertical="center"/>
    </xf>
    <xf numFmtId="0" fontId="24" fillId="0" borderId="5" xfId="2" applyFont="1" applyBorder="1" applyAlignment="1">
      <alignment horizontal="center" vertical="center" wrapText="1"/>
    </xf>
    <xf numFmtId="0" fontId="24" fillId="0" borderId="5" xfId="2" applyFont="1" applyBorder="1" applyAlignment="1">
      <alignment horizontal="center" vertical="center"/>
    </xf>
    <xf numFmtId="0" fontId="24" fillId="0" borderId="7" xfId="2" applyFont="1" applyBorder="1" applyAlignment="1">
      <alignment horizontal="center" vertical="center"/>
    </xf>
    <xf numFmtId="0" fontId="24" fillId="0" borderId="19" xfId="2" applyFont="1" applyBorder="1" applyAlignment="1">
      <alignment horizontal="center" vertical="center"/>
    </xf>
    <xf numFmtId="179" fontId="24" fillId="0" borderId="25" xfId="2" applyNumberFormat="1" applyFont="1" applyBorder="1" applyAlignment="1">
      <alignment horizontal="right" vertical="center"/>
    </xf>
    <xf numFmtId="179" fontId="24" fillId="0" borderId="27" xfId="2" applyNumberFormat="1" applyFont="1" applyBorder="1" applyAlignment="1">
      <alignment horizontal="right" vertical="center"/>
    </xf>
    <xf numFmtId="180" fontId="24" fillId="0" borderId="25" xfId="2" applyNumberFormat="1" applyFont="1" applyBorder="1" applyAlignment="1">
      <alignment horizontal="right" vertical="center"/>
    </xf>
    <xf numFmtId="180" fontId="24" fillId="0" borderId="27" xfId="2" applyNumberFormat="1" applyFont="1" applyBorder="1" applyAlignment="1">
      <alignment horizontal="right" vertical="center"/>
    </xf>
    <xf numFmtId="0" fontId="24" fillId="0" borderId="25" xfId="2" applyFont="1" applyBorder="1" applyAlignment="1">
      <alignment horizontal="center" vertical="center"/>
    </xf>
    <xf numFmtId="0" fontId="24" fillId="0" borderId="27" xfId="2" applyFont="1" applyBorder="1" applyAlignment="1">
      <alignment horizontal="center" vertical="center"/>
    </xf>
    <xf numFmtId="0" fontId="23" fillId="0" borderId="25" xfId="2" applyFont="1" applyBorder="1" applyAlignment="1">
      <alignment horizontal="center" vertical="center"/>
    </xf>
    <xf numFmtId="0" fontId="23" fillId="0" borderId="27" xfId="2" applyFont="1" applyBorder="1" applyAlignment="1">
      <alignment horizontal="center" vertical="center"/>
    </xf>
    <xf numFmtId="0" fontId="23" fillId="0" borderId="0" xfId="2" applyFont="1" applyAlignment="1">
      <alignment horizontal="center" vertical="center"/>
    </xf>
    <xf numFmtId="181" fontId="40" fillId="3" borderId="47" xfId="2" applyNumberFormat="1" applyFont="1" applyFill="1" applyBorder="1" applyAlignment="1">
      <alignment horizontal="center" vertical="center"/>
    </xf>
    <xf numFmtId="181" fontId="40" fillId="3" borderId="48" xfId="2" applyNumberFormat="1" applyFont="1" applyFill="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12" fillId="0" borderId="30" xfId="2" applyFont="1" applyBorder="1" applyAlignment="1">
      <alignment horizontal="center" vertical="center"/>
    </xf>
    <xf numFmtId="0" fontId="12" fillId="0" borderId="22" xfId="2" applyFont="1" applyBorder="1" applyAlignment="1">
      <alignment horizontal="center" vertical="center"/>
    </xf>
    <xf numFmtId="0" fontId="12" fillId="0" borderId="0" xfId="2" applyFont="1" applyAlignment="1">
      <alignment horizontal="center" vertical="center"/>
    </xf>
    <xf numFmtId="0" fontId="12" fillId="0" borderId="31" xfId="2" applyFont="1" applyBorder="1" applyAlignment="1">
      <alignment horizontal="center" vertical="center"/>
    </xf>
    <xf numFmtId="0" fontId="12" fillId="0" borderId="24" xfId="2" applyFont="1" applyBorder="1" applyAlignment="1">
      <alignment horizontal="center" vertical="center"/>
    </xf>
    <xf numFmtId="0" fontId="12" fillId="0" borderId="35" xfId="2" applyFont="1" applyBorder="1" applyAlignment="1">
      <alignment horizontal="center" vertical="center"/>
    </xf>
    <xf numFmtId="0" fontId="12" fillId="0" borderId="33" xfId="2" applyFont="1" applyBorder="1" applyAlignment="1">
      <alignment horizontal="center" vertical="center"/>
    </xf>
    <xf numFmtId="0" fontId="12" fillId="0" borderId="5" xfId="2" applyFont="1" applyBorder="1" applyAlignment="1">
      <alignment horizontal="center" vertical="center"/>
    </xf>
    <xf numFmtId="0" fontId="12" fillId="0" borderId="7" xfId="2"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9" fillId="0" borderId="26" xfId="2" applyFont="1" applyBorder="1" applyAlignment="1">
      <alignment horizontal="center" vertical="center"/>
    </xf>
    <xf numFmtId="0" fontId="9" fillId="0" borderId="27" xfId="2" applyFont="1" applyBorder="1" applyAlignment="1">
      <alignment horizontal="center" vertical="center"/>
    </xf>
    <xf numFmtId="0" fontId="12" fillId="0" borderId="5" xfId="2" applyFont="1" applyBorder="1" applyAlignment="1">
      <alignment horizontal="center" vertical="center" wrapText="1"/>
    </xf>
    <xf numFmtId="0" fontId="12" fillId="0" borderId="27" xfId="2" applyFont="1" applyBorder="1" applyAlignment="1">
      <alignment horizontal="center" vertical="center"/>
    </xf>
    <xf numFmtId="0" fontId="9" fillId="0" borderId="30" xfId="2" applyFont="1" applyBorder="1" applyAlignment="1">
      <alignment horizontal="center" vertical="center"/>
    </xf>
    <xf numFmtId="0" fontId="9" fillId="0" borderId="0" xfId="2" applyFont="1" applyAlignment="1">
      <alignment horizontal="center" vertical="center"/>
    </xf>
    <xf numFmtId="0" fontId="9" fillId="0" borderId="31" xfId="2" applyFont="1" applyBorder="1" applyAlignment="1">
      <alignment horizontal="center" vertical="center"/>
    </xf>
    <xf numFmtId="0" fontId="9" fillId="0" borderId="35" xfId="2" applyFont="1" applyBorder="1" applyAlignment="1">
      <alignment horizontal="center" vertical="center"/>
    </xf>
    <xf numFmtId="0" fontId="9" fillId="0" borderId="33" xfId="2" applyFont="1" applyBorder="1" applyAlignment="1">
      <alignment horizontal="center" vertical="center"/>
    </xf>
    <xf numFmtId="0" fontId="12" fillId="0" borderId="28" xfId="2" applyFont="1" applyBorder="1" applyAlignment="1">
      <alignment horizontal="center" vertical="center" wrapText="1"/>
    </xf>
    <xf numFmtId="0" fontId="9" fillId="0" borderId="22" xfId="2" applyFont="1" applyBorder="1" applyAlignment="1">
      <alignment horizontal="center" vertical="center"/>
    </xf>
    <xf numFmtId="0" fontId="12" fillId="4" borderId="25" xfId="2" applyFont="1" applyFill="1" applyBorder="1" applyAlignment="1">
      <alignment horizontal="right" vertical="center"/>
    </xf>
    <xf numFmtId="0" fontId="12" fillId="4" borderId="26" xfId="2" applyFont="1" applyFill="1" applyBorder="1" applyAlignment="1">
      <alignment horizontal="right" vertical="center"/>
    </xf>
    <xf numFmtId="0" fontId="12" fillId="4" borderId="27" xfId="2" applyFont="1" applyFill="1" applyBorder="1" applyAlignment="1">
      <alignment horizontal="right" vertical="center"/>
    </xf>
    <xf numFmtId="0" fontId="12" fillId="5" borderId="25" xfId="2" applyFont="1" applyFill="1" applyBorder="1" applyAlignment="1">
      <alignment horizontal="right" vertical="center"/>
    </xf>
    <xf numFmtId="0" fontId="12" fillId="5" borderId="26" xfId="2" applyFont="1" applyFill="1" applyBorder="1" applyAlignment="1">
      <alignment horizontal="right" vertical="center"/>
    </xf>
    <xf numFmtId="0" fontId="12" fillId="5" borderId="27" xfId="2" applyFont="1" applyFill="1" applyBorder="1" applyAlignment="1">
      <alignment horizontal="right" vertical="center"/>
    </xf>
    <xf numFmtId="0" fontId="63" fillId="5" borderId="54" xfId="2" applyFont="1" applyFill="1" applyBorder="1" applyAlignment="1">
      <alignment horizontal="left" vertical="center" wrapText="1"/>
    </xf>
    <xf numFmtId="0" fontId="63" fillId="5" borderId="52" xfId="2" applyFont="1" applyFill="1" applyBorder="1" applyAlignment="1">
      <alignment horizontal="left" vertical="center" wrapText="1"/>
    </xf>
    <xf numFmtId="0" fontId="63" fillId="0" borderId="53" xfId="2" applyFont="1" applyBorder="1" applyAlignment="1">
      <alignment horizontal="left" vertical="center" wrapText="1"/>
    </xf>
    <xf numFmtId="0" fontId="63" fillId="0" borderId="49" xfId="2" applyFont="1" applyBorder="1" applyAlignment="1">
      <alignment horizontal="left" vertical="center" wrapText="1"/>
    </xf>
    <xf numFmtId="0" fontId="63" fillId="0" borderId="50" xfId="2" applyFont="1" applyBorder="1" applyAlignment="1">
      <alignment horizontal="left" vertical="center" wrapText="1"/>
    </xf>
    <xf numFmtId="0" fontId="63" fillId="0" borderId="51" xfId="2" applyFont="1" applyBorder="1" applyAlignment="1">
      <alignment horizontal="left" vertical="center" wrapText="1"/>
    </xf>
    <xf numFmtId="0" fontId="12" fillId="5" borderId="29" xfId="2" applyFont="1" applyFill="1" applyBorder="1" applyAlignment="1">
      <alignment horizontal="right" vertical="center"/>
    </xf>
    <xf numFmtId="0" fontId="72" fillId="0" borderId="0" xfId="2"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vertical="center"/>
    </xf>
    <xf numFmtId="38" fontId="12" fillId="0" borderId="73" xfId="6" applyFont="1" applyBorder="1" applyAlignment="1">
      <alignment horizontal="center" vertical="center"/>
    </xf>
    <xf numFmtId="38" fontId="12" fillId="0" borderId="74" xfId="6" applyFont="1" applyBorder="1" applyAlignment="1">
      <alignment horizontal="center" vertical="center"/>
    </xf>
    <xf numFmtId="38" fontId="12" fillId="0" borderId="75" xfId="6" applyFont="1" applyBorder="1" applyAlignment="1">
      <alignment horizontal="center" vertical="center"/>
    </xf>
    <xf numFmtId="38" fontId="12" fillId="0" borderId="5" xfId="6" applyFont="1" applyBorder="1" applyAlignment="1">
      <alignment horizontal="center" vertical="center" shrinkToFit="1"/>
    </xf>
    <xf numFmtId="38" fontId="12" fillId="0" borderId="7" xfId="6" applyFont="1" applyBorder="1" applyAlignment="1">
      <alignment horizontal="center" vertical="center" shrinkToFit="1"/>
    </xf>
    <xf numFmtId="38" fontId="12" fillId="0" borderId="28" xfId="6" applyFont="1" applyBorder="1" applyAlignment="1">
      <alignment horizontal="center" vertical="center" wrapText="1"/>
    </xf>
    <xf numFmtId="38" fontId="12" fillId="0" borderId="22" xfId="6" applyFont="1" applyBorder="1" applyAlignment="1">
      <alignment horizontal="center" vertical="center" wrapText="1"/>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6" xfId="6" applyFont="1" applyBorder="1" applyAlignment="1">
      <alignment horizontal="center" vertical="center"/>
    </xf>
    <xf numFmtId="38" fontId="12" fillId="0" borderId="7" xfId="6" applyFont="1" applyBorder="1" applyAlignment="1">
      <alignment horizontal="center" vertical="center" wrapText="1"/>
    </xf>
    <xf numFmtId="38" fontId="12" fillId="0" borderId="6" xfId="6" applyFont="1" applyBorder="1" applyAlignment="1">
      <alignment horizontal="center" vertical="center" wrapText="1"/>
    </xf>
    <xf numFmtId="38" fontId="12" fillId="0" borderId="5" xfId="6" applyFont="1" applyBorder="1" applyAlignment="1">
      <alignment horizontal="center" vertical="center"/>
    </xf>
    <xf numFmtId="38" fontId="7" fillId="0" borderId="72" xfId="6" applyFont="1" applyBorder="1" applyAlignment="1">
      <alignment horizontal="center" vertical="center" wrapText="1"/>
    </xf>
    <xf numFmtId="38" fontId="7" fillId="0" borderId="6" xfId="6" applyFont="1" applyBorder="1" applyAlignment="1">
      <alignment horizontal="center" vertical="center"/>
    </xf>
    <xf numFmtId="38" fontId="12" fillId="0" borderId="73" xfId="6" applyFont="1" applyBorder="1" applyAlignment="1">
      <alignment horizontal="center" vertical="center" shrinkToFit="1"/>
    </xf>
    <xf numFmtId="38" fontId="12" fillId="0" borderId="75" xfId="6" applyFont="1" applyBorder="1" applyAlignment="1">
      <alignment vertical="center" shrinkToFit="1"/>
    </xf>
    <xf numFmtId="0" fontId="9" fillId="0" borderId="5" xfId="0" applyFont="1" applyBorder="1" applyAlignment="1">
      <alignment horizontal="center" vertical="center"/>
    </xf>
    <xf numFmtId="0" fontId="9" fillId="0" borderId="25" xfId="0" applyFont="1" applyBorder="1" applyAlignment="1">
      <alignment horizontal="center" vertical="center"/>
    </xf>
    <xf numFmtId="0" fontId="9" fillId="0" borderId="77" xfId="0" applyFont="1" applyBorder="1" applyAlignment="1">
      <alignment horizontal="center" vertical="center"/>
    </xf>
    <xf numFmtId="0" fontId="9" fillId="0" borderId="78" xfId="0" applyFont="1" applyBorder="1" applyAlignment="1">
      <alignment horizontal="center" vertical="center"/>
    </xf>
    <xf numFmtId="182" fontId="9" fillId="0" borderId="27" xfId="0" applyNumberFormat="1" applyFont="1" applyBorder="1" applyAlignment="1">
      <alignment horizontal="center" vertical="center"/>
    </xf>
    <xf numFmtId="0" fontId="9" fillId="0" borderId="7" xfId="0" applyFont="1" applyBorder="1" applyAlignment="1">
      <alignment horizontal="center" vertical="center"/>
    </xf>
    <xf numFmtId="0" fontId="7" fillId="0" borderId="5" xfId="0" applyFont="1" applyBorder="1" applyAlignment="1">
      <alignment horizontal="center" vertical="center" wrapText="1"/>
    </xf>
    <xf numFmtId="0" fontId="12" fillId="0" borderId="5" xfId="0" applyFont="1" applyBorder="1" applyAlignment="1">
      <alignment horizontal="center" vertical="center"/>
    </xf>
    <xf numFmtId="182" fontId="9" fillId="0" borderId="5" xfId="0" applyNumberFormat="1" applyFont="1" applyBorder="1" applyAlignment="1">
      <alignment horizontal="center" vertical="center"/>
    </xf>
    <xf numFmtId="49" fontId="25" fillId="0" borderId="58" xfId="5" applyNumberFormat="1" applyFont="1" applyBorder="1" applyAlignment="1">
      <alignment horizontal="center" vertical="center"/>
    </xf>
    <xf numFmtId="49" fontId="25" fillId="0" borderId="59" xfId="5" applyNumberFormat="1" applyFont="1" applyBorder="1" applyAlignment="1">
      <alignment horizontal="center" vertical="center"/>
    </xf>
    <xf numFmtId="49" fontId="25" fillId="0" borderId="60" xfId="5" applyNumberFormat="1" applyFont="1" applyBorder="1" applyAlignment="1">
      <alignment horizontal="center" vertical="center"/>
    </xf>
    <xf numFmtId="0" fontId="25" fillId="0" borderId="59" xfId="5" applyFont="1" applyBorder="1" applyAlignment="1">
      <alignment horizontal="center" vertical="center"/>
    </xf>
    <xf numFmtId="0" fontId="25" fillId="0" borderId="60" xfId="5" applyFont="1" applyBorder="1" applyAlignment="1">
      <alignment horizontal="center" vertical="center"/>
    </xf>
    <xf numFmtId="49" fontId="25" fillId="0" borderId="61" xfId="5" applyNumberFormat="1" applyFont="1" applyBorder="1" applyAlignment="1">
      <alignment horizontal="center" vertical="center"/>
    </xf>
    <xf numFmtId="0" fontId="22" fillId="0" borderId="62" xfId="5" applyBorder="1" applyAlignment="1">
      <alignment horizontal="center" vertical="center"/>
    </xf>
    <xf numFmtId="49" fontId="25" fillId="0" borderId="14" xfId="5" applyNumberFormat="1" applyFont="1" applyBorder="1" applyAlignment="1">
      <alignment horizontal="center" vertical="center" textRotation="255" wrapText="1"/>
    </xf>
    <xf numFmtId="0" fontId="22" fillId="0" borderId="18" xfId="5" applyBorder="1" applyAlignment="1">
      <alignment horizontal="center" vertical="center" textRotation="255"/>
    </xf>
    <xf numFmtId="0" fontId="22" fillId="0" borderId="21" xfId="5" applyBorder="1" applyAlignment="1">
      <alignment horizontal="center" vertical="center" textRotation="255"/>
    </xf>
    <xf numFmtId="49" fontId="25" fillId="0" borderId="2" xfId="5" applyNumberFormat="1" applyFont="1" applyBorder="1" applyAlignment="1">
      <alignment horizontal="center" vertical="center"/>
    </xf>
    <xf numFmtId="0" fontId="22" fillId="0" borderId="6" xfId="5" applyBorder="1" applyAlignment="1">
      <alignment horizontal="center" vertical="center"/>
    </xf>
    <xf numFmtId="0" fontId="22" fillId="0" borderId="13" xfId="5" applyBorder="1" applyAlignment="1">
      <alignment horizontal="center" vertical="center"/>
    </xf>
    <xf numFmtId="49" fontId="25" fillId="0" borderId="2" xfId="5" applyNumberFormat="1" applyFont="1" applyBorder="1" applyAlignment="1">
      <alignment horizontal="center" vertical="center" textRotation="255"/>
    </xf>
    <xf numFmtId="0" fontId="22" fillId="0" borderId="6" xfId="5" applyBorder="1" applyAlignment="1">
      <alignment horizontal="center" vertical="center" textRotation="255"/>
    </xf>
    <xf numFmtId="0" fontId="22" fillId="0" borderId="13" xfId="5" applyBorder="1" applyAlignment="1">
      <alignment horizontal="center" vertical="center" textRotation="255"/>
    </xf>
    <xf numFmtId="49" fontId="25" fillId="0" borderId="66" xfId="5" applyNumberFormat="1" applyFont="1" applyBorder="1" applyAlignment="1">
      <alignment horizontal="center" vertical="center"/>
    </xf>
    <xf numFmtId="0" fontId="22" fillId="0" borderId="65" xfId="5" applyBorder="1" applyAlignment="1">
      <alignment horizontal="center" vertical="center"/>
    </xf>
    <xf numFmtId="0" fontId="9" fillId="0" borderId="0" xfId="0" applyFont="1" applyAlignment="1">
      <alignment horizontal="left" vertical="top" wrapText="1"/>
    </xf>
    <xf numFmtId="0" fontId="12" fillId="0" borderId="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0" xfId="0" applyFont="1" applyAlignment="1">
      <alignment horizontal="left" vertical="center" wrapText="1"/>
    </xf>
    <xf numFmtId="0" fontId="12" fillId="0" borderId="5" xfId="0" applyFont="1" applyBorder="1" applyAlignment="1">
      <alignment horizontal="center" vertical="center" wrapText="1"/>
    </xf>
    <xf numFmtId="0" fontId="37" fillId="0" borderId="0" xfId="2" applyFont="1" applyAlignment="1">
      <alignment horizontal="center" vertical="center"/>
    </xf>
    <xf numFmtId="0" fontId="23" fillId="0" borderId="0" xfId="2" applyFont="1" applyAlignment="1">
      <alignment vertical="center"/>
    </xf>
    <xf numFmtId="0" fontId="36" fillId="0" borderId="0" xfId="2" applyFont="1" applyAlignment="1">
      <alignment horizontal="center" vertical="center" wrapText="1"/>
    </xf>
    <xf numFmtId="0" fontId="36" fillId="0" borderId="0" xfId="2" applyFont="1" applyAlignment="1">
      <alignment horizontal="center" vertical="center"/>
    </xf>
    <xf numFmtId="0" fontId="37" fillId="0" borderId="0" xfId="2" applyFont="1" applyAlignment="1">
      <alignment horizontal="distributed" vertical="center"/>
    </xf>
    <xf numFmtId="0" fontId="11" fillId="0" borderId="0" xfId="0" applyFont="1" applyAlignment="1">
      <alignment horizontal="center" vertical="center" wrapText="1"/>
    </xf>
    <xf numFmtId="0" fontId="23" fillId="0" borderId="0" xfId="0" applyFont="1" applyAlignment="1">
      <alignment horizontal="center" vertical="center"/>
    </xf>
    <xf numFmtId="0" fontId="23" fillId="0" borderId="5" xfId="0" applyFont="1" applyBorder="1" applyAlignment="1">
      <alignment horizontal="center" vertical="center" wrapText="1"/>
    </xf>
    <xf numFmtId="0" fontId="14" fillId="0" borderId="0" xfId="0" applyFont="1" applyAlignment="1">
      <alignment horizontal="center" vertical="center" wrapText="1"/>
    </xf>
    <xf numFmtId="0" fontId="23" fillId="0" borderId="5" xfId="0" applyFont="1" applyBorder="1" applyAlignment="1">
      <alignment horizontal="justify" vertical="center" wrapText="1"/>
    </xf>
    <xf numFmtId="0" fontId="23" fillId="0" borderId="28"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0" xfId="0" applyFont="1" applyAlignment="1">
      <alignment horizontal="left" vertical="center"/>
    </xf>
    <xf numFmtId="0" fontId="30" fillId="0" borderId="0" xfId="0" applyFont="1" applyAlignment="1">
      <alignment horizontal="center"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21" fillId="0" borderId="0" xfId="0" applyFont="1" applyAlignment="1">
      <alignment horizontal="center" vertical="center"/>
    </xf>
    <xf numFmtId="0" fontId="33" fillId="0" borderId="0" xfId="0" applyFont="1" applyAlignment="1">
      <alignment horizontal="center" vertical="center"/>
    </xf>
    <xf numFmtId="0" fontId="6"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3" fillId="0" borderId="0" xfId="0" applyFont="1" applyAlignment="1">
      <alignment horizontal="left" vertical="top" wrapText="1"/>
    </xf>
    <xf numFmtId="0" fontId="23" fillId="0" borderId="29" xfId="0" applyFont="1" applyBorder="1" applyAlignment="1">
      <alignment horizontal="left" vertical="center" wrapText="1"/>
    </xf>
    <xf numFmtId="179" fontId="24" fillId="0" borderId="61" xfId="2" applyNumberFormat="1" applyFont="1" applyBorder="1" applyAlignment="1">
      <alignment horizontal="right" vertical="center"/>
    </xf>
    <xf numFmtId="0" fontId="23" fillId="0" borderId="60" xfId="2" applyFont="1" applyBorder="1" applyAlignment="1">
      <alignment horizontal="right" vertical="center"/>
    </xf>
    <xf numFmtId="0" fontId="24" fillId="0" borderId="7" xfId="2" applyFont="1" applyBorder="1" applyAlignment="1">
      <alignment horizontal="center" vertical="center" wrapText="1"/>
    </xf>
    <xf numFmtId="0" fontId="23" fillId="0" borderId="19" xfId="2" applyFont="1" applyBorder="1" applyAlignment="1">
      <alignment horizontal="center" vertical="center"/>
    </xf>
    <xf numFmtId="0" fontId="57" fillId="0" borderId="5" xfId="0" applyFont="1" applyBorder="1" applyAlignment="1">
      <alignment horizontal="left" vertical="center" wrapText="1"/>
    </xf>
    <xf numFmtId="0" fontId="59" fillId="0" borderId="5" xfId="0" applyFont="1" applyBorder="1" applyAlignment="1">
      <alignment horizontal="center" vertical="center" wrapText="1"/>
    </xf>
    <xf numFmtId="0" fontId="57" fillId="10" borderId="5" xfId="0" applyFont="1" applyFill="1" applyBorder="1" applyAlignment="1">
      <alignment horizontal="left" vertical="center" wrapText="1"/>
    </xf>
    <xf numFmtId="0" fontId="57" fillId="11" borderId="5" xfId="0" applyFont="1" applyFill="1" applyBorder="1" applyAlignment="1">
      <alignment horizontal="left" vertical="center" wrapText="1"/>
    </xf>
    <xf numFmtId="0" fontId="54" fillId="9" borderId="5" xfId="0" applyFont="1" applyFill="1" applyBorder="1" applyAlignment="1">
      <alignment horizontal="center" vertical="center" wrapText="1"/>
    </xf>
    <xf numFmtId="0" fontId="52" fillId="0" borderId="0" xfId="0" applyFont="1" applyAlignment="1">
      <alignment horizontal="left" vertical="center"/>
    </xf>
    <xf numFmtId="0" fontId="52" fillId="8" borderId="5" xfId="0" applyFont="1" applyFill="1" applyBorder="1" applyAlignment="1">
      <alignment horizontal="center" vertical="center"/>
    </xf>
    <xf numFmtId="0" fontId="52" fillId="0" borderId="5" xfId="0" applyFont="1" applyBorder="1" applyAlignment="1">
      <alignment horizontal="center" vertical="center" wrapText="1"/>
    </xf>
    <xf numFmtId="0" fontId="51" fillId="0" borderId="0" xfId="0" applyFont="1" applyAlignment="1">
      <alignment horizontal="center" vertical="center"/>
    </xf>
    <xf numFmtId="58" fontId="51" fillId="0" borderId="0" xfId="0" applyNumberFormat="1" applyFont="1" applyAlignment="1">
      <alignment horizontal="right" vertical="center"/>
    </xf>
    <xf numFmtId="0" fontId="52" fillId="0" borderId="5" xfId="0" applyFont="1" applyBorder="1" applyAlignment="1">
      <alignment horizontal="left" vertical="center" wrapText="1"/>
    </xf>
    <xf numFmtId="0" fontId="53" fillId="8" borderId="5" xfId="0" applyFont="1" applyFill="1" applyBorder="1" applyAlignment="1">
      <alignment horizontal="center" vertical="center"/>
    </xf>
    <xf numFmtId="0" fontId="57" fillId="5" borderId="5" xfId="0" applyFont="1" applyFill="1" applyBorder="1" applyAlignment="1">
      <alignment horizontal="left" vertical="center" wrapText="1"/>
    </xf>
    <xf numFmtId="0" fontId="57" fillId="0" borderId="25" xfId="0" applyFont="1" applyBorder="1" applyAlignment="1">
      <alignment horizontal="left" vertical="center" wrapText="1"/>
    </xf>
    <xf numFmtId="0" fontId="57" fillId="0" borderId="27" xfId="0" applyFont="1" applyBorder="1" applyAlignment="1">
      <alignment horizontal="left" vertical="center" wrapText="1"/>
    </xf>
    <xf numFmtId="0" fontId="0" fillId="0" borderId="0" xfId="0" applyFont="1">
      <alignment vertical="center"/>
    </xf>
    <xf numFmtId="0" fontId="90" fillId="0" borderId="0" xfId="0" applyFont="1">
      <alignment vertical="center"/>
    </xf>
    <xf numFmtId="0" fontId="4" fillId="0" borderId="0" xfId="2" applyFont="1">
      <alignment vertical="center"/>
    </xf>
    <xf numFmtId="0" fontId="7" fillId="0" borderId="25" xfId="0" applyFont="1" applyBorder="1" applyAlignment="1">
      <alignment vertical="center"/>
    </xf>
    <xf numFmtId="0" fontId="7" fillId="0" borderId="27" xfId="0" applyFont="1" applyBorder="1" applyAlignment="1">
      <alignment vertical="center" wrapText="1"/>
    </xf>
  </cellXfs>
  <cellStyles count="8">
    <cellStyle name="桁区切り" xfId="1" builtinId="6"/>
    <cellStyle name="桁区切り 2" xfId="6" xr:uid="{00000000-0005-0000-0000-000001000000}"/>
    <cellStyle name="標準" xfId="0" builtinId="0"/>
    <cellStyle name="標準 2" xfId="2" xr:uid="{00000000-0005-0000-0000-000003000000}"/>
    <cellStyle name="標準 3" xfId="3" xr:uid="{00000000-0005-0000-0000-000004000000}"/>
    <cellStyle name="標準 4" xfId="4" xr:uid="{00000000-0005-0000-0000-000005000000}"/>
    <cellStyle name="標準 5" xfId="5" xr:uid="{00000000-0005-0000-0000-000006000000}"/>
    <cellStyle name="標準 6" xfId="7" xr:uid="{00000000-0005-0000-0000-000007000000}"/>
  </cellStyles>
  <dxfs count="92">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3"/>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34</xdr:col>
      <xdr:colOff>39160</xdr:colOff>
      <xdr:row>40</xdr:row>
      <xdr:rowOff>35984</xdr:rowOff>
    </xdr:from>
    <xdr:ext cx="6118500" cy="2094031"/>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413260" y="6512984"/>
          <a:ext cx="6118500" cy="209403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34</xdr:col>
      <xdr:colOff>39160</xdr:colOff>
      <xdr:row>46</xdr:row>
      <xdr:rowOff>35984</xdr:rowOff>
    </xdr:from>
    <xdr:ext cx="6128025" cy="2094031"/>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413260" y="7484534"/>
          <a:ext cx="6128025" cy="209403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xdr:row>
      <xdr:rowOff>66675</xdr:rowOff>
    </xdr:from>
    <xdr:to>
      <xdr:col>14</xdr:col>
      <xdr:colOff>635</xdr:colOff>
      <xdr:row>43</xdr:row>
      <xdr:rowOff>152400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38125"/>
          <a:ext cx="8715375" cy="728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44450">
              <a:solidFill>
                <a:srgbClr val="000000"/>
              </a:solidFill>
              <a:prstDash val="sysDot"/>
              <a:miter lim="800000"/>
              <a:headEnd/>
              <a:tailEnd/>
            </a14:hiddenLine>
          </a:ext>
        </a:extLst>
      </xdr:spPr>
    </xdr:pic>
    <xdr:clientData/>
  </xdr:twoCellAnchor>
  <xdr:twoCellAnchor>
    <xdr:from>
      <xdr:col>1</xdr:col>
      <xdr:colOff>642937</xdr:colOff>
      <xdr:row>23</xdr:row>
      <xdr:rowOff>23813</xdr:rowOff>
    </xdr:from>
    <xdr:to>
      <xdr:col>3</xdr:col>
      <xdr:colOff>328612</xdr:colOff>
      <xdr:row>32</xdr:row>
      <xdr:rowOff>57150</xdr:rowOff>
    </xdr:to>
    <xdr:sp macro="" textlink="">
      <xdr:nvSpPr>
        <xdr:cNvPr id="3" name="フリーフォーム 2">
          <a:extLst>
            <a:ext uri="{FF2B5EF4-FFF2-40B4-BE49-F238E27FC236}">
              <a16:creationId xmlns:a16="http://schemas.microsoft.com/office/drawing/2014/main" id="{00000000-0008-0000-0500-000003000000}"/>
            </a:ext>
          </a:extLst>
        </xdr:cNvPr>
        <xdr:cNvSpPr/>
      </xdr:nvSpPr>
      <xdr:spPr>
        <a:xfrm>
          <a:off x="1328737" y="3967163"/>
          <a:ext cx="1057275" cy="1576387"/>
        </a:xfrm>
        <a:custGeom>
          <a:avLst/>
          <a:gdLst>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42862 w 1100137"/>
            <a:gd name="connsiteY30" fmla="*/ 533400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71475 w 1100137"/>
            <a:gd name="connsiteY27" fmla="*/ 99536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623887 w 1100137"/>
            <a:gd name="connsiteY27" fmla="*/ 1290638 h 1571625"/>
            <a:gd name="connsiteX28" fmla="*/ 371475 w 1100137"/>
            <a:gd name="connsiteY28" fmla="*/ 995363 h 1571625"/>
            <a:gd name="connsiteX29" fmla="*/ 219075 w 1100137"/>
            <a:gd name="connsiteY29" fmla="*/ 828675 h 1571625"/>
            <a:gd name="connsiteX30" fmla="*/ 119062 w 1100137"/>
            <a:gd name="connsiteY30" fmla="*/ 685800 h 1571625"/>
            <a:gd name="connsiteX31" fmla="*/ 109538 w 1100137"/>
            <a:gd name="connsiteY31" fmla="*/ 733426 h 1571625"/>
            <a:gd name="connsiteX32" fmla="*/ 19049 w 1100137"/>
            <a:gd name="connsiteY32" fmla="*/ 542925 h 1571625"/>
            <a:gd name="connsiteX33" fmla="*/ 0 w 1100137"/>
            <a:gd name="connsiteY33" fmla="*/ 466725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21050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09600 w 1100137"/>
            <a:gd name="connsiteY28" fmla="*/ 1300163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47750 w 1100137"/>
            <a:gd name="connsiteY25" fmla="*/ 1519238 h 1571625"/>
            <a:gd name="connsiteX26" fmla="*/ 990600 w 1100137"/>
            <a:gd name="connsiteY26" fmla="*/ 1571625 h 1571625"/>
            <a:gd name="connsiteX27" fmla="*/ 852487 w 1100137"/>
            <a:gd name="connsiteY27" fmla="*/ 1495425 h 1571625"/>
            <a:gd name="connsiteX28" fmla="*/ 700087 w 1100137"/>
            <a:gd name="connsiteY28" fmla="*/ 1357313 h 1571625"/>
            <a:gd name="connsiteX29" fmla="*/ 609600 w 1100137"/>
            <a:gd name="connsiteY29" fmla="*/ 1300163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57275 w 1100137"/>
            <a:gd name="connsiteY25" fmla="*/ 1343025 h 1571625"/>
            <a:gd name="connsiteX26" fmla="*/ 1047750 w 1100137"/>
            <a:gd name="connsiteY26" fmla="*/ 1519238 h 1571625"/>
            <a:gd name="connsiteX27" fmla="*/ 990600 w 1100137"/>
            <a:gd name="connsiteY27" fmla="*/ 1571625 h 1571625"/>
            <a:gd name="connsiteX28" fmla="*/ 852487 w 1100137"/>
            <a:gd name="connsiteY28" fmla="*/ 1495425 h 1571625"/>
            <a:gd name="connsiteX29" fmla="*/ 700087 w 1100137"/>
            <a:gd name="connsiteY29" fmla="*/ 1357313 h 1571625"/>
            <a:gd name="connsiteX30" fmla="*/ 609600 w 1100137"/>
            <a:gd name="connsiteY30" fmla="*/ 1300163 h 1571625"/>
            <a:gd name="connsiteX31" fmla="*/ 371475 w 1100137"/>
            <a:gd name="connsiteY31" fmla="*/ 995363 h 1571625"/>
            <a:gd name="connsiteX32" fmla="*/ 219075 w 1100137"/>
            <a:gd name="connsiteY32" fmla="*/ 828675 h 1571625"/>
            <a:gd name="connsiteX33" fmla="*/ 191452 w 1100137"/>
            <a:gd name="connsiteY33" fmla="*/ 777240 h 1571625"/>
            <a:gd name="connsiteX0" fmla="*/ 109538 w 1090612"/>
            <a:gd name="connsiteY0" fmla="*/ 733426 h 1571625"/>
            <a:gd name="connsiteX1" fmla="*/ 19049 w 1090612"/>
            <a:gd name="connsiteY1" fmla="*/ 542925 h 1571625"/>
            <a:gd name="connsiteX2" fmla="*/ 0 w 1090612"/>
            <a:gd name="connsiteY2" fmla="*/ 466725 h 1571625"/>
            <a:gd name="connsiteX3" fmla="*/ 142875 w 1090612"/>
            <a:gd name="connsiteY3" fmla="*/ 319088 h 1571625"/>
            <a:gd name="connsiteX4" fmla="*/ 271462 w 1090612"/>
            <a:gd name="connsiteY4" fmla="*/ 233363 h 1571625"/>
            <a:gd name="connsiteX5" fmla="*/ 347662 w 1090612"/>
            <a:gd name="connsiteY5" fmla="*/ 180975 h 1571625"/>
            <a:gd name="connsiteX6" fmla="*/ 442912 w 1090612"/>
            <a:gd name="connsiteY6" fmla="*/ 104775 h 1571625"/>
            <a:gd name="connsiteX7" fmla="*/ 514350 w 1090612"/>
            <a:gd name="connsiteY7" fmla="*/ 100013 h 1571625"/>
            <a:gd name="connsiteX8" fmla="*/ 533400 w 1090612"/>
            <a:gd name="connsiteY8" fmla="*/ 195263 h 1571625"/>
            <a:gd name="connsiteX9" fmla="*/ 566737 w 1090612"/>
            <a:gd name="connsiteY9" fmla="*/ 233363 h 1571625"/>
            <a:gd name="connsiteX10" fmla="*/ 614362 w 1090612"/>
            <a:gd name="connsiteY10" fmla="*/ 214313 h 1571625"/>
            <a:gd name="connsiteX11" fmla="*/ 671512 w 1090612"/>
            <a:gd name="connsiteY11" fmla="*/ 152400 h 1571625"/>
            <a:gd name="connsiteX12" fmla="*/ 762000 w 1090612"/>
            <a:gd name="connsiteY12" fmla="*/ 52388 h 1571625"/>
            <a:gd name="connsiteX13" fmla="*/ 809625 w 1090612"/>
            <a:gd name="connsiteY13" fmla="*/ 9525 h 1571625"/>
            <a:gd name="connsiteX14" fmla="*/ 881062 w 1090612"/>
            <a:gd name="connsiteY14" fmla="*/ 0 h 1571625"/>
            <a:gd name="connsiteX15" fmla="*/ 885825 w 1090612"/>
            <a:gd name="connsiteY15" fmla="*/ 138113 h 1571625"/>
            <a:gd name="connsiteX16" fmla="*/ 900112 w 1090612"/>
            <a:gd name="connsiteY16" fmla="*/ 352425 h 1571625"/>
            <a:gd name="connsiteX17" fmla="*/ 985837 w 1090612"/>
            <a:gd name="connsiteY17" fmla="*/ 395288 h 1571625"/>
            <a:gd name="connsiteX18" fmla="*/ 981075 w 1090612"/>
            <a:gd name="connsiteY18" fmla="*/ 485775 h 1571625"/>
            <a:gd name="connsiteX19" fmla="*/ 971550 w 1090612"/>
            <a:gd name="connsiteY19" fmla="*/ 561975 h 1571625"/>
            <a:gd name="connsiteX20" fmla="*/ 1066800 w 1090612"/>
            <a:gd name="connsiteY20" fmla="*/ 923925 h 1571625"/>
            <a:gd name="connsiteX21" fmla="*/ 1085850 w 1090612"/>
            <a:gd name="connsiteY21" fmla="*/ 1038225 h 1571625"/>
            <a:gd name="connsiteX22" fmla="*/ 1090612 w 1090612"/>
            <a:gd name="connsiteY22" fmla="*/ 1176338 h 1571625"/>
            <a:gd name="connsiteX23" fmla="*/ 1047750 w 1090612"/>
            <a:gd name="connsiteY23" fmla="*/ 1181100 h 1571625"/>
            <a:gd name="connsiteX24" fmla="*/ 1047750 w 1090612"/>
            <a:gd name="connsiteY24" fmla="*/ 1285875 h 1571625"/>
            <a:gd name="connsiteX25" fmla="*/ 1057275 w 1090612"/>
            <a:gd name="connsiteY25" fmla="*/ 1343025 h 1571625"/>
            <a:gd name="connsiteX26" fmla="*/ 1047750 w 1090612"/>
            <a:gd name="connsiteY26" fmla="*/ 1519238 h 1571625"/>
            <a:gd name="connsiteX27" fmla="*/ 990600 w 1090612"/>
            <a:gd name="connsiteY27" fmla="*/ 1571625 h 1571625"/>
            <a:gd name="connsiteX28" fmla="*/ 852487 w 1090612"/>
            <a:gd name="connsiteY28" fmla="*/ 1495425 h 1571625"/>
            <a:gd name="connsiteX29" fmla="*/ 700087 w 1090612"/>
            <a:gd name="connsiteY29" fmla="*/ 1357313 h 1571625"/>
            <a:gd name="connsiteX30" fmla="*/ 609600 w 1090612"/>
            <a:gd name="connsiteY30" fmla="*/ 1300163 h 1571625"/>
            <a:gd name="connsiteX31" fmla="*/ 371475 w 1090612"/>
            <a:gd name="connsiteY31" fmla="*/ 995363 h 1571625"/>
            <a:gd name="connsiteX32" fmla="*/ 219075 w 1090612"/>
            <a:gd name="connsiteY32" fmla="*/ 828675 h 1571625"/>
            <a:gd name="connsiteX33" fmla="*/ 191452 w 1090612"/>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104901 h 1571625"/>
            <a:gd name="connsiteX23" fmla="*/ 1047750 w 1085850"/>
            <a:gd name="connsiteY23" fmla="*/ 1181100 h 1571625"/>
            <a:gd name="connsiteX24" fmla="*/ 1047750 w 1085850"/>
            <a:gd name="connsiteY24" fmla="*/ 1285875 h 1571625"/>
            <a:gd name="connsiteX25" fmla="*/ 1057275 w 1085850"/>
            <a:gd name="connsiteY25" fmla="*/ 1343025 h 1571625"/>
            <a:gd name="connsiteX26" fmla="*/ 1047750 w 1085850"/>
            <a:gd name="connsiteY26" fmla="*/ 1519238 h 1571625"/>
            <a:gd name="connsiteX27" fmla="*/ 990600 w 1085850"/>
            <a:gd name="connsiteY27" fmla="*/ 1571625 h 1571625"/>
            <a:gd name="connsiteX28" fmla="*/ 852487 w 1085850"/>
            <a:gd name="connsiteY28" fmla="*/ 1495425 h 1571625"/>
            <a:gd name="connsiteX29" fmla="*/ 700087 w 1085850"/>
            <a:gd name="connsiteY29" fmla="*/ 1357313 h 1571625"/>
            <a:gd name="connsiteX30" fmla="*/ 609600 w 1085850"/>
            <a:gd name="connsiteY30" fmla="*/ 1300163 h 1571625"/>
            <a:gd name="connsiteX31" fmla="*/ 371475 w 1085850"/>
            <a:gd name="connsiteY31" fmla="*/ 995363 h 1571625"/>
            <a:gd name="connsiteX32" fmla="*/ 219075 w 1085850"/>
            <a:gd name="connsiteY32" fmla="*/ 828675 h 1571625"/>
            <a:gd name="connsiteX33" fmla="*/ 191452 w 1085850"/>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28700 w 1085850"/>
            <a:gd name="connsiteY20" fmla="*/ 895350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85837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38212 w 1057275"/>
            <a:gd name="connsiteY16" fmla="*/ 319087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890588 w 1057275"/>
            <a:gd name="connsiteY16" fmla="*/ 119063 h 1571625"/>
            <a:gd name="connsiteX17" fmla="*/ 938212 w 1057275"/>
            <a:gd name="connsiteY17" fmla="*/ 319087 h 1571625"/>
            <a:gd name="connsiteX18" fmla="*/ 952499 w 1057275"/>
            <a:gd name="connsiteY18" fmla="*/ 395288 h 1571625"/>
            <a:gd name="connsiteX19" fmla="*/ 952500 w 1057275"/>
            <a:gd name="connsiteY19" fmla="*/ 485775 h 1571625"/>
            <a:gd name="connsiteX20" fmla="*/ 971550 w 1057275"/>
            <a:gd name="connsiteY20" fmla="*/ 561975 h 1571625"/>
            <a:gd name="connsiteX21" fmla="*/ 1028700 w 1057275"/>
            <a:gd name="connsiteY21" fmla="*/ 895350 h 1571625"/>
            <a:gd name="connsiteX22" fmla="*/ 1033462 w 1057275"/>
            <a:gd name="connsiteY22" fmla="*/ 1000125 h 1571625"/>
            <a:gd name="connsiteX23" fmla="*/ 1033462 w 1057275"/>
            <a:gd name="connsiteY23" fmla="*/ 1104901 h 1571625"/>
            <a:gd name="connsiteX24" fmla="*/ 1047750 w 1057275"/>
            <a:gd name="connsiteY24" fmla="*/ 1181100 h 1571625"/>
            <a:gd name="connsiteX25" fmla="*/ 1047750 w 1057275"/>
            <a:gd name="connsiteY25" fmla="*/ 1285875 h 1571625"/>
            <a:gd name="connsiteX26" fmla="*/ 1057275 w 1057275"/>
            <a:gd name="connsiteY26" fmla="*/ 1343025 h 1571625"/>
            <a:gd name="connsiteX27" fmla="*/ 1047750 w 1057275"/>
            <a:gd name="connsiteY27" fmla="*/ 1519238 h 1571625"/>
            <a:gd name="connsiteX28" fmla="*/ 990600 w 1057275"/>
            <a:gd name="connsiteY28" fmla="*/ 1571625 h 1571625"/>
            <a:gd name="connsiteX29" fmla="*/ 852487 w 1057275"/>
            <a:gd name="connsiteY29" fmla="*/ 1495425 h 1571625"/>
            <a:gd name="connsiteX30" fmla="*/ 700087 w 1057275"/>
            <a:gd name="connsiteY30" fmla="*/ 1357313 h 1571625"/>
            <a:gd name="connsiteX31" fmla="*/ 609600 w 1057275"/>
            <a:gd name="connsiteY31" fmla="*/ 1300163 h 1571625"/>
            <a:gd name="connsiteX32" fmla="*/ 371475 w 1057275"/>
            <a:gd name="connsiteY32" fmla="*/ 995363 h 1571625"/>
            <a:gd name="connsiteX33" fmla="*/ 219075 w 1057275"/>
            <a:gd name="connsiteY33" fmla="*/ 828675 h 1571625"/>
            <a:gd name="connsiteX34" fmla="*/ 191452 w 1057275"/>
            <a:gd name="connsiteY34" fmla="*/ 777240 h 1571625"/>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890588 w 1057275"/>
            <a:gd name="connsiteY17" fmla="*/ 123825 h 1576387"/>
            <a:gd name="connsiteX18" fmla="*/ 938212 w 1057275"/>
            <a:gd name="connsiteY18" fmla="*/ 323849 h 1576387"/>
            <a:gd name="connsiteX19" fmla="*/ 952499 w 1057275"/>
            <a:gd name="connsiteY19" fmla="*/ 400050 h 1576387"/>
            <a:gd name="connsiteX20" fmla="*/ 952500 w 1057275"/>
            <a:gd name="connsiteY20" fmla="*/ 490537 h 1576387"/>
            <a:gd name="connsiteX21" fmla="*/ 971550 w 1057275"/>
            <a:gd name="connsiteY21" fmla="*/ 566737 h 1576387"/>
            <a:gd name="connsiteX22" fmla="*/ 1028700 w 1057275"/>
            <a:gd name="connsiteY22" fmla="*/ 900112 h 1576387"/>
            <a:gd name="connsiteX23" fmla="*/ 1033462 w 1057275"/>
            <a:gd name="connsiteY23" fmla="*/ 1004887 h 1576387"/>
            <a:gd name="connsiteX24" fmla="*/ 1033462 w 1057275"/>
            <a:gd name="connsiteY24" fmla="*/ 1109663 h 1576387"/>
            <a:gd name="connsiteX25" fmla="*/ 1047750 w 1057275"/>
            <a:gd name="connsiteY25" fmla="*/ 1185862 h 1576387"/>
            <a:gd name="connsiteX26" fmla="*/ 1047750 w 1057275"/>
            <a:gd name="connsiteY26" fmla="*/ 1290637 h 1576387"/>
            <a:gd name="connsiteX27" fmla="*/ 1057275 w 1057275"/>
            <a:gd name="connsiteY27" fmla="*/ 1347787 h 1576387"/>
            <a:gd name="connsiteX28" fmla="*/ 1047750 w 1057275"/>
            <a:gd name="connsiteY28" fmla="*/ 1524000 h 1576387"/>
            <a:gd name="connsiteX29" fmla="*/ 990600 w 1057275"/>
            <a:gd name="connsiteY29" fmla="*/ 1576387 h 1576387"/>
            <a:gd name="connsiteX30" fmla="*/ 852487 w 1057275"/>
            <a:gd name="connsiteY30" fmla="*/ 1500187 h 1576387"/>
            <a:gd name="connsiteX31" fmla="*/ 700087 w 1057275"/>
            <a:gd name="connsiteY31" fmla="*/ 1362075 h 1576387"/>
            <a:gd name="connsiteX32" fmla="*/ 609600 w 1057275"/>
            <a:gd name="connsiteY32" fmla="*/ 1304925 h 1576387"/>
            <a:gd name="connsiteX33" fmla="*/ 371475 w 1057275"/>
            <a:gd name="connsiteY33" fmla="*/ 1000125 h 1576387"/>
            <a:gd name="connsiteX34" fmla="*/ 219075 w 1057275"/>
            <a:gd name="connsiteY34" fmla="*/ 833437 h 1576387"/>
            <a:gd name="connsiteX35" fmla="*/ 191452 w 1057275"/>
            <a:gd name="connsiteY35"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90487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57275" h="1576387">
              <a:moveTo>
                <a:pt x="109538" y="738188"/>
              </a:moveTo>
              <a:cubicBezTo>
                <a:pt x="92869" y="714376"/>
                <a:pt x="38893" y="583406"/>
                <a:pt x="19049" y="547687"/>
              </a:cubicBezTo>
              <a:lnTo>
                <a:pt x="0" y="471487"/>
              </a:lnTo>
              <a:lnTo>
                <a:pt x="142875" y="323850"/>
              </a:lnTo>
              <a:lnTo>
                <a:pt x="271462" y="238125"/>
              </a:lnTo>
              <a:lnTo>
                <a:pt x="347662" y="185737"/>
              </a:lnTo>
              <a:lnTo>
                <a:pt x="442912" y="109537"/>
              </a:lnTo>
              <a:lnTo>
                <a:pt x="514350" y="104775"/>
              </a:lnTo>
              <a:lnTo>
                <a:pt x="533400" y="200025"/>
              </a:lnTo>
              <a:lnTo>
                <a:pt x="566737" y="238125"/>
              </a:lnTo>
              <a:lnTo>
                <a:pt x="614362" y="219075"/>
              </a:lnTo>
              <a:lnTo>
                <a:pt x="671512" y="157162"/>
              </a:lnTo>
              <a:lnTo>
                <a:pt x="762000" y="57150"/>
              </a:lnTo>
              <a:lnTo>
                <a:pt x="809625" y="14287"/>
              </a:lnTo>
              <a:lnTo>
                <a:pt x="881062" y="4762"/>
              </a:lnTo>
              <a:lnTo>
                <a:pt x="895351" y="0"/>
              </a:lnTo>
              <a:lnTo>
                <a:pt x="904875" y="142875"/>
              </a:lnTo>
              <a:lnTo>
                <a:pt x="938212" y="323849"/>
              </a:lnTo>
              <a:lnTo>
                <a:pt x="952499" y="400050"/>
              </a:lnTo>
              <a:cubicBezTo>
                <a:pt x="947649" y="487360"/>
                <a:pt x="952500" y="457156"/>
                <a:pt x="952500" y="490537"/>
              </a:cubicBezTo>
              <a:lnTo>
                <a:pt x="971550" y="566737"/>
              </a:lnTo>
              <a:lnTo>
                <a:pt x="1028700" y="900112"/>
              </a:lnTo>
              <a:lnTo>
                <a:pt x="1033462" y="1004887"/>
              </a:lnTo>
              <a:lnTo>
                <a:pt x="1033462" y="1109663"/>
              </a:lnTo>
              <a:lnTo>
                <a:pt x="1047750" y="1185862"/>
              </a:lnTo>
              <a:lnTo>
                <a:pt x="1047750" y="1290637"/>
              </a:lnTo>
              <a:lnTo>
                <a:pt x="1057275" y="1347787"/>
              </a:lnTo>
              <a:lnTo>
                <a:pt x="1047750" y="1524000"/>
              </a:lnTo>
              <a:lnTo>
                <a:pt x="990600" y="1576387"/>
              </a:lnTo>
              <a:lnTo>
                <a:pt x="852487" y="1500187"/>
              </a:lnTo>
              <a:lnTo>
                <a:pt x="700087" y="1362075"/>
              </a:lnTo>
              <a:cubicBezTo>
                <a:pt x="641814" y="1303802"/>
                <a:pt x="609600" y="1336629"/>
                <a:pt x="609600" y="1304925"/>
              </a:cubicBezTo>
              <a:lnTo>
                <a:pt x="371475" y="1000125"/>
              </a:lnTo>
              <a:lnTo>
                <a:pt x="219075" y="833437"/>
              </a:lnTo>
              <a:cubicBezTo>
                <a:pt x="185737" y="785812"/>
                <a:pt x="191452" y="782002"/>
                <a:pt x="191452" y="782002"/>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404813</xdr:colOff>
      <xdr:row>17</xdr:row>
      <xdr:rowOff>147637</xdr:rowOff>
    </xdr:from>
    <xdr:to>
      <xdr:col>6</xdr:col>
      <xdr:colOff>485775</xdr:colOff>
      <xdr:row>23</xdr:row>
      <xdr:rowOff>142874</xdr:rowOff>
    </xdr:to>
    <xdr:sp macro="" textlink="">
      <xdr:nvSpPr>
        <xdr:cNvPr id="4" name="フリーフォーム 3">
          <a:extLst>
            <a:ext uri="{FF2B5EF4-FFF2-40B4-BE49-F238E27FC236}">
              <a16:creationId xmlns:a16="http://schemas.microsoft.com/office/drawing/2014/main" id="{00000000-0008-0000-0500-000004000000}"/>
            </a:ext>
          </a:extLst>
        </xdr:cNvPr>
        <xdr:cNvSpPr/>
      </xdr:nvSpPr>
      <xdr:spPr>
        <a:xfrm>
          <a:off x="3833813" y="3062287"/>
          <a:ext cx="766762" cy="1023937"/>
        </a:xfrm>
        <a:custGeom>
          <a:avLst/>
          <a:gdLst>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66687 w 700087"/>
            <a:gd name="connsiteY18" fmla="*/ 63341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509587 w 700087"/>
            <a:gd name="connsiteY6" fmla="*/ 133350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66762"/>
            <a:gd name="connsiteY0" fmla="*/ 223838 h 819150"/>
            <a:gd name="connsiteX1" fmla="*/ 166687 w 766762"/>
            <a:gd name="connsiteY1" fmla="*/ 261938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242887 w 766762"/>
            <a:gd name="connsiteY3" fmla="*/ 9525 h 819150"/>
            <a:gd name="connsiteX4" fmla="*/ 409575 w 766762"/>
            <a:gd name="connsiteY4" fmla="*/ 61913 h 819150"/>
            <a:gd name="connsiteX5" fmla="*/ 452437 w 766762"/>
            <a:gd name="connsiteY5" fmla="*/ 4763 h 819150"/>
            <a:gd name="connsiteX6" fmla="*/ 528637 w 766762"/>
            <a:gd name="connsiteY6" fmla="*/ 0 h 819150"/>
            <a:gd name="connsiteX7" fmla="*/ 576262 w 766762"/>
            <a:gd name="connsiteY7" fmla="*/ 133350 h 819150"/>
            <a:gd name="connsiteX8" fmla="*/ 614362 w 766762"/>
            <a:gd name="connsiteY8" fmla="*/ 319088 h 819150"/>
            <a:gd name="connsiteX9" fmla="*/ 671512 w 766762"/>
            <a:gd name="connsiteY9" fmla="*/ 390525 h 819150"/>
            <a:gd name="connsiteX10" fmla="*/ 766762 w 766762"/>
            <a:gd name="connsiteY10" fmla="*/ 476250 h 819150"/>
            <a:gd name="connsiteX11" fmla="*/ 723900 w 766762"/>
            <a:gd name="connsiteY11" fmla="*/ 528638 h 819150"/>
            <a:gd name="connsiteX12" fmla="*/ 652462 w 766762"/>
            <a:gd name="connsiteY12" fmla="*/ 542925 h 819150"/>
            <a:gd name="connsiteX13" fmla="*/ 576262 w 766762"/>
            <a:gd name="connsiteY13" fmla="*/ 619125 h 819150"/>
            <a:gd name="connsiteX14" fmla="*/ 452437 w 766762"/>
            <a:gd name="connsiteY14" fmla="*/ 609600 h 819150"/>
            <a:gd name="connsiteX15" fmla="*/ 371475 w 766762"/>
            <a:gd name="connsiteY15" fmla="*/ 666750 h 819150"/>
            <a:gd name="connsiteX16" fmla="*/ 361950 w 766762"/>
            <a:gd name="connsiteY16" fmla="*/ 747713 h 819150"/>
            <a:gd name="connsiteX17" fmla="*/ 314325 w 766762"/>
            <a:gd name="connsiteY17" fmla="*/ 819150 h 819150"/>
            <a:gd name="connsiteX18" fmla="*/ 200024 w 766762"/>
            <a:gd name="connsiteY18" fmla="*/ 614363 h 819150"/>
            <a:gd name="connsiteX19" fmla="*/ 152400 w 766762"/>
            <a:gd name="connsiteY19" fmla="*/ 495300 h 819150"/>
            <a:gd name="connsiteX20" fmla="*/ 0 w 766762"/>
            <a:gd name="connsiteY20" fmla="*/ 223838 h 819150"/>
            <a:gd name="connsiteX0" fmla="*/ 0 w 766762"/>
            <a:gd name="connsiteY0" fmla="*/ 357188 h 952500"/>
            <a:gd name="connsiteX1" fmla="*/ 128587 w 766762"/>
            <a:gd name="connsiteY1" fmla="*/ 252413 h 952500"/>
            <a:gd name="connsiteX2" fmla="*/ 304800 w 766762"/>
            <a:gd name="connsiteY2" fmla="*/ 295275 h 952500"/>
            <a:gd name="connsiteX3" fmla="*/ 242887 w 766762"/>
            <a:gd name="connsiteY3" fmla="*/ 142875 h 952500"/>
            <a:gd name="connsiteX4" fmla="*/ 409575 w 766762"/>
            <a:gd name="connsiteY4" fmla="*/ 195263 h 952500"/>
            <a:gd name="connsiteX5" fmla="*/ 347662 w 766762"/>
            <a:gd name="connsiteY5" fmla="*/ 0 h 952500"/>
            <a:gd name="connsiteX6" fmla="*/ 452437 w 766762"/>
            <a:gd name="connsiteY6" fmla="*/ 138113 h 952500"/>
            <a:gd name="connsiteX7" fmla="*/ 528637 w 766762"/>
            <a:gd name="connsiteY7" fmla="*/ 133350 h 952500"/>
            <a:gd name="connsiteX8" fmla="*/ 576262 w 766762"/>
            <a:gd name="connsiteY8" fmla="*/ 266700 h 952500"/>
            <a:gd name="connsiteX9" fmla="*/ 614362 w 766762"/>
            <a:gd name="connsiteY9" fmla="*/ 452438 h 952500"/>
            <a:gd name="connsiteX10" fmla="*/ 671512 w 766762"/>
            <a:gd name="connsiteY10" fmla="*/ 523875 h 952500"/>
            <a:gd name="connsiteX11" fmla="*/ 766762 w 766762"/>
            <a:gd name="connsiteY11" fmla="*/ 609600 h 952500"/>
            <a:gd name="connsiteX12" fmla="*/ 723900 w 766762"/>
            <a:gd name="connsiteY12" fmla="*/ 661988 h 952500"/>
            <a:gd name="connsiteX13" fmla="*/ 652462 w 766762"/>
            <a:gd name="connsiteY13" fmla="*/ 676275 h 952500"/>
            <a:gd name="connsiteX14" fmla="*/ 576262 w 766762"/>
            <a:gd name="connsiteY14" fmla="*/ 752475 h 952500"/>
            <a:gd name="connsiteX15" fmla="*/ 452437 w 766762"/>
            <a:gd name="connsiteY15" fmla="*/ 742950 h 952500"/>
            <a:gd name="connsiteX16" fmla="*/ 371475 w 766762"/>
            <a:gd name="connsiteY16" fmla="*/ 800100 h 952500"/>
            <a:gd name="connsiteX17" fmla="*/ 361950 w 766762"/>
            <a:gd name="connsiteY17" fmla="*/ 881063 h 952500"/>
            <a:gd name="connsiteX18" fmla="*/ 314325 w 766762"/>
            <a:gd name="connsiteY18" fmla="*/ 952500 h 952500"/>
            <a:gd name="connsiteX19" fmla="*/ 200024 w 766762"/>
            <a:gd name="connsiteY19" fmla="*/ 747713 h 952500"/>
            <a:gd name="connsiteX20" fmla="*/ 152400 w 766762"/>
            <a:gd name="connsiteY20" fmla="*/ 628650 h 952500"/>
            <a:gd name="connsiteX21" fmla="*/ 0 w 766762"/>
            <a:gd name="connsiteY21" fmla="*/ 357188 h 952500"/>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409575 w 766762"/>
            <a:gd name="connsiteY4" fmla="*/ 266700 h 1023937"/>
            <a:gd name="connsiteX5" fmla="*/ 347662 w 766762"/>
            <a:gd name="connsiteY5" fmla="*/ 71437 h 1023937"/>
            <a:gd name="connsiteX6" fmla="*/ 423862 w 766762"/>
            <a:gd name="connsiteY6" fmla="*/ 0 h 1023937"/>
            <a:gd name="connsiteX7" fmla="*/ 528637 w 766762"/>
            <a:gd name="connsiteY7" fmla="*/ 204787 h 1023937"/>
            <a:gd name="connsiteX8" fmla="*/ 576262 w 766762"/>
            <a:gd name="connsiteY8" fmla="*/ 338137 h 1023937"/>
            <a:gd name="connsiteX9" fmla="*/ 614362 w 766762"/>
            <a:gd name="connsiteY9" fmla="*/ 523875 h 1023937"/>
            <a:gd name="connsiteX10" fmla="*/ 671512 w 766762"/>
            <a:gd name="connsiteY10" fmla="*/ 595312 h 1023937"/>
            <a:gd name="connsiteX11" fmla="*/ 766762 w 766762"/>
            <a:gd name="connsiteY11" fmla="*/ 681037 h 1023937"/>
            <a:gd name="connsiteX12" fmla="*/ 723900 w 766762"/>
            <a:gd name="connsiteY12" fmla="*/ 733425 h 1023937"/>
            <a:gd name="connsiteX13" fmla="*/ 652462 w 766762"/>
            <a:gd name="connsiteY13" fmla="*/ 747712 h 1023937"/>
            <a:gd name="connsiteX14" fmla="*/ 576262 w 766762"/>
            <a:gd name="connsiteY14" fmla="*/ 823912 h 1023937"/>
            <a:gd name="connsiteX15" fmla="*/ 452437 w 766762"/>
            <a:gd name="connsiteY15" fmla="*/ 814387 h 1023937"/>
            <a:gd name="connsiteX16" fmla="*/ 371475 w 766762"/>
            <a:gd name="connsiteY16" fmla="*/ 871537 h 1023937"/>
            <a:gd name="connsiteX17" fmla="*/ 361950 w 766762"/>
            <a:gd name="connsiteY17" fmla="*/ 952500 h 1023937"/>
            <a:gd name="connsiteX18" fmla="*/ 314325 w 766762"/>
            <a:gd name="connsiteY18" fmla="*/ 1023937 h 1023937"/>
            <a:gd name="connsiteX19" fmla="*/ 200024 w 766762"/>
            <a:gd name="connsiteY19" fmla="*/ 819150 h 1023937"/>
            <a:gd name="connsiteX20" fmla="*/ 152400 w 766762"/>
            <a:gd name="connsiteY20" fmla="*/ 700087 h 1023937"/>
            <a:gd name="connsiteX21" fmla="*/ 0 w 766762"/>
            <a:gd name="connsiteY21" fmla="*/ 428625 h 1023937"/>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347662 w 766762"/>
            <a:gd name="connsiteY4" fmla="*/ 71437 h 1023937"/>
            <a:gd name="connsiteX5" fmla="*/ 423862 w 766762"/>
            <a:gd name="connsiteY5" fmla="*/ 0 h 1023937"/>
            <a:gd name="connsiteX6" fmla="*/ 528637 w 766762"/>
            <a:gd name="connsiteY6" fmla="*/ 204787 h 1023937"/>
            <a:gd name="connsiteX7" fmla="*/ 576262 w 766762"/>
            <a:gd name="connsiteY7" fmla="*/ 338137 h 1023937"/>
            <a:gd name="connsiteX8" fmla="*/ 614362 w 766762"/>
            <a:gd name="connsiteY8" fmla="*/ 523875 h 1023937"/>
            <a:gd name="connsiteX9" fmla="*/ 671512 w 766762"/>
            <a:gd name="connsiteY9" fmla="*/ 595312 h 1023937"/>
            <a:gd name="connsiteX10" fmla="*/ 766762 w 766762"/>
            <a:gd name="connsiteY10" fmla="*/ 681037 h 1023937"/>
            <a:gd name="connsiteX11" fmla="*/ 723900 w 766762"/>
            <a:gd name="connsiteY11" fmla="*/ 733425 h 1023937"/>
            <a:gd name="connsiteX12" fmla="*/ 652462 w 766762"/>
            <a:gd name="connsiteY12" fmla="*/ 747712 h 1023937"/>
            <a:gd name="connsiteX13" fmla="*/ 576262 w 766762"/>
            <a:gd name="connsiteY13" fmla="*/ 823912 h 1023937"/>
            <a:gd name="connsiteX14" fmla="*/ 452437 w 766762"/>
            <a:gd name="connsiteY14" fmla="*/ 814387 h 1023937"/>
            <a:gd name="connsiteX15" fmla="*/ 371475 w 766762"/>
            <a:gd name="connsiteY15" fmla="*/ 871537 h 1023937"/>
            <a:gd name="connsiteX16" fmla="*/ 361950 w 766762"/>
            <a:gd name="connsiteY16" fmla="*/ 952500 h 1023937"/>
            <a:gd name="connsiteX17" fmla="*/ 314325 w 766762"/>
            <a:gd name="connsiteY17" fmla="*/ 1023937 h 1023937"/>
            <a:gd name="connsiteX18" fmla="*/ 200024 w 766762"/>
            <a:gd name="connsiteY18" fmla="*/ 819150 h 1023937"/>
            <a:gd name="connsiteX19" fmla="*/ 152400 w 766762"/>
            <a:gd name="connsiteY19" fmla="*/ 700087 h 1023937"/>
            <a:gd name="connsiteX20" fmla="*/ 0 w 766762"/>
            <a:gd name="connsiteY20" fmla="*/ 428625 h 1023937"/>
            <a:gd name="connsiteX0" fmla="*/ 0 w 766762"/>
            <a:gd name="connsiteY0" fmla="*/ 428625 h 1023937"/>
            <a:gd name="connsiteX1" fmla="*/ 128587 w 766762"/>
            <a:gd name="connsiteY1" fmla="*/ 323850 h 1023937"/>
            <a:gd name="connsiteX2" fmla="*/ 242887 w 766762"/>
            <a:gd name="connsiteY2" fmla="*/ 214312 h 1023937"/>
            <a:gd name="connsiteX3" fmla="*/ 347662 w 766762"/>
            <a:gd name="connsiteY3" fmla="*/ 71437 h 1023937"/>
            <a:gd name="connsiteX4" fmla="*/ 423862 w 766762"/>
            <a:gd name="connsiteY4" fmla="*/ 0 h 1023937"/>
            <a:gd name="connsiteX5" fmla="*/ 528637 w 766762"/>
            <a:gd name="connsiteY5" fmla="*/ 204787 h 1023937"/>
            <a:gd name="connsiteX6" fmla="*/ 576262 w 766762"/>
            <a:gd name="connsiteY6" fmla="*/ 338137 h 1023937"/>
            <a:gd name="connsiteX7" fmla="*/ 614362 w 766762"/>
            <a:gd name="connsiteY7" fmla="*/ 523875 h 1023937"/>
            <a:gd name="connsiteX8" fmla="*/ 671512 w 766762"/>
            <a:gd name="connsiteY8" fmla="*/ 595312 h 1023937"/>
            <a:gd name="connsiteX9" fmla="*/ 766762 w 766762"/>
            <a:gd name="connsiteY9" fmla="*/ 681037 h 1023937"/>
            <a:gd name="connsiteX10" fmla="*/ 723900 w 766762"/>
            <a:gd name="connsiteY10" fmla="*/ 733425 h 1023937"/>
            <a:gd name="connsiteX11" fmla="*/ 652462 w 766762"/>
            <a:gd name="connsiteY11" fmla="*/ 747712 h 1023937"/>
            <a:gd name="connsiteX12" fmla="*/ 576262 w 766762"/>
            <a:gd name="connsiteY12" fmla="*/ 823912 h 1023937"/>
            <a:gd name="connsiteX13" fmla="*/ 452437 w 766762"/>
            <a:gd name="connsiteY13" fmla="*/ 814387 h 1023937"/>
            <a:gd name="connsiteX14" fmla="*/ 371475 w 766762"/>
            <a:gd name="connsiteY14" fmla="*/ 871537 h 1023937"/>
            <a:gd name="connsiteX15" fmla="*/ 361950 w 766762"/>
            <a:gd name="connsiteY15" fmla="*/ 952500 h 1023937"/>
            <a:gd name="connsiteX16" fmla="*/ 314325 w 766762"/>
            <a:gd name="connsiteY16" fmla="*/ 1023937 h 1023937"/>
            <a:gd name="connsiteX17" fmla="*/ 200024 w 766762"/>
            <a:gd name="connsiteY17" fmla="*/ 819150 h 1023937"/>
            <a:gd name="connsiteX18" fmla="*/ 152400 w 766762"/>
            <a:gd name="connsiteY18" fmla="*/ 700087 h 1023937"/>
            <a:gd name="connsiteX19" fmla="*/ 0 w 766762"/>
            <a:gd name="connsiteY19" fmla="*/ 428625 h 1023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66762" h="1023937">
              <a:moveTo>
                <a:pt x="0" y="428625"/>
              </a:moveTo>
              <a:lnTo>
                <a:pt x="128587" y="323850"/>
              </a:lnTo>
              <a:lnTo>
                <a:pt x="242887" y="214312"/>
              </a:lnTo>
              <a:lnTo>
                <a:pt x="347662" y="71437"/>
              </a:lnTo>
              <a:lnTo>
                <a:pt x="423862" y="0"/>
              </a:lnTo>
              <a:lnTo>
                <a:pt x="528637" y="204787"/>
              </a:lnTo>
              <a:cubicBezTo>
                <a:pt x="557648" y="306326"/>
                <a:pt x="576262" y="298703"/>
                <a:pt x="576262" y="338137"/>
              </a:cubicBezTo>
              <a:cubicBezTo>
                <a:pt x="590549" y="391318"/>
                <a:pt x="595312" y="476250"/>
                <a:pt x="614362" y="523875"/>
              </a:cubicBezTo>
              <a:cubicBezTo>
                <a:pt x="667689" y="596592"/>
                <a:pt x="637221" y="595312"/>
                <a:pt x="671512" y="595312"/>
              </a:cubicBezTo>
              <a:lnTo>
                <a:pt x="766762" y="681037"/>
              </a:lnTo>
              <a:lnTo>
                <a:pt x="723900" y="733425"/>
              </a:lnTo>
              <a:lnTo>
                <a:pt x="652462" y="747712"/>
              </a:lnTo>
              <a:cubicBezTo>
                <a:pt x="575104" y="820236"/>
                <a:pt x="576262" y="784333"/>
                <a:pt x="576262" y="823912"/>
              </a:cubicBezTo>
              <a:lnTo>
                <a:pt x="452437" y="814387"/>
              </a:lnTo>
              <a:lnTo>
                <a:pt x="371475" y="871537"/>
              </a:lnTo>
              <a:lnTo>
                <a:pt x="361950" y="952500"/>
              </a:lnTo>
              <a:lnTo>
                <a:pt x="314325" y="1023937"/>
              </a:lnTo>
              <a:cubicBezTo>
                <a:pt x="237522" y="836731"/>
                <a:pt x="271707" y="900112"/>
                <a:pt x="200024" y="819150"/>
              </a:cubicBezTo>
              <a:lnTo>
                <a:pt x="152400" y="700087"/>
              </a:lnTo>
              <a:lnTo>
                <a:pt x="0" y="428625"/>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238125</xdr:colOff>
      <xdr:row>24</xdr:row>
      <xdr:rowOff>47625</xdr:rowOff>
    </xdr:from>
    <xdr:to>
      <xdr:col>3</xdr:col>
      <xdr:colOff>180975</xdr:colOff>
      <xdr:row>26</xdr:row>
      <xdr:rowOff>42863</xdr:rowOff>
    </xdr:to>
    <xdr:sp macro="" textlink="">
      <xdr:nvSpPr>
        <xdr:cNvPr id="5" name="フリーフォーム 4">
          <a:extLst>
            <a:ext uri="{FF2B5EF4-FFF2-40B4-BE49-F238E27FC236}">
              <a16:creationId xmlns:a16="http://schemas.microsoft.com/office/drawing/2014/main" id="{00000000-0008-0000-0500-000005000000}"/>
            </a:ext>
          </a:extLst>
        </xdr:cNvPr>
        <xdr:cNvSpPr/>
      </xdr:nvSpPr>
      <xdr:spPr>
        <a:xfrm>
          <a:off x="1609725" y="4162425"/>
          <a:ext cx="628650" cy="338138"/>
        </a:xfrm>
        <a:custGeom>
          <a:avLst/>
          <a:gdLst>
            <a:gd name="connsiteX0" fmla="*/ 0 w 628650"/>
            <a:gd name="connsiteY0" fmla="*/ 295275 h 338138"/>
            <a:gd name="connsiteX1" fmla="*/ 38100 w 628650"/>
            <a:gd name="connsiteY1" fmla="*/ 338138 h 338138"/>
            <a:gd name="connsiteX2" fmla="*/ 333375 w 628650"/>
            <a:gd name="connsiteY2" fmla="*/ 333375 h 338138"/>
            <a:gd name="connsiteX3" fmla="*/ 347663 w 628650"/>
            <a:gd name="connsiteY3" fmla="*/ 323850 h 338138"/>
            <a:gd name="connsiteX4" fmla="*/ 361950 w 628650"/>
            <a:gd name="connsiteY4" fmla="*/ 319088 h 338138"/>
            <a:gd name="connsiteX5" fmla="*/ 404813 w 628650"/>
            <a:gd name="connsiteY5" fmla="*/ 290513 h 338138"/>
            <a:gd name="connsiteX6" fmla="*/ 419100 w 628650"/>
            <a:gd name="connsiteY6" fmla="*/ 280988 h 338138"/>
            <a:gd name="connsiteX7" fmla="*/ 428625 w 628650"/>
            <a:gd name="connsiteY7" fmla="*/ 266700 h 338138"/>
            <a:gd name="connsiteX8" fmla="*/ 466725 w 628650"/>
            <a:gd name="connsiteY8" fmla="*/ 242888 h 338138"/>
            <a:gd name="connsiteX9" fmla="*/ 485775 w 628650"/>
            <a:gd name="connsiteY9" fmla="*/ 200025 h 338138"/>
            <a:gd name="connsiteX10" fmla="*/ 495300 w 628650"/>
            <a:gd name="connsiteY10" fmla="*/ 185738 h 338138"/>
            <a:gd name="connsiteX11" fmla="*/ 500063 w 628650"/>
            <a:gd name="connsiteY11" fmla="*/ 166688 h 338138"/>
            <a:gd name="connsiteX12" fmla="*/ 504825 w 628650"/>
            <a:gd name="connsiteY12" fmla="*/ 152400 h 338138"/>
            <a:gd name="connsiteX13" fmla="*/ 514350 w 628650"/>
            <a:gd name="connsiteY13" fmla="*/ 109538 h 338138"/>
            <a:gd name="connsiteX14" fmla="*/ 523875 w 628650"/>
            <a:gd name="connsiteY14" fmla="*/ 80963 h 338138"/>
            <a:gd name="connsiteX15" fmla="*/ 538163 w 628650"/>
            <a:gd name="connsiteY15" fmla="*/ 66675 h 338138"/>
            <a:gd name="connsiteX16" fmla="*/ 566738 w 628650"/>
            <a:gd name="connsiteY16" fmla="*/ 47625 h 338138"/>
            <a:gd name="connsiteX17" fmla="*/ 576263 w 628650"/>
            <a:gd name="connsiteY17" fmla="*/ 33338 h 338138"/>
            <a:gd name="connsiteX18" fmla="*/ 590550 w 628650"/>
            <a:gd name="connsiteY18" fmla="*/ 28575 h 338138"/>
            <a:gd name="connsiteX19" fmla="*/ 628650 w 628650"/>
            <a:gd name="connsiteY19" fmla="*/ 0 h 3381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28650" h="338138">
              <a:moveTo>
                <a:pt x="0" y="295275"/>
              </a:moveTo>
              <a:cubicBezTo>
                <a:pt x="32622" y="327897"/>
                <a:pt x="21103" y="312642"/>
                <a:pt x="38100" y="338138"/>
              </a:cubicBezTo>
              <a:cubicBezTo>
                <a:pt x="136525" y="336550"/>
                <a:pt x="235042" y="337914"/>
                <a:pt x="333375" y="333375"/>
              </a:cubicBezTo>
              <a:cubicBezTo>
                <a:pt x="339093" y="333111"/>
                <a:pt x="342543" y="326410"/>
                <a:pt x="347663" y="323850"/>
              </a:cubicBezTo>
              <a:cubicBezTo>
                <a:pt x="352153" y="321605"/>
                <a:pt x="357188" y="320675"/>
                <a:pt x="361950" y="319088"/>
              </a:cubicBezTo>
              <a:lnTo>
                <a:pt x="404813" y="290513"/>
              </a:lnTo>
              <a:lnTo>
                <a:pt x="419100" y="280988"/>
              </a:lnTo>
              <a:cubicBezTo>
                <a:pt x="422275" y="276225"/>
                <a:pt x="423967" y="270027"/>
                <a:pt x="428625" y="266700"/>
              </a:cubicBezTo>
              <a:cubicBezTo>
                <a:pt x="467518" y="238919"/>
                <a:pt x="439439" y="275631"/>
                <a:pt x="466725" y="242888"/>
              </a:cubicBezTo>
              <a:cubicBezTo>
                <a:pt x="499040" y="204109"/>
                <a:pt x="444233" y="262335"/>
                <a:pt x="485775" y="200025"/>
              </a:cubicBezTo>
              <a:lnTo>
                <a:pt x="495300" y="185738"/>
              </a:lnTo>
              <a:cubicBezTo>
                <a:pt x="496888" y="179388"/>
                <a:pt x="498265" y="172982"/>
                <a:pt x="500063" y="166688"/>
              </a:cubicBezTo>
              <a:cubicBezTo>
                <a:pt x="501442" y="161861"/>
                <a:pt x="503607" y="157270"/>
                <a:pt x="504825" y="152400"/>
              </a:cubicBezTo>
              <a:cubicBezTo>
                <a:pt x="511616" y="125236"/>
                <a:pt x="507023" y="133961"/>
                <a:pt x="514350" y="109538"/>
              </a:cubicBezTo>
              <a:cubicBezTo>
                <a:pt x="517235" y="99921"/>
                <a:pt x="520700" y="90488"/>
                <a:pt x="523875" y="80963"/>
              </a:cubicBezTo>
              <a:cubicBezTo>
                <a:pt x="526005" y="74573"/>
                <a:pt x="532846" y="70810"/>
                <a:pt x="538163" y="66675"/>
              </a:cubicBezTo>
              <a:cubicBezTo>
                <a:pt x="547199" y="59647"/>
                <a:pt x="566738" y="47625"/>
                <a:pt x="566738" y="47625"/>
              </a:cubicBezTo>
              <a:cubicBezTo>
                <a:pt x="569913" y="42863"/>
                <a:pt x="571794" y="36914"/>
                <a:pt x="576263" y="33338"/>
              </a:cubicBezTo>
              <a:cubicBezTo>
                <a:pt x="580183" y="30202"/>
                <a:pt x="586162" y="31013"/>
                <a:pt x="590550" y="28575"/>
              </a:cubicBezTo>
              <a:cubicBezTo>
                <a:pt x="614784" y="15111"/>
                <a:pt x="614198" y="14452"/>
                <a:pt x="628650"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xdr:col>
      <xdr:colOff>370808</xdr:colOff>
      <xdr:row>26</xdr:row>
      <xdr:rowOff>52388</xdr:rowOff>
    </xdr:from>
    <xdr:to>
      <xdr:col>3</xdr:col>
      <xdr:colOff>166688</xdr:colOff>
      <xdr:row>28</xdr:row>
      <xdr:rowOff>133350</xdr:rowOff>
    </xdr:to>
    <xdr:sp macro="" textlink="">
      <xdr:nvSpPr>
        <xdr:cNvPr id="6" name="フリーフォーム 5">
          <a:extLst>
            <a:ext uri="{FF2B5EF4-FFF2-40B4-BE49-F238E27FC236}">
              <a16:creationId xmlns:a16="http://schemas.microsoft.com/office/drawing/2014/main" id="{00000000-0008-0000-0500-000006000000}"/>
            </a:ext>
          </a:extLst>
        </xdr:cNvPr>
        <xdr:cNvSpPr/>
      </xdr:nvSpPr>
      <xdr:spPr>
        <a:xfrm>
          <a:off x="1742408" y="4510088"/>
          <a:ext cx="481680" cy="423862"/>
        </a:xfrm>
        <a:custGeom>
          <a:avLst/>
          <a:gdLst>
            <a:gd name="connsiteX0" fmla="*/ 124492 w 605505"/>
            <a:gd name="connsiteY0" fmla="*/ 0 h 464496"/>
            <a:gd name="connsiteX1" fmla="*/ 72105 w 605505"/>
            <a:gd name="connsiteY1" fmla="*/ 4762 h 464496"/>
            <a:gd name="connsiteX2" fmla="*/ 57817 w 605505"/>
            <a:gd name="connsiteY2" fmla="*/ 9525 h 464496"/>
            <a:gd name="connsiteX3" fmla="*/ 53055 w 605505"/>
            <a:gd name="connsiteY3" fmla="*/ 23812 h 464496"/>
            <a:gd name="connsiteX4" fmla="*/ 29242 w 605505"/>
            <a:gd name="connsiteY4" fmla="*/ 47625 h 464496"/>
            <a:gd name="connsiteX5" fmla="*/ 19717 w 605505"/>
            <a:gd name="connsiteY5" fmla="*/ 61912 h 464496"/>
            <a:gd name="connsiteX6" fmla="*/ 5430 w 605505"/>
            <a:gd name="connsiteY6" fmla="*/ 90487 h 464496"/>
            <a:gd name="connsiteX7" fmla="*/ 10192 w 605505"/>
            <a:gd name="connsiteY7" fmla="*/ 152400 h 464496"/>
            <a:gd name="connsiteX8" fmla="*/ 14955 w 605505"/>
            <a:gd name="connsiteY8" fmla="*/ 166687 h 464496"/>
            <a:gd name="connsiteX9" fmla="*/ 19717 w 605505"/>
            <a:gd name="connsiteY9" fmla="*/ 276225 h 464496"/>
            <a:gd name="connsiteX10" fmla="*/ 24480 w 605505"/>
            <a:gd name="connsiteY10" fmla="*/ 290512 h 464496"/>
            <a:gd name="connsiteX11" fmla="*/ 38767 w 605505"/>
            <a:gd name="connsiteY11" fmla="*/ 300037 h 464496"/>
            <a:gd name="connsiteX12" fmla="*/ 191167 w 605505"/>
            <a:gd name="connsiteY12" fmla="*/ 295275 h 464496"/>
            <a:gd name="connsiteX13" fmla="*/ 205455 w 605505"/>
            <a:gd name="connsiteY13" fmla="*/ 290512 h 464496"/>
            <a:gd name="connsiteX14" fmla="*/ 238792 w 605505"/>
            <a:gd name="connsiteY14" fmla="*/ 271462 h 464496"/>
            <a:gd name="connsiteX15" fmla="*/ 253080 w 605505"/>
            <a:gd name="connsiteY15" fmla="*/ 266700 h 464496"/>
            <a:gd name="connsiteX16" fmla="*/ 267367 w 605505"/>
            <a:gd name="connsiteY16" fmla="*/ 257175 h 464496"/>
            <a:gd name="connsiteX17" fmla="*/ 367380 w 605505"/>
            <a:gd name="connsiteY17" fmla="*/ 266700 h 464496"/>
            <a:gd name="connsiteX18" fmla="*/ 395955 w 605505"/>
            <a:gd name="connsiteY18" fmla="*/ 276225 h 464496"/>
            <a:gd name="connsiteX19" fmla="*/ 410242 w 605505"/>
            <a:gd name="connsiteY19" fmla="*/ 280987 h 464496"/>
            <a:gd name="connsiteX20" fmla="*/ 443580 w 605505"/>
            <a:gd name="connsiteY20" fmla="*/ 319087 h 464496"/>
            <a:gd name="connsiteX21" fmla="*/ 453105 w 605505"/>
            <a:gd name="connsiteY21" fmla="*/ 333375 h 464496"/>
            <a:gd name="connsiteX22" fmla="*/ 457867 w 605505"/>
            <a:gd name="connsiteY22" fmla="*/ 347662 h 464496"/>
            <a:gd name="connsiteX23" fmla="*/ 462630 w 605505"/>
            <a:gd name="connsiteY23" fmla="*/ 395287 h 464496"/>
            <a:gd name="connsiteX24" fmla="*/ 481680 w 605505"/>
            <a:gd name="connsiteY24" fmla="*/ 423862 h 464496"/>
            <a:gd name="connsiteX25" fmla="*/ 486442 w 605505"/>
            <a:gd name="connsiteY25" fmla="*/ 438150 h 464496"/>
            <a:gd name="connsiteX26" fmla="*/ 586455 w 605505"/>
            <a:gd name="connsiteY26" fmla="*/ 442912 h 464496"/>
            <a:gd name="connsiteX27" fmla="*/ 605505 w 605505"/>
            <a:gd name="connsiteY27" fmla="*/ 423862 h 464496"/>
            <a:gd name="connsiteX0" fmla="*/ 124492 w 586455"/>
            <a:gd name="connsiteY0" fmla="*/ 0 h 464496"/>
            <a:gd name="connsiteX1" fmla="*/ 72105 w 586455"/>
            <a:gd name="connsiteY1" fmla="*/ 4762 h 464496"/>
            <a:gd name="connsiteX2" fmla="*/ 57817 w 586455"/>
            <a:gd name="connsiteY2" fmla="*/ 9525 h 464496"/>
            <a:gd name="connsiteX3" fmla="*/ 53055 w 586455"/>
            <a:gd name="connsiteY3" fmla="*/ 23812 h 464496"/>
            <a:gd name="connsiteX4" fmla="*/ 29242 w 586455"/>
            <a:gd name="connsiteY4" fmla="*/ 47625 h 464496"/>
            <a:gd name="connsiteX5" fmla="*/ 19717 w 586455"/>
            <a:gd name="connsiteY5" fmla="*/ 61912 h 464496"/>
            <a:gd name="connsiteX6" fmla="*/ 5430 w 586455"/>
            <a:gd name="connsiteY6" fmla="*/ 90487 h 464496"/>
            <a:gd name="connsiteX7" fmla="*/ 10192 w 586455"/>
            <a:gd name="connsiteY7" fmla="*/ 152400 h 464496"/>
            <a:gd name="connsiteX8" fmla="*/ 14955 w 586455"/>
            <a:gd name="connsiteY8" fmla="*/ 166687 h 464496"/>
            <a:gd name="connsiteX9" fmla="*/ 19717 w 586455"/>
            <a:gd name="connsiteY9" fmla="*/ 276225 h 464496"/>
            <a:gd name="connsiteX10" fmla="*/ 24480 w 586455"/>
            <a:gd name="connsiteY10" fmla="*/ 290512 h 464496"/>
            <a:gd name="connsiteX11" fmla="*/ 38767 w 586455"/>
            <a:gd name="connsiteY11" fmla="*/ 300037 h 464496"/>
            <a:gd name="connsiteX12" fmla="*/ 191167 w 586455"/>
            <a:gd name="connsiteY12" fmla="*/ 295275 h 464496"/>
            <a:gd name="connsiteX13" fmla="*/ 205455 w 586455"/>
            <a:gd name="connsiteY13" fmla="*/ 290512 h 464496"/>
            <a:gd name="connsiteX14" fmla="*/ 238792 w 586455"/>
            <a:gd name="connsiteY14" fmla="*/ 271462 h 464496"/>
            <a:gd name="connsiteX15" fmla="*/ 253080 w 586455"/>
            <a:gd name="connsiteY15" fmla="*/ 266700 h 464496"/>
            <a:gd name="connsiteX16" fmla="*/ 267367 w 586455"/>
            <a:gd name="connsiteY16" fmla="*/ 257175 h 464496"/>
            <a:gd name="connsiteX17" fmla="*/ 367380 w 586455"/>
            <a:gd name="connsiteY17" fmla="*/ 266700 h 464496"/>
            <a:gd name="connsiteX18" fmla="*/ 395955 w 586455"/>
            <a:gd name="connsiteY18" fmla="*/ 276225 h 464496"/>
            <a:gd name="connsiteX19" fmla="*/ 410242 w 586455"/>
            <a:gd name="connsiteY19" fmla="*/ 280987 h 464496"/>
            <a:gd name="connsiteX20" fmla="*/ 443580 w 586455"/>
            <a:gd name="connsiteY20" fmla="*/ 319087 h 464496"/>
            <a:gd name="connsiteX21" fmla="*/ 453105 w 586455"/>
            <a:gd name="connsiteY21" fmla="*/ 333375 h 464496"/>
            <a:gd name="connsiteX22" fmla="*/ 457867 w 586455"/>
            <a:gd name="connsiteY22" fmla="*/ 347662 h 464496"/>
            <a:gd name="connsiteX23" fmla="*/ 462630 w 586455"/>
            <a:gd name="connsiteY23" fmla="*/ 395287 h 464496"/>
            <a:gd name="connsiteX24" fmla="*/ 481680 w 586455"/>
            <a:gd name="connsiteY24" fmla="*/ 423862 h 464496"/>
            <a:gd name="connsiteX25" fmla="*/ 486442 w 586455"/>
            <a:gd name="connsiteY25" fmla="*/ 438150 h 464496"/>
            <a:gd name="connsiteX26" fmla="*/ 586455 w 586455"/>
            <a:gd name="connsiteY26" fmla="*/ 442912 h 464496"/>
            <a:gd name="connsiteX0" fmla="*/ 124492 w 486442"/>
            <a:gd name="connsiteY0" fmla="*/ 0 h 438150"/>
            <a:gd name="connsiteX1" fmla="*/ 72105 w 486442"/>
            <a:gd name="connsiteY1" fmla="*/ 4762 h 438150"/>
            <a:gd name="connsiteX2" fmla="*/ 57817 w 486442"/>
            <a:gd name="connsiteY2" fmla="*/ 9525 h 438150"/>
            <a:gd name="connsiteX3" fmla="*/ 53055 w 486442"/>
            <a:gd name="connsiteY3" fmla="*/ 23812 h 438150"/>
            <a:gd name="connsiteX4" fmla="*/ 29242 w 486442"/>
            <a:gd name="connsiteY4" fmla="*/ 47625 h 438150"/>
            <a:gd name="connsiteX5" fmla="*/ 19717 w 486442"/>
            <a:gd name="connsiteY5" fmla="*/ 61912 h 438150"/>
            <a:gd name="connsiteX6" fmla="*/ 5430 w 486442"/>
            <a:gd name="connsiteY6" fmla="*/ 90487 h 438150"/>
            <a:gd name="connsiteX7" fmla="*/ 10192 w 486442"/>
            <a:gd name="connsiteY7" fmla="*/ 152400 h 438150"/>
            <a:gd name="connsiteX8" fmla="*/ 14955 w 486442"/>
            <a:gd name="connsiteY8" fmla="*/ 166687 h 438150"/>
            <a:gd name="connsiteX9" fmla="*/ 19717 w 486442"/>
            <a:gd name="connsiteY9" fmla="*/ 276225 h 438150"/>
            <a:gd name="connsiteX10" fmla="*/ 24480 w 486442"/>
            <a:gd name="connsiteY10" fmla="*/ 290512 h 438150"/>
            <a:gd name="connsiteX11" fmla="*/ 38767 w 486442"/>
            <a:gd name="connsiteY11" fmla="*/ 300037 h 438150"/>
            <a:gd name="connsiteX12" fmla="*/ 191167 w 486442"/>
            <a:gd name="connsiteY12" fmla="*/ 295275 h 438150"/>
            <a:gd name="connsiteX13" fmla="*/ 205455 w 486442"/>
            <a:gd name="connsiteY13" fmla="*/ 290512 h 438150"/>
            <a:gd name="connsiteX14" fmla="*/ 238792 w 486442"/>
            <a:gd name="connsiteY14" fmla="*/ 271462 h 438150"/>
            <a:gd name="connsiteX15" fmla="*/ 253080 w 486442"/>
            <a:gd name="connsiteY15" fmla="*/ 266700 h 438150"/>
            <a:gd name="connsiteX16" fmla="*/ 267367 w 486442"/>
            <a:gd name="connsiteY16" fmla="*/ 257175 h 438150"/>
            <a:gd name="connsiteX17" fmla="*/ 367380 w 486442"/>
            <a:gd name="connsiteY17" fmla="*/ 266700 h 438150"/>
            <a:gd name="connsiteX18" fmla="*/ 395955 w 486442"/>
            <a:gd name="connsiteY18" fmla="*/ 276225 h 438150"/>
            <a:gd name="connsiteX19" fmla="*/ 410242 w 486442"/>
            <a:gd name="connsiteY19" fmla="*/ 280987 h 438150"/>
            <a:gd name="connsiteX20" fmla="*/ 443580 w 486442"/>
            <a:gd name="connsiteY20" fmla="*/ 319087 h 438150"/>
            <a:gd name="connsiteX21" fmla="*/ 453105 w 486442"/>
            <a:gd name="connsiteY21" fmla="*/ 333375 h 438150"/>
            <a:gd name="connsiteX22" fmla="*/ 457867 w 486442"/>
            <a:gd name="connsiteY22" fmla="*/ 347662 h 438150"/>
            <a:gd name="connsiteX23" fmla="*/ 462630 w 486442"/>
            <a:gd name="connsiteY23" fmla="*/ 395287 h 438150"/>
            <a:gd name="connsiteX24" fmla="*/ 481680 w 486442"/>
            <a:gd name="connsiteY24" fmla="*/ 423862 h 438150"/>
            <a:gd name="connsiteX25" fmla="*/ 486442 w 486442"/>
            <a:gd name="connsiteY25" fmla="*/ 438150 h 438150"/>
            <a:gd name="connsiteX0" fmla="*/ 124492 w 481680"/>
            <a:gd name="connsiteY0" fmla="*/ 0 h 423862"/>
            <a:gd name="connsiteX1" fmla="*/ 72105 w 481680"/>
            <a:gd name="connsiteY1" fmla="*/ 4762 h 423862"/>
            <a:gd name="connsiteX2" fmla="*/ 57817 w 481680"/>
            <a:gd name="connsiteY2" fmla="*/ 9525 h 423862"/>
            <a:gd name="connsiteX3" fmla="*/ 53055 w 481680"/>
            <a:gd name="connsiteY3" fmla="*/ 23812 h 423862"/>
            <a:gd name="connsiteX4" fmla="*/ 29242 w 481680"/>
            <a:gd name="connsiteY4" fmla="*/ 47625 h 423862"/>
            <a:gd name="connsiteX5" fmla="*/ 19717 w 481680"/>
            <a:gd name="connsiteY5" fmla="*/ 61912 h 423862"/>
            <a:gd name="connsiteX6" fmla="*/ 5430 w 481680"/>
            <a:gd name="connsiteY6" fmla="*/ 90487 h 423862"/>
            <a:gd name="connsiteX7" fmla="*/ 10192 w 481680"/>
            <a:gd name="connsiteY7" fmla="*/ 152400 h 423862"/>
            <a:gd name="connsiteX8" fmla="*/ 14955 w 481680"/>
            <a:gd name="connsiteY8" fmla="*/ 166687 h 423862"/>
            <a:gd name="connsiteX9" fmla="*/ 19717 w 481680"/>
            <a:gd name="connsiteY9" fmla="*/ 276225 h 423862"/>
            <a:gd name="connsiteX10" fmla="*/ 24480 w 481680"/>
            <a:gd name="connsiteY10" fmla="*/ 290512 h 423862"/>
            <a:gd name="connsiteX11" fmla="*/ 38767 w 481680"/>
            <a:gd name="connsiteY11" fmla="*/ 300037 h 423862"/>
            <a:gd name="connsiteX12" fmla="*/ 191167 w 481680"/>
            <a:gd name="connsiteY12" fmla="*/ 295275 h 423862"/>
            <a:gd name="connsiteX13" fmla="*/ 205455 w 481680"/>
            <a:gd name="connsiteY13" fmla="*/ 290512 h 423862"/>
            <a:gd name="connsiteX14" fmla="*/ 238792 w 481680"/>
            <a:gd name="connsiteY14" fmla="*/ 271462 h 423862"/>
            <a:gd name="connsiteX15" fmla="*/ 253080 w 481680"/>
            <a:gd name="connsiteY15" fmla="*/ 266700 h 423862"/>
            <a:gd name="connsiteX16" fmla="*/ 267367 w 481680"/>
            <a:gd name="connsiteY16" fmla="*/ 257175 h 423862"/>
            <a:gd name="connsiteX17" fmla="*/ 367380 w 481680"/>
            <a:gd name="connsiteY17" fmla="*/ 266700 h 423862"/>
            <a:gd name="connsiteX18" fmla="*/ 395955 w 481680"/>
            <a:gd name="connsiteY18" fmla="*/ 276225 h 423862"/>
            <a:gd name="connsiteX19" fmla="*/ 410242 w 481680"/>
            <a:gd name="connsiteY19" fmla="*/ 280987 h 423862"/>
            <a:gd name="connsiteX20" fmla="*/ 443580 w 481680"/>
            <a:gd name="connsiteY20" fmla="*/ 319087 h 423862"/>
            <a:gd name="connsiteX21" fmla="*/ 453105 w 481680"/>
            <a:gd name="connsiteY21" fmla="*/ 333375 h 423862"/>
            <a:gd name="connsiteX22" fmla="*/ 457867 w 481680"/>
            <a:gd name="connsiteY22" fmla="*/ 347662 h 423862"/>
            <a:gd name="connsiteX23" fmla="*/ 462630 w 481680"/>
            <a:gd name="connsiteY23" fmla="*/ 395287 h 423862"/>
            <a:gd name="connsiteX24" fmla="*/ 481680 w 481680"/>
            <a:gd name="connsiteY24" fmla="*/ 423862 h 4238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481680" h="423862">
              <a:moveTo>
                <a:pt x="124492" y="0"/>
              </a:moveTo>
              <a:cubicBezTo>
                <a:pt x="107030" y="1587"/>
                <a:pt x="89463" y="2282"/>
                <a:pt x="72105" y="4762"/>
              </a:cubicBezTo>
              <a:cubicBezTo>
                <a:pt x="67135" y="5472"/>
                <a:pt x="61367" y="5975"/>
                <a:pt x="57817" y="9525"/>
              </a:cubicBezTo>
              <a:cubicBezTo>
                <a:pt x="54267" y="13075"/>
                <a:pt x="55300" y="19322"/>
                <a:pt x="53055" y="23812"/>
              </a:cubicBezTo>
              <a:cubicBezTo>
                <a:pt x="45117" y="39688"/>
                <a:pt x="43530" y="38100"/>
                <a:pt x="29242" y="47625"/>
              </a:cubicBezTo>
              <a:cubicBezTo>
                <a:pt x="26067" y="52387"/>
                <a:pt x="22277" y="56793"/>
                <a:pt x="19717" y="61912"/>
              </a:cubicBezTo>
              <a:cubicBezTo>
                <a:pt x="0" y="101347"/>
                <a:pt x="32727" y="49544"/>
                <a:pt x="5430" y="90487"/>
              </a:cubicBezTo>
              <a:cubicBezTo>
                <a:pt x="7017" y="111125"/>
                <a:pt x="7625" y="131861"/>
                <a:pt x="10192" y="152400"/>
              </a:cubicBezTo>
              <a:cubicBezTo>
                <a:pt x="10815" y="157381"/>
                <a:pt x="14570" y="161682"/>
                <a:pt x="14955" y="166687"/>
              </a:cubicBezTo>
              <a:cubicBezTo>
                <a:pt x="17758" y="203127"/>
                <a:pt x="16914" y="239785"/>
                <a:pt x="19717" y="276225"/>
              </a:cubicBezTo>
              <a:cubicBezTo>
                <a:pt x="20102" y="281230"/>
                <a:pt x="21344" y="286592"/>
                <a:pt x="24480" y="290512"/>
              </a:cubicBezTo>
              <a:cubicBezTo>
                <a:pt x="28056" y="294981"/>
                <a:pt x="34005" y="296862"/>
                <a:pt x="38767" y="300037"/>
              </a:cubicBezTo>
              <a:cubicBezTo>
                <a:pt x="89567" y="298450"/>
                <a:pt x="140425" y="298175"/>
                <a:pt x="191167" y="295275"/>
              </a:cubicBezTo>
              <a:cubicBezTo>
                <a:pt x="196179" y="294989"/>
                <a:pt x="200841" y="292490"/>
                <a:pt x="205455" y="290512"/>
              </a:cubicBezTo>
              <a:cubicBezTo>
                <a:pt x="263931" y="265450"/>
                <a:pt x="190940" y="295387"/>
                <a:pt x="238792" y="271462"/>
              </a:cubicBezTo>
              <a:cubicBezTo>
                <a:pt x="243282" y="269217"/>
                <a:pt x="248317" y="268287"/>
                <a:pt x="253080" y="266700"/>
              </a:cubicBezTo>
              <a:cubicBezTo>
                <a:pt x="257842" y="263525"/>
                <a:pt x="261653" y="257511"/>
                <a:pt x="267367" y="257175"/>
              </a:cubicBezTo>
              <a:cubicBezTo>
                <a:pt x="294952" y="255552"/>
                <a:pt x="337319" y="262405"/>
                <a:pt x="367380" y="266700"/>
              </a:cubicBezTo>
              <a:lnTo>
                <a:pt x="395955" y="276225"/>
              </a:lnTo>
              <a:lnTo>
                <a:pt x="410242" y="280987"/>
              </a:lnTo>
              <a:cubicBezTo>
                <a:pt x="434055" y="296862"/>
                <a:pt x="421355" y="285750"/>
                <a:pt x="443580" y="319087"/>
              </a:cubicBezTo>
              <a:lnTo>
                <a:pt x="453105" y="333375"/>
              </a:lnTo>
              <a:cubicBezTo>
                <a:pt x="454692" y="338137"/>
                <a:pt x="457104" y="342700"/>
                <a:pt x="457867" y="347662"/>
              </a:cubicBezTo>
              <a:cubicBezTo>
                <a:pt x="460293" y="363431"/>
                <a:pt x="457871" y="380059"/>
                <a:pt x="462630" y="395287"/>
              </a:cubicBezTo>
              <a:cubicBezTo>
                <a:pt x="466045" y="406214"/>
                <a:pt x="481680" y="423862"/>
                <a:pt x="481680" y="423862"/>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681037</xdr:colOff>
      <xdr:row>21</xdr:row>
      <xdr:rowOff>27781</xdr:rowOff>
    </xdr:from>
    <xdr:to>
      <xdr:col>6</xdr:col>
      <xdr:colOff>328612</xdr:colOff>
      <xdr:row>31</xdr:row>
      <xdr:rowOff>47624</xdr:rowOff>
    </xdr:to>
    <xdr:sp macro="" textlink="">
      <xdr:nvSpPr>
        <xdr:cNvPr id="7" name="フリーフォーム 6">
          <a:extLst>
            <a:ext uri="{FF2B5EF4-FFF2-40B4-BE49-F238E27FC236}">
              <a16:creationId xmlns:a16="http://schemas.microsoft.com/office/drawing/2014/main" id="{00000000-0008-0000-0500-000007000000}"/>
            </a:ext>
          </a:extLst>
        </xdr:cNvPr>
        <xdr:cNvSpPr/>
      </xdr:nvSpPr>
      <xdr:spPr>
        <a:xfrm>
          <a:off x="2738437" y="3628231"/>
          <a:ext cx="1704975" cy="1734343"/>
        </a:xfrm>
        <a:custGeom>
          <a:avLst/>
          <a:gdLst>
            <a:gd name="connsiteX0" fmla="*/ 238125 w 1458674"/>
            <a:gd name="connsiteY0" fmla="*/ 185738 h 1319812"/>
            <a:gd name="connsiteX1" fmla="*/ 457200 w 1458674"/>
            <a:gd name="connsiteY1" fmla="*/ 204788 h 1319812"/>
            <a:gd name="connsiteX2" fmla="*/ 638175 w 1458674"/>
            <a:gd name="connsiteY2" fmla="*/ 128588 h 1319812"/>
            <a:gd name="connsiteX3" fmla="*/ 742950 w 1458674"/>
            <a:gd name="connsiteY3" fmla="*/ 0 h 1319812"/>
            <a:gd name="connsiteX4" fmla="*/ 809625 w 1458674"/>
            <a:gd name="connsiteY4" fmla="*/ 14288 h 1319812"/>
            <a:gd name="connsiteX5" fmla="*/ 885825 w 1458674"/>
            <a:gd name="connsiteY5" fmla="*/ 119063 h 1319812"/>
            <a:gd name="connsiteX6" fmla="*/ 1000125 w 1458674"/>
            <a:gd name="connsiteY6" fmla="*/ 252413 h 1319812"/>
            <a:gd name="connsiteX7" fmla="*/ 1209675 w 1458674"/>
            <a:gd name="connsiteY7" fmla="*/ 457200 h 1319812"/>
            <a:gd name="connsiteX8" fmla="*/ 1357313 w 1458674"/>
            <a:gd name="connsiteY8" fmla="*/ 561975 h 1319812"/>
            <a:gd name="connsiteX9" fmla="*/ 1452563 w 1458674"/>
            <a:gd name="connsiteY9" fmla="*/ 666750 h 1319812"/>
            <a:gd name="connsiteX10" fmla="*/ 1452563 w 1458674"/>
            <a:gd name="connsiteY10" fmla="*/ 842963 h 1319812"/>
            <a:gd name="connsiteX11" fmla="*/ 1390650 w 1458674"/>
            <a:gd name="connsiteY11" fmla="*/ 1023938 h 1319812"/>
            <a:gd name="connsiteX12" fmla="*/ 1281113 w 1458674"/>
            <a:gd name="connsiteY12" fmla="*/ 1200150 h 1319812"/>
            <a:gd name="connsiteX13" fmla="*/ 1166813 w 1458674"/>
            <a:gd name="connsiteY13" fmla="*/ 1252538 h 1319812"/>
            <a:gd name="connsiteX14" fmla="*/ 1042988 w 1458674"/>
            <a:gd name="connsiteY14" fmla="*/ 1266825 h 1319812"/>
            <a:gd name="connsiteX15" fmla="*/ 909638 w 1458674"/>
            <a:gd name="connsiteY15" fmla="*/ 1319213 h 1319812"/>
            <a:gd name="connsiteX16" fmla="*/ 776288 w 1458674"/>
            <a:gd name="connsiteY16" fmla="*/ 1304925 h 1319812"/>
            <a:gd name="connsiteX17" fmla="*/ 619125 w 1458674"/>
            <a:gd name="connsiteY17" fmla="*/ 1276350 h 1319812"/>
            <a:gd name="connsiteX18" fmla="*/ 504825 w 1458674"/>
            <a:gd name="connsiteY18" fmla="*/ 1247775 h 1319812"/>
            <a:gd name="connsiteX19" fmla="*/ 414338 w 1458674"/>
            <a:gd name="connsiteY19" fmla="*/ 1028700 h 1319812"/>
            <a:gd name="connsiteX20" fmla="*/ 309563 w 1458674"/>
            <a:gd name="connsiteY20" fmla="*/ 1028700 h 1319812"/>
            <a:gd name="connsiteX21" fmla="*/ 128588 w 1458674"/>
            <a:gd name="connsiteY21" fmla="*/ 923925 h 1319812"/>
            <a:gd name="connsiteX22" fmla="*/ 52388 w 1458674"/>
            <a:gd name="connsiteY22" fmla="*/ 781050 h 1319812"/>
            <a:gd name="connsiteX23" fmla="*/ 0 w 1458674"/>
            <a:gd name="connsiteY23" fmla="*/ 642938 h 1319812"/>
            <a:gd name="connsiteX24" fmla="*/ 23813 w 1458674"/>
            <a:gd name="connsiteY24" fmla="*/ 428625 h 1319812"/>
            <a:gd name="connsiteX25" fmla="*/ 71438 w 1458674"/>
            <a:gd name="connsiteY25" fmla="*/ 333375 h 1319812"/>
            <a:gd name="connsiteX26" fmla="*/ 142875 w 1458674"/>
            <a:gd name="connsiteY26" fmla="*/ 238125 h 1319812"/>
            <a:gd name="connsiteX27" fmla="*/ 238125 w 1458674"/>
            <a:gd name="connsiteY27"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161925 w 1596786"/>
            <a:gd name="connsiteY24" fmla="*/ 428625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57150 w 1596786"/>
            <a:gd name="connsiteY24" fmla="*/ 528638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323850 w 1711086"/>
            <a:gd name="connsiteY26" fmla="*/ 3333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61912 w 1711086"/>
            <a:gd name="connsiteY26" fmla="*/ 3714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38150 w 1711086"/>
            <a:gd name="connsiteY21" fmla="*/ 1019175 h 1319812"/>
            <a:gd name="connsiteX22" fmla="*/ 381000 w 1711086"/>
            <a:gd name="connsiteY22" fmla="*/ 923925 h 1319812"/>
            <a:gd name="connsiteX23" fmla="*/ 304800 w 1711086"/>
            <a:gd name="connsiteY23" fmla="*/ 781050 h 1319812"/>
            <a:gd name="connsiteX24" fmla="*/ 252412 w 1711086"/>
            <a:gd name="connsiteY24" fmla="*/ 642938 h 1319812"/>
            <a:gd name="connsiteX25" fmla="*/ 171450 w 1711086"/>
            <a:gd name="connsiteY25" fmla="*/ 528638 h 1319812"/>
            <a:gd name="connsiteX26" fmla="*/ 114300 w 1711086"/>
            <a:gd name="connsiteY26" fmla="*/ 457200 h 1319812"/>
            <a:gd name="connsiteX27" fmla="*/ 61912 w 1711086"/>
            <a:gd name="connsiteY27" fmla="*/ 371475 h 1319812"/>
            <a:gd name="connsiteX28" fmla="*/ 0 w 1711086"/>
            <a:gd name="connsiteY28" fmla="*/ 271463 h 1319812"/>
            <a:gd name="connsiteX29" fmla="*/ 395287 w 1711086"/>
            <a:gd name="connsiteY29" fmla="*/ 238125 h 1319812"/>
            <a:gd name="connsiteX30" fmla="*/ 490537 w 1711086"/>
            <a:gd name="connsiteY30"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309562 w 1711086"/>
            <a:gd name="connsiteY31" fmla="*/ 0 h 1319812"/>
            <a:gd name="connsiteX32" fmla="*/ 490537 w 1711086"/>
            <a:gd name="connsiteY32"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57149 w 1711086"/>
            <a:gd name="connsiteY30" fmla="*/ 209550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71487 w 1711086"/>
            <a:gd name="connsiteY0" fmla="*/ 0 h 1362674"/>
            <a:gd name="connsiteX1" fmla="*/ 709612 w 1711086"/>
            <a:gd name="connsiteY1" fmla="*/ 247650 h 1362674"/>
            <a:gd name="connsiteX2" fmla="*/ 890587 w 1711086"/>
            <a:gd name="connsiteY2" fmla="*/ 171450 h 1362674"/>
            <a:gd name="connsiteX3" fmla="*/ 995362 w 1711086"/>
            <a:gd name="connsiteY3" fmla="*/ 42862 h 1362674"/>
            <a:gd name="connsiteX4" fmla="*/ 1062037 w 1711086"/>
            <a:gd name="connsiteY4" fmla="*/ 57150 h 1362674"/>
            <a:gd name="connsiteX5" fmla="*/ 1138237 w 1711086"/>
            <a:gd name="connsiteY5" fmla="*/ 161925 h 1362674"/>
            <a:gd name="connsiteX6" fmla="*/ 1252537 w 1711086"/>
            <a:gd name="connsiteY6" fmla="*/ 295275 h 1362674"/>
            <a:gd name="connsiteX7" fmla="*/ 1462087 w 1711086"/>
            <a:gd name="connsiteY7" fmla="*/ 500062 h 1362674"/>
            <a:gd name="connsiteX8" fmla="*/ 1609725 w 1711086"/>
            <a:gd name="connsiteY8" fmla="*/ 604837 h 1362674"/>
            <a:gd name="connsiteX9" fmla="*/ 1704975 w 1711086"/>
            <a:gd name="connsiteY9" fmla="*/ 709612 h 1362674"/>
            <a:gd name="connsiteX10" fmla="*/ 1704975 w 1711086"/>
            <a:gd name="connsiteY10" fmla="*/ 885825 h 1362674"/>
            <a:gd name="connsiteX11" fmla="*/ 1643062 w 1711086"/>
            <a:gd name="connsiteY11" fmla="*/ 1066800 h 1362674"/>
            <a:gd name="connsiteX12" fmla="*/ 1533525 w 1711086"/>
            <a:gd name="connsiteY12" fmla="*/ 1243012 h 1362674"/>
            <a:gd name="connsiteX13" fmla="*/ 1419225 w 1711086"/>
            <a:gd name="connsiteY13" fmla="*/ 1295400 h 1362674"/>
            <a:gd name="connsiteX14" fmla="*/ 1295400 w 1711086"/>
            <a:gd name="connsiteY14" fmla="*/ 1309687 h 1362674"/>
            <a:gd name="connsiteX15" fmla="*/ 1162050 w 1711086"/>
            <a:gd name="connsiteY15" fmla="*/ 1362075 h 1362674"/>
            <a:gd name="connsiteX16" fmla="*/ 1028700 w 1711086"/>
            <a:gd name="connsiteY16" fmla="*/ 1347787 h 1362674"/>
            <a:gd name="connsiteX17" fmla="*/ 871537 w 1711086"/>
            <a:gd name="connsiteY17" fmla="*/ 1319212 h 1362674"/>
            <a:gd name="connsiteX18" fmla="*/ 757237 w 1711086"/>
            <a:gd name="connsiteY18" fmla="*/ 1290637 h 1362674"/>
            <a:gd name="connsiteX19" fmla="*/ 666750 w 1711086"/>
            <a:gd name="connsiteY19" fmla="*/ 1290637 h 1362674"/>
            <a:gd name="connsiteX20" fmla="*/ 576263 w 1711086"/>
            <a:gd name="connsiteY20" fmla="*/ 1247774 h 1362674"/>
            <a:gd name="connsiteX21" fmla="*/ 481012 w 1711086"/>
            <a:gd name="connsiteY21" fmla="*/ 1214437 h 1362674"/>
            <a:gd name="connsiteX22" fmla="*/ 438150 w 1711086"/>
            <a:gd name="connsiteY22" fmla="*/ 1062037 h 1362674"/>
            <a:gd name="connsiteX23" fmla="*/ 381000 w 1711086"/>
            <a:gd name="connsiteY23" fmla="*/ 966787 h 1362674"/>
            <a:gd name="connsiteX24" fmla="*/ 304800 w 1711086"/>
            <a:gd name="connsiteY24" fmla="*/ 823912 h 1362674"/>
            <a:gd name="connsiteX25" fmla="*/ 252412 w 1711086"/>
            <a:gd name="connsiteY25" fmla="*/ 685800 h 1362674"/>
            <a:gd name="connsiteX26" fmla="*/ 171450 w 1711086"/>
            <a:gd name="connsiteY26" fmla="*/ 571500 h 1362674"/>
            <a:gd name="connsiteX27" fmla="*/ 114300 w 1711086"/>
            <a:gd name="connsiteY27" fmla="*/ 500062 h 1362674"/>
            <a:gd name="connsiteX28" fmla="*/ 61912 w 1711086"/>
            <a:gd name="connsiteY28" fmla="*/ 414337 h 1362674"/>
            <a:gd name="connsiteX29" fmla="*/ 0 w 1711086"/>
            <a:gd name="connsiteY29" fmla="*/ 314325 h 1362674"/>
            <a:gd name="connsiteX30" fmla="*/ 57149 w 1711086"/>
            <a:gd name="connsiteY30" fmla="*/ 252412 h 1362674"/>
            <a:gd name="connsiteX31" fmla="*/ 142875 w 1711086"/>
            <a:gd name="connsiteY31" fmla="*/ 152400 h 1362674"/>
            <a:gd name="connsiteX32" fmla="*/ 309562 w 1711086"/>
            <a:gd name="connsiteY32" fmla="*/ 42862 h 1362674"/>
            <a:gd name="connsiteX33" fmla="*/ 471487 w 1711086"/>
            <a:gd name="connsiteY33" fmla="*/ 0 h 1362674"/>
            <a:gd name="connsiteX0" fmla="*/ 471487 w 1711086"/>
            <a:gd name="connsiteY0" fmla="*/ 0 h 1362674"/>
            <a:gd name="connsiteX1" fmla="*/ 709612 w 1711086"/>
            <a:gd name="connsiteY1" fmla="*/ 247650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709612 w 1711086"/>
            <a:gd name="connsiteY1" fmla="*/ 247650 h 1362674"/>
            <a:gd name="connsiteX2" fmla="*/ 595312 w 1711086"/>
            <a:gd name="connsiteY2" fmla="*/ 14287 h 1362674"/>
            <a:gd name="connsiteX3" fmla="*/ 709612 w 1711086"/>
            <a:gd name="connsiteY3" fmla="*/ 42862 h 1362674"/>
            <a:gd name="connsiteX4" fmla="*/ 890587 w 1711086"/>
            <a:gd name="connsiteY4" fmla="*/ 171450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881062 w 1711086"/>
            <a:gd name="connsiteY4" fmla="*/ 42862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57350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71637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1671637 w 1734502"/>
            <a:gd name="connsiteY0" fmla="*/ 1076325 h 1362674"/>
            <a:gd name="connsiteX1" fmla="*/ 1533525 w 1734502"/>
            <a:gd name="connsiteY1" fmla="*/ 1243012 h 1362674"/>
            <a:gd name="connsiteX2" fmla="*/ 1419225 w 1734502"/>
            <a:gd name="connsiteY2" fmla="*/ 1295400 h 1362674"/>
            <a:gd name="connsiteX3" fmla="*/ 1295400 w 1734502"/>
            <a:gd name="connsiteY3" fmla="*/ 1309687 h 1362674"/>
            <a:gd name="connsiteX4" fmla="*/ 1162050 w 1734502"/>
            <a:gd name="connsiteY4" fmla="*/ 1362075 h 1362674"/>
            <a:gd name="connsiteX5" fmla="*/ 1028700 w 1734502"/>
            <a:gd name="connsiteY5" fmla="*/ 1347787 h 1362674"/>
            <a:gd name="connsiteX6" fmla="*/ 871537 w 1734502"/>
            <a:gd name="connsiteY6" fmla="*/ 1319212 h 1362674"/>
            <a:gd name="connsiteX7" fmla="*/ 757237 w 1734502"/>
            <a:gd name="connsiteY7" fmla="*/ 1290637 h 1362674"/>
            <a:gd name="connsiteX8" fmla="*/ 666750 w 1734502"/>
            <a:gd name="connsiteY8" fmla="*/ 1290637 h 1362674"/>
            <a:gd name="connsiteX9" fmla="*/ 576263 w 1734502"/>
            <a:gd name="connsiteY9" fmla="*/ 1247774 h 1362674"/>
            <a:gd name="connsiteX10" fmla="*/ 481012 w 1734502"/>
            <a:gd name="connsiteY10" fmla="*/ 1214437 h 1362674"/>
            <a:gd name="connsiteX11" fmla="*/ 438150 w 1734502"/>
            <a:gd name="connsiteY11" fmla="*/ 1062037 h 1362674"/>
            <a:gd name="connsiteX12" fmla="*/ 381000 w 1734502"/>
            <a:gd name="connsiteY12" fmla="*/ 966787 h 1362674"/>
            <a:gd name="connsiteX13" fmla="*/ 304800 w 1734502"/>
            <a:gd name="connsiteY13" fmla="*/ 823912 h 1362674"/>
            <a:gd name="connsiteX14" fmla="*/ 252412 w 1734502"/>
            <a:gd name="connsiteY14" fmla="*/ 685800 h 1362674"/>
            <a:gd name="connsiteX15" fmla="*/ 171450 w 1734502"/>
            <a:gd name="connsiteY15" fmla="*/ 571500 h 1362674"/>
            <a:gd name="connsiteX16" fmla="*/ 114300 w 1734502"/>
            <a:gd name="connsiteY16" fmla="*/ 500062 h 1362674"/>
            <a:gd name="connsiteX17" fmla="*/ 61912 w 1734502"/>
            <a:gd name="connsiteY17" fmla="*/ 414337 h 1362674"/>
            <a:gd name="connsiteX18" fmla="*/ 0 w 1734502"/>
            <a:gd name="connsiteY18" fmla="*/ 314325 h 1362674"/>
            <a:gd name="connsiteX19" fmla="*/ 57149 w 1734502"/>
            <a:gd name="connsiteY19" fmla="*/ 252412 h 1362674"/>
            <a:gd name="connsiteX20" fmla="*/ 142875 w 1734502"/>
            <a:gd name="connsiteY20" fmla="*/ 152400 h 1362674"/>
            <a:gd name="connsiteX21" fmla="*/ 309562 w 1734502"/>
            <a:gd name="connsiteY21" fmla="*/ 42862 h 1362674"/>
            <a:gd name="connsiteX22" fmla="*/ 471487 w 1734502"/>
            <a:gd name="connsiteY22" fmla="*/ 0 h 1362674"/>
            <a:gd name="connsiteX23" fmla="*/ 595312 w 1734502"/>
            <a:gd name="connsiteY23" fmla="*/ 14287 h 1362674"/>
            <a:gd name="connsiteX24" fmla="*/ 709612 w 1734502"/>
            <a:gd name="connsiteY24" fmla="*/ 42862 h 1362674"/>
            <a:gd name="connsiteX25" fmla="*/ 881062 w 1734502"/>
            <a:gd name="connsiteY25" fmla="*/ 42862 h 1362674"/>
            <a:gd name="connsiteX26" fmla="*/ 995362 w 1734502"/>
            <a:gd name="connsiteY26" fmla="*/ 42862 h 1362674"/>
            <a:gd name="connsiteX27" fmla="*/ 1062037 w 1734502"/>
            <a:gd name="connsiteY27" fmla="*/ 57150 h 1362674"/>
            <a:gd name="connsiteX28" fmla="*/ 1138237 w 1734502"/>
            <a:gd name="connsiteY28" fmla="*/ 161925 h 1362674"/>
            <a:gd name="connsiteX29" fmla="*/ 1252537 w 1734502"/>
            <a:gd name="connsiteY29" fmla="*/ 295275 h 1362674"/>
            <a:gd name="connsiteX30" fmla="*/ 1462087 w 1734502"/>
            <a:gd name="connsiteY30" fmla="*/ 500062 h 1362674"/>
            <a:gd name="connsiteX31" fmla="*/ 1609725 w 1734502"/>
            <a:gd name="connsiteY31" fmla="*/ 604837 h 1362674"/>
            <a:gd name="connsiteX32" fmla="*/ 1704975 w 1734502"/>
            <a:gd name="connsiteY32" fmla="*/ 709612 h 1362674"/>
            <a:gd name="connsiteX33" fmla="*/ 1704975 w 1734502"/>
            <a:gd name="connsiteY33" fmla="*/ 885825 h 1362674"/>
            <a:gd name="connsiteX34" fmla="*/ 1734502 w 1734502"/>
            <a:gd name="connsiteY34" fmla="*/ 1158240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61912 w 1704975"/>
            <a:gd name="connsiteY17" fmla="*/ 414337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42862 w 1704975"/>
            <a:gd name="connsiteY17" fmla="*/ 442912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109663 h 1396012"/>
            <a:gd name="connsiteX1" fmla="*/ 1533525 w 1704975"/>
            <a:gd name="connsiteY1" fmla="*/ 1276350 h 1396012"/>
            <a:gd name="connsiteX2" fmla="*/ 1419225 w 1704975"/>
            <a:gd name="connsiteY2" fmla="*/ 1328738 h 1396012"/>
            <a:gd name="connsiteX3" fmla="*/ 1295400 w 1704975"/>
            <a:gd name="connsiteY3" fmla="*/ 1343025 h 1396012"/>
            <a:gd name="connsiteX4" fmla="*/ 1162050 w 1704975"/>
            <a:gd name="connsiteY4" fmla="*/ 1395413 h 1396012"/>
            <a:gd name="connsiteX5" fmla="*/ 1028700 w 1704975"/>
            <a:gd name="connsiteY5" fmla="*/ 1381125 h 1396012"/>
            <a:gd name="connsiteX6" fmla="*/ 871537 w 1704975"/>
            <a:gd name="connsiteY6" fmla="*/ 1352550 h 1396012"/>
            <a:gd name="connsiteX7" fmla="*/ 757237 w 1704975"/>
            <a:gd name="connsiteY7" fmla="*/ 1323975 h 1396012"/>
            <a:gd name="connsiteX8" fmla="*/ 666750 w 1704975"/>
            <a:gd name="connsiteY8" fmla="*/ 1323975 h 1396012"/>
            <a:gd name="connsiteX9" fmla="*/ 576263 w 1704975"/>
            <a:gd name="connsiteY9" fmla="*/ 1281112 h 1396012"/>
            <a:gd name="connsiteX10" fmla="*/ 481012 w 1704975"/>
            <a:gd name="connsiteY10" fmla="*/ 1247775 h 1396012"/>
            <a:gd name="connsiteX11" fmla="*/ 438150 w 1704975"/>
            <a:gd name="connsiteY11" fmla="*/ 1095375 h 1396012"/>
            <a:gd name="connsiteX12" fmla="*/ 381000 w 1704975"/>
            <a:gd name="connsiteY12" fmla="*/ 1000125 h 1396012"/>
            <a:gd name="connsiteX13" fmla="*/ 304800 w 1704975"/>
            <a:gd name="connsiteY13" fmla="*/ 857250 h 1396012"/>
            <a:gd name="connsiteX14" fmla="*/ 252412 w 1704975"/>
            <a:gd name="connsiteY14" fmla="*/ 719138 h 1396012"/>
            <a:gd name="connsiteX15" fmla="*/ 171450 w 1704975"/>
            <a:gd name="connsiteY15" fmla="*/ 604838 h 1396012"/>
            <a:gd name="connsiteX16" fmla="*/ 114300 w 1704975"/>
            <a:gd name="connsiteY16" fmla="*/ 533400 h 1396012"/>
            <a:gd name="connsiteX17" fmla="*/ 42862 w 1704975"/>
            <a:gd name="connsiteY17" fmla="*/ 476250 h 1396012"/>
            <a:gd name="connsiteX18" fmla="*/ 0 w 1704975"/>
            <a:gd name="connsiteY18" fmla="*/ 347663 h 1396012"/>
            <a:gd name="connsiteX19" fmla="*/ 57149 w 1704975"/>
            <a:gd name="connsiteY19" fmla="*/ 285750 h 1396012"/>
            <a:gd name="connsiteX20" fmla="*/ 142875 w 1704975"/>
            <a:gd name="connsiteY20" fmla="*/ 185738 h 1396012"/>
            <a:gd name="connsiteX21" fmla="*/ 228600 w 1704975"/>
            <a:gd name="connsiteY21" fmla="*/ 0 h 1396012"/>
            <a:gd name="connsiteX22" fmla="*/ 471487 w 1704975"/>
            <a:gd name="connsiteY22" fmla="*/ 33338 h 1396012"/>
            <a:gd name="connsiteX23" fmla="*/ 595312 w 1704975"/>
            <a:gd name="connsiteY23" fmla="*/ 47625 h 1396012"/>
            <a:gd name="connsiteX24" fmla="*/ 709612 w 1704975"/>
            <a:gd name="connsiteY24" fmla="*/ 76200 h 1396012"/>
            <a:gd name="connsiteX25" fmla="*/ 881062 w 1704975"/>
            <a:gd name="connsiteY25" fmla="*/ 76200 h 1396012"/>
            <a:gd name="connsiteX26" fmla="*/ 995362 w 1704975"/>
            <a:gd name="connsiteY26" fmla="*/ 76200 h 1396012"/>
            <a:gd name="connsiteX27" fmla="*/ 1062037 w 1704975"/>
            <a:gd name="connsiteY27" fmla="*/ 90488 h 1396012"/>
            <a:gd name="connsiteX28" fmla="*/ 1138237 w 1704975"/>
            <a:gd name="connsiteY28" fmla="*/ 195263 h 1396012"/>
            <a:gd name="connsiteX29" fmla="*/ 1252537 w 1704975"/>
            <a:gd name="connsiteY29" fmla="*/ 328613 h 1396012"/>
            <a:gd name="connsiteX30" fmla="*/ 1462087 w 1704975"/>
            <a:gd name="connsiteY30" fmla="*/ 533400 h 1396012"/>
            <a:gd name="connsiteX31" fmla="*/ 1609725 w 1704975"/>
            <a:gd name="connsiteY31" fmla="*/ 638175 h 1396012"/>
            <a:gd name="connsiteX32" fmla="*/ 1704975 w 1704975"/>
            <a:gd name="connsiteY32" fmla="*/ 742950 h 1396012"/>
            <a:gd name="connsiteX33" fmla="*/ 1704975 w 1704975"/>
            <a:gd name="connsiteY33" fmla="*/ 919163 h 1396012"/>
            <a:gd name="connsiteX34" fmla="*/ 1672590 w 1704975"/>
            <a:gd name="connsiteY34" fmla="*/ 1110615 h 1396012"/>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3 w 1704975"/>
            <a:gd name="connsiteY24" fmla="*/ 233363 h 1676999"/>
            <a:gd name="connsiteX25" fmla="*/ 709612 w 1704975"/>
            <a:gd name="connsiteY25" fmla="*/ 357187 h 1676999"/>
            <a:gd name="connsiteX26" fmla="*/ 881062 w 1704975"/>
            <a:gd name="connsiteY26" fmla="*/ 357187 h 1676999"/>
            <a:gd name="connsiteX27" fmla="*/ 995362 w 1704975"/>
            <a:gd name="connsiteY27" fmla="*/ 357187 h 1676999"/>
            <a:gd name="connsiteX28" fmla="*/ 1062037 w 1704975"/>
            <a:gd name="connsiteY28" fmla="*/ 371475 h 1676999"/>
            <a:gd name="connsiteX29" fmla="*/ 1138237 w 1704975"/>
            <a:gd name="connsiteY29" fmla="*/ 476250 h 1676999"/>
            <a:gd name="connsiteX30" fmla="*/ 1252537 w 1704975"/>
            <a:gd name="connsiteY30" fmla="*/ 609600 h 1676999"/>
            <a:gd name="connsiteX31" fmla="*/ 1462087 w 1704975"/>
            <a:gd name="connsiteY31" fmla="*/ 814387 h 1676999"/>
            <a:gd name="connsiteX32" fmla="*/ 1609725 w 1704975"/>
            <a:gd name="connsiteY32" fmla="*/ 919162 h 1676999"/>
            <a:gd name="connsiteX33" fmla="*/ 1704975 w 1704975"/>
            <a:gd name="connsiteY33" fmla="*/ 1023937 h 1676999"/>
            <a:gd name="connsiteX34" fmla="*/ 1704975 w 1704975"/>
            <a:gd name="connsiteY34" fmla="*/ 1200150 h 1676999"/>
            <a:gd name="connsiteX35" fmla="*/ 1672590 w 1704975"/>
            <a:gd name="connsiteY35"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600075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408906 h 1695255"/>
            <a:gd name="connsiteX1" fmla="*/ 1533525 w 1704975"/>
            <a:gd name="connsiteY1" fmla="*/ 1575593 h 1695255"/>
            <a:gd name="connsiteX2" fmla="*/ 1419225 w 1704975"/>
            <a:gd name="connsiteY2" fmla="*/ 1627981 h 1695255"/>
            <a:gd name="connsiteX3" fmla="*/ 1295400 w 1704975"/>
            <a:gd name="connsiteY3" fmla="*/ 1642268 h 1695255"/>
            <a:gd name="connsiteX4" fmla="*/ 1162050 w 1704975"/>
            <a:gd name="connsiteY4" fmla="*/ 1694656 h 1695255"/>
            <a:gd name="connsiteX5" fmla="*/ 1028700 w 1704975"/>
            <a:gd name="connsiteY5" fmla="*/ 1680368 h 1695255"/>
            <a:gd name="connsiteX6" fmla="*/ 871537 w 1704975"/>
            <a:gd name="connsiteY6" fmla="*/ 1651793 h 1695255"/>
            <a:gd name="connsiteX7" fmla="*/ 757237 w 1704975"/>
            <a:gd name="connsiteY7" fmla="*/ 1623218 h 1695255"/>
            <a:gd name="connsiteX8" fmla="*/ 666750 w 1704975"/>
            <a:gd name="connsiteY8" fmla="*/ 1623218 h 1695255"/>
            <a:gd name="connsiteX9" fmla="*/ 576263 w 1704975"/>
            <a:gd name="connsiteY9" fmla="*/ 1580355 h 1695255"/>
            <a:gd name="connsiteX10" fmla="*/ 481012 w 1704975"/>
            <a:gd name="connsiteY10" fmla="*/ 1547018 h 1695255"/>
            <a:gd name="connsiteX11" fmla="*/ 438150 w 1704975"/>
            <a:gd name="connsiteY11" fmla="*/ 1394618 h 1695255"/>
            <a:gd name="connsiteX12" fmla="*/ 381000 w 1704975"/>
            <a:gd name="connsiteY12" fmla="*/ 1299368 h 1695255"/>
            <a:gd name="connsiteX13" fmla="*/ 304800 w 1704975"/>
            <a:gd name="connsiteY13" fmla="*/ 1156493 h 1695255"/>
            <a:gd name="connsiteX14" fmla="*/ 252412 w 1704975"/>
            <a:gd name="connsiteY14" fmla="*/ 1018381 h 1695255"/>
            <a:gd name="connsiteX15" fmla="*/ 171450 w 1704975"/>
            <a:gd name="connsiteY15" fmla="*/ 904081 h 1695255"/>
            <a:gd name="connsiteX16" fmla="*/ 114300 w 1704975"/>
            <a:gd name="connsiteY16" fmla="*/ 832643 h 1695255"/>
            <a:gd name="connsiteX17" fmla="*/ 42862 w 1704975"/>
            <a:gd name="connsiteY17" fmla="*/ 775493 h 1695255"/>
            <a:gd name="connsiteX18" fmla="*/ 0 w 1704975"/>
            <a:gd name="connsiteY18" fmla="*/ 646906 h 1695255"/>
            <a:gd name="connsiteX19" fmla="*/ 57149 w 1704975"/>
            <a:gd name="connsiteY19" fmla="*/ 584993 h 1695255"/>
            <a:gd name="connsiteX20" fmla="*/ 142875 w 1704975"/>
            <a:gd name="connsiteY20" fmla="*/ 484981 h 1695255"/>
            <a:gd name="connsiteX21" fmla="*/ 228600 w 1704975"/>
            <a:gd name="connsiteY21" fmla="*/ 299243 h 1695255"/>
            <a:gd name="connsiteX22" fmla="*/ 342899 w 1704975"/>
            <a:gd name="connsiteY22" fmla="*/ 18256 h 1695255"/>
            <a:gd name="connsiteX23" fmla="*/ 585788 w 1704975"/>
            <a:gd name="connsiteY23" fmla="*/ 189707 h 1695255"/>
            <a:gd name="connsiteX24" fmla="*/ 709613 w 1704975"/>
            <a:gd name="connsiteY24" fmla="*/ 251619 h 1695255"/>
            <a:gd name="connsiteX25" fmla="*/ 709612 w 1704975"/>
            <a:gd name="connsiteY25" fmla="*/ 375443 h 1695255"/>
            <a:gd name="connsiteX26" fmla="*/ 881062 w 1704975"/>
            <a:gd name="connsiteY26" fmla="*/ 375443 h 1695255"/>
            <a:gd name="connsiteX27" fmla="*/ 995362 w 1704975"/>
            <a:gd name="connsiteY27" fmla="*/ 375443 h 1695255"/>
            <a:gd name="connsiteX28" fmla="*/ 1062037 w 1704975"/>
            <a:gd name="connsiteY28" fmla="*/ 389731 h 1695255"/>
            <a:gd name="connsiteX29" fmla="*/ 1138237 w 1704975"/>
            <a:gd name="connsiteY29" fmla="*/ 494506 h 1695255"/>
            <a:gd name="connsiteX30" fmla="*/ 1252537 w 1704975"/>
            <a:gd name="connsiteY30" fmla="*/ 627856 h 1695255"/>
            <a:gd name="connsiteX31" fmla="*/ 1462087 w 1704975"/>
            <a:gd name="connsiteY31" fmla="*/ 832643 h 1695255"/>
            <a:gd name="connsiteX32" fmla="*/ 1609725 w 1704975"/>
            <a:gd name="connsiteY32" fmla="*/ 937418 h 1695255"/>
            <a:gd name="connsiteX33" fmla="*/ 1704975 w 1704975"/>
            <a:gd name="connsiteY33" fmla="*/ 1042193 h 1695255"/>
            <a:gd name="connsiteX34" fmla="*/ 1704975 w 1704975"/>
            <a:gd name="connsiteY34" fmla="*/ 1218406 h 1695255"/>
            <a:gd name="connsiteX35" fmla="*/ 1672590 w 1704975"/>
            <a:gd name="connsiteY35" fmla="*/ 1409858 h 1695255"/>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09626 w 1704975"/>
            <a:gd name="connsiteY27" fmla="*/ 281782 h 1711130"/>
            <a:gd name="connsiteX28" fmla="*/ 881062 w 1704975"/>
            <a:gd name="connsiteY28" fmla="*/ 3913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09588 w 1704975"/>
            <a:gd name="connsiteY9" fmla="*/ 1648618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642938 w 1704975"/>
            <a:gd name="connsiteY9" fmla="*/ 1696244 h 1711130"/>
            <a:gd name="connsiteX10" fmla="*/ 509588 w 1704975"/>
            <a:gd name="connsiteY10" fmla="*/ 1648618 h 1711130"/>
            <a:gd name="connsiteX11" fmla="*/ 481012 w 1704975"/>
            <a:gd name="connsiteY11" fmla="*/ 1562893 h 1711130"/>
            <a:gd name="connsiteX12" fmla="*/ 438150 w 1704975"/>
            <a:gd name="connsiteY12" fmla="*/ 1410493 h 1711130"/>
            <a:gd name="connsiteX13" fmla="*/ 381000 w 1704975"/>
            <a:gd name="connsiteY13" fmla="*/ 1315243 h 1711130"/>
            <a:gd name="connsiteX14" fmla="*/ 304800 w 1704975"/>
            <a:gd name="connsiteY14" fmla="*/ 1172368 h 1711130"/>
            <a:gd name="connsiteX15" fmla="*/ 252412 w 1704975"/>
            <a:gd name="connsiteY15" fmla="*/ 1034256 h 1711130"/>
            <a:gd name="connsiteX16" fmla="*/ 171450 w 1704975"/>
            <a:gd name="connsiteY16" fmla="*/ 919956 h 1711130"/>
            <a:gd name="connsiteX17" fmla="*/ 114300 w 1704975"/>
            <a:gd name="connsiteY17" fmla="*/ 848518 h 1711130"/>
            <a:gd name="connsiteX18" fmla="*/ 42862 w 1704975"/>
            <a:gd name="connsiteY18" fmla="*/ 791368 h 1711130"/>
            <a:gd name="connsiteX19" fmla="*/ 0 w 1704975"/>
            <a:gd name="connsiteY19" fmla="*/ 662781 h 1711130"/>
            <a:gd name="connsiteX20" fmla="*/ 57149 w 1704975"/>
            <a:gd name="connsiteY20" fmla="*/ 600868 h 1711130"/>
            <a:gd name="connsiteX21" fmla="*/ 142875 w 1704975"/>
            <a:gd name="connsiteY21" fmla="*/ 500856 h 1711130"/>
            <a:gd name="connsiteX22" fmla="*/ 228600 w 1704975"/>
            <a:gd name="connsiteY22" fmla="*/ 315118 h 1711130"/>
            <a:gd name="connsiteX23" fmla="*/ 342899 w 1704975"/>
            <a:gd name="connsiteY23" fmla="*/ 34131 h 1711130"/>
            <a:gd name="connsiteX24" fmla="*/ 490538 w 1704975"/>
            <a:gd name="connsiteY24" fmla="*/ 86519 h 1711130"/>
            <a:gd name="connsiteX25" fmla="*/ 585788 w 1704975"/>
            <a:gd name="connsiteY25" fmla="*/ 205582 h 1711130"/>
            <a:gd name="connsiteX26" fmla="*/ 709613 w 1704975"/>
            <a:gd name="connsiteY26" fmla="*/ 267494 h 1711130"/>
            <a:gd name="connsiteX27" fmla="*/ 809626 w 1704975"/>
            <a:gd name="connsiteY27" fmla="*/ 281782 h 1711130"/>
            <a:gd name="connsiteX28" fmla="*/ 904875 w 1704975"/>
            <a:gd name="connsiteY28" fmla="*/ 3532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914399 w 1704975"/>
            <a:gd name="connsiteY6" fmla="*/ 1720056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704975" h="1734343">
              <a:moveTo>
                <a:pt x="1671637" y="1424781"/>
              </a:moveTo>
              <a:cubicBezTo>
                <a:pt x="1653381" y="1454150"/>
                <a:pt x="1569244" y="1553368"/>
                <a:pt x="1533525" y="1591468"/>
              </a:cubicBezTo>
              <a:cubicBezTo>
                <a:pt x="1422555" y="1644541"/>
                <a:pt x="1464461" y="1643856"/>
                <a:pt x="1419225" y="1643856"/>
              </a:cubicBezTo>
              <a:cubicBezTo>
                <a:pt x="1301775" y="1658537"/>
                <a:pt x="1343321" y="1658143"/>
                <a:pt x="1295400" y="1658143"/>
              </a:cubicBezTo>
              <a:cubicBezTo>
                <a:pt x="1165342" y="1711130"/>
                <a:pt x="1213095" y="1710531"/>
                <a:pt x="1162050" y="1710531"/>
              </a:cubicBezTo>
              <a:lnTo>
                <a:pt x="1028700" y="1696243"/>
              </a:lnTo>
              <a:lnTo>
                <a:pt x="914399" y="1720056"/>
              </a:lnTo>
              <a:lnTo>
                <a:pt x="761999" y="1734343"/>
              </a:lnTo>
              <a:lnTo>
                <a:pt x="642938" y="1696244"/>
              </a:lnTo>
              <a:lnTo>
                <a:pt x="509588" y="1648618"/>
              </a:lnTo>
              <a:cubicBezTo>
                <a:pt x="491332" y="1648618"/>
                <a:pt x="501649" y="1564480"/>
                <a:pt x="481012" y="1562893"/>
              </a:cubicBezTo>
              <a:cubicBezTo>
                <a:pt x="466725" y="1512093"/>
                <a:pt x="454819" y="1451768"/>
                <a:pt x="438150" y="1410493"/>
              </a:cubicBezTo>
              <a:cubicBezTo>
                <a:pt x="421481" y="1369218"/>
                <a:pt x="423862" y="1354930"/>
                <a:pt x="381000" y="1315243"/>
              </a:cubicBezTo>
              <a:lnTo>
                <a:pt x="304800" y="1172368"/>
              </a:lnTo>
              <a:lnTo>
                <a:pt x="252412" y="1034256"/>
              </a:lnTo>
              <a:lnTo>
                <a:pt x="171450" y="919956"/>
              </a:lnTo>
              <a:lnTo>
                <a:pt x="114300" y="848518"/>
              </a:lnTo>
              <a:lnTo>
                <a:pt x="42862" y="791368"/>
              </a:lnTo>
              <a:lnTo>
                <a:pt x="0" y="662781"/>
              </a:lnTo>
              <a:lnTo>
                <a:pt x="57149" y="600868"/>
              </a:lnTo>
              <a:lnTo>
                <a:pt x="142875" y="500856"/>
              </a:lnTo>
              <a:lnTo>
                <a:pt x="228600" y="315118"/>
              </a:lnTo>
              <a:lnTo>
                <a:pt x="342899" y="34131"/>
              </a:lnTo>
              <a:cubicBezTo>
                <a:pt x="383380" y="0"/>
                <a:pt x="450057" y="57944"/>
                <a:pt x="490538" y="86519"/>
              </a:cubicBezTo>
              <a:cubicBezTo>
                <a:pt x="531019" y="115094"/>
                <a:pt x="546101" y="179388"/>
                <a:pt x="585788" y="205582"/>
              </a:cubicBezTo>
              <a:lnTo>
                <a:pt x="709613" y="267494"/>
              </a:lnTo>
              <a:cubicBezTo>
                <a:pt x="746919" y="280194"/>
                <a:pt x="781051" y="261145"/>
                <a:pt x="809626" y="281782"/>
              </a:cubicBezTo>
              <a:lnTo>
                <a:pt x="904875" y="353218"/>
              </a:lnTo>
              <a:lnTo>
                <a:pt x="995362" y="391318"/>
              </a:lnTo>
              <a:lnTo>
                <a:pt x="1062037" y="405606"/>
              </a:lnTo>
              <a:lnTo>
                <a:pt x="1138237" y="510381"/>
              </a:lnTo>
              <a:lnTo>
                <a:pt x="1252537" y="643731"/>
              </a:lnTo>
              <a:lnTo>
                <a:pt x="1462087" y="848518"/>
              </a:lnTo>
              <a:lnTo>
                <a:pt x="1609725" y="953293"/>
              </a:lnTo>
              <a:lnTo>
                <a:pt x="1704975" y="1058068"/>
              </a:lnTo>
              <a:lnTo>
                <a:pt x="1704975" y="1234281"/>
              </a:lnTo>
              <a:cubicBezTo>
                <a:pt x="1647347" y="1416770"/>
                <a:pt x="1649174" y="1334293"/>
                <a:pt x="1672590" y="1425733"/>
              </a:cubicBezTo>
            </a:path>
          </a:pathLst>
        </a:custGeom>
        <a:solidFill>
          <a:srgbClr val="92D050">
            <a:alpha val="60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157163</xdr:colOff>
      <xdr:row>20</xdr:row>
      <xdr:rowOff>153194</xdr:rowOff>
    </xdr:from>
    <xdr:to>
      <xdr:col>6</xdr:col>
      <xdr:colOff>266700</xdr:colOff>
      <xdr:row>24</xdr:row>
      <xdr:rowOff>90487</xdr:rowOff>
    </xdr:to>
    <xdr:sp macro="" textlink="">
      <xdr:nvSpPr>
        <xdr:cNvPr id="8" name="フリーフォーム 7">
          <a:extLst>
            <a:ext uri="{FF2B5EF4-FFF2-40B4-BE49-F238E27FC236}">
              <a16:creationId xmlns:a16="http://schemas.microsoft.com/office/drawing/2014/main" id="{00000000-0008-0000-0500-000008000000}"/>
            </a:ext>
          </a:extLst>
        </xdr:cNvPr>
        <xdr:cNvSpPr/>
      </xdr:nvSpPr>
      <xdr:spPr>
        <a:xfrm>
          <a:off x="2900363" y="3582194"/>
          <a:ext cx="1481137" cy="623093"/>
        </a:xfrm>
        <a:custGeom>
          <a:avLst/>
          <a:gdLst>
            <a:gd name="connsiteX0" fmla="*/ 0 w 1271587"/>
            <a:gd name="connsiteY0" fmla="*/ 523963 h 552538"/>
            <a:gd name="connsiteX1" fmla="*/ 57150 w 1271587"/>
            <a:gd name="connsiteY1" fmla="*/ 519200 h 552538"/>
            <a:gd name="connsiteX2" fmla="*/ 71437 w 1271587"/>
            <a:gd name="connsiteY2" fmla="*/ 514438 h 552538"/>
            <a:gd name="connsiteX3" fmla="*/ 80962 w 1271587"/>
            <a:gd name="connsiteY3" fmla="*/ 500150 h 552538"/>
            <a:gd name="connsiteX4" fmla="*/ 114300 w 1271587"/>
            <a:gd name="connsiteY4" fmla="*/ 481100 h 552538"/>
            <a:gd name="connsiteX5" fmla="*/ 128587 w 1271587"/>
            <a:gd name="connsiteY5" fmla="*/ 471575 h 552538"/>
            <a:gd name="connsiteX6" fmla="*/ 204787 w 1271587"/>
            <a:gd name="connsiteY6" fmla="*/ 476338 h 552538"/>
            <a:gd name="connsiteX7" fmla="*/ 266700 w 1271587"/>
            <a:gd name="connsiteY7" fmla="*/ 485863 h 552538"/>
            <a:gd name="connsiteX8" fmla="*/ 314325 w 1271587"/>
            <a:gd name="connsiteY8" fmla="*/ 504913 h 552538"/>
            <a:gd name="connsiteX9" fmla="*/ 328612 w 1271587"/>
            <a:gd name="connsiteY9" fmla="*/ 509675 h 552538"/>
            <a:gd name="connsiteX10" fmla="*/ 342900 w 1271587"/>
            <a:gd name="connsiteY10" fmla="*/ 519200 h 552538"/>
            <a:gd name="connsiteX11" fmla="*/ 361950 w 1271587"/>
            <a:gd name="connsiteY11" fmla="*/ 523963 h 552538"/>
            <a:gd name="connsiteX12" fmla="*/ 404812 w 1271587"/>
            <a:gd name="connsiteY12" fmla="*/ 538250 h 552538"/>
            <a:gd name="connsiteX13" fmla="*/ 433387 w 1271587"/>
            <a:gd name="connsiteY13" fmla="*/ 547775 h 552538"/>
            <a:gd name="connsiteX14" fmla="*/ 447675 w 1271587"/>
            <a:gd name="connsiteY14" fmla="*/ 552538 h 552538"/>
            <a:gd name="connsiteX15" fmla="*/ 585787 w 1271587"/>
            <a:gd name="connsiteY15" fmla="*/ 547775 h 552538"/>
            <a:gd name="connsiteX16" fmla="*/ 604837 w 1271587"/>
            <a:gd name="connsiteY16" fmla="*/ 543013 h 552538"/>
            <a:gd name="connsiteX17" fmla="*/ 633412 w 1271587"/>
            <a:gd name="connsiteY17" fmla="*/ 523963 h 552538"/>
            <a:gd name="connsiteX18" fmla="*/ 642937 w 1271587"/>
            <a:gd name="connsiteY18" fmla="*/ 509675 h 552538"/>
            <a:gd name="connsiteX19" fmla="*/ 671512 w 1271587"/>
            <a:gd name="connsiteY19" fmla="*/ 490625 h 552538"/>
            <a:gd name="connsiteX20" fmla="*/ 704850 w 1271587"/>
            <a:gd name="connsiteY20" fmla="*/ 471575 h 552538"/>
            <a:gd name="connsiteX21" fmla="*/ 719137 w 1271587"/>
            <a:gd name="connsiteY21" fmla="*/ 466813 h 552538"/>
            <a:gd name="connsiteX22" fmla="*/ 738187 w 1271587"/>
            <a:gd name="connsiteY22" fmla="*/ 457288 h 552538"/>
            <a:gd name="connsiteX23" fmla="*/ 771525 w 1271587"/>
            <a:gd name="connsiteY23" fmla="*/ 433475 h 552538"/>
            <a:gd name="connsiteX24" fmla="*/ 781050 w 1271587"/>
            <a:gd name="connsiteY24" fmla="*/ 404900 h 552538"/>
            <a:gd name="connsiteX25" fmla="*/ 785812 w 1271587"/>
            <a:gd name="connsiteY25" fmla="*/ 357275 h 552538"/>
            <a:gd name="connsiteX26" fmla="*/ 809625 w 1271587"/>
            <a:gd name="connsiteY26" fmla="*/ 338225 h 552538"/>
            <a:gd name="connsiteX27" fmla="*/ 914400 w 1271587"/>
            <a:gd name="connsiteY27" fmla="*/ 323938 h 552538"/>
            <a:gd name="connsiteX28" fmla="*/ 942975 w 1271587"/>
            <a:gd name="connsiteY28" fmla="*/ 309650 h 552538"/>
            <a:gd name="connsiteX29" fmla="*/ 981075 w 1271587"/>
            <a:gd name="connsiteY29" fmla="*/ 295363 h 552538"/>
            <a:gd name="connsiteX30" fmla="*/ 1009650 w 1271587"/>
            <a:gd name="connsiteY30" fmla="*/ 266788 h 552538"/>
            <a:gd name="connsiteX31" fmla="*/ 1038225 w 1271587"/>
            <a:gd name="connsiteY31" fmla="*/ 233450 h 552538"/>
            <a:gd name="connsiteX32" fmla="*/ 1047750 w 1271587"/>
            <a:gd name="connsiteY32" fmla="*/ 166775 h 552538"/>
            <a:gd name="connsiteX33" fmla="*/ 1052512 w 1271587"/>
            <a:gd name="connsiteY33" fmla="*/ 138200 h 552538"/>
            <a:gd name="connsiteX34" fmla="*/ 1066800 w 1271587"/>
            <a:gd name="connsiteY34" fmla="*/ 95338 h 552538"/>
            <a:gd name="connsiteX35" fmla="*/ 1100137 w 1271587"/>
            <a:gd name="connsiteY35" fmla="*/ 52475 h 552538"/>
            <a:gd name="connsiteX36" fmla="*/ 1104900 w 1271587"/>
            <a:gd name="connsiteY36" fmla="*/ 38188 h 552538"/>
            <a:gd name="connsiteX37" fmla="*/ 1119187 w 1271587"/>
            <a:gd name="connsiteY37" fmla="*/ 33425 h 552538"/>
            <a:gd name="connsiteX38" fmla="*/ 1147762 w 1271587"/>
            <a:gd name="connsiteY38" fmla="*/ 19138 h 552538"/>
            <a:gd name="connsiteX39" fmla="*/ 1162050 w 1271587"/>
            <a:gd name="connsiteY39" fmla="*/ 9613 h 552538"/>
            <a:gd name="connsiteX40" fmla="*/ 1181100 w 1271587"/>
            <a:gd name="connsiteY40" fmla="*/ 4850 h 552538"/>
            <a:gd name="connsiteX41" fmla="*/ 1271587 w 1271587"/>
            <a:gd name="connsiteY41" fmla="*/ 88 h 552538"/>
            <a:gd name="connsiteX0" fmla="*/ 0 w 1609725"/>
            <a:gd name="connsiteY0" fmla="*/ 528638 h 557213"/>
            <a:gd name="connsiteX1" fmla="*/ 57150 w 1609725"/>
            <a:gd name="connsiteY1" fmla="*/ 523875 h 557213"/>
            <a:gd name="connsiteX2" fmla="*/ 71437 w 1609725"/>
            <a:gd name="connsiteY2" fmla="*/ 519113 h 557213"/>
            <a:gd name="connsiteX3" fmla="*/ 80962 w 1609725"/>
            <a:gd name="connsiteY3" fmla="*/ 504825 h 557213"/>
            <a:gd name="connsiteX4" fmla="*/ 114300 w 1609725"/>
            <a:gd name="connsiteY4" fmla="*/ 485775 h 557213"/>
            <a:gd name="connsiteX5" fmla="*/ 128587 w 1609725"/>
            <a:gd name="connsiteY5" fmla="*/ 476250 h 557213"/>
            <a:gd name="connsiteX6" fmla="*/ 204787 w 1609725"/>
            <a:gd name="connsiteY6" fmla="*/ 481013 h 557213"/>
            <a:gd name="connsiteX7" fmla="*/ 266700 w 1609725"/>
            <a:gd name="connsiteY7" fmla="*/ 490538 h 557213"/>
            <a:gd name="connsiteX8" fmla="*/ 314325 w 1609725"/>
            <a:gd name="connsiteY8" fmla="*/ 509588 h 557213"/>
            <a:gd name="connsiteX9" fmla="*/ 328612 w 1609725"/>
            <a:gd name="connsiteY9" fmla="*/ 514350 h 557213"/>
            <a:gd name="connsiteX10" fmla="*/ 342900 w 1609725"/>
            <a:gd name="connsiteY10" fmla="*/ 523875 h 557213"/>
            <a:gd name="connsiteX11" fmla="*/ 361950 w 1609725"/>
            <a:gd name="connsiteY11" fmla="*/ 528638 h 557213"/>
            <a:gd name="connsiteX12" fmla="*/ 404812 w 1609725"/>
            <a:gd name="connsiteY12" fmla="*/ 542925 h 557213"/>
            <a:gd name="connsiteX13" fmla="*/ 433387 w 1609725"/>
            <a:gd name="connsiteY13" fmla="*/ 552450 h 557213"/>
            <a:gd name="connsiteX14" fmla="*/ 447675 w 1609725"/>
            <a:gd name="connsiteY14" fmla="*/ 557213 h 557213"/>
            <a:gd name="connsiteX15" fmla="*/ 585787 w 1609725"/>
            <a:gd name="connsiteY15" fmla="*/ 552450 h 557213"/>
            <a:gd name="connsiteX16" fmla="*/ 604837 w 1609725"/>
            <a:gd name="connsiteY16" fmla="*/ 547688 h 557213"/>
            <a:gd name="connsiteX17" fmla="*/ 633412 w 1609725"/>
            <a:gd name="connsiteY17" fmla="*/ 528638 h 557213"/>
            <a:gd name="connsiteX18" fmla="*/ 642937 w 1609725"/>
            <a:gd name="connsiteY18" fmla="*/ 514350 h 557213"/>
            <a:gd name="connsiteX19" fmla="*/ 671512 w 1609725"/>
            <a:gd name="connsiteY19" fmla="*/ 495300 h 557213"/>
            <a:gd name="connsiteX20" fmla="*/ 704850 w 1609725"/>
            <a:gd name="connsiteY20" fmla="*/ 476250 h 557213"/>
            <a:gd name="connsiteX21" fmla="*/ 719137 w 1609725"/>
            <a:gd name="connsiteY21" fmla="*/ 471488 h 557213"/>
            <a:gd name="connsiteX22" fmla="*/ 738187 w 1609725"/>
            <a:gd name="connsiteY22" fmla="*/ 461963 h 557213"/>
            <a:gd name="connsiteX23" fmla="*/ 771525 w 1609725"/>
            <a:gd name="connsiteY23" fmla="*/ 438150 h 557213"/>
            <a:gd name="connsiteX24" fmla="*/ 781050 w 1609725"/>
            <a:gd name="connsiteY24" fmla="*/ 409575 h 557213"/>
            <a:gd name="connsiteX25" fmla="*/ 785812 w 1609725"/>
            <a:gd name="connsiteY25" fmla="*/ 361950 h 557213"/>
            <a:gd name="connsiteX26" fmla="*/ 809625 w 1609725"/>
            <a:gd name="connsiteY26" fmla="*/ 342900 h 557213"/>
            <a:gd name="connsiteX27" fmla="*/ 914400 w 1609725"/>
            <a:gd name="connsiteY27" fmla="*/ 328613 h 557213"/>
            <a:gd name="connsiteX28" fmla="*/ 942975 w 1609725"/>
            <a:gd name="connsiteY28" fmla="*/ 314325 h 557213"/>
            <a:gd name="connsiteX29" fmla="*/ 981075 w 1609725"/>
            <a:gd name="connsiteY29" fmla="*/ 300038 h 557213"/>
            <a:gd name="connsiteX30" fmla="*/ 1009650 w 1609725"/>
            <a:gd name="connsiteY30" fmla="*/ 271463 h 557213"/>
            <a:gd name="connsiteX31" fmla="*/ 1038225 w 1609725"/>
            <a:gd name="connsiteY31" fmla="*/ 238125 h 557213"/>
            <a:gd name="connsiteX32" fmla="*/ 1047750 w 1609725"/>
            <a:gd name="connsiteY32" fmla="*/ 171450 h 557213"/>
            <a:gd name="connsiteX33" fmla="*/ 1052512 w 1609725"/>
            <a:gd name="connsiteY33" fmla="*/ 142875 h 557213"/>
            <a:gd name="connsiteX34" fmla="*/ 1066800 w 1609725"/>
            <a:gd name="connsiteY34" fmla="*/ 100013 h 557213"/>
            <a:gd name="connsiteX35" fmla="*/ 1100137 w 1609725"/>
            <a:gd name="connsiteY35" fmla="*/ 57150 h 557213"/>
            <a:gd name="connsiteX36" fmla="*/ 1104900 w 1609725"/>
            <a:gd name="connsiteY36" fmla="*/ 42863 h 557213"/>
            <a:gd name="connsiteX37" fmla="*/ 1119187 w 1609725"/>
            <a:gd name="connsiteY37" fmla="*/ 38100 h 557213"/>
            <a:gd name="connsiteX38" fmla="*/ 1147762 w 1609725"/>
            <a:gd name="connsiteY38" fmla="*/ 23813 h 557213"/>
            <a:gd name="connsiteX39" fmla="*/ 1162050 w 1609725"/>
            <a:gd name="connsiteY39" fmla="*/ 14288 h 557213"/>
            <a:gd name="connsiteX40" fmla="*/ 1181100 w 1609725"/>
            <a:gd name="connsiteY40" fmla="*/ 9525 h 557213"/>
            <a:gd name="connsiteX41" fmla="*/ 1609725 w 1609725"/>
            <a:gd name="connsiteY41" fmla="*/ 0 h 557213"/>
            <a:gd name="connsiteX0" fmla="*/ 0 w 1609725"/>
            <a:gd name="connsiteY0" fmla="*/ 592136 h 620711"/>
            <a:gd name="connsiteX1" fmla="*/ 57150 w 1609725"/>
            <a:gd name="connsiteY1" fmla="*/ 587373 h 620711"/>
            <a:gd name="connsiteX2" fmla="*/ 71437 w 1609725"/>
            <a:gd name="connsiteY2" fmla="*/ 582611 h 620711"/>
            <a:gd name="connsiteX3" fmla="*/ 80962 w 1609725"/>
            <a:gd name="connsiteY3" fmla="*/ 568323 h 620711"/>
            <a:gd name="connsiteX4" fmla="*/ 114300 w 1609725"/>
            <a:gd name="connsiteY4" fmla="*/ 549273 h 620711"/>
            <a:gd name="connsiteX5" fmla="*/ 128587 w 1609725"/>
            <a:gd name="connsiteY5" fmla="*/ 539748 h 620711"/>
            <a:gd name="connsiteX6" fmla="*/ 204787 w 1609725"/>
            <a:gd name="connsiteY6" fmla="*/ 544511 h 620711"/>
            <a:gd name="connsiteX7" fmla="*/ 266700 w 1609725"/>
            <a:gd name="connsiteY7" fmla="*/ 554036 h 620711"/>
            <a:gd name="connsiteX8" fmla="*/ 314325 w 1609725"/>
            <a:gd name="connsiteY8" fmla="*/ 573086 h 620711"/>
            <a:gd name="connsiteX9" fmla="*/ 328612 w 1609725"/>
            <a:gd name="connsiteY9" fmla="*/ 577848 h 620711"/>
            <a:gd name="connsiteX10" fmla="*/ 342900 w 1609725"/>
            <a:gd name="connsiteY10" fmla="*/ 587373 h 620711"/>
            <a:gd name="connsiteX11" fmla="*/ 361950 w 1609725"/>
            <a:gd name="connsiteY11" fmla="*/ 592136 h 620711"/>
            <a:gd name="connsiteX12" fmla="*/ 404812 w 1609725"/>
            <a:gd name="connsiteY12" fmla="*/ 606423 h 620711"/>
            <a:gd name="connsiteX13" fmla="*/ 433387 w 1609725"/>
            <a:gd name="connsiteY13" fmla="*/ 615948 h 620711"/>
            <a:gd name="connsiteX14" fmla="*/ 447675 w 1609725"/>
            <a:gd name="connsiteY14" fmla="*/ 620711 h 620711"/>
            <a:gd name="connsiteX15" fmla="*/ 585787 w 1609725"/>
            <a:gd name="connsiteY15" fmla="*/ 615948 h 620711"/>
            <a:gd name="connsiteX16" fmla="*/ 604837 w 1609725"/>
            <a:gd name="connsiteY16" fmla="*/ 611186 h 620711"/>
            <a:gd name="connsiteX17" fmla="*/ 633412 w 1609725"/>
            <a:gd name="connsiteY17" fmla="*/ 592136 h 620711"/>
            <a:gd name="connsiteX18" fmla="*/ 642937 w 1609725"/>
            <a:gd name="connsiteY18" fmla="*/ 577848 h 620711"/>
            <a:gd name="connsiteX19" fmla="*/ 671512 w 1609725"/>
            <a:gd name="connsiteY19" fmla="*/ 558798 h 620711"/>
            <a:gd name="connsiteX20" fmla="*/ 704850 w 1609725"/>
            <a:gd name="connsiteY20" fmla="*/ 539748 h 620711"/>
            <a:gd name="connsiteX21" fmla="*/ 719137 w 1609725"/>
            <a:gd name="connsiteY21" fmla="*/ 534986 h 620711"/>
            <a:gd name="connsiteX22" fmla="*/ 738187 w 1609725"/>
            <a:gd name="connsiteY22" fmla="*/ 525461 h 620711"/>
            <a:gd name="connsiteX23" fmla="*/ 771525 w 1609725"/>
            <a:gd name="connsiteY23" fmla="*/ 501648 h 620711"/>
            <a:gd name="connsiteX24" fmla="*/ 781050 w 1609725"/>
            <a:gd name="connsiteY24" fmla="*/ 473073 h 620711"/>
            <a:gd name="connsiteX25" fmla="*/ 785812 w 1609725"/>
            <a:gd name="connsiteY25" fmla="*/ 425448 h 620711"/>
            <a:gd name="connsiteX26" fmla="*/ 809625 w 1609725"/>
            <a:gd name="connsiteY26" fmla="*/ 406398 h 620711"/>
            <a:gd name="connsiteX27" fmla="*/ 914400 w 1609725"/>
            <a:gd name="connsiteY27" fmla="*/ 392111 h 620711"/>
            <a:gd name="connsiteX28" fmla="*/ 942975 w 1609725"/>
            <a:gd name="connsiteY28" fmla="*/ 377823 h 620711"/>
            <a:gd name="connsiteX29" fmla="*/ 981075 w 1609725"/>
            <a:gd name="connsiteY29" fmla="*/ 363536 h 620711"/>
            <a:gd name="connsiteX30" fmla="*/ 1009650 w 1609725"/>
            <a:gd name="connsiteY30" fmla="*/ 334961 h 620711"/>
            <a:gd name="connsiteX31" fmla="*/ 1038225 w 1609725"/>
            <a:gd name="connsiteY31" fmla="*/ 301623 h 620711"/>
            <a:gd name="connsiteX32" fmla="*/ 1047750 w 1609725"/>
            <a:gd name="connsiteY32" fmla="*/ 234948 h 620711"/>
            <a:gd name="connsiteX33" fmla="*/ 1052512 w 1609725"/>
            <a:gd name="connsiteY33" fmla="*/ 206373 h 620711"/>
            <a:gd name="connsiteX34" fmla="*/ 1066800 w 1609725"/>
            <a:gd name="connsiteY34" fmla="*/ 163511 h 620711"/>
            <a:gd name="connsiteX35" fmla="*/ 1100137 w 1609725"/>
            <a:gd name="connsiteY35" fmla="*/ 120648 h 620711"/>
            <a:gd name="connsiteX36" fmla="*/ 1104900 w 1609725"/>
            <a:gd name="connsiteY36" fmla="*/ 106361 h 620711"/>
            <a:gd name="connsiteX37" fmla="*/ 1119187 w 1609725"/>
            <a:gd name="connsiteY37" fmla="*/ 101598 h 620711"/>
            <a:gd name="connsiteX38" fmla="*/ 1147762 w 1609725"/>
            <a:gd name="connsiteY38" fmla="*/ 87311 h 620711"/>
            <a:gd name="connsiteX39" fmla="*/ 1162050 w 1609725"/>
            <a:gd name="connsiteY39" fmla="*/ 77786 h 620711"/>
            <a:gd name="connsiteX40" fmla="*/ 1181100 w 1609725"/>
            <a:gd name="connsiteY40" fmla="*/ 73023 h 620711"/>
            <a:gd name="connsiteX41" fmla="*/ 1481137 w 1609725"/>
            <a:gd name="connsiteY41" fmla="*/ 1587 h 620711"/>
            <a:gd name="connsiteX42" fmla="*/ 1609725 w 1609725"/>
            <a:gd name="connsiteY42" fmla="*/ 63498 h 620711"/>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162050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33475 w 1609725"/>
            <a:gd name="connsiteY37" fmla="*/ 8493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481137"/>
            <a:gd name="connsiteY0" fmla="*/ 594518 h 623093"/>
            <a:gd name="connsiteX1" fmla="*/ 57150 w 1481137"/>
            <a:gd name="connsiteY1" fmla="*/ 589755 h 623093"/>
            <a:gd name="connsiteX2" fmla="*/ 71437 w 1481137"/>
            <a:gd name="connsiteY2" fmla="*/ 584993 h 623093"/>
            <a:gd name="connsiteX3" fmla="*/ 80962 w 1481137"/>
            <a:gd name="connsiteY3" fmla="*/ 570705 h 623093"/>
            <a:gd name="connsiteX4" fmla="*/ 114300 w 1481137"/>
            <a:gd name="connsiteY4" fmla="*/ 551655 h 623093"/>
            <a:gd name="connsiteX5" fmla="*/ 128587 w 1481137"/>
            <a:gd name="connsiteY5" fmla="*/ 542130 h 623093"/>
            <a:gd name="connsiteX6" fmla="*/ 204787 w 1481137"/>
            <a:gd name="connsiteY6" fmla="*/ 546893 h 623093"/>
            <a:gd name="connsiteX7" fmla="*/ 266700 w 1481137"/>
            <a:gd name="connsiteY7" fmla="*/ 556418 h 623093"/>
            <a:gd name="connsiteX8" fmla="*/ 314325 w 1481137"/>
            <a:gd name="connsiteY8" fmla="*/ 575468 h 623093"/>
            <a:gd name="connsiteX9" fmla="*/ 328612 w 1481137"/>
            <a:gd name="connsiteY9" fmla="*/ 580230 h 623093"/>
            <a:gd name="connsiteX10" fmla="*/ 342900 w 1481137"/>
            <a:gd name="connsiteY10" fmla="*/ 589755 h 623093"/>
            <a:gd name="connsiteX11" fmla="*/ 361950 w 1481137"/>
            <a:gd name="connsiteY11" fmla="*/ 594518 h 623093"/>
            <a:gd name="connsiteX12" fmla="*/ 404812 w 1481137"/>
            <a:gd name="connsiteY12" fmla="*/ 608805 h 623093"/>
            <a:gd name="connsiteX13" fmla="*/ 433387 w 1481137"/>
            <a:gd name="connsiteY13" fmla="*/ 618330 h 623093"/>
            <a:gd name="connsiteX14" fmla="*/ 447675 w 1481137"/>
            <a:gd name="connsiteY14" fmla="*/ 623093 h 623093"/>
            <a:gd name="connsiteX15" fmla="*/ 585787 w 1481137"/>
            <a:gd name="connsiteY15" fmla="*/ 618330 h 623093"/>
            <a:gd name="connsiteX16" fmla="*/ 604837 w 1481137"/>
            <a:gd name="connsiteY16" fmla="*/ 613568 h 623093"/>
            <a:gd name="connsiteX17" fmla="*/ 633412 w 1481137"/>
            <a:gd name="connsiteY17" fmla="*/ 594518 h 623093"/>
            <a:gd name="connsiteX18" fmla="*/ 642937 w 1481137"/>
            <a:gd name="connsiteY18" fmla="*/ 580230 h 623093"/>
            <a:gd name="connsiteX19" fmla="*/ 671512 w 1481137"/>
            <a:gd name="connsiteY19" fmla="*/ 561180 h 623093"/>
            <a:gd name="connsiteX20" fmla="*/ 704850 w 1481137"/>
            <a:gd name="connsiteY20" fmla="*/ 542130 h 623093"/>
            <a:gd name="connsiteX21" fmla="*/ 719137 w 1481137"/>
            <a:gd name="connsiteY21" fmla="*/ 537368 h 623093"/>
            <a:gd name="connsiteX22" fmla="*/ 738187 w 1481137"/>
            <a:gd name="connsiteY22" fmla="*/ 527843 h 623093"/>
            <a:gd name="connsiteX23" fmla="*/ 771525 w 1481137"/>
            <a:gd name="connsiteY23" fmla="*/ 504030 h 623093"/>
            <a:gd name="connsiteX24" fmla="*/ 781050 w 1481137"/>
            <a:gd name="connsiteY24" fmla="*/ 475455 h 623093"/>
            <a:gd name="connsiteX25" fmla="*/ 785812 w 1481137"/>
            <a:gd name="connsiteY25" fmla="*/ 427830 h 623093"/>
            <a:gd name="connsiteX26" fmla="*/ 809625 w 1481137"/>
            <a:gd name="connsiteY26" fmla="*/ 408780 h 623093"/>
            <a:gd name="connsiteX27" fmla="*/ 914400 w 1481137"/>
            <a:gd name="connsiteY27" fmla="*/ 394493 h 623093"/>
            <a:gd name="connsiteX28" fmla="*/ 942975 w 1481137"/>
            <a:gd name="connsiteY28" fmla="*/ 380205 h 623093"/>
            <a:gd name="connsiteX29" fmla="*/ 981075 w 1481137"/>
            <a:gd name="connsiteY29" fmla="*/ 365918 h 623093"/>
            <a:gd name="connsiteX30" fmla="*/ 1009650 w 1481137"/>
            <a:gd name="connsiteY30" fmla="*/ 337343 h 623093"/>
            <a:gd name="connsiteX31" fmla="*/ 1038225 w 1481137"/>
            <a:gd name="connsiteY31" fmla="*/ 304005 h 623093"/>
            <a:gd name="connsiteX32" fmla="*/ 1047750 w 1481137"/>
            <a:gd name="connsiteY32" fmla="*/ 237330 h 623093"/>
            <a:gd name="connsiteX33" fmla="*/ 1052512 w 1481137"/>
            <a:gd name="connsiteY33" fmla="*/ 208755 h 623093"/>
            <a:gd name="connsiteX34" fmla="*/ 1066800 w 1481137"/>
            <a:gd name="connsiteY34" fmla="*/ 165893 h 623093"/>
            <a:gd name="connsiteX35" fmla="*/ 1100137 w 1481137"/>
            <a:gd name="connsiteY35" fmla="*/ 123030 h 623093"/>
            <a:gd name="connsiteX36" fmla="*/ 1104900 w 1481137"/>
            <a:gd name="connsiteY36" fmla="*/ 108743 h 623093"/>
            <a:gd name="connsiteX37" fmla="*/ 1133475 w 1481137"/>
            <a:gd name="connsiteY37" fmla="*/ 84930 h 623093"/>
            <a:gd name="connsiteX38" fmla="*/ 1228724 w 1481137"/>
            <a:gd name="connsiteY38" fmla="*/ 89693 h 623093"/>
            <a:gd name="connsiteX39" fmla="*/ 1323975 w 1481137"/>
            <a:gd name="connsiteY39" fmla="*/ 80168 h 623093"/>
            <a:gd name="connsiteX40" fmla="*/ 1390650 w 1481137"/>
            <a:gd name="connsiteY40" fmla="*/ 42067 h 623093"/>
            <a:gd name="connsiteX41" fmla="*/ 1481137 w 1481137"/>
            <a:gd name="connsiteY41" fmla="*/ 3969 h 623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481137" h="623093">
              <a:moveTo>
                <a:pt x="0" y="594518"/>
              </a:moveTo>
              <a:cubicBezTo>
                <a:pt x="19050" y="592930"/>
                <a:pt x="38202" y="592281"/>
                <a:pt x="57150" y="589755"/>
              </a:cubicBezTo>
              <a:cubicBezTo>
                <a:pt x="62126" y="589092"/>
                <a:pt x="67517" y="588129"/>
                <a:pt x="71437" y="584993"/>
              </a:cubicBezTo>
              <a:cubicBezTo>
                <a:pt x="75907" y="581417"/>
                <a:pt x="76915" y="574752"/>
                <a:pt x="80962" y="570705"/>
              </a:cubicBezTo>
              <a:cubicBezTo>
                <a:pt x="103992" y="547675"/>
                <a:pt x="92505" y="562553"/>
                <a:pt x="114300" y="551655"/>
              </a:cubicBezTo>
              <a:cubicBezTo>
                <a:pt x="119419" y="549095"/>
                <a:pt x="123825" y="545305"/>
                <a:pt x="128587" y="542130"/>
              </a:cubicBezTo>
              <a:lnTo>
                <a:pt x="204787" y="546893"/>
              </a:lnTo>
              <a:cubicBezTo>
                <a:pt x="228636" y="548728"/>
                <a:pt x="246330" y="547688"/>
                <a:pt x="266700" y="556418"/>
              </a:cubicBezTo>
              <a:cubicBezTo>
                <a:pt x="315745" y="577438"/>
                <a:pt x="249296" y="553792"/>
                <a:pt x="314325" y="575468"/>
              </a:cubicBezTo>
              <a:lnTo>
                <a:pt x="328612" y="580230"/>
              </a:lnTo>
              <a:cubicBezTo>
                <a:pt x="333375" y="583405"/>
                <a:pt x="337639" y="587500"/>
                <a:pt x="342900" y="589755"/>
              </a:cubicBezTo>
              <a:cubicBezTo>
                <a:pt x="348916" y="592333"/>
                <a:pt x="355681" y="592637"/>
                <a:pt x="361950" y="594518"/>
              </a:cubicBezTo>
              <a:cubicBezTo>
                <a:pt x="376375" y="598846"/>
                <a:pt x="390525" y="604043"/>
                <a:pt x="404812" y="608805"/>
              </a:cubicBezTo>
              <a:lnTo>
                <a:pt x="433387" y="618330"/>
              </a:lnTo>
              <a:lnTo>
                <a:pt x="447675" y="623093"/>
              </a:lnTo>
              <a:cubicBezTo>
                <a:pt x="493712" y="621505"/>
                <a:pt x="539807" y="621117"/>
                <a:pt x="585787" y="618330"/>
              </a:cubicBezTo>
              <a:cubicBezTo>
                <a:pt x="592320" y="617934"/>
                <a:pt x="598983" y="616495"/>
                <a:pt x="604837" y="613568"/>
              </a:cubicBezTo>
              <a:cubicBezTo>
                <a:pt x="615076" y="608449"/>
                <a:pt x="633412" y="594518"/>
                <a:pt x="633412" y="594518"/>
              </a:cubicBezTo>
              <a:cubicBezTo>
                <a:pt x="636587" y="589755"/>
                <a:pt x="638629" y="583999"/>
                <a:pt x="642937" y="580230"/>
              </a:cubicBezTo>
              <a:cubicBezTo>
                <a:pt x="651552" y="572692"/>
                <a:pt x="661987" y="567530"/>
                <a:pt x="671512" y="561180"/>
              </a:cubicBezTo>
              <a:cubicBezTo>
                <a:pt x="685859" y="551615"/>
                <a:pt x="687934" y="549380"/>
                <a:pt x="704850" y="542130"/>
              </a:cubicBezTo>
              <a:cubicBezTo>
                <a:pt x="709464" y="540153"/>
                <a:pt x="714523" y="539345"/>
                <a:pt x="719137" y="537368"/>
              </a:cubicBezTo>
              <a:cubicBezTo>
                <a:pt x="725663" y="534571"/>
                <a:pt x="732023" y="531365"/>
                <a:pt x="738187" y="527843"/>
              </a:cubicBezTo>
              <a:cubicBezTo>
                <a:pt x="747941" y="522270"/>
                <a:pt x="763342" y="510167"/>
                <a:pt x="771525" y="504030"/>
              </a:cubicBezTo>
              <a:cubicBezTo>
                <a:pt x="774700" y="494505"/>
                <a:pt x="780051" y="485445"/>
                <a:pt x="781050" y="475455"/>
              </a:cubicBezTo>
              <a:cubicBezTo>
                <a:pt x="782637" y="459580"/>
                <a:pt x="782225" y="443376"/>
                <a:pt x="785812" y="427830"/>
              </a:cubicBezTo>
              <a:cubicBezTo>
                <a:pt x="789197" y="413163"/>
                <a:pt x="797736" y="412023"/>
                <a:pt x="809625" y="408780"/>
              </a:cubicBezTo>
              <a:cubicBezTo>
                <a:pt x="862598" y="394333"/>
                <a:pt x="846146" y="399368"/>
                <a:pt x="914400" y="394493"/>
              </a:cubicBezTo>
              <a:cubicBezTo>
                <a:pt x="941854" y="376189"/>
                <a:pt x="915372" y="392035"/>
                <a:pt x="942975" y="380205"/>
              </a:cubicBezTo>
              <a:cubicBezTo>
                <a:pt x="977838" y="365263"/>
                <a:pt x="945956" y="374697"/>
                <a:pt x="981075" y="365918"/>
              </a:cubicBezTo>
              <a:cubicBezTo>
                <a:pt x="1020156" y="336606"/>
                <a:pt x="984579" y="366592"/>
                <a:pt x="1009650" y="337343"/>
              </a:cubicBezTo>
              <a:cubicBezTo>
                <a:pt x="1044293" y="296927"/>
                <a:pt x="1016360" y="336804"/>
                <a:pt x="1038225" y="304005"/>
              </a:cubicBezTo>
              <a:cubicBezTo>
                <a:pt x="1049210" y="271047"/>
                <a:pt x="1040162" y="301830"/>
                <a:pt x="1047750" y="237330"/>
              </a:cubicBezTo>
              <a:cubicBezTo>
                <a:pt x="1048878" y="227740"/>
                <a:pt x="1050170" y="218123"/>
                <a:pt x="1052512" y="208755"/>
              </a:cubicBezTo>
              <a:cubicBezTo>
                <a:pt x="1052517" y="208736"/>
                <a:pt x="1064415" y="173046"/>
                <a:pt x="1066800" y="165893"/>
              </a:cubicBezTo>
              <a:cubicBezTo>
                <a:pt x="1072497" y="148804"/>
                <a:pt x="1087810" y="135358"/>
                <a:pt x="1100137" y="123030"/>
              </a:cubicBezTo>
              <a:cubicBezTo>
                <a:pt x="1101725" y="118268"/>
                <a:pt x="1099344" y="115093"/>
                <a:pt x="1104900" y="108743"/>
              </a:cubicBezTo>
              <a:cubicBezTo>
                <a:pt x="1110456" y="102393"/>
                <a:pt x="1128985" y="87175"/>
                <a:pt x="1133475" y="84930"/>
              </a:cubicBezTo>
              <a:cubicBezTo>
                <a:pt x="1170396" y="66469"/>
                <a:pt x="1192821" y="101660"/>
                <a:pt x="1228724" y="89693"/>
              </a:cubicBezTo>
              <a:cubicBezTo>
                <a:pt x="1233487" y="86518"/>
                <a:pt x="1318714" y="82423"/>
                <a:pt x="1323975" y="80168"/>
              </a:cubicBezTo>
              <a:cubicBezTo>
                <a:pt x="1329991" y="77590"/>
                <a:pt x="1384131" y="42660"/>
                <a:pt x="1390650" y="42067"/>
              </a:cubicBezTo>
              <a:cubicBezTo>
                <a:pt x="1393825" y="40480"/>
                <a:pt x="1444625" y="0"/>
                <a:pt x="1481137" y="3969"/>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212678</xdr:colOff>
      <xdr:row>21</xdr:row>
      <xdr:rowOff>123827</xdr:rowOff>
    </xdr:from>
    <xdr:to>
      <xdr:col>7</xdr:col>
      <xdr:colOff>571494</xdr:colOff>
      <xdr:row>28</xdr:row>
      <xdr:rowOff>49214</xdr:rowOff>
    </xdr:to>
    <xdr:sp macro="" textlink="">
      <xdr:nvSpPr>
        <xdr:cNvPr id="9" name="フリーフォーム 8">
          <a:extLst>
            <a:ext uri="{FF2B5EF4-FFF2-40B4-BE49-F238E27FC236}">
              <a16:creationId xmlns:a16="http://schemas.microsoft.com/office/drawing/2014/main" id="{00000000-0008-0000-0500-000009000000}"/>
            </a:ext>
          </a:extLst>
        </xdr:cNvPr>
        <xdr:cNvSpPr/>
      </xdr:nvSpPr>
      <xdr:spPr>
        <a:xfrm>
          <a:off x="2270078" y="3724277"/>
          <a:ext cx="3102016" cy="1125537"/>
        </a:xfrm>
        <a:custGeom>
          <a:avLst/>
          <a:gdLst>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996991 w 4845091"/>
            <a:gd name="connsiteY16" fmla="*/ 1304925 h 1614470"/>
            <a:gd name="connsiteX17" fmla="*/ 1006516 w 4845091"/>
            <a:gd name="connsiteY17" fmla="*/ 1333500 h 1614470"/>
            <a:gd name="connsiteX18" fmla="*/ 1063666 w 4845091"/>
            <a:gd name="connsiteY18" fmla="*/ 1390650 h 1614470"/>
            <a:gd name="connsiteX19" fmla="*/ 1092241 w 4845091"/>
            <a:gd name="connsiteY19" fmla="*/ 1400175 h 1614470"/>
            <a:gd name="connsiteX20" fmla="*/ 1149391 w 4845091"/>
            <a:gd name="connsiteY20" fmla="*/ 1466850 h 1614470"/>
            <a:gd name="connsiteX21" fmla="*/ 1177966 w 4845091"/>
            <a:gd name="connsiteY21" fmla="*/ 1476375 h 1614470"/>
            <a:gd name="connsiteX22" fmla="*/ 1206541 w 4845091"/>
            <a:gd name="connsiteY22" fmla="*/ 1514475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11366 w 4845091"/>
            <a:gd name="connsiteY28" fmla="*/ 1514475 h 1614470"/>
            <a:gd name="connsiteX29" fmla="*/ 1720891 w 4845091"/>
            <a:gd name="connsiteY29" fmla="*/ 1485900 h 1614470"/>
            <a:gd name="connsiteX30" fmla="*/ 1730416 w 4845091"/>
            <a:gd name="connsiteY30" fmla="*/ 1447800 h 1614470"/>
            <a:gd name="connsiteX31" fmla="*/ 1749466 w 4845091"/>
            <a:gd name="connsiteY31" fmla="*/ 1419225 h 1614470"/>
            <a:gd name="connsiteX32" fmla="*/ 1768516 w 4845091"/>
            <a:gd name="connsiteY32" fmla="*/ 1333500 h 1614470"/>
            <a:gd name="connsiteX33" fmla="*/ 1835191 w 4845091"/>
            <a:gd name="connsiteY33" fmla="*/ 1295400 h 1614470"/>
            <a:gd name="connsiteX34" fmla="*/ 1863766 w 4845091"/>
            <a:gd name="connsiteY34" fmla="*/ 1266825 h 1614470"/>
            <a:gd name="connsiteX35" fmla="*/ 1930441 w 4845091"/>
            <a:gd name="connsiteY35" fmla="*/ 1190625 h 1614470"/>
            <a:gd name="connsiteX36" fmla="*/ 2006641 w 4845091"/>
            <a:gd name="connsiteY36" fmla="*/ 1123950 h 1614470"/>
            <a:gd name="connsiteX37" fmla="*/ 2063791 w 4845091"/>
            <a:gd name="connsiteY37" fmla="*/ 1104900 h 1614470"/>
            <a:gd name="connsiteX38" fmla="*/ 2397166 w 4845091"/>
            <a:gd name="connsiteY38" fmla="*/ 1114425 h 1614470"/>
            <a:gd name="connsiteX39" fmla="*/ 2454316 w 4845091"/>
            <a:gd name="connsiteY39" fmla="*/ 1133475 h 1614470"/>
            <a:gd name="connsiteX40" fmla="*/ 2540041 w 4845091"/>
            <a:gd name="connsiteY40" fmla="*/ 1181100 h 1614470"/>
            <a:gd name="connsiteX41" fmla="*/ 2568616 w 4845091"/>
            <a:gd name="connsiteY41" fmla="*/ 1200150 h 1614470"/>
            <a:gd name="connsiteX42" fmla="*/ 2701966 w 4845091"/>
            <a:gd name="connsiteY42" fmla="*/ 1209675 h 1614470"/>
            <a:gd name="connsiteX43" fmla="*/ 2816266 w 4845091"/>
            <a:gd name="connsiteY43" fmla="*/ 1238250 h 1614470"/>
            <a:gd name="connsiteX44" fmla="*/ 2844841 w 4845091"/>
            <a:gd name="connsiteY44" fmla="*/ 1247775 h 1614470"/>
            <a:gd name="connsiteX45" fmla="*/ 3054391 w 4845091"/>
            <a:gd name="connsiteY45" fmla="*/ 1238250 h 1614470"/>
            <a:gd name="connsiteX46" fmla="*/ 3063916 w 4845091"/>
            <a:gd name="connsiteY46" fmla="*/ 1209675 h 1614470"/>
            <a:gd name="connsiteX47" fmla="*/ 3073441 w 4845091"/>
            <a:gd name="connsiteY47" fmla="*/ 838200 h 1614470"/>
            <a:gd name="connsiteX48" fmla="*/ 3082966 w 4845091"/>
            <a:gd name="connsiteY48" fmla="*/ 809625 h 1614470"/>
            <a:gd name="connsiteX49" fmla="*/ 3102016 w 4845091"/>
            <a:gd name="connsiteY49" fmla="*/ 723900 h 1614470"/>
            <a:gd name="connsiteX50" fmla="*/ 3130591 w 4845091"/>
            <a:gd name="connsiteY50" fmla="*/ 695325 h 1614470"/>
            <a:gd name="connsiteX51" fmla="*/ 3159166 w 4845091"/>
            <a:gd name="connsiteY51" fmla="*/ 685800 h 1614470"/>
            <a:gd name="connsiteX52" fmla="*/ 3435391 w 4845091"/>
            <a:gd name="connsiteY52" fmla="*/ 676275 h 1614470"/>
            <a:gd name="connsiteX53" fmla="*/ 3549691 w 4845091"/>
            <a:gd name="connsiteY53" fmla="*/ 676275 h 1614470"/>
            <a:gd name="connsiteX54" fmla="*/ 3663991 w 4845091"/>
            <a:gd name="connsiteY54" fmla="*/ 685800 h 1614470"/>
            <a:gd name="connsiteX55" fmla="*/ 3978316 w 4845091"/>
            <a:gd name="connsiteY55" fmla="*/ 676275 h 1614470"/>
            <a:gd name="connsiteX56" fmla="*/ 3997366 w 4845091"/>
            <a:gd name="connsiteY56" fmla="*/ 647700 h 1614470"/>
            <a:gd name="connsiteX57" fmla="*/ 4006891 w 4845091"/>
            <a:gd name="connsiteY57" fmla="*/ 571500 h 1614470"/>
            <a:gd name="connsiteX58" fmla="*/ 4016416 w 4845091"/>
            <a:gd name="connsiteY58" fmla="*/ 542925 h 1614470"/>
            <a:gd name="connsiteX59" fmla="*/ 4044991 w 4845091"/>
            <a:gd name="connsiteY59" fmla="*/ 419100 h 1614470"/>
            <a:gd name="connsiteX60" fmla="*/ 4054516 w 4845091"/>
            <a:gd name="connsiteY60" fmla="*/ 390525 h 1614470"/>
            <a:gd name="connsiteX61" fmla="*/ 4064041 w 4845091"/>
            <a:gd name="connsiteY61" fmla="*/ 304800 h 1614470"/>
            <a:gd name="connsiteX62" fmla="*/ 4073566 w 4845091"/>
            <a:gd name="connsiteY62" fmla="*/ 276225 h 1614470"/>
            <a:gd name="connsiteX63" fmla="*/ 4064041 w 4845091"/>
            <a:gd name="connsiteY63" fmla="*/ 238125 h 1614470"/>
            <a:gd name="connsiteX64" fmla="*/ 3987841 w 4845091"/>
            <a:gd name="connsiteY64" fmla="*/ 200025 h 1614470"/>
            <a:gd name="connsiteX65" fmla="*/ 3835441 w 4845091"/>
            <a:gd name="connsiteY65" fmla="*/ 142875 h 1614470"/>
            <a:gd name="connsiteX66" fmla="*/ 3873541 w 4845091"/>
            <a:gd name="connsiteY66" fmla="*/ 152400 h 1614470"/>
            <a:gd name="connsiteX67" fmla="*/ 3902116 w 4845091"/>
            <a:gd name="connsiteY67" fmla="*/ 161925 h 1614470"/>
            <a:gd name="connsiteX68" fmla="*/ 4016416 w 4845091"/>
            <a:gd name="connsiteY68" fmla="*/ 142875 h 1614470"/>
            <a:gd name="connsiteX69" fmla="*/ 4073566 w 4845091"/>
            <a:gd name="connsiteY69" fmla="*/ 104775 h 1614470"/>
            <a:gd name="connsiteX70" fmla="*/ 4149766 w 4845091"/>
            <a:gd name="connsiteY70" fmla="*/ 19050 h 1614470"/>
            <a:gd name="connsiteX71" fmla="*/ 4206916 w 4845091"/>
            <a:gd name="connsiteY71" fmla="*/ 0 h 1614470"/>
            <a:gd name="connsiteX72" fmla="*/ 4845091 w 4845091"/>
            <a:gd name="connsiteY7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092241 w 4845091"/>
            <a:gd name="connsiteY18" fmla="*/ 1400175 h 1614470"/>
            <a:gd name="connsiteX19" fmla="*/ 1149391 w 4845091"/>
            <a:gd name="connsiteY19" fmla="*/ 1466850 h 1614470"/>
            <a:gd name="connsiteX20" fmla="*/ 1177966 w 4845091"/>
            <a:gd name="connsiteY20" fmla="*/ 1476375 h 1614470"/>
            <a:gd name="connsiteX21" fmla="*/ 1206541 w 4845091"/>
            <a:gd name="connsiteY21" fmla="*/ 151447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11366 w 4845091"/>
            <a:gd name="connsiteY27" fmla="*/ 1514475 h 1614470"/>
            <a:gd name="connsiteX28" fmla="*/ 1720891 w 4845091"/>
            <a:gd name="connsiteY28" fmla="*/ 1485900 h 1614470"/>
            <a:gd name="connsiteX29" fmla="*/ 1730416 w 4845091"/>
            <a:gd name="connsiteY29" fmla="*/ 1447800 h 1614470"/>
            <a:gd name="connsiteX30" fmla="*/ 1749466 w 4845091"/>
            <a:gd name="connsiteY30" fmla="*/ 1419225 h 1614470"/>
            <a:gd name="connsiteX31" fmla="*/ 1768516 w 4845091"/>
            <a:gd name="connsiteY31" fmla="*/ 1333500 h 1614470"/>
            <a:gd name="connsiteX32" fmla="*/ 1835191 w 4845091"/>
            <a:gd name="connsiteY32" fmla="*/ 1295400 h 1614470"/>
            <a:gd name="connsiteX33" fmla="*/ 1863766 w 4845091"/>
            <a:gd name="connsiteY33" fmla="*/ 1266825 h 1614470"/>
            <a:gd name="connsiteX34" fmla="*/ 1930441 w 4845091"/>
            <a:gd name="connsiteY34" fmla="*/ 1190625 h 1614470"/>
            <a:gd name="connsiteX35" fmla="*/ 2006641 w 4845091"/>
            <a:gd name="connsiteY35" fmla="*/ 1123950 h 1614470"/>
            <a:gd name="connsiteX36" fmla="*/ 2063791 w 4845091"/>
            <a:gd name="connsiteY36" fmla="*/ 1104900 h 1614470"/>
            <a:gd name="connsiteX37" fmla="*/ 2397166 w 4845091"/>
            <a:gd name="connsiteY37" fmla="*/ 1114425 h 1614470"/>
            <a:gd name="connsiteX38" fmla="*/ 2454316 w 4845091"/>
            <a:gd name="connsiteY38" fmla="*/ 1133475 h 1614470"/>
            <a:gd name="connsiteX39" fmla="*/ 2540041 w 4845091"/>
            <a:gd name="connsiteY39" fmla="*/ 1181100 h 1614470"/>
            <a:gd name="connsiteX40" fmla="*/ 2568616 w 4845091"/>
            <a:gd name="connsiteY40" fmla="*/ 1200150 h 1614470"/>
            <a:gd name="connsiteX41" fmla="*/ 2701966 w 4845091"/>
            <a:gd name="connsiteY41" fmla="*/ 1209675 h 1614470"/>
            <a:gd name="connsiteX42" fmla="*/ 2816266 w 4845091"/>
            <a:gd name="connsiteY42" fmla="*/ 1238250 h 1614470"/>
            <a:gd name="connsiteX43" fmla="*/ 2844841 w 4845091"/>
            <a:gd name="connsiteY43" fmla="*/ 1247775 h 1614470"/>
            <a:gd name="connsiteX44" fmla="*/ 3054391 w 4845091"/>
            <a:gd name="connsiteY44" fmla="*/ 1238250 h 1614470"/>
            <a:gd name="connsiteX45" fmla="*/ 3063916 w 4845091"/>
            <a:gd name="connsiteY45" fmla="*/ 1209675 h 1614470"/>
            <a:gd name="connsiteX46" fmla="*/ 3073441 w 4845091"/>
            <a:gd name="connsiteY46" fmla="*/ 838200 h 1614470"/>
            <a:gd name="connsiteX47" fmla="*/ 3082966 w 4845091"/>
            <a:gd name="connsiteY47" fmla="*/ 809625 h 1614470"/>
            <a:gd name="connsiteX48" fmla="*/ 3102016 w 4845091"/>
            <a:gd name="connsiteY48" fmla="*/ 723900 h 1614470"/>
            <a:gd name="connsiteX49" fmla="*/ 3130591 w 4845091"/>
            <a:gd name="connsiteY49" fmla="*/ 695325 h 1614470"/>
            <a:gd name="connsiteX50" fmla="*/ 3159166 w 4845091"/>
            <a:gd name="connsiteY50" fmla="*/ 685800 h 1614470"/>
            <a:gd name="connsiteX51" fmla="*/ 3435391 w 4845091"/>
            <a:gd name="connsiteY51" fmla="*/ 676275 h 1614470"/>
            <a:gd name="connsiteX52" fmla="*/ 3549691 w 4845091"/>
            <a:gd name="connsiteY52" fmla="*/ 676275 h 1614470"/>
            <a:gd name="connsiteX53" fmla="*/ 3663991 w 4845091"/>
            <a:gd name="connsiteY53" fmla="*/ 685800 h 1614470"/>
            <a:gd name="connsiteX54" fmla="*/ 3978316 w 4845091"/>
            <a:gd name="connsiteY54" fmla="*/ 676275 h 1614470"/>
            <a:gd name="connsiteX55" fmla="*/ 3997366 w 4845091"/>
            <a:gd name="connsiteY55" fmla="*/ 647700 h 1614470"/>
            <a:gd name="connsiteX56" fmla="*/ 4006891 w 4845091"/>
            <a:gd name="connsiteY56" fmla="*/ 571500 h 1614470"/>
            <a:gd name="connsiteX57" fmla="*/ 4016416 w 4845091"/>
            <a:gd name="connsiteY57" fmla="*/ 542925 h 1614470"/>
            <a:gd name="connsiteX58" fmla="*/ 4044991 w 4845091"/>
            <a:gd name="connsiteY58" fmla="*/ 419100 h 1614470"/>
            <a:gd name="connsiteX59" fmla="*/ 4054516 w 4845091"/>
            <a:gd name="connsiteY59" fmla="*/ 390525 h 1614470"/>
            <a:gd name="connsiteX60" fmla="*/ 4064041 w 4845091"/>
            <a:gd name="connsiteY60" fmla="*/ 304800 h 1614470"/>
            <a:gd name="connsiteX61" fmla="*/ 4073566 w 4845091"/>
            <a:gd name="connsiteY61" fmla="*/ 276225 h 1614470"/>
            <a:gd name="connsiteX62" fmla="*/ 4064041 w 4845091"/>
            <a:gd name="connsiteY62" fmla="*/ 238125 h 1614470"/>
            <a:gd name="connsiteX63" fmla="*/ 3987841 w 4845091"/>
            <a:gd name="connsiteY63" fmla="*/ 200025 h 1614470"/>
            <a:gd name="connsiteX64" fmla="*/ 3835441 w 4845091"/>
            <a:gd name="connsiteY64" fmla="*/ 142875 h 1614470"/>
            <a:gd name="connsiteX65" fmla="*/ 3873541 w 4845091"/>
            <a:gd name="connsiteY65" fmla="*/ 152400 h 1614470"/>
            <a:gd name="connsiteX66" fmla="*/ 3902116 w 4845091"/>
            <a:gd name="connsiteY66" fmla="*/ 161925 h 1614470"/>
            <a:gd name="connsiteX67" fmla="*/ 4016416 w 4845091"/>
            <a:gd name="connsiteY67" fmla="*/ 142875 h 1614470"/>
            <a:gd name="connsiteX68" fmla="*/ 4073566 w 4845091"/>
            <a:gd name="connsiteY68" fmla="*/ 104775 h 1614470"/>
            <a:gd name="connsiteX69" fmla="*/ 4149766 w 4845091"/>
            <a:gd name="connsiteY69" fmla="*/ 19050 h 1614470"/>
            <a:gd name="connsiteX70" fmla="*/ 4206916 w 4845091"/>
            <a:gd name="connsiteY70" fmla="*/ 0 h 1614470"/>
            <a:gd name="connsiteX71" fmla="*/ 4845091 w 4845091"/>
            <a:gd name="connsiteY7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06541 w 4845091"/>
            <a:gd name="connsiteY20" fmla="*/ 1514475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11366 w 4845091"/>
            <a:gd name="connsiteY26" fmla="*/ 1514475 h 1614470"/>
            <a:gd name="connsiteX27" fmla="*/ 1720891 w 4845091"/>
            <a:gd name="connsiteY27" fmla="*/ 1485900 h 1614470"/>
            <a:gd name="connsiteX28" fmla="*/ 1730416 w 4845091"/>
            <a:gd name="connsiteY28" fmla="*/ 1447800 h 1614470"/>
            <a:gd name="connsiteX29" fmla="*/ 1749466 w 4845091"/>
            <a:gd name="connsiteY29" fmla="*/ 1419225 h 1614470"/>
            <a:gd name="connsiteX30" fmla="*/ 1768516 w 4845091"/>
            <a:gd name="connsiteY30" fmla="*/ 1333500 h 1614470"/>
            <a:gd name="connsiteX31" fmla="*/ 1835191 w 4845091"/>
            <a:gd name="connsiteY31" fmla="*/ 1295400 h 1614470"/>
            <a:gd name="connsiteX32" fmla="*/ 1863766 w 4845091"/>
            <a:gd name="connsiteY32" fmla="*/ 1266825 h 1614470"/>
            <a:gd name="connsiteX33" fmla="*/ 1930441 w 4845091"/>
            <a:gd name="connsiteY33" fmla="*/ 1190625 h 1614470"/>
            <a:gd name="connsiteX34" fmla="*/ 2006641 w 4845091"/>
            <a:gd name="connsiteY34" fmla="*/ 1123950 h 1614470"/>
            <a:gd name="connsiteX35" fmla="*/ 2063791 w 4845091"/>
            <a:gd name="connsiteY35" fmla="*/ 1104900 h 1614470"/>
            <a:gd name="connsiteX36" fmla="*/ 2397166 w 4845091"/>
            <a:gd name="connsiteY36" fmla="*/ 1114425 h 1614470"/>
            <a:gd name="connsiteX37" fmla="*/ 2454316 w 4845091"/>
            <a:gd name="connsiteY37" fmla="*/ 1133475 h 1614470"/>
            <a:gd name="connsiteX38" fmla="*/ 2540041 w 4845091"/>
            <a:gd name="connsiteY38" fmla="*/ 1181100 h 1614470"/>
            <a:gd name="connsiteX39" fmla="*/ 2568616 w 4845091"/>
            <a:gd name="connsiteY39" fmla="*/ 1200150 h 1614470"/>
            <a:gd name="connsiteX40" fmla="*/ 2701966 w 4845091"/>
            <a:gd name="connsiteY40" fmla="*/ 1209675 h 1614470"/>
            <a:gd name="connsiteX41" fmla="*/ 2816266 w 4845091"/>
            <a:gd name="connsiteY41" fmla="*/ 1238250 h 1614470"/>
            <a:gd name="connsiteX42" fmla="*/ 2844841 w 4845091"/>
            <a:gd name="connsiteY42" fmla="*/ 1247775 h 1614470"/>
            <a:gd name="connsiteX43" fmla="*/ 3054391 w 4845091"/>
            <a:gd name="connsiteY43" fmla="*/ 1238250 h 1614470"/>
            <a:gd name="connsiteX44" fmla="*/ 3063916 w 4845091"/>
            <a:gd name="connsiteY44" fmla="*/ 1209675 h 1614470"/>
            <a:gd name="connsiteX45" fmla="*/ 3073441 w 4845091"/>
            <a:gd name="connsiteY45" fmla="*/ 838200 h 1614470"/>
            <a:gd name="connsiteX46" fmla="*/ 3082966 w 4845091"/>
            <a:gd name="connsiteY46" fmla="*/ 809625 h 1614470"/>
            <a:gd name="connsiteX47" fmla="*/ 3102016 w 4845091"/>
            <a:gd name="connsiteY47" fmla="*/ 723900 h 1614470"/>
            <a:gd name="connsiteX48" fmla="*/ 3130591 w 4845091"/>
            <a:gd name="connsiteY48" fmla="*/ 695325 h 1614470"/>
            <a:gd name="connsiteX49" fmla="*/ 3159166 w 4845091"/>
            <a:gd name="connsiteY49" fmla="*/ 685800 h 1614470"/>
            <a:gd name="connsiteX50" fmla="*/ 3435391 w 4845091"/>
            <a:gd name="connsiteY50" fmla="*/ 676275 h 1614470"/>
            <a:gd name="connsiteX51" fmla="*/ 3549691 w 4845091"/>
            <a:gd name="connsiteY51" fmla="*/ 676275 h 1614470"/>
            <a:gd name="connsiteX52" fmla="*/ 3663991 w 4845091"/>
            <a:gd name="connsiteY52" fmla="*/ 685800 h 1614470"/>
            <a:gd name="connsiteX53" fmla="*/ 3978316 w 4845091"/>
            <a:gd name="connsiteY53" fmla="*/ 676275 h 1614470"/>
            <a:gd name="connsiteX54" fmla="*/ 3997366 w 4845091"/>
            <a:gd name="connsiteY54" fmla="*/ 647700 h 1614470"/>
            <a:gd name="connsiteX55" fmla="*/ 4006891 w 4845091"/>
            <a:gd name="connsiteY55" fmla="*/ 571500 h 1614470"/>
            <a:gd name="connsiteX56" fmla="*/ 4016416 w 4845091"/>
            <a:gd name="connsiteY56" fmla="*/ 542925 h 1614470"/>
            <a:gd name="connsiteX57" fmla="*/ 4044991 w 4845091"/>
            <a:gd name="connsiteY57" fmla="*/ 419100 h 1614470"/>
            <a:gd name="connsiteX58" fmla="*/ 4054516 w 4845091"/>
            <a:gd name="connsiteY58" fmla="*/ 390525 h 1614470"/>
            <a:gd name="connsiteX59" fmla="*/ 4064041 w 4845091"/>
            <a:gd name="connsiteY59" fmla="*/ 304800 h 1614470"/>
            <a:gd name="connsiteX60" fmla="*/ 4073566 w 4845091"/>
            <a:gd name="connsiteY60" fmla="*/ 276225 h 1614470"/>
            <a:gd name="connsiteX61" fmla="*/ 4064041 w 4845091"/>
            <a:gd name="connsiteY61" fmla="*/ 238125 h 1614470"/>
            <a:gd name="connsiteX62" fmla="*/ 3987841 w 4845091"/>
            <a:gd name="connsiteY62" fmla="*/ 200025 h 1614470"/>
            <a:gd name="connsiteX63" fmla="*/ 3835441 w 4845091"/>
            <a:gd name="connsiteY63" fmla="*/ 142875 h 1614470"/>
            <a:gd name="connsiteX64" fmla="*/ 3873541 w 4845091"/>
            <a:gd name="connsiteY64" fmla="*/ 152400 h 1614470"/>
            <a:gd name="connsiteX65" fmla="*/ 3902116 w 4845091"/>
            <a:gd name="connsiteY65" fmla="*/ 161925 h 1614470"/>
            <a:gd name="connsiteX66" fmla="*/ 4016416 w 4845091"/>
            <a:gd name="connsiteY66" fmla="*/ 142875 h 1614470"/>
            <a:gd name="connsiteX67" fmla="*/ 4073566 w 4845091"/>
            <a:gd name="connsiteY67" fmla="*/ 104775 h 1614470"/>
            <a:gd name="connsiteX68" fmla="*/ 4149766 w 4845091"/>
            <a:gd name="connsiteY68" fmla="*/ 19050 h 1614470"/>
            <a:gd name="connsiteX69" fmla="*/ 4206916 w 4845091"/>
            <a:gd name="connsiteY69" fmla="*/ 0 h 1614470"/>
            <a:gd name="connsiteX70" fmla="*/ 4845091 w 4845091"/>
            <a:gd name="connsiteY7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20891 w 4845091"/>
            <a:gd name="connsiteY26" fmla="*/ 1485900 h 1614470"/>
            <a:gd name="connsiteX27" fmla="*/ 1730416 w 4845091"/>
            <a:gd name="connsiteY27" fmla="*/ 1447800 h 1614470"/>
            <a:gd name="connsiteX28" fmla="*/ 1749466 w 4845091"/>
            <a:gd name="connsiteY28" fmla="*/ 1419225 h 1614470"/>
            <a:gd name="connsiteX29" fmla="*/ 1768516 w 4845091"/>
            <a:gd name="connsiteY29" fmla="*/ 1333500 h 1614470"/>
            <a:gd name="connsiteX30" fmla="*/ 1835191 w 4845091"/>
            <a:gd name="connsiteY30" fmla="*/ 1295400 h 1614470"/>
            <a:gd name="connsiteX31" fmla="*/ 1863766 w 4845091"/>
            <a:gd name="connsiteY31" fmla="*/ 1266825 h 1614470"/>
            <a:gd name="connsiteX32" fmla="*/ 1930441 w 4845091"/>
            <a:gd name="connsiteY32" fmla="*/ 1190625 h 1614470"/>
            <a:gd name="connsiteX33" fmla="*/ 2006641 w 4845091"/>
            <a:gd name="connsiteY33" fmla="*/ 1123950 h 1614470"/>
            <a:gd name="connsiteX34" fmla="*/ 2063791 w 4845091"/>
            <a:gd name="connsiteY34" fmla="*/ 1104900 h 1614470"/>
            <a:gd name="connsiteX35" fmla="*/ 2397166 w 4845091"/>
            <a:gd name="connsiteY35" fmla="*/ 1114425 h 1614470"/>
            <a:gd name="connsiteX36" fmla="*/ 2454316 w 4845091"/>
            <a:gd name="connsiteY36" fmla="*/ 1133475 h 1614470"/>
            <a:gd name="connsiteX37" fmla="*/ 2540041 w 4845091"/>
            <a:gd name="connsiteY37" fmla="*/ 1181100 h 1614470"/>
            <a:gd name="connsiteX38" fmla="*/ 2568616 w 4845091"/>
            <a:gd name="connsiteY38" fmla="*/ 1200150 h 1614470"/>
            <a:gd name="connsiteX39" fmla="*/ 2701966 w 4845091"/>
            <a:gd name="connsiteY39" fmla="*/ 1209675 h 1614470"/>
            <a:gd name="connsiteX40" fmla="*/ 2816266 w 4845091"/>
            <a:gd name="connsiteY40" fmla="*/ 1238250 h 1614470"/>
            <a:gd name="connsiteX41" fmla="*/ 2844841 w 4845091"/>
            <a:gd name="connsiteY41" fmla="*/ 1247775 h 1614470"/>
            <a:gd name="connsiteX42" fmla="*/ 3054391 w 4845091"/>
            <a:gd name="connsiteY42" fmla="*/ 1238250 h 1614470"/>
            <a:gd name="connsiteX43" fmla="*/ 3063916 w 4845091"/>
            <a:gd name="connsiteY43" fmla="*/ 1209675 h 1614470"/>
            <a:gd name="connsiteX44" fmla="*/ 3073441 w 4845091"/>
            <a:gd name="connsiteY44" fmla="*/ 838200 h 1614470"/>
            <a:gd name="connsiteX45" fmla="*/ 3082966 w 4845091"/>
            <a:gd name="connsiteY45" fmla="*/ 809625 h 1614470"/>
            <a:gd name="connsiteX46" fmla="*/ 3102016 w 4845091"/>
            <a:gd name="connsiteY46" fmla="*/ 723900 h 1614470"/>
            <a:gd name="connsiteX47" fmla="*/ 3130591 w 4845091"/>
            <a:gd name="connsiteY47" fmla="*/ 695325 h 1614470"/>
            <a:gd name="connsiteX48" fmla="*/ 3159166 w 4845091"/>
            <a:gd name="connsiteY48" fmla="*/ 685800 h 1614470"/>
            <a:gd name="connsiteX49" fmla="*/ 3435391 w 4845091"/>
            <a:gd name="connsiteY49" fmla="*/ 676275 h 1614470"/>
            <a:gd name="connsiteX50" fmla="*/ 3549691 w 4845091"/>
            <a:gd name="connsiteY50" fmla="*/ 676275 h 1614470"/>
            <a:gd name="connsiteX51" fmla="*/ 3663991 w 4845091"/>
            <a:gd name="connsiteY51" fmla="*/ 685800 h 1614470"/>
            <a:gd name="connsiteX52" fmla="*/ 3978316 w 4845091"/>
            <a:gd name="connsiteY52" fmla="*/ 676275 h 1614470"/>
            <a:gd name="connsiteX53" fmla="*/ 3997366 w 4845091"/>
            <a:gd name="connsiteY53" fmla="*/ 647700 h 1614470"/>
            <a:gd name="connsiteX54" fmla="*/ 4006891 w 4845091"/>
            <a:gd name="connsiteY54" fmla="*/ 571500 h 1614470"/>
            <a:gd name="connsiteX55" fmla="*/ 4016416 w 4845091"/>
            <a:gd name="connsiteY55" fmla="*/ 542925 h 1614470"/>
            <a:gd name="connsiteX56" fmla="*/ 4044991 w 4845091"/>
            <a:gd name="connsiteY56" fmla="*/ 419100 h 1614470"/>
            <a:gd name="connsiteX57" fmla="*/ 4054516 w 4845091"/>
            <a:gd name="connsiteY57" fmla="*/ 390525 h 1614470"/>
            <a:gd name="connsiteX58" fmla="*/ 4064041 w 4845091"/>
            <a:gd name="connsiteY58" fmla="*/ 304800 h 1614470"/>
            <a:gd name="connsiteX59" fmla="*/ 4073566 w 4845091"/>
            <a:gd name="connsiteY59" fmla="*/ 276225 h 1614470"/>
            <a:gd name="connsiteX60" fmla="*/ 4064041 w 4845091"/>
            <a:gd name="connsiteY60" fmla="*/ 238125 h 1614470"/>
            <a:gd name="connsiteX61" fmla="*/ 3987841 w 4845091"/>
            <a:gd name="connsiteY61" fmla="*/ 200025 h 1614470"/>
            <a:gd name="connsiteX62" fmla="*/ 3835441 w 4845091"/>
            <a:gd name="connsiteY62" fmla="*/ 142875 h 1614470"/>
            <a:gd name="connsiteX63" fmla="*/ 3873541 w 4845091"/>
            <a:gd name="connsiteY63" fmla="*/ 152400 h 1614470"/>
            <a:gd name="connsiteX64" fmla="*/ 3902116 w 4845091"/>
            <a:gd name="connsiteY64" fmla="*/ 161925 h 1614470"/>
            <a:gd name="connsiteX65" fmla="*/ 4016416 w 4845091"/>
            <a:gd name="connsiteY65" fmla="*/ 142875 h 1614470"/>
            <a:gd name="connsiteX66" fmla="*/ 4073566 w 4845091"/>
            <a:gd name="connsiteY66" fmla="*/ 104775 h 1614470"/>
            <a:gd name="connsiteX67" fmla="*/ 4149766 w 4845091"/>
            <a:gd name="connsiteY67" fmla="*/ 19050 h 1614470"/>
            <a:gd name="connsiteX68" fmla="*/ 4206916 w 4845091"/>
            <a:gd name="connsiteY68" fmla="*/ 0 h 1614470"/>
            <a:gd name="connsiteX69" fmla="*/ 4845091 w 4845091"/>
            <a:gd name="connsiteY69"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49466 w 4845091"/>
            <a:gd name="connsiteY27" fmla="*/ 1419225 h 1614470"/>
            <a:gd name="connsiteX28" fmla="*/ 1768516 w 4845091"/>
            <a:gd name="connsiteY28" fmla="*/ 1333500 h 1614470"/>
            <a:gd name="connsiteX29" fmla="*/ 1835191 w 4845091"/>
            <a:gd name="connsiteY29" fmla="*/ 1295400 h 1614470"/>
            <a:gd name="connsiteX30" fmla="*/ 1863766 w 4845091"/>
            <a:gd name="connsiteY30" fmla="*/ 1266825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568616 w 4845091"/>
            <a:gd name="connsiteY37" fmla="*/ 1200150 h 1614470"/>
            <a:gd name="connsiteX38" fmla="*/ 2701966 w 4845091"/>
            <a:gd name="connsiteY38" fmla="*/ 1209675 h 1614470"/>
            <a:gd name="connsiteX39" fmla="*/ 2816266 w 4845091"/>
            <a:gd name="connsiteY39" fmla="*/ 1238250 h 1614470"/>
            <a:gd name="connsiteX40" fmla="*/ 2844841 w 4845091"/>
            <a:gd name="connsiteY40" fmla="*/ 1247775 h 1614470"/>
            <a:gd name="connsiteX41" fmla="*/ 3054391 w 4845091"/>
            <a:gd name="connsiteY41" fmla="*/ 1238250 h 1614470"/>
            <a:gd name="connsiteX42" fmla="*/ 3063916 w 4845091"/>
            <a:gd name="connsiteY42" fmla="*/ 1209675 h 1614470"/>
            <a:gd name="connsiteX43" fmla="*/ 3073441 w 4845091"/>
            <a:gd name="connsiteY43" fmla="*/ 838200 h 1614470"/>
            <a:gd name="connsiteX44" fmla="*/ 3082966 w 4845091"/>
            <a:gd name="connsiteY44" fmla="*/ 809625 h 1614470"/>
            <a:gd name="connsiteX45" fmla="*/ 3102016 w 4845091"/>
            <a:gd name="connsiteY45" fmla="*/ 723900 h 1614470"/>
            <a:gd name="connsiteX46" fmla="*/ 3130591 w 4845091"/>
            <a:gd name="connsiteY46" fmla="*/ 695325 h 1614470"/>
            <a:gd name="connsiteX47" fmla="*/ 3159166 w 4845091"/>
            <a:gd name="connsiteY47" fmla="*/ 685800 h 1614470"/>
            <a:gd name="connsiteX48" fmla="*/ 3435391 w 4845091"/>
            <a:gd name="connsiteY48" fmla="*/ 676275 h 1614470"/>
            <a:gd name="connsiteX49" fmla="*/ 3549691 w 4845091"/>
            <a:gd name="connsiteY49" fmla="*/ 676275 h 1614470"/>
            <a:gd name="connsiteX50" fmla="*/ 3663991 w 4845091"/>
            <a:gd name="connsiteY50" fmla="*/ 685800 h 1614470"/>
            <a:gd name="connsiteX51" fmla="*/ 3978316 w 4845091"/>
            <a:gd name="connsiteY51" fmla="*/ 676275 h 1614470"/>
            <a:gd name="connsiteX52" fmla="*/ 3997366 w 4845091"/>
            <a:gd name="connsiteY52" fmla="*/ 647700 h 1614470"/>
            <a:gd name="connsiteX53" fmla="*/ 4006891 w 4845091"/>
            <a:gd name="connsiteY53" fmla="*/ 571500 h 1614470"/>
            <a:gd name="connsiteX54" fmla="*/ 4016416 w 4845091"/>
            <a:gd name="connsiteY54" fmla="*/ 542925 h 1614470"/>
            <a:gd name="connsiteX55" fmla="*/ 4044991 w 4845091"/>
            <a:gd name="connsiteY55" fmla="*/ 419100 h 1614470"/>
            <a:gd name="connsiteX56" fmla="*/ 4054516 w 4845091"/>
            <a:gd name="connsiteY56" fmla="*/ 390525 h 1614470"/>
            <a:gd name="connsiteX57" fmla="*/ 4064041 w 4845091"/>
            <a:gd name="connsiteY57" fmla="*/ 304800 h 1614470"/>
            <a:gd name="connsiteX58" fmla="*/ 4073566 w 4845091"/>
            <a:gd name="connsiteY58" fmla="*/ 276225 h 1614470"/>
            <a:gd name="connsiteX59" fmla="*/ 4064041 w 4845091"/>
            <a:gd name="connsiteY59" fmla="*/ 238125 h 1614470"/>
            <a:gd name="connsiteX60" fmla="*/ 3987841 w 4845091"/>
            <a:gd name="connsiteY60" fmla="*/ 200025 h 1614470"/>
            <a:gd name="connsiteX61" fmla="*/ 3835441 w 4845091"/>
            <a:gd name="connsiteY61" fmla="*/ 142875 h 1614470"/>
            <a:gd name="connsiteX62" fmla="*/ 3873541 w 4845091"/>
            <a:gd name="connsiteY62" fmla="*/ 152400 h 1614470"/>
            <a:gd name="connsiteX63" fmla="*/ 3902116 w 4845091"/>
            <a:gd name="connsiteY63" fmla="*/ 161925 h 1614470"/>
            <a:gd name="connsiteX64" fmla="*/ 4016416 w 4845091"/>
            <a:gd name="connsiteY64" fmla="*/ 142875 h 1614470"/>
            <a:gd name="connsiteX65" fmla="*/ 4073566 w 4845091"/>
            <a:gd name="connsiteY65" fmla="*/ 104775 h 1614470"/>
            <a:gd name="connsiteX66" fmla="*/ 4149766 w 4845091"/>
            <a:gd name="connsiteY66" fmla="*/ 19050 h 1614470"/>
            <a:gd name="connsiteX67" fmla="*/ 4206916 w 4845091"/>
            <a:gd name="connsiteY67" fmla="*/ 0 h 1614470"/>
            <a:gd name="connsiteX68" fmla="*/ 4845091 w 4845091"/>
            <a:gd name="connsiteY68"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863766 w 4845091"/>
            <a:gd name="connsiteY29" fmla="*/ 1266825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568616 w 4845091"/>
            <a:gd name="connsiteY36" fmla="*/ 120015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568616 w 4845091"/>
            <a:gd name="connsiteY35" fmla="*/ 120015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17784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244516 w 4845091"/>
            <a:gd name="connsiteY5" fmla="*/ 962025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82616 w 4845091"/>
            <a:gd name="connsiteY6" fmla="*/ 92392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11191 w 4845091"/>
            <a:gd name="connsiteY8" fmla="*/ 814388 h 1614470"/>
            <a:gd name="connsiteX9" fmla="*/ 344529 w 4845091"/>
            <a:gd name="connsiteY9" fmla="*/ 790575 h 1614470"/>
            <a:gd name="connsiteX10" fmla="*/ 463591 w 4845091"/>
            <a:gd name="connsiteY10" fmla="*/ 766762 h 1614470"/>
            <a:gd name="connsiteX11" fmla="*/ 558841 w 4845091"/>
            <a:gd name="connsiteY11" fmla="*/ 895350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68404 w 4845091"/>
            <a:gd name="connsiteY16" fmla="*/ 1028700 h 1614470"/>
            <a:gd name="connsiteX17" fmla="*/ 873166 w 4845091"/>
            <a:gd name="connsiteY17" fmla="*/ 1114425 h 1614470"/>
            <a:gd name="connsiteX18" fmla="*/ 920791 w 4845091"/>
            <a:gd name="connsiteY18" fmla="*/ 1181100 h 1614470"/>
            <a:gd name="connsiteX19" fmla="*/ 977941 w 4845091"/>
            <a:gd name="connsiteY19" fmla="*/ 1276350 h 1614470"/>
            <a:gd name="connsiteX20" fmla="*/ 1006516 w 4845091"/>
            <a:gd name="connsiteY20" fmla="*/ 1333500 h 1614470"/>
            <a:gd name="connsiteX21" fmla="*/ 1063666 w 4845091"/>
            <a:gd name="connsiteY21" fmla="*/ 1390650 h 1614470"/>
            <a:gd name="connsiteX22" fmla="*/ 1149391 w 4845091"/>
            <a:gd name="connsiteY22" fmla="*/ 1466850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30416 w 4845091"/>
            <a:gd name="connsiteY28" fmla="*/ 1447800 h 1614470"/>
            <a:gd name="connsiteX29" fmla="*/ 1768516 w 4845091"/>
            <a:gd name="connsiteY29" fmla="*/ 1333500 h 1614470"/>
            <a:gd name="connsiteX30" fmla="*/ 1835191 w 4845091"/>
            <a:gd name="connsiteY30" fmla="*/ 1295400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792204 w 4845091"/>
            <a:gd name="connsiteY14" fmla="*/ 976313 h 1614470"/>
            <a:gd name="connsiteX15" fmla="*/ 868404 w 4845091"/>
            <a:gd name="connsiteY15" fmla="*/ 1028700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92204 w 4845091"/>
            <a:gd name="connsiteY13" fmla="*/ 976313 h 1614470"/>
            <a:gd name="connsiteX14" fmla="*/ 868404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009650 h 1614470"/>
            <a:gd name="connsiteX15" fmla="*/ 873166 w 4845091"/>
            <a:gd name="connsiteY15" fmla="*/ 1114425 h 1614470"/>
            <a:gd name="connsiteX16" fmla="*/ 887454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482766 w 4845091"/>
            <a:gd name="connsiteY23" fmla="*/ 1533525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792204 w 4845091"/>
            <a:gd name="connsiteY12" fmla="*/ 9763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44616 w 4845091"/>
            <a:gd name="connsiteY18" fmla="*/ 1304925 h 1623219"/>
            <a:gd name="connsiteX19" fmla="*/ 1063666 w 4845091"/>
            <a:gd name="connsiteY19" fmla="*/ 1390650 h 1623219"/>
            <a:gd name="connsiteX20" fmla="*/ 1092241 w 4845091"/>
            <a:gd name="connsiteY20" fmla="*/ 1362075 h 1623219"/>
            <a:gd name="connsiteX21" fmla="*/ 1154154 w 4845091"/>
            <a:gd name="connsiteY21" fmla="*/ 1400175 h 1623219"/>
            <a:gd name="connsiteX22" fmla="*/ 1206541 w 4845091"/>
            <a:gd name="connsiteY22" fmla="*/ 1419225 h 1623219"/>
            <a:gd name="connsiteX23" fmla="*/ 1297028 w 4845091"/>
            <a:gd name="connsiteY23" fmla="*/ 1466850 h 1623219"/>
            <a:gd name="connsiteX24" fmla="*/ 1482766 w 4845091"/>
            <a:gd name="connsiteY24" fmla="*/ 1533525 h 1623219"/>
            <a:gd name="connsiteX25" fmla="*/ 1558966 w 4845091"/>
            <a:gd name="connsiteY25" fmla="*/ 1609725 h 1623219"/>
            <a:gd name="connsiteX26" fmla="*/ 1573254 w 4845091"/>
            <a:gd name="connsiteY26" fmla="*/ 1509713 h 1623219"/>
            <a:gd name="connsiteX27" fmla="*/ 1654216 w 4845091"/>
            <a:gd name="connsiteY27" fmla="*/ 1600200 h 1623219"/>
            <a:gd name="connsiteX28" fmla="*/ 1692316 w 4845091"/>
            <a:gd name="connsiteY28" fmla="*/ 1543050 h 1623219"/>
            <a:gd name="connsiteX29" fmla="*/ 1730416 w 4845091"/>
            <a:gd name="connsiteY29" fmla="*/ 1447800 h 1623219"/>
            <a:gd name="connsiteX30" fmla="*/ 1768516 w 4845091"/>
            <a:gd name="connsiteY30" fmla="*/ 1333500 h 1623219"/>
            <a:gd name="connsiteX31" fmla="*/ 1835191 w 4845091"/>
            <a:gd name="connsiteY31" fmla="*/ 1295400 h 1623219"/>
            <a:gd name="connsiteX32" fmla="*/ 1930441 w 4845091"/>
            <a:gd name="connsiteY32" fmla="*/ 1190625 h 1623219"/>
            <a:gd name="connsiteX33" fmla="*/ 2006641 w 4845091"/>
            <a:gd name="connsiteY33" fmla="*/ 1123950 h 1623219"/>
            <a:gd name="connsiteX34" fmla="*/ 2063791 w 4845091"/>
            <a:gd name="connsiteY34" fmla="*/ 1104900 h 1623219"/>
            <a:gd name="connsiteX35" fmla="*/ 2397166 w 4845091"/>
            <a:gd name="connsiteY35" fmla="*/ 1114425 h 1623219"/>
            <a:gd name="connsiteX36" fmla="*/ 2454316 w 4845091"/>
            <a:gd name="connsiteY36" fmla="*/ 1133475 h 1623219"/>
            <a:gd name="connsiteX37" fmla="*/ 2540041 w 4845091"/>
            <a:gd name="connsiteY37" fmla="*/ 1181100 h 1623219"/>
            <a:gd name="connsiteX38" fmla="*/ 2701966 w 4845091"/>
            <a:gd name="connsiteY38" fmla="*/ 1209675 h 1623219"/>
            <a:gd name="connsiteX39" fmla="*/ 2816266 w 4845091"/>
            <a:gd name="connsiteY39" fmla="*/ 1238250 h 1623219"/>
            <a:gd name="connsiteX40" fmla="*/ 2844841 w 4845091"/>
            <a:gd name="connsiteY40" fmla="*/ 1247775 h 1623219"/>
            <a:gd name="connsiteX41" fmla="*/ 3054391 w 4845091"/>
            <a:gd name="connsiteY41" fmla="*/ 1238250 h 1623219"/>
            <a:gd name="connsiteX42" fmla="*/ 3063916 w 4845091"/>
            <a:gd name="connsiteY42" fmla="*/ 1209675 h 1623219"/>
            <a:gd name="connsiteX43" fmla="*/ 3073441 w 4845091"/>
            <a:gd name="connsiteY43" fmla="*/ 838200 h 1623219"/>
            <a:gd name="connsiteX44" fmla="*/ 3082966 w 4845091"/>
            <a:gd name="connsiteY44" fmla="*/ 809625 h 1623219"/>
            <a:gd name="connsiteX45" fmla="*/ 3102016 w 4845091"/>
            <a:gd name="connsiteY45" fmla="*/ 723900 h 1623219"/>
            <a:gd name="connsiteX46" fmla="*/ 3130591 w 4845091"/>
            <a:gd name="connsiteY46" fmla="*/ 695325 h 1623219"/>
            <a:gd name="connsiteX47" fmla="*/ 3159166 w 4845091"/>
            <a:gd name="connsiteY47" fmla="*/ 685800 h 1623219"/>
            <a:gd name="connsiteX48" fmla="*/ 3435391 w 4845091"/>
            <a:gd name="connsiteY48" fmla="*/ 676275 h 1623219"/>
            <a:gd name="connsiteX49" fmla="*/ 3549691 w 4845091"/>
            <a:gd name="connsiteY49" fmla="*/ 676275 h 1623219"/>
            <a:gd name="connsiteX50" fmla="*/ 3663991 w 4845091"/>
            <a:gd name="connsiteY50" fmla="*/ 685800 h 1623219"/>
            <a:gd name="connsiteX51" fmla="*/ 3978316 w 4845091"/>
            <a:gd name="connsiteY51" fmla="*/ 676275 h 1623219"/>
            <a:gd name="connsiteX52" fmla="*/ 3997366 w 4845091"/>
            <a:gd name="connsiteY52" fmla="*/ 647700 h 1623219"/>
            <a:gd name="connsiteX53" fmla="*/ 4006891 w 4845091"/>
            <a:gd name="connsiteY53" fmla="*/ 571500 h 1623219"/>
            <a:gd name="connsiteX54" fmla="*/ 4016416 w 4845091"/>
            <a:gd name="connsiteY54" fmla="*/ 542925 h 1623219"/>
            <a:gd name="connsiteX55" fmla="*/ 4044991 w 4845091"/>
            <a:gd name="connsiteY55" fmla="*/ 419100 h 1623219"/>
            <a:gd name="connsiteX56" fmla="*/ 4054516 w 4845091"/>
            <a:gd name="connsiteY56" fmla="*/ 390525 h 1623219"/>
            <a:gd name="connsiteX57" fmla="*/ 4064041 w 4845091"/>
            <a:gd name="connsiteY57" fmla="*/ 304800 h 1623219"/>
            <a:gd name="connsiteX58" fmla="*/ 4073566 w 4845091"/>
            <a:gd name="connsiteY58" fmla="*/ 276225 h 1623219"/>
            <a:gd name="connsiteX59" fmla="*/ 4064041 w 4845091"/>
            <a:gd name="connsiteY59" fmla="*/ 238125 h 1623219"/>
            <a:gd name="connsiteX60" fmla="*/ 3987841 w 4845091"/>
            <a:gd name="connsiteY60" fmla="*/ 200025 h 1623219"/>
            <a:gd name="connsiteX61" fmla="*/ 3835441 w 4845091"/>
            <a:gd name="connsiteY61" fmla="*/ 142875 h 1623219"/>
            <a:gd name="connsiteX62" fmla="*/ 3873541 w 4845091"/>
            <a:gd name="connsiteY62" fmla="*/ 152400 h 1623219"/>
            <a:gd name="connsiteX63" fmla="*/ 3902116 w 4845091"/>
            <a:gd name="connsiteY63" fmla="*/ 161925 h 1623219"/>
            <a:gd name="connsiteX64" fmla="*/ 4016416 w 4845091"/>
            <a:gd name="connsiteY64" fmla="*/ 142875 h 1623219"/>
            <a:gd name="connsiteX65" fmla="*/ 4073566 w 4845091"/>
            <a:gd name="connsiteY65" fmla="*/ 104775 h 1623219"/>
            <a:gd name="connsiteX66" fmla="*/ 4149766 w 4845091"/>
            <a:gd name="connsiteY66" fmla="*/ 19050 h 1623219"/>
            <a:gd name="connsiteX67" fmla="*/ 4206916 w 4845091"/>
            <a:gd name="connsiteY67" fmla="*/ 0 h 1623219"/>
            <a:gd name="connsiteX68" fmla="*/ 4845091 w 4845091"/>
            <a:gd name="connsiteY68" fmla="*/ 0 h 1623219"/>
            <a:gd name="connsiteX0" fmla="*/ 15916 w 4845091"/>
            <a:gd name="connsiteY0" fmla="*/ 428625 h 1612106"/>
            <a:gd name="connsiteX1" fmla="*/ 15916 w 4845091"/>
            <a:gd name="connsiteY1" fmla="*/ 847725 h 1612106"/>
            <a:gd name="connsiteX2" fmla="*/ 6391 w 4845091"/>
            <a:gd name="connsiteY2" fmla="*/ 685800 h 1612106"/>
            <a:gd name="connsiteX3" fmla="*/ 25441 w 4845091"/>
            <a:gd name="connsiteY3" fmla="*/ 923925 h 1612106"/>
            <a:gd name="connsiteX4" fmla="*/ 82591 w 4845091"/>
            <a:gd name="connsiteY4" fmla="*/ 990600 h 1612106"/>
            <a:gd name="connsiteX5" fmla="*/ 173079 w 4845091"/>
            <a:gd name="connsiteY5" fmla="*/ 1019175 h 1612106"/>
            <a:gd name="connsiteX6" fmla="*/ 287379 w 4845091"/>
            <a:gd name="connsiteY6" fmla="*/ 947738 h 1612106"/>
            <a:gd name="connsiteX7" fmla="*/ 311191 w 4845091"/>
            <a:gd name="connsiteY7" fmla="*/ 814388 h 1612106"/>
            <a:gd name="connsiteX8" fmla="*/ 373104 w 4845091"/>
            <a:gd name="connsiteY8" fmla="*/ 752475 h 1612106"/>
            <a:gd name="connsiteX9" fmla="*/ 463591 w 4845091"/>
            <a:gd name="connsiteY9" fmla="*/ 766762 h 1612106"/>
            <a:gd name="connsiteX10" fmla="*/ 563604 w 4845091"/>
            <a:gd name="connsiteY10" fmla="*/ 881063 h 1612106"/>
            <a:gd name="connsiteX11" fmla="*/ 673141 w 4845091"/>
            <a:gd name="connsiteY11" fmla="*/ 938212 h 1612106"/>
            <a:gd name="connsiteX12" fmla="*/ 801729 w 4845091"/>
            <a:gd name="connsiteY12" fmla="*/ 938213 h 1612106"/>
            <a:gd name="connsiteX13" fmla="*/ 882691 w 4845091"/>
            <a:gd name="connsiteY13" fmla="*/ 985838 h 1612106"/>
            <a:gd name="connsiteX14" fmla="*/ 873166 w 4845091"/>
            <a:gd name="connsiteY14" fmla="*/ 1100138 h 1612106"/>
            <a:gd name="connsiteX15" fmla="*/ 920791 w 4845091"/>
            <a:gd name="connsiteY15" fmla="*/ 1181100 h 1612106"/>
            <a:gd name="connsiteX16" fmla="*/ 958891 w 4845091"/>
            <a:gd name="connsiteY16" fmla="*/ 1257300 h 1612106"/>
            <a:gd name="connsiteX17" fmla="*/ 1006516 w 4845091"/>
            <a:gd name="connsiteY17" fmla="*/ 1333500 h 1612106"/>
            <a:gd name="connsiteX18" fmla="*/ 1044616 w 4845091"/>
            <a:gd name="connsiteY18" fmla="*/ 1304925 h 1612106"/>
            <a:gd name="connsiteX19" fmla="*/ 1063666 w 4845091"/>
            <a:gd name="connsiteY19" fmla="*/ 1390650 h 1612106"/>
            <a:gd name="connsiteX20" fmla="*/ 1092241 w 4845091"/>
            <a:gd name="connsiteY20" fmla="*/ 1362075 h 1612106"/>
            <a:gd name="connsiteX21" fmla="*/ 1154154 w 4845091"/>
            <a:gd name="connsiteY21" fmla="*/ 1400175 h 1612106"/>
            <a:gd name="connsiteX22" fmla="*/ 1206541 w 4845091"/>
            <a:gd name="connsiteY22" fmla="*/ 1419225 h 1612106"/>
            <a:gd name="connsiteX23" fmla="*/ 1297028 w 4845091"/>
            <a:gd name="connsiteY23" fmla="*/ 1466850 h 1612106"/>
            <a:gd name="connsiteX24" fmla="*/ 1482766 w 4845091"/>
            <a:gd name="connsiteY24" fmla="*/ 1533525 h 1612106"/>
            <a:gd name="connsiteX25" fmla="*/ 1573254 w 4845091"/>
            <a:gd name="connsiteY25" fmla="*/ 1509713 h 1612106"/>
            <a:gd name="connsiteX26" fmla="*/ 1654216 w 4845091"/>
            <a:gd name="connsiteY26" fmla="*/ 1600200 h 1612106"/>
            <a:gd name="connsiteX27" fmla="*/ 1692316 w 4845091"/>
            <a:gd name="connsiteY27" fmla="*/ 1543050 h 1612106"/>
            <a:gd name="connsiteX28" fmla="*/ 1730416 w 4845091"/>
            <a:gd name="connsiteY28" fmla="*/ 1447800 h 1612106"/>
            <a:gd name="connsiteX29" fmla="*/ 1768516 w 4845091"/>
            <a:gd name="connsiteY29" fmla="*/ 1333500 h 1612106"/>
            <a:gd name="connsiteX30" fmla="*/ 1835191 w 4845091"/>
            <a:gd name="connsiteY30" fmla="*/ 1295400 h 1612106"/>
            <a:gd name="connsiteX31" fmla="*/ 1930441 w 4845091"/>
            <a:gd name="connsiteY31" fmla="*/ 1190625 h 1612106"/>
            <a:gd name="connsiteX32" fmla="*/ 2006641 w 4845091"/>
            <a:gd name="connsiteY32" fmla="*/ 1123950 h 1612106"/>
            <a:gd name="connsiteX33" fmla="*/ 2063791 w 4845091"/>
            <a:gd name="connsiteY33" fmla="*/ 1104900 h 1612106"/>
            <a:gd name="connsiteX34" fmla="*/ 2397166 w 4845091"/>
            <a:gd name="connsiteY34" fmla="*/ 1114425 h 1612106"/>
            <a:gd name="connsiteX35" fmla="*/ 2454316 w 4845091"/>
            <a:gd name="connsiteY35" fmla="*/ 1133475 h 1612106"/>
            <a:gd name="connsiteX36" fmla="*/ 2540041 w 4845091"/>
            <a:gd name="connsiteY36" fmla="*/ 1181100 h 1612106"/>
            <a:gd name="connsiteX37" fmla="*/ 2701966 w 4845091"/>
            <a:gd name="connsiteY37" fmla="*/ 1209675 h 1612106"/>
            <a:gd name="connsiteX38" fmla="*/ 2816266 w 4845091"/>
            <a:gd name="connsiteY38" fmla="*/ 1238250 h 1612106"/>
            <a:gd name="connsiteX39" fmla="*/ 2844841 w 4845091"/>
            <a:gd name="connsiteY39" fmla="*/ 1247775 h 1612106"/>
            <a:gd name="connsiteX40" fmla="*/ 3054391 w 4845091"/>
            <a:gd name="connsiteY40" fmla="*/ 1238250 h 1612106"/>
            <a:gd name="connsiteX41" fmla="*/ 3063916 w 4845091"/>
            <a:gd name="connsiteY41" fmla="*/ 1209675 h 1612106"/>
            <a:gd name="connsiteX42" fmla="*/ 3073441 w 4845091"/>
            <a:gd name="connsiteY42" fmla="*/ 838200 h 1612106"/>
            <a:gd name="connsiteX43" fmla="*/ 3082966 w 4845091"/>
            <a:gd name="connsiteY43" fmla="*/ 809625 h 1612106"/>
            <a:gd name="connsiteX44" fmla="*/ 3102016 w 4845091"/>
            <a:gd name="connsiteY44" fmla="*/ 723900 h 1612106"/>
            <a:gd name="connsiteX45" fmla="*/ 3130591 w 4845091"/>
            <a:gd name="connsiteY45" fmla="*/ 695325 h 1612106"/>
            <a:gd name="connsiteX46" fmla="*/ 3159166 w 4845091"/>
            <a:gd name="connsiteY46" fmla="*/ 685800 h 1612106"/>
            <a:gd name="connsiteX47" fmla="*/ 3435391 w 4845091"/>
            <a:gd name="connsiteY47" fmla="*/ 676275 h 1612106"/>
            <a:gd name="connsiteX48" fmla="*/ 3549691 w 4845091"/>
            <a:gd name="connsiteY48" fmla="*/ 676275 h 1612106"/>
            <a:gd name="connsiteX49" fmla="*/ 3663991 w 4845091"/>
            <a:gd name="connsiteY49" fmla="*/ 685800 h 1612106"/>
            <a:gd name="connsiteX50" fmla="*/ 3978316 w 4845091"/>
            <a:gd name="connsiteY50" fmla="*/ 676275 h 1612106"/>
            <a:gd name="connsiteX51" fmla="*/ 3997366 w 4845091"/>
            <a:gd name="connsiteY51" fmla="*/ 647700 h 1612106"/>
            <a:gd name="connsiteX52" fmla="*/ 4006891 w 4845091"/>
            <a:gd name="connsiteY52" fmla="*/ 571500 h 1612106"/>
            <a:gd name="connsiteX53" fmla="*/ 4016416 w 4845091"/>
            <a:gd name="connsiteY53" fmla="*/ 542925 h 1612106"/>
            <a:gd name="connsiteX54" fmla="*/ 4044991 w 4845091"/>
            <a:gd name="connsiteY54" fmla="*/ 419100 h 1612106"/>
            <a:gd name="connsiteX55" fmla="*/ 4054516 w 4845091"/>
            <a:gd name="connsiteY55" fmla="*/ 390525 h 1612106"/>
            <a:gd name="connsiteX56" fmla="*/ 4064041 w 4845091"/>
            <a:gd name="connsiteY56" fmla="*/ 304800 h 1612106"/>
            <a:gd name="connsiteX57" fmla="*/ 4073566 w 4845091"/>
            <a:gd name="connsiteY57" fmla="*/ 276225 h 1612106"/>
            <a:gd name="connsiteX58" fmla="*/ 4064041 w 4845091"/>
            <a:gd name="connsiteY58" fmla="*/ 238125 h 1612106"/>
            <a:gd name="connsiteX59" fmla="*/ 3987841 w 4845091"/>
            <a:gd name="connsiteY59" fmla="*/ 200025 h 1612106"/>
            <a:gd name="connsiteX60" fmla="*/ 3835441 w 4845091"/>
            <a:gd name="connsiteY60" fmla="*/ 142875 h 1612106"/>
            <a:gd name="connsiteX61" fmla="*/ 3873541 w 4845091"/>
            <a:gd name="connsiteY61" fmla="*/ 152400 h 1612106"/>
            <a:gd name="connsiteX62" fmla="*/ 3902116 w 4845091"/>
            <a:gd name="connsiteY62" fmla="*/ 161925 h 1612106"/>
            <a:gd name="connsiteX63" fmla="*/ 4016416 w 4845091"/>
            <a:gd name="connsiteY63" fmla="*/ 142875 h 1612106"/>
            <a:gd name="connsiteX64" fmla="*/ 4073566 w 4845091"/>
            <a:gd name="connsiteY64" fmla="*/ 104775 h 1612106"/>
            <a:gd name="connsiteX65" fmla="*/ 4149766 w 4845091"/>
            <a:gd name="connsiteY65" fmla="*/ 19050 h 1612106"/>
            <a:gd name="connsiteX66" fmla="*/ 4206916 w 4845091"/>
            <a:gd name="connsiteY66" fmla="*/ 0 h 1612106"/>
            <a:gd name="connsiteX67" fmla="*/ 4845091 w 4845091"/>
            <a:gd name="connsiteY67" fmla="*/ 0 h 1612106"/>
            <a:gd name="connsiteX0" fmla="*/ 15916 w 4845091"/>
            <a:gd name="connsiteY0" fmla="*/ 428625 h 1553369"/>
            <a:gd name="connsiteX1" fmla="*/ 15916 w 4845091"/>
            <a:gd name="connsiteY1" fmla="*/ 847725 h 1553369"/>
            <a:gd name="connsiteX2" fmla="*/ 6391 w 4845091"/>
            <a:gd name="connsiteY2" fmla="*/ 685800 h 1553369"/>
            <a:gd name="connsiteX3" fmla="*/ 25441 w 4845091"/>
            <a:gd name="connsiteY3" fmla="*/ 923925 h 1553369"/>
            <a:gd name="connsiteX4" fmla="*/ 82591 w 4845091"/>
            <a:gd name="connsiteY4" fmla="*/ 990600 h 1553369"/>
            <a:gd name="connsiteX5" fmla="*/ 173079 w 4845091"/>
            <a:gd name="connsiteY5" fmla="*/ 1019175 h 1553369"/>
            <a:gd name="connsiteX6" fmla="*/ 287379 w 4845091"/>
            <a:gd name="connsiteY6" fmla="*/ 947738 h 1553369"/>
            <a:gd name="connsiteX7" fmla="*/ 311191 w 4845091"/>
            <a:gd name="connsiteY7" fmla="*/ 814388 h 1553369"/>
            <a:gd name="connsiteX8" fmla="*/ 373104 w 4845091"/>
            <a:gd name="connsiteY8" fmla="*/ 752475 h 1553369"/>
            <a:gd name="connsiteX9" fmla="*/ 463591 w 4845091"/>
            <a:gd name="connsiteY9" fmla="*/ 766762 h 1553369"/>
            <a:gd name="connsiteX10" fmla="*/ 563604 w 4845091"/>
            <a:gd name="connsiteY10" fmla="*/ 881063 h 1553369"/>
            <a:gd name="connsiteX11" fmla="*/ 673141 w 4845091"/>
            <a:gd name="connsiteY11" fmla="*/ 938212 h 1553369"/>
            <a:gd name="connsiteX12" fmla="*/ 801729 w 4845091"/>
            <a:gd name="connsiteY12" fmla="*/ 938213 h 1553369"/>
            <a:gd name="connsiteX13" fmla="*/ 882691 w 4845091"/>
            <a:gd name="connsiteY13" fmla="*/ 985838 h 1553369"/>
            <a:gd name="connsiteX14" fmla="*/ 873166 w 4845091"/>
            <a:gd name="connsiteY14" fmla="*/ 1100138 h 1553369"/>
            <a:gd name="connsiteX15" fmla="*/ 920791 w 4845091"/>
            <a:gd name="connsiteY15" fmla="*/ 1181100 h 1553369"/>
            <a:gd name="connsiteX16" fmla="*/ 958891 w 4845091"/>
            <a:gd name="connsiteY16" fmla="*/ 1257300 h 1553369"/>
            <a:gd name="connsiteX17" fmla="*/ 1006516 w 4845091"/>
            <a:gd name="connsiteY17" fmla="*/ 1333500 h 1553369"/>
            <a:gd name="connsiteX18" fmla="*/ 1044616 w 4845091"/>
            <a:gd name="connsiteY18" fmla="*/ 1304925 h 1553369"/>
            <a:gd name="connsiteX19" fmla="*/ 1063666 w 4845091"/>
            <a:gd name="connsiteY19" fmla="*/ 1390650 h 1553369"/>
            <a:gd name="connsiteX20" fmla="*/ 1092241 w 4845091"/>
            <a:gd name="connsiteY20" fmla="*/ 1362075 h 1553369"/>
            <a:gd name="connsiteX21" fmla="*/ 1154154 w 4845091"/>
            <a:gd name="connsiteY21" fmla="*/ 1400175 h 1553369"/>
            <a:gd name="connsiteX22" fmla="*/ 1206541 w 4845091"/>
            <a:gd name="connsiteY22" fmla="*/ 1419225 h 1553369"/>
            <a:gd name="connsiteX23" fmla="*/ 1297028 w 4845091"/>
            <a:gd name="connsiteY23" fmla="*/ 1466850 h 1553369"/>
            <a:gd name="connsiteX24" fmla="*/ 1482766 w 4845091"/>
            <a:gd name="connsiteY24" fmla="*/ 1533525 h 1553369"/>
            <a:gd name="connsiteX25" fmla="*/ 1573254 w 4845091"/>
            <a:gd name="connsiteY25" fmla="*/ 1509713 h 1553369"/>
            <a:gd name="connsiteX26" fmla="*/ 1692316 w 4845091"/>
            <a:gd name="connsiteY26" fmla="*/ 1543050 h 1553369"/>
            <a:gd name="connsiteX27" fmla="*/ 1730416 w 4845091"/>
            <a:gd name="connsiteY27" fmla="*/ 1447800 h 1553369"/>
            <a:gd name="connsiteX28" fmla="*/ 1768516 w 4845091"/>
            <a:gd name="connsiteY28" fmla="*/ 1333500 h 1553369"/>
            <a:gd name="connsiteX29" fmla="*/ 1835191 w 4845091"/>
            <a:gd name="connsiteY29" fmla="*/ 1295400 h 1553369"/>
            <a:gd name="connsiteX30" fmla="*/ 1930441 w 4845091"/>
            <a:gd name="connsiteY30" fmla="*/ 1190625 h 1553369"/>
            <a:gd name="connsiteX31" fmla="*/ 2006641 w 4845091"/>
            <a:gd name="connsiteY31" fmla="*/ 1123950 h 1553369"/>
            <a:gd name="connsiteX32" fmla="*/ 2063791 w 4845091"/>
            <a:gd name="connsiteY32" fmla="*/ 1104900 h 1553369"/>
            <a:gd name="connsiteX33" fmla="*/ 2397166 w 4845091"/>
            <a:gd name="connsiteY33" fmla="*/ 1114425 h 1553369"/>
            <a:gd name="connsiteX34" fmla="*/ 2454316 w 4845091"/>
            <a:gd name="connsiteY34" fmla="*/ 1133475 h 1553369"/>
            <a:gd name="connsiteX35" fmla="*/ 2540041 w 4845091"/>
            <a:gd name="connsiteY35" fmla="*/ 1181100 h 1553369"/>
            <a:gd name="connsiteX36" fmla="*/ 2701966 w 4845091"/>
            <a:gd name="connsiteY36" fmla="*/ 1209675 h 1553369"/>
            <a:gd name="connsiteX37" fmla="*/ 2816266 w 4845091"/>
            <a:gd name="connsiteY37" fmla="*/ 1238250 h 1553369"/>
            <a:gd name="connsiteX38" fmla="*/ 2844841 w 4845091"/>
            <a:gd name="connsiteY38" fmla="*/ 1247775 h 1553369"/>
            <a:gd name="connsiteX39" fmla="*/ 3054391 w 4845091"/>
            <a:gd name="connsiteY39" fmla="*/ 1238250 h 1553369"/>
            <a:gd name="connsiteX40" fmla="*/ 3063916 w 4845091"/>
            <a:gd name="connsiteY40" fmla="*/ 1209675 h 1553369"/>
            <a:gd name="connsiteX41" fmla="*/ 3073441 w 4845091"/>
            <a:gd name="connsiteY41" fmla="*/ 838200 h 1553369"/>
            <a:gd name="connsiteX42" fmla="*/ 3082966 w 4845091"/>
            <a:gd name="connsiteY42" fmla="*/ 809625 h 1553369"/>
            <a:gd name="connsiteX43" fmla="*/ 3102016 w 4845091"/>
            <a:gd name="connsiteY43" fmla="*/ 723900 h 1553369"/>
            <a:gd name="connsiteX44" fmla="*/ 3130591 w 4845091"/>
            <a:gd name="connsiteY44" fmla="*/ 695325 h 1553369"/>
            <a:gd name="connsiteX45" fmla="*/ 3159166 w 4845091"/>
            <a:gd name="connsiteY45" fmla="*/ 685800 h 1553369"/>
            <a:gd name="connsiteX46" fmla="*/ 3435391 w 4845091"/>
            <a:gd name="connsiteY46" fmla="*/ 676275 h 1553369"/>
            <a:gd name="connsiteX47" fmla="*/ 3549691 w 4845091"/>
            <a:gd name="connsiteY47" fmla="*/ 676275 h 1553369"/>
            <a:gd name="connsiteX48" fmla="*/ 3663991 w 4845091"/>
            <a:gd name="connsiteY48" fmla="*/ 685800 h 1553369"/>
            <a:gd name="connsiteX49" fmla="*/ 3978316 w 4845091"/>
            <a:gd name="connsiteY49" fmla="*/ 676275 h 1553369"/>
            <a:gd name="connsiteX50" fmla="*/ 3997366 w 4845091"/>
            <a:gd name="connsiteY50" fmla="*/ 647700 h 1553369"/>
            <a:gd name="connsiteX51" fmla="*/ 4006891 w 4845091"/>
            <a:gd name="connsiteY51" fmla="*/ 571500 h 1553369"/>
            <a:gd name="connsiteX52" fmla="*/ 4016416 w 4845091"/>
            <a:gd name="connsiteY52" fmla="*/ 542925 h 1553369"/>
            <a:gd name="connsiteX53" fmla="*/ 4044991 w 4845091"/>
            <a:gd name="connsiteY53" fmla="*/ 419100 h 1553369"/>
            <a:gd name="connsiteX54" fmla="*/ 4054516 w 4845091"/>
            <a:gd name="connsiteY54" fmla="*/ 390525 h 1553369"/>
            <a:gd name="connsiteX55" fmla="*/ 4064041 w 4845091"/>
            <a:gd name="connsiteY55" fmla="*/ 304800 h 1553369"/>
            <a:gd name="connsiteX56" fmla="*/ 4073566 w 4845091"/>
            <a:gd name="connsiteY56" fmla="*/ 276225 h 1553369"/>
            <a:gd name="connsiteX57" fmla="*/ 4064041 w 4845091"/>
            <a:gd name="connsiteY57" fmla="*/ 238125 h 1553369"/>
            <a:gd name="connsiteX58" fmla="*/ 3987841 w 4845091"/>
            <a:gd name="connsiteY58" fmla="*/ 200025 h 1553369"/>
            <a:gd name="connsiteX59" fmla="*/ 3835441 w 4845091"/>
            <a:gd name="connsiteY59" fmla="*/ 142875 h 1553369"/>
            <a:gd name="connsiteX60" fmla="*/ 3873541 w 4845091"/>
            <a:gd name="connsiteY60" fmla="*/ 152400 h 1553369"/>
            <a:gd name="connsiteX61" fmla="*/ 3902116 w 4845091"/>
            <a:gd name="connsiteY61" fmla="*/ 161925 h 1553369"/>
            <a:gd name="connsiteX62" fmla="*/ 4016416 w 4845091"/>
            <a:gd name="connsiteY62" fmla="*/ 142875 h 1553369"/>
            <a:gd name="connsiteX63" fmla="*/ 4073566 w 4845091"/>
            <a:gd name="connsiteY63" fmla="*/ 104775 h 1553369"/>
            <a:gd name="connsiteX64" fmla="*/ 4149766 w 4845091"/>
            <a:gd name="connsiteY64" fmla="*/ 19050 h 1553369"/>
            <a:gd name="connsiteX65" fmla="*/ 4206916 w 4845091"/>
            <a:gd name="connsiteY65" fmla="*/ 0 h 1553369"/>
            <a:gd name="connsiteX66" fmla="*/ 4845091 w 4845091"/>
            <a:gd name="connsiteY66" fmla="*/ 0 h 15533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06516 w 4845091"/>
            <a:gd name="connsiteY17" fmla="*/ 13335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63666 w 4845091"/>
            <a:gd name="connsiteY17" fmla="*/ 1390650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16066 w 4845091"/>
            <a:gd name="connsiteY20" fmla="*/ 1443039 h 1540669"/>
            <a:gd name="connsiteX21" fmla="*/ 1325603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835191 w 4845091"/>
            <a:gd name="connsiteY27" fmla="*/ 1295401 h 1540669"/>
            <a:gd name="connsiteX28" fmla="*/ 1720891 w 4845091"/>
            <a:gd name="connsiteY28" fmla="*/ 1104901 h 1540669"/>
            <a:gd name="connsiteX29" fmla="*/ 1787566 w 4845091"/>
            <a:gd name="connsiteY29" fmla="*/ 1047751 h 1540669"/>
            <a:gd name="connsiteX30" fmla="*/ 1930441 w 4845091"/>
            <a:gd name="connsiteY30" fmla="*/ 1190625 h 1540669"/>
            <a:gd name="connsiteX31" fmla="*/ 2006641 w 4845091"/>
            <a:gd name="connsiteY31" fmla="*/ 1123950 h 1540669"/>
            <a:gd name="connsiteX32" fmla="*/ 2063791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1887579 w 4845091"/>
            <a:gd name="connsiteY29" fmla="*/ 1057276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1887579 w 4845091"/>
            <a:gd name="connsiteY30" fmla="*/ 1057276 h 1540669"/>
            <a:gd name="connsiteX31" fmla="*/ 2006641 w 4845091"/>
            <a:gd name="connsiteY31" fmla="*/ 1081088 h 1540669"/>
            <a:gd name="connsiteX32" fmla="*/ 2211429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0668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639929 w 4845091"/>
            <a:gd name="connsiteY22" fmla="*/ 1304925 h 1533525"/>
            <a:gd name="connsiteX23" fmla="*/ 1673266 w 4845091"/>
            <a:gd name="connsiteY23" fmla="*/ 123348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9929 w 4845091"/>
            <a:gd name="connsiteY23" fmla="*/ 1304925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549566 w 4845091"/>
            <a:gd name="connsiteY35" fmla="*/ 971551 h 1533525"/>
            <a:gd name="connsiteX36" fmla="*/ 2663866 w 4845091"/>
            <a:gd name="connsiteY36" fmla="*/ 1009651 h 1533525"/>
            <a:gd name="connsiteX37" fmla="*/ 2701966 w 4845091"/>
            <a:gd name="connsiteY37" fmla="*/ 1209675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9566 w 4845091"/>
            <a:gd name="connsiteY34" fmla="*/ 971551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721016 w 4845091"/>
            <a:gd name="connsiteY36" fmla="*/ 1076326 h 1533525"/>
            <a:gd name="connsiteX37" fmla="*/ 2825791 w 4845091"/>
            <a:gd name="connsiteY37" fmla="*/ 1119189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30579 w 4845091"/>
            <a:gd name="connsiteY41" fmla="*/ 971551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59154 w 4845091"/>
            <a:gd name="connsiteY39" fmla="*/ 1233489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30579 w 4845091"/>
            <a:gd name="connsiteY38" fmla="*/ 971551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073825"/>
            <a:gd name="connsiteY0" fmla="*/ 323850 h 1428750"/>
            <a:gd name="connsiteX1" fmla="*/ 15916 w 4073825"/>
            <a:gd name="connsiteY1" fmla="*/ 742950 h 1428750"/>
            <a:gd name="connsiteX2" fmla="*/ 6391 w 4073825"/>
            <a:gd name="connsiteY2" fmla="*/ 581025 h 1428750"/>
            <a:gd name="connsiteX3" fmla="*/ 25441 w 4073825"/>
            <a:gd name="connsiteY3" fmla="*/ 819150 h 1428750"/>
            <a:gd name="connsiteX4" fmla="*/ 82591 w 4073825"/>
            <a:gd name="connsiteY4" fmla="*/ 885825 h 1428750"/>
            <a:gd name="connsiteX5" fmla="*/ 173079 w 4073825"/>
            <a:gd name="connsiteY5" fmla="*/ 914400 h 1428750"/>
            <a:gd name="connsiteX6" fmla="*/ 287379 w 4073825"/>
            <a:gd name="connsiteY6" fmla="*/ 842963 h 1428750"/>
            <a:gd name="connsiteX7" fmla="*/ 311191 w 4073825"/>
            <a:gd name="connsiteY7" fmla="*/ 709613 h 1428750"/>
            <a:gd name="connsiteX8" fmla="*/ 373104 w 4073825"/>
            <a:gd name="connsiteY8" fmla="*/ 647700 h 1428750"/>
            <a:gd name="connsiteX9" fmla="*/ 463591 w 4073825"/>
            <a:gd name="connsiteY9" fmla="*/ 661987 h 1428750"/>
            <a:gd name="connsiteX10" fmla="*/ 563604 w 4073825"/>
            <a:gd name="connsiteY10" fmla="*/ 776288 h 1428750"/>
            <a:gd name="connsiteX11" fmla="*/ 673141 w 4073825"/>
            <a:gd name="connsiteY11" fmla="*/ 833437 h 1428750"/>
            <a:gd name="connsiteX12" fmla="*/ 801729 w 4073825"/>
            <a:gd name="connsiteY12" fmla="*/ 833438 h 1428750"/>
            <a:gd name="connsiteX13" fmla="*/ 882691 w 4073825"/>
            <a:gd name="connsiteY13" fmla="*/ 881063 h 1428750"/>
            <a:gd name="connsiteX14" fmla="*/ 901741 w 4073825"/>
            <a:gd name="connsiteY14" fmla="*/ 995364 h 1428750"/>
            <a:gd name="connsiteX15" fmla="*/ 949366 w 4073825"/>
            <a:gd name="connsiteY15" fmla="*/ 1085851 h 1428750"/>
            <a:gd name="connsiteX16" fmla="*/ 1001753 w 4073825"/>
            <a:gd name="connsiteY16" fmla="*/ 1181100 h 1428750"/>
            <a:gd name="connsiteX17" fmla="*/ 1092241 w 4073825"/>
            <a:gd name="connsiteY17" fmla="*/ 1257300 h 1428750"/>
            <a:gd name="connsiteX18" fmla="*/ 1135104 w 4073825"/>
            <a:gd name="connsiteY18" fmla="*/ 1304925 h 1428750"/>
            <a:gd name="connsiteX19" fmla="*/ 1235116 w 4073825"/>
            <a:gd name="connsiteY19" fmla="*/ 1347787 h 1428750"/>
            <a:gd name="connsiteX20" fmla="*/ 1325603 w 4073825"/>
            <a:gd name="connsiteY20" fmla="*/ 1362075 h 1428750"/>
            <a:gd name="connsiteX21" fmla="*/ 1482766 w 4073825"/>
            <a:gd name="connsiteY21" fmla="*/ 1428750 h 1428750"/>
            <a:gd name="connsiteX22" fmla="*/ 1554204 w 4073825"/>
            <a:gd name="connsiteY22" fmla="*/ 1304926 h 1428750"/>
            <a:gd name="connsiteX23" fmla="*/ 1630404 w 4073825"/>
            <a:gd name="connsiteY23" fmla="*/ 1223963 h 1428750"/>
            <a:gd name="connsiteX24" fmla="*/ 1678029 w 4073825"/>
            <a:gd name="connsiteY24" fmla="*/ 1042989 h 1428750"/>
            <a:gd name="connsiteX25" fmla="*/ 1720891 w 4073825"/>
            <a:gd name="connsiteY25" fmla="*/ 962026 h 1428750"/>
            <a:gd name="connsiteX26" fmla="*/ 1787566 w 4073825"/>
            <a:gd name="connsiteY26" fmla="*/ 942976 h 1428750"/>
            <a:gd name="connsiteX27" fmla="*/ 1911391 w 4073825"/>
            <a:gd name="connsiteY27" fmla="*/ 957263 h 1428750"/>
            <a:gd name="connsiteX28" fmla="*/ 2044741 w 4073825"/>
            <a:gd name="connsiteY28" fmla="*/ 885826 h 1428750"/>
            <a:gd name="connsiteX29" fmla="*/ 2144754 w 4073825"/>
            <a:gd name="connsiteY29" fmla="*/ 790575 h 1428750"/>
            <a:gd name="connsiteX30" fmla="*/ 2192379 w 4073825"/>
            <a:gd name="connsiteY30" fmla="*/ 671514 h 1428750"/>
            <a:gd name="connsiteX31" fmla="*/ 2259053 w 4073825"/>
            <a:gd name="connsiteY31" fmla="*/ 623887 h 1428750"/>
            <a:gd name="connsiteX32" fmla="*/ 2363829 w 4073825"/>
            <a:gd name="connsiteY32" fmla="*/ 700089 h 1428750"/>
            <a:gd name="connsiteX33" fmla="*/ 2492416 w 4073825"/>
            <a:gd name="connsiteY33" fmla="*/ 795339 h 1428750"/>
            <a:gd name="connsiteX34" fmla="*/ 2663866 w 4073825"/>
            <a:gd name="connsiteY34" fmla="*/ 904876 h 1428750"/>
            <a:gd name="connsiteX35" fmla="*/ 2721016 w 4073825"/>
            <a:gd name="connsiteY35" fmla="*/ 971551 h 1428750"/>
            <a:gd name="connsiteX36" fmla="*/ 2825791 w 4073825"/>
            <a:gd name="connsiteY36" fmla="*/ 1014414 h 1428750"/>
            <a:gd name="connsiteX37" fmla="*/ 2916278 w 4073825"/>
            <a:gd name="connsiteY37" fmla="*/ 995363 h 1428750"/>
            <a:gd name="connsiteX38" fmla="*/ 3030579 w 4073825"/>
            <a:gd name="connsiteY38" fmla="*/ 866776 h 1428750"/>
            <a:gd name="connsiteX39" fmla="*/ 3073441 w 4073825"/>
            <a:gd name="connsiteY39" fmla="*/ 733425 h 1428750"/>
            <a:gd name="connsiteX40" fmla="*/ 3082966 w 4073825"/>
            <a:gd name="connsiteY40" fmla="*/ 704850 h 1428750"/>
            <a:gd name="connsiteX41" fmla="*/ 3102016 w 4073825"/>
            <a:gd name="connsiteY41" fmla="*/ 619125 h 1428750"/>
            <a:gd name="connsiteX42" fmla="*/ 3130591 w 4073825"/>
            <a:gd name="connsiteY42" fmla="*/ 590550 h 1428750"/>
            <a:gd name="connsiteX43" fmla="*/ 3159166 w 4073825"/>
            <a:gd name="connsiteY43" fmla="*/ 581025 h 1428750"/>
            <a:gd name="connsiteX44" fmla="*/ 3435391 w 4073825"/>
            <a:gd name="connsiteY44" fmla="*/ 571500 h 1428750"/>
            <a:gd name="connsiteX45" fmla="*/ 3549691 w 4073825"/>
            <a:gd name="connsiteY45" fmla="*/ 571500 h 1428750"/>
            <a:gd name="connsiteX46" fmla="*/ 3663991 w 4073825"/>
            <a:gd name="connsiteY46" fmla="*/ 581025 h 1428750"/>
            <a:gd name="connsiteX47" fmla="*/ 3978316 w 4073825"/>
            <a:gd name="connsiteY47" fmla="*/ 571500 h 1428750"/>
            <a:gd name="connsiteX48" fmla="*/ 3997366 w 4073825"/>
            <a:gd name="connsiteY48" fmla="*/ 542925 h 1428750"/>
            <a:gd name="connsiteX49" fmla="*/ 4006891 w 4073825"/>
            <a:gd name="connsiteY49" fmla="*/ 466725 h 1428750"/>
            <a:gd name="connsiteX50" fmla="*/ 4016416 w 4073825"/>
            <a:gd name="connsiteY50" fmla="*/ 438150 h 1428750"/>
            <a:gd name="connsiteX51" fmla="*/ 4044991 w 4073825"/>
            <a:gd name="connsiteY51" fmla="*/ 314325 h 1428750"/>
            <a:gd name="connsiteX52" fmla="*/ 4054516 w 4073825"/>
            <a:gd name="connsiteY52" fmla="*/ 285750 h 1428750"/>
            <a:gd name="connsiteX53" fmla="*/ 4064041 w 4073825"/>
            <a:gd name="connsiteY53" fmla="*/ 200025 h 1428750"/>
            <a:gd name="connsiteX54" fmla="*/ 4073566 w 4073825"/>
            <a:gd name="connsiteY54" fmla="*/ 171450 h 1428750"/>
            <a:gd name="connsiteX55" fmla="*/ 4064041 w 4073825"/>
            <a:gd name="connsiteY55" fmla="*/ 133350 h 1428750"/>
            <a:gd name="connsiteX56" fmla="*/ 3987841 w 4073825"/>
            <a:gd name="connsiteY56" fmla="*/ 95250 h 1428750"/>
            <a:gd name="connsiteX57" fmla="*/ 3835441 w 4073825"/>
            <a:gd name="connsiteY57" fmla="*/ 38100 h 1428750"/>
            <a:gd name="connsiteX58" fmla="*/ 3873541 w 4073825"/>
            <a:gd name="connsiteY58" fmla="*/ 47625 h 1428750"/>
            <a:gd name="connsiteX59" fmla="*/ 3902116 w 4073825"/>
            <a:gd name="connsiteY59" fmla="*/ 57150 h 1428750"/>
            <a:gd name="connsiteX60" fmla="*/ 4016416 w 4073825"/>
            <a:gd name="connsiteY60" fmla="*/ 38100 h 1428750"/>
            <a:gd name="connsiteX61" fmla="*/ 4073566 w 4073825"/>
            <a:gd name="connsiteY61" fmla="*/ 0 h 1428750"/>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60" fmla="*/ 4016416 w 4073825"/>
            <a:gd name="connsiteY60" fmla="*/ 5035 h 1395685"/>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0" fmla="*/ 15916 w 4073825"/>
            <a:gd name="connsiteY0" fmla="*/ 292100 h 1397000"/>
            <a:gd name="connsiteX1" fmla="*/ 15916 w 4073825"/>
            <a:gd name="connsiteY1" fmla="*/ 711200 h 1397000"/>
            <a:gd name="connsiteX2" fmla="*/ 6391 w 4073825"/>
            <a:gd name="connsiteY2" fmla="*/ 549275 h 1397000"/>
            <a:gd name="connsiteX3" fmla="*/ 25441 w 4073825"/>
            <a:gd name="connsiteY3" fmla="*/ 787400 h 1397000"/>
            <a:gd name="connsiteX4" fmla="*/ 82591 w 4073825"/>
            <a:gd name="connsiteY4" fmla="*/ 854075 h 1397000"/>
            <a:gd name="connsiteX5" fmla="*/ 173079 w 4073825"/>
            <a:gd name="connsiteY5" fmla="*/ 882650 h 1397000"/>
            <a:gd name="connsiteX6" fmla="*/ 287379 w 4073825"/>
            <a:gd name="connsiteY6" fmla="*/ 811213 h 1397000"/>
            <a:gd name="connsiteX7" fmla="*/ 311191 w 4073825"/>
            <a:gd name="connsiteY7" fmla="*/ 677863 h 1397000"/>
            <a:gd name="connsiteX8" fmla="*/ 373104 w 4073825"/>
            <a:gd name="connsiteY8" fmla="*/ 615950 h 1397000"/>
            <a:gd name="connsiteX9" fmla="*/ 463591 w 4073825"/>
            <a:gd name="connsiteY9" fmla="*/ 630237 h 1397000"/>
            <a:gd name="connsiteX10" fmla="*/ 563604 w 4073825"/>
            <a:gd name="connsiteY10" fmla="*/ 744538 h 1397000"/>
            <a:gd name="connsiteX11" fmla="*/ 673141 w 4073825"/>
            <a:gd name="connsiteY11" fmla="*/ 801687 h 1397000"/>
            <a:gd name="connsiteX12" fmla="*/ 801729 w 4073825"/>
            <a:gd name="connsiteY12" fmla="*/ 801688 h 1397000"/>
            <a:gd name="connsiteX13" fmla="*/ 882691 w 4073825"/>
            <a:gd name="connsiteY13" fmla="*/ 849313 h 1397000"/>
            <a:gd name="connsiteX14" fmla="*/ 901741 w 4073825"/>
            <a:gd name="connsiteY14" fmla="*/ 963614 h 1397000"/>
            <a:gd name="connsiteX15" fmla="*/ 949366 w 4073825"/>
            <a:gd name="connsiteY15" fmla="*/ 1054101 h 1397000"/>
            <a:gd name="connsiteX16" fmla="*/ 1001753 w 4073825"/>
            <a:gd name="connsiteY16" fmla="*/ 1149350 h 1397000"/>
            <a:gd name="connsiteX17" fmla="*/ 1092241 w 4073825"/>
            <a:gd name="connsiteY17" fmla="*/ 1225550 h 1397000"/>
            <a:gd name="connsiteX18" fmla="*/ 1135104 w 4073825"/>
            <a:gd name="connsiteY18" fmla="*/ 1273175 h 1397000"/>
            <a:gd name="connsiteX19" fmla="*/ 1235116 w 4073825"/>
            <a:gd name="connsiteY19" fmla="*/ 1316037 h 1397000"/>
            <a:gd name="connsiteX20" fmla="*/ 1325603 w 4073825"/>
            <a:gd name="connsiteY20" fmla="*/ 1330325 h 1397000"/>
            <a:gd name="connsiteX21" fmla="*/ 1482766 w 4073825"/>
            <a:gd name="connsiteY21" fmla="*/ 1397000 h 1397000"/>
            <a:gd name="connsiteX22" fmla="*/ 1554204 w 4073825"/>
            <a:gd name="connsiteY22" fmla="*/ 1273176 h 1397000"/>
            <a:gd name="connsiteX23" fmla="*/ 1630404 w 4073825"/>
            <a:gd name="connsiteY23" fmla="*/ 1192213 h 1397000"/>
            <a:gd name="connsiteX24" fmla="*/ 1678029 w 4073825"/>
            <a:gd name="connsiteY24" fmla="*/ 1011239 h 1397000"/>
            <a:gd name="connsiteX25" fmla="*/ 1720891 w 4073825"/>
            <a:gd name="connsiteY25" fmla="*/ 930276 h 1397000"/>
            <a:gd name="connsiteX26" fmla="*/ 1787566 w 4073825"/>
            <a:gd name="connsiteY26" fmla="*/ 911226 h 1397000"/>
            <a:gd name="connsiteX27" fmla="*/ 1911391 w 4073825"/>
            <a:gd name="connsiteY27" fmla="*/ 925513 h 1397000"/>
            <a:gd name="connsiteX28" fmla="*/ 2044741 w 4073825"/>
            <a:gd name="connsiteY28" fmla="*/ 854076 h 1397000"/>
            <a:gd name="connsiteX29" fmla="*/ 2144754 w 4073825"/>
            <a:gd name="connsiteY29" fmla="*/ 758825 h 1397000"/>
            <a:gd name="connsiteX30" fmla="*/ 2192379 w 4073825"/>
            <a:gd name="connsiteY30" fmla="*/ 639764 h 1397000"/>
            <a:gd name="connsiteX31" fmla="*/ 2259053 w 4073825"/>
            <a:gd name="connsiteY31" fmla="*/ 592137 h 1397000"/>
            <a:gd name="connsiteX32" fmla="*/ 2363829 w 4073825"/>
            <a:gd name="connsiteY32" fmla="*/ 668339 h 1397000"/>
            <a:gd name="connsiteX33" fmla="*/ 2492416 w 4073825"/>
            <a:gd name="connsiteY33" fmla="*/ 763589 h 1397000"/>
            <a:gd name="connsiteX34" fmla="*/ 2663866 w 4073825"/>
            <a:gd name="connsiteY34" fmla="*/ 873126 h 1397000"/>
            <a:gd name="connsiteX35" fmla="*/ 2721016 w 4073825"/>
            <a:gd name="connsiteY35" fmla="*/ 939801 h 1397000"/>
            <a:gd name="connsiteX36" fmla="*/ 2825791 w 4073825"/>
            <a:gd name="connsiteY36" fmla="*/ 982664 h 1397000"/>
            <a:gd name="connsiteX37" fmla="*/ 2916278 w 4073825"/>
            <a:gd name="connsiteY37" fmla="*/ 963613 h 1397000"/>
            <a:gd name="connsiteX38" fmla="*/ 3030579 w 4073825"/>
            <a:gd name="connsiteY38" fmla="*/ 835026 h 1397000"/>
            <a:gd name="connsiteX39" fmla="*/ 3073441 w 4073825"/>
            <a:gd name="connsiteY39" fmla="*/ 701675 h 1397000"/>
            <a:gd name="connsiteX40" fmla="*/ 3082966 w 4073825"/>
            <a:gd name="connsiteY40" fmla="*/ 673100 h 1397000"/>
            <a:gd name="connsiteX41" fmla="*/ 3102016 w 4073825"/>
            <a:gd name="connsiteY41" fmla="*/ 587375 h 1397000"/>
            <a:gd name="connsiteX42" fmla="*/ 3130591 w 4073825"/>
            <a:gd name="connsiteY42" fmla="*/ 558800 h 1397000"/>
            <a:gd name="connsiteX43" fmla="*/ 3159166 w 4073825"/>
            <a:gd name="connsiteY43" fmla="*/ 549275 h 1397000"/>
            <a:gd name="connsiteX44" fmla="*/ 3435391 w 4073825"/>
            <a:gd name="connsiteY44" fmla="*/ 539750 h 1397000"/>
            <a:gd name="connsiteX45" fmla="*/ 3549691 w 4073825"/>
            <a:gd name="connsiteY45" fmla="*/ 539750 h 1397000"/>
            <a:gd name="connsiteX46" fmla="*/ 3663991 w 4073825"/>
            <a:gd name="connsiteY46" fmla="*/ 549275 h 1397000"/>
            <a:gd name="connsiteX47" fmla="*/ 3978316 w 4073825"/>
            <a:gd name="connsiteY47" fmla="*/ 539750 h 1397000"/>
            <a:gd name="connsiteX48" fmla="*/ 3997366 w 4073825"/>
            <a:gd name="connsiteY48" fmla="*/ 511175 h 1397000"/>
            <a:gd name="connsiteX49" fmla="*/ 4006891 w 4073825"/>
            <a:gd name="connsiteY49" fmla="*/ 434975 h 1397000"/>
            <a:gd name="connsiteX50" fmla="*/ 4016416 w 4073825"/>
            <a:gd name="connsiteY50" fmla="*/ 406400 h 1397000"/>
            <a:gd name="connsiteX51" fmla="*/ 4044991 w 4073825"/>
            <a:gd name="connsiteY51" fmla="*/ 282575 h 1397000"/>
            <a:gd name="connsiteX52" fmla="*/ 4054516 w 4073825"/>
            <a:gd name="connsiteY52" fmla="*/ 254000 h 1397000"/>
            <a:gd name="connsiteX53" fmla="*/ 4064041 w 4073825"/>
            <a:gd name="connsiteY53" fmla="*/ 168275 h 1397000"/>
            <a:gd name="connsiteX54" fmla="*/ 4073566 w 4073825"/>
            <a:gd name="connsiteY54" fmla="*/ 139700 h 1397000"/>
            <a:gd name="connsiteX55" fmla="*/ 4064041 w 4073825"/>
            <a:gd name="connsiteY55" fmla="*/ 101600 h 1397000"/>
            <a:gd name="connsiteX56" fmla="*/ 3987841 w 4073825"/>
            <a:gd name="connsiteY56" fmla="*/ 63500 h 1397000"/>
            <a:gd name="connsiteX57" fmla="*/ 3835441 w 4073825"/>
            <a:gd name="connsiteY57" fmla="*/ 6350 h 1397000"/>
            <a:gd name="connsiteX58" fmla="*/ 3902116 w 4073825"/>
            <a:gd name="connsiteY58" fmla="*/ 25400 h 1397000"/>
            <a:gd name="connsiteX0" fmla="*/ 15916 w 4073825"/>
            <a:gd name="connsiteY0" fmla="*/ 266700 h 1371600"/>
            <a:gd name="connsiteX1" fmla="*/ 15916 w 4073825"/>
            <a:gd name="connsiteY1" fmla="*/ 685800 h 1371600"/>
            <a:gd name="connsiteX2" fmla="*/ 6391 w 4073825"/>
            <a:gd name="connsiteY2" fmla="*/ 523875 h 1371600"/>
            <a:gd name="connsiteX3" fmla="*/ 25441 w 4073825"/>
            <a:gd name="connsiteY3" fmla="*/ 762000 h 1371600"/>
            <a:gd name="connsiteX4" fmla="*/ 82591 w 4073825"/>
            <a:gd name="connsiteY4" fmla="*/ 828675 h 1371600"/>
            <a:gd name="connsiteX5" fmla="*/ 173079 w 4073825"/>
            <a:gd name="connsiteY5" fmla="*/ 857250 h 1371600"/>
            <a:gd name="connsiteX6" fmla="*/ 287379 w 4073825"/>
            <a:gd name="connsiteY6" fmla="*/ 785813 h 1371600"/>
            <a:gd name="connsiteX7" fmla="*/ 311191 w 4073825"/>
            <a:gd name="connsiteY7" fmla="*/ 652463 h 1371600"/>
            <a:gd name="connsiteX8" fmla="*/ 373104 w 4073825"/>
            <a:gd name="connsiteY8" fmla="*/ 590550 h 1371600"/>
            <a:gd name="connsiteX9" fmla="*/ 463591 w 4073825"/>
            <a:gd name="connsiteY9" fmla="*/ 604837 h 1371600"/>
            <a:gd name="connsiteX10" fmla="*/ 563604 w 4073825"/>
            <a:gd name="connsiteY10" fmla="*/ 719138 h 1371600"/>
            <a:gd name="connsiteX11" fmla="*/ 673141 w 4073825"/>
            <a:gd name="connsiteY11" fmla="*/ 776287 h 1371600"/>
            <a:gd name="connsiteX12" fmla="*/ 801729 w 4073825"/>
            <a:gd name="connsiteY12" fmla="*/ 776288 h 1371600"/>
            <a:gd name="connsiteX13" fmla="*/ 882691 w 4073825"/>
            <a:gd name="connsiteY13" fmla="*/ 823913 h 1371600"/>
            <a:gd name="connsiteX14" fmla="*/ 901741 w 4073825"/>
            <a:gd name="connsiteY14" fmla="*/ 938214 h 1371600"/>
            <a:gd name="connsiteX15" fmla="*/ 949366 w 4073825"/>
            <a:gd name="connsiteY15" fmla="*/ 1028701 h 1371600"/>
            <a:gd name="connsiteX16" fmla="*/ 1001753 w 4073825"/>
            <a:gd name="connsiteY16" fmla="*/ 1123950 h 1371600"/>
            <a:gd name="connsiteX17" fmla="*/ 1092241 w 4073825"/>
            <a:gd name="connsiteY17" fmla="*/ 1200150 h 1371600"/>
            <a:gd name="connsiteX18" fmla="*/ 1135104 w 4073825"/>
            <a:gd name="connsiteY18" fmla="*/ 1247775 h 1371600"/>
            <a:gd name="connsiteX19" fmla="*/ 1235116 w 4073825"/>
            <a:gd name="connsiteY19" fmla="*/ 1290637 h 1371600"/>
            <a:gd name="connsiteX20" fmla="*/ 1325603 w 4073825"/>
            <a:gd name="connsiteY20" fmla="*/ 1304925 h 1371600"/>
            <a:gd name="connsiteX21" fmla="*/ 1482766 w 4073825"/>
            <a:gd name="connsiteY21" fmla="*/ 1371600 h 1371600"/>
            <a:gd name="connsiteX22" fmla="*/ 1554204 w 4073825"/>
            <a:gd name="connsiteY22" fmla="*/ 1247776 h 1371600"/>
            <a:gd name="connsiteX23" fmla="*/ 1630404 w 4073825"/>
            <a:gd name="connsiteY23" fmla="*/ 1166813 h 1371600"/>
            <a:gd name="connsiteX24" fmla="*/ 1678029 w 4073825"/>
            <a:gd name="connsiteY24" fmla="*/ 985839 h 1371600"/>
            <a:gd name="connsiteX25" fmla="*/ 1720891 w 4073825"/>
            <a:gd name="connsiteY25" fmla="*/ 904876 h 1371600"/>
            <a:gd name="connsiteX26" fmla="*/ 1787566 w 4073825"/>
            <a:gd name="connsiteY26" fmla="*/ 885826 h 1371600"/>
            <a:gd name="connsiteX27" fmla="*/ 1911391 w 4073825"/>
            <a:gd name="connsiteY27" fmla="*/ 900113 h 1371600"/>
            <a:gd name="connsiteX28" fmla="*/ 2044741 w 4073825"/>
            <a:gd name="connsiteY28" fmla="*/ 828676 h 1371600"/>
            <a:gd name="connsiteX29" fmla="*/ 2144754 w 4073825"/>
            <a:gd name="connsiteY29" fmla="*/ 733425 h 1371600"/>
            <a:gd name="connsiteX30" fmla="*/ 2192379 w 4073825"/>
            <a:gd name="connsiteY30" fmla="*/ 614364 h 1371600"/>
            <a:gd name="connsiteX31" fmla="*/ 2259053 w 4073825"/>
            <a:gd name="connsiteY31" fmla="*/ 566737 h 1371600"/>
            <a:gd name="connsiteX32" fmla="*/ 2363829 w 4073825"/>
            <a:gd name="connsiteY32" fmla="*/ 642939 h 1371600"/>
            <a:gd name="connsiteX33" fmla="*/ 2492416 w 4073825"/>
            <a:gd name="connsiteY33" fmla="*/ 738189 h 1371600"/>
            <a:gd name="connsiteX34" fmla="*/ 2663866 w 4073825"/>
            <a:gd name="connsiteY34" fmla="*/ 847726 h 1371600"/>
            <a:gd name="connsiteX35" fmla="*/ 2721016 w 4073825"/>
            <a:gd name="connsiteY35" fmla="*/ 914401 h 1371600"/>
            <a:gd name="connsiteX36" fmla="*/ 2825791 w 4073825"/>
            <a:gd name="connsiteY36" fmla="*/ 957264 h 1371600"/>
            <a:gd name="connsiteX37" fmla="*/ 2916278 w 4073825"/>
            <a:gd name="connsiteY37" fmla="*/ 938213 h 1371600"/>
            <a:gd name="connsiteX38" fmla="*/ 3030579 w 4073825"/>
            <a:gd name="connsiteY38" fmla="*/ 809626 h 1371600"/>
            <a:gd name="connsiteX39" fmla="*/ 3073441 w 4073825"/>
            <a:gd name="connsiteY39" fmla="*/ 676275 h 1371600"/>
            <a:gd name="connsiteX40" fmla="*/ 3082966 w 4073825"/>
            <a:gd name="connsiteY40" fmla="*/ 647700 h 1371600"/>
            <a:gd name="connsiteX41" fmla="*/ 3102016 w 4073825"/>
            <a:gd name="connsiteY41" fmla="*/ 561975 h 1371600"/>
            <a:gd name="connsiteX42" fmla="*/ 3130591 w 4073825"/>
            <a:gd name="connsiteY42" fmla="*/ 533400 h 1371600"/>
            <a:gd name="connsiteX43" fmla="*/ 3159166 w 4073825"/>
            <a:gd name="connsiteY43" fmla="*/ 523875 h 1371600"/>
            <a:gd name="connsiteX44" fmla="*/ 3435391 w 4073825"/>
            <a:gd name="connsiteY44" fmla="*/ 514350 h 1371600"/>
            <a:gd name="connsiteX45" fmla="*/ 3549691 w 4073825"/>
            <a:gd name="connsiteY45" fmla="*/ 514350 h 1371600"/>
            <a:gd name="connsiteX46" fmla="*/ 3663991 w 4073825"/>
            <a:gd name="connsiteY46" fmla="*/ 523875 h 1371600"/>
            <a:gd name="connsiteX47" fmla="*/ 3978316 w 4073825"/>
            <a:gd name="connsiteY47" fmla="*/ 514350 h 1371600"/>
            <a:gd name="connsiteX48" fmla="*/ 3997366 w 4073825"/>
            <a:gd name="connsiteY48" fmla="*/ 485775 h 1371600"/>
            <a:gd name="connsiteX49" fmla="*/ 4006891 w 4073825"/>
            <a:gd name="connsiteY49" fmla="*/ 409575 h 1371600"/>
            <a:gd name="connsiteX50" fmla="*/ 4016416 w 4073825"/>
            <a:gd name="connsiteY50" fmla="*/ 381000 h 1371600"/>
            <a:gd name="connsiteX51" fmla="*/ 4044991 w 4073825"/>
            <a:gd name="connsiteY51" fmla="*/ 257175 h 1371600"/>
            <a:gd name="connsiteX52" fmla="*/ 4054516 w 4073825"/>
            <a:gd name="connsiteY52" fmla="*/ 228600 h 1371600"/>
            <a:gd name="connsiteX53" fmla="*/ 4064041 w 4073825"/>
            <a:gd name="connsiteY53" fmla="*/ 142875 h 1371600"/>
            <a:gd name="connsiteX54" fmla="*/ 4073566 w 4073825"/>
            <a:gd name="connsiteY54" fmla="*/ 114300 h 1371600"/>
            <a:gd name="connsiteX55" fmla="*/ 4064041 w 4073825"/>
            <a:gd name="connsiteY55" fmla="*/ 76200 h 1371600"/>
            <a:gd name="connsiteX56" fmla="*/ 3987841 w 4073825"/>
            <a:gd name="connsiteY56" fmla="*/ 38100 h 1371600"/>
            <a:gd name="connsiteX57" fmla="*/ 3902116 w 4073825"/>
            <a:gd name="connsiteY57" fmla="*/ 0 h 1371600"/>
            <a:gd name="connsiteX0" fmla="*/ 15916 w 4073825"/>
            <a:gd name="connsiteY0" fmla="*/ 228600 h 1333500"/>
            <a:gd name="connsiteX1" fmla="*/ 15916 w 4073825"/>
            <a:gd name="connsiteY1" fmla="*/ 647700 h 1333500"/>
            <a:gd name="connsiteX2" fmla="*/ 6391 w 4073825"/>
            <a:gd name="connsiteY2" fmla="*/ 485775 h 1333500"/>
            <a:gd name="connsiteX3" fmla="*/ 25441 w 4073825"/>
            <a:gd name="connsiteY3" fmla="*/ 723900 h 1333500"/>
            <a:gd name="connsiteX4" fmla="*/ 82591 w 4073825"/>
            <a:gd name="connsiteY4" fmla="*/ 790575 h 1333500"/>
            <a:gd name="connsiteX5" fmla="*/ 173079 w 4073825"/>
            <a:gd name="connsiteY5" fmla="*/ 819150 h 1333500"/>
            <a:gd name="connsiteX6" fmla="*/ 287379 w 4073825"/>
            <a:gd name="connsiteY6" fmla="*/ 747713 h 1333500"/>
            <a:gd name="connsiteX7" fmla="*/ 311191 w 4073825"/>
            <a:gd name="connsiteY7" fmla="*/ 614363 h 1333500"/>
            <a:gd name="connsiteX8" fmla="*/ 373104 w 4073825"/>
            <a:gd name="connsiteY8" fmla="*/ 552450 h 1333500"/>
            <a:gd name="connsiteX9" fmla="*/ 463591 w 4073825"/>
            <a:gd name="connsiteY9" fmla="*/ 566737 h 1333500"/>
            <a:gd name="connsiteX10" fmla="*/ 563604 w 4073825"/>
            <a:gd name="connsiteY10" fmla="*/ 681038 h 1333500"/>
            <a:gd name="connsiteX11" fmla="*/ 673141 w 4073825"/>
            <a:gd name="connsiteY11" fmla="*/ 738187 h 1333500"/>
            <a:gd name="connsiteX12" fmla="*/ 801729 w 4073825"/>
            <a:gd name="connsiteY12" fmla="*/ 738188 h 1333500"/>
            <a:gd name="connsiteX13" fmla="*/ 882691 w 4073825"/>
            <a:gd name="connsiteY13" fmla="*/ 785813 h 1333500"/>
            <a:gd name="connsiteX14" fmla="*/ 901741 w 4073825"/>
            <a:gd name="connsiteY14" fmla="*/ 900114 h 1333500"/>
            <a:gd name="connsiteX15" fmla="*/ 949366 w 4073825"/>
            <a:gd name="connsiteY15" fmla="*/ 990601 h 1333500"/>
            <a:gd name="connsiteX16" fmla="*/ 1001753 w 4073825"/>
            <a:gd name="connsiteY16" fmla="*/ 1085850 h 1333500"/>
            <a:gd name="connsiteX17" fmla="*/ 1092241 w 4073825"/>
            <a:gd name="connsiteY17" fmla="*/ 1162050 h 1333500"/>
            <a:gd name="connsiteX18" fmla="*/ 1135104 w 4073825"/>
            <a:gd name="connsiteY18" fmla="*/ 1209675 h 1333500"/>
            <a:gd name="connsiteX19" fmla="*/ 1235116 w 4073825"/>
            <a:gd name="connsiteY19" fmla="*/ 1252537 h 1333500"/>
            <a:gd name="connsiteX20" fmla="*/ 1325603 w 4073825"/>
            <a:gd name="connsiteY20" fmla="*/ 1266825 h 1333500"/>
            <a:gd name="connsiteX21" fmla="*/ 1482766 w 4073825"/>
            <a:gd name="connsiteY21" fmla="*/ 1333500 h 1333500"/>
            <a:gd name="connsiteX22" fmla="*/ 1554204 w 4073825"/>
            <a:gd name="connsiteY22" fmla="*/ 1209676 h 1333500"/>
            <a:gd name="connsiteX23" fmla="*/ 1630404 w 4073825"/>
            <a:gd name="connsiteY23" fmla="*/ 1128713 h 1333500"/>
            <a:gd name="connsiteX24" fmla="*/ 1678029 w 4073825"/>
            <a:gd name="connsiteY24" fmla="*/ 947739 h 1333500"/>
            <a:gd name="connsiteX25" fmla="*/ 1720891 w 4073825"/>
            <a:gd name="connsiteY25" fmla="*/ 866776 h 1333500"/>
            <a:gd name="connsiteX26" fmla="*/ 1787566 w 4073825"/>
            <a:gd name="connsiteY26" fmla="*/ 847726 h 1333500"/>
            <a:gd name="connsiteX27" fmla="*/ 1911391 w 4073825"/>
            <a:gd name="connsiteY27" fmla="*/ 862013 h 1333500"/>
            <a:gd name="connsiteX28" fmla="*/ 2044741 w 4073825"/>
            <a:gd name="connsiteY28" fmla="*/ 790576 h 1333500"/>
            <a:gd name="connsiteX29" fmla="*/ 2144754 w 4073825"/>
            <a:gd name="connsiteY29" fmla="*/ 695325 h 1333500"/>
            <a:gd name="connsiteX30" fmla="*/ 2192379 w 4073825"/>
            <a:gd name="connsiteY30" fmla="*/ 576264 h 1333500"/>
            <a:gd name="connsiteX31" fmla="*/ 2259053 w 4073825"/>
            <a:gd name="connsiteY31" fmla="*/ 528637 h 1333500"/>
            <a:gd name="connsiteX32" fmla="*/ 2363829 w 4073825"/>
            <a:gd name="connsiteY32" fmla="*/ 604839 h 1333500"/>
            <a:gd name="connsiteX33" fmla="*/ 2492416 w 4073825"/>
            <a:gd name="connsiteY33" fmla="*/ 700089 h 1333500"/>
            <a:gd name="connsiteX34" fmla="*/ 2663866 w 4073825"/>
            <a:gd name="connsiteY34" fmla="*/ 809626 h 1333500"/>
            <a:gd name="connsiteX35" fmla="*/ 2721016 w 4073825"/>
            <a:gd name="connsiteY35" fmla="*/ 876301 h 1333500"/>
            <a:gd name="connsiteX36" fmla="*/ 2825791 w 4073825"/>
            <a:gd name="connsiteY36" fmla="*/ 919164 h 1333500"/>
            <a:gd name="connsiteX37" fmla="*/ 2916278 w 4073825"/>
            <a:gd name="connsiteY37" fmla="*/ 900113 h 1333500"/>
            <a:gd name="connsiteX38" fmla="*/ 3030579 w 4073825"/>
            <a:gd name="connsiteY38" fmla="*/ 771526 h 1333500"/>
            <a:gd name="connsiteX39" fmla="*/ 3073441 w 4073825"/>
            <a:gd name="connsiteY39" fmla="*/ 638175 h 1333500"/>
            <a:gd name="connsiteX40" fmla="*/ 3082966 w 4073825"/>
            <a:gd name="connsiteY40" fmla="*/ 609600 h 1333500"/>
            <a:gd name="connsiteX41" fmla="*/ 3102016 w 4073825"/>
            <a:gd name="connsiteY41" fmla="*/ 523875 h 1333500"/>
            <a:gd name="connsiteX42" fmla="*/ 3130591 w 4073825"/>
            <a:gd name="connsiteY42" fmla="*/ 495300 h 1333500"/>
            <a:gd name="connsiteX43" fmla="*/ 3159166 w 4073825"/>
            <a:gd name="connsiteY43" fmla="*/ 485775 h 1333500"/>
            <a:gd name="connsiteX44" fmla="*/ 3435391 w 4073825"/>
            <a:gd name="connsiteY44" fmla="*/ 476250 h 1333500"/>
            <a:gd name="connsiteX45" fmla="*/ 3549691 w 4073825"/>
            <a:gd name="connsiteY45" fmla="*/ 476250 h 1333500"/>
            <a:gd name="connsiteX46" fmla="*/ 3663991 w 4073825"/>
            <a:gd name="connsiteY46" fmla="*/ 485775 h 1333500"/>
            <a:gd name="connsiteX47" fmla="*/ 3978316 w 4073825"/>
            <a:gd name="connsiteY47" fmla="*/ 476250 h 1333500"/>
            <a:gd name="connsiteX48" fmla="*/ 3997366 w 4073825"/>
            <a:gd name="connsiteY48" fmla="*/ 447675 h 1333500"/>
            <a:gd name="connsiteX49" fmla="*/ 4006891 w 4073825"/>
            <a:gd name="connsiteY49" fmla="*/ 371475 h 1333500"/>
            <a:gd name="connsiteX50" fmla="*/ 4016416 w 4073825"/>
            <a:gd name="connsiteY50" fmla="*/ 342900 h 1333500"/>
            <a:gd name="connsiteX51" fmla="*/ 4044991 w 4073825"/>
            <a:gd name="connsiteY51" fmla="*/ 219075 h 1333500"/>
            <a:gd name="connsiteX52" fmla="*/ 4054516 w 4073825"/>
            <a:gd name="connsiteY52" fmla="*/ 190500 h 1333500"/>
            <a:gd name="connsiteX53" fmla="*/ 4064041 w 4073825"/>
            <a:gd name="connsiteY53" fmla="*/ 104775 h 1333500"/>
            <a:gd name="connsiteX54" fmla="*/ 4073566 w 4073825"/>
            <a:gd name="connsiteY54" fmla="*/ 76200 h 1333500"/>
            <a:gd name="connsiteX55" fmla="*/ 4064041 w 4073825"/>
            <a:gd name="connsiteY55" fmla="*/ 38100 h 1333500"/>
            <a:gd name="connsiteX56" fmla="*/ 3987841 w 4073825"/>
            <a:gd name="connsiteY56" fmla="*/ 0 h 1333500"/>
            <a:gd name="connsiteX0" fmla="*/ 15916 w 4073825"/>
            <a:gd name="connsiteY0" fmla="*/ 190500 h 1295400"/>
            <a:gd name="connsiteX1" fmla="*/ 15916 w 4073825"/>
            <a:gd name="connsiteY1" fmla="*/ 609600 h 1295400"/>
            <a:gd name="connsiteX2" fmla="*/ 6391 w 4073825"/>
            <a:gd name="connsiteY2" fmla="*/ 447675 h 1295400"/>
            <a:gd name="connsiteX3" fmla="*/ 25441 w 4073825"/>
            <a:gd name="connsiteY3" fmla="*/ 685800 h 1295400"/>
            <a:gd name="connsiteX4" fmla="*/ 82591 w 4073825"/>
            <a:gd name="connsiteY4" fmla="*/ 752475 h 1295400"/>
            <a:gd name="connsiteX5" fmla="*/ 173079 w 4073825"/>
            <a:gd name="connsiteY5" fmla="*/ 781050 h 1295400"/>
            <a:gd name="connsiteX6" fmla="*/ 287379 w 4073825"/>
            <a:gd name="connsiteY6" fmla="*/ 709613 h 1295400"/>
            <a:gd name="connsiteX7" fmla="*/ 311191 w 4073825"/>
            <a:gd name="connsiteY7" fmla="*/ 576263 h 1295400"/>
            <a:gd name="connsiteX8" fmla="*/ 373104 w 4073825"/>
            <a:gd name="connsiteY8" fmla="*/ 514350 h 1295400"/>
            <a:gd name="connsiteX9" fmla="*/ 463591 w 4073825"/>
            <a:gd name="connsiteY9" fmla="*/ 528637 h 1295400"/>
            <a:gd name="connsiteX10" fmla="*/ 563604 w 4073825"/>
            <a:gd name="connsiteY10" fmla="*/ 642938 h 1295400"/>
            <a:gd name="connsiteX11" fmla="*/ 673141 w 4073825"/>
            <a:gd name="connsiteY11" fmla="*/ 700087 h 1295400"/>
            <a:gd name="connsiteX12" fmla="*/ 801729 w 4073825"/>
            <a:gd name="connsiteY12" fmla="*/ 700088 h 1295400"/>
            <a:gd name="connsiteX13" fmla="*/ 882691 w 4073825"/>
            <a:gd name="connsiteY13" fmla="*/ 747713 h 1295400"/>
            <a:gd name="connsiteX14" fmla="*/ 901741 w 4073825"/>
            <a:gd name="connsiteY14" fmla="*/ 862014 h 1295400"/>
            <a:gd name="connsiteX15" fmla="*/ 949366 w 4073825"/>
            <a:gd name="connsiteY15" fmla="*/ 952501 h 1295400"/>
            <a:gd name="connsiteX16" fmla="*/ 1001753 w 4073825"/>
            <a:gd name="connsiteY16" fmla="*/ 1047750 h 1295400"/>
            <a:gd name="connsiteX17" fmla="*/ 1092241 w 4073825"/>
            <a:gd name="connsiteY17" fmla="*/ 1123950 h 1295400"/>
            <a:gd name="connsiteX18" fmla="*/ 1135104 w 4073825"/>
            <a:gd name="connsiteY18" fmla="*/ 1171575 h 1295400"/>
            <a:gd name="connsiteX19" fmla="*/ 1235116 w 4073825"/>
            <a:gd name="connsiteY19" fmla="*/ 1214437 h 1295400"/>
            <a:gd name="connsiteX20" fmla="*/ 1325603 w 4073825"/>
            <a:gd name="connsiteY20" fmla="*/ 1228725 h 1295400"/>
            <a:gd name="connsiteX21" fmla="*/ 1482766 w 4073825"/>
            <a:gd name="connsiteY21" fmla="*/ 1295400 h 1295400"/>
            <a:gd name="connsiteX22" fmla="*/ 1554204 w 4073825"/>
            <a:gd name="connsiteY22" fmla="*/ 1171576 h 1295400"/>
            <a:gd name="connsiteX23" fmla="*/ 1630404 w 4073825"/>
            <a:gd name="connsiteY23" fmla="*/ 1090613 h 1295400"/>
            <a:gd name="connsiteX24" fmla="*/ 1678029 w 4073825"/>
            <a:gd name="connsiteY24" fmla="*/ 909639 h 1295400"/>
            <a:gd name="connsiteX25" fmla="*/ 1720891 w 4073825"/>
            <a:gd name="connsiteY25" fmla="*/ 828676 h 1295400"/>
            <a:gd name="connsiteX26" fmla="*/ 1787566 w 4073825"/>
            <a:gd name="connsiteY26" fmla="*/ 809626 h 1295400"/>
            <a:gd name="connsiteX27" fmla="*/ 1911391 w 4073825"/>
            <a:gd name="connsiteY27" fmla="*/ 823913 h 1295400"/>
            <a:gd name="connsiteX28" fmla="*/ 2044741 w 4073825"/>
            <a:gd name="connsiteY28" fmla="*/ 752476 h 1295400"/>
            <a:gd name="connsiteX29" fmla="*/ 2144754 w 4073825"/>
            <a:gd name="connsiteY29" fmla="*/ 657225 h 1295400"/>
            <a:gd name="connsiteX30" fmla="*/ 2192379 w 4073825"/>
            <a:gd name="connsiteY30" fmla="*/ 538164 h 1295400"/>
            <a:gd name="connsiteX31" fmla="*/ 2259053 w 4073825"/>
            <a:gd name="connsiteY31" fmla="*/ 490537 h 1295400"/>
            <a:gd name="connsiteX32" fmla="*/ 2363829 w 4073825"/>
            <a:gd name="connsiteY32" fmla="*/ 566739 h 1295400"/>
            <a:gd name="connsiteX33" fmla="*/ 2492416 w 4073825"/>
            <a:gd name="connsiteY33" fmla="*/ 661989 h 1295400"/>
            <a:gd name="connsiteX34" fmla="*/ 2663866 w 4073825"/>
            <a:gd name="connsiteY34" fmla="*/ 771526 h 1295400"/>
            <a:gd name="connsiteX35" fmla="*/ 2721016 w 4073825"/>
            <a:gd name="connsiteY35" fmla="*/ 838201 h 1295400"/>
            <a:gd name="connsiteX36" fmla="*/ 2825791 w 4073825"/>
            <a:gd name="connsiteY36" fmla="*/ 881064 h 1295400"/>
            <a:gd name="connsiteX37" fmla="*/ 2916278 w 4073825"/>
            <a:gd name="connsiteY37" fmla="*/ 862013 h 1295400"/>
            <a:gd name="connsiteX38" fmla="*/ 3030579 w 4073825"/>
            <a:gd name="connsiteY38" fmla="*/ 733426 h 1295400"/>
            <a:gd name="connsiteX39" fmla="*/ 3073441 w 4073825"/>
            <a:gd name="connsiteY39" fmla="*/ 600075 h 1295400"/>
            <a:gd name="connsiteX40" fmla="*/ 3082966 w 4073825"/>
            <a:gd name="connsiteY40" fmla="*/ 571500 h 1295400"/>
            <a:gd name="connsiteX41" fmla="*/ 3102016 w 4073825"/>
            <a:gd name="connsiteY41" fmla="*/ 485775 h 1295400"/>
            <a:gd name="connsiteX42" fmla="*/ 3130591 w 4073825"/>
            <a:gd name="connsiteY42" fmla="*/ 457200 h 1295400"/>
            <a:gd name="connsiteX43" fmla="*/ 3159166 w 4073825"/>
            <a:gd name="connsiteY43" fmla="*/ 447675 h 1295400"/>
            <a:gd name="connsiteX44" fmla="*/ 3435391 w 4073825"/>
            <a:gd name="connsiteY44" fmla="*/ 438150 h 1295400"/>
            <a:gd name="connsiteX45" fmla="*/ 3549691 w 4073825"/>
            <a:gd name="connsiteY45" fmla="*/ 438150 h 1295400"/>
            <a:gd name="connsiteX46" fmla="*/ 3663991 w 4073825"/>
            <a:gd name="connsiteY46" fmla="*/ 447675 h 1295400"/>
            <a:gd name="connsiteX47" fmla="*/ 3978316 w 4073825"/>
            <a:gd name="connsiteY47" fmla="*/ 438150 h 1295400"/>
            <a:gd name="connsiteX48" fmla="*/ 3997366 w 4073825"/>
            <a:gd name="connsiteY48" fmla="*/ 409575 h 1295400"/>
            <a:gd name="connsiteX49" fmla="*/ 4006891 w 4073825"/>
            <a:gd name="connsiteY49" fmla="*/ 333375 h 1295400"/>
            <a:gd name="connsiteX50" fmla="*/ 4016416 w 4073825"/>
            <a:gd name="connsiteY50" fmla="*/ 304800 h 1295400"/>
            <a:gd name="connsiteX51" fmla="*/ 4044991 w 4073825"/>
            <a:gd name="connsiteY51" fmla="*/ 180975 h 1295400"/>
            <a:gd name="connsiteX52" fmla="*/ 4054516 w 4073825"/>
            <a:gd name="connsiteY52" fmla="*/ 152400 h 1295400"/>
            <a:gd name="connsiteX53" fmla="*/ 4064041 w 4073825"/>
            <a:gd name="connsiteY53" fmla="*/ 66675 h 1295400"/>
            <a:gd name="connsiteX54" fmla="*/ 4073566 w 4073825"/>
            <a:gd name="connsiteY54" fmla="*/ 38100 h 1295400"/>
            <a:gd name="connsiteX55" fmla="*/ 4064041 w 4073825"/>
            <a:gd name="connsiteY55" fmla="*/ 0 h 1295400"/>
            <a:gd name="connsiteX0" fmla="*/ 15916 w 4073566"/>
            <a:gd name="connsiteY0" fmla="*/ 152400 h 1257300"/>
            <a:gd name="connsiteX1" fmla="*/ 15916 w 4073566"/>
            <a:gd name="connsiteY1" fmla="*/ 571500 h 1257300"/>
            <a:gd name="connsiteX2" fmla="*/ 6391 w 4073566"/>
            <a:gd name="connsiteY2" fmla="*/ 409575 h 1257300"/>
            <a:gd name="connsiteX3" fmla="*/ 25441 w 4073566"/>
            <a:gd name="connsiteY3" fmla="*/ 647700 h 1257300"/>
            <a:gd name="connsiteX4" fmla="*/ 82591 w 4073566"/>
            <a:gd name="connsiteY4" fmla="*/ 714375 h 1257300"/>
            <a:gd name="connsiteX5" fmla="*/ 173079 w 4073566"/>
            <a:gd name="connsiteY5" fmla="*/ 742950 h 1257300"/>
            <a:gd name="connsiteX6" fmla="*/ 287379 w 4073566"/>
            <a:gd name="connsiteY6" fmla="*/ 671513 h 1257300"/>
            <a:gd name="connsiteX7" fmla="*/ 311191 w 4073566"/>
            <a:gd name="connsiteY7" fmla="*/ 538163 h 1257300"/>
            <a:gd name="connsiteX8" fmla="*/ 373104 w 4073566"/>
            <a:gd name="connsiteY8" fmla="*/ 476250 h 1257300"/>
            <a:gd name="connsiteX9" fmla="*/ 463591 w 4073566"/>
            <a:gd name="connsiteY9" fmla="*/ 490537 h 1257300"/>
            <a:gd name="connsiteX10" fmla="*/ 563604 w 4073566"/>
            <a:gd name="connsiteY10" fmla="*/ 604838 h 1257300"/>
            <a:gd name="connsiteX11" fmla="*/ 673141 w 4073566"/>
            <a:gd name="connsiteY11" fmla="*/ 661987 h 1257300"/>
            <a:gd name="connsiteX12" fmla="*/ 801729 w 4073566"/>
            <a:gd name="connsiteY12" fmla="*/ 661988 h 1257300"/>
            <a:gd name="connsiteX13" fmla="*/ 882691 w 4073566"/>
            <a:gd name="connsiteY13" fmla="*/ 709613 h 1257300"/>
            <a:gd name="connsiteX14" fmla="*/ 901741 w 4073566"/>
            <a:gd name="connsiteY14" fmla="*/ 823914 h 1257300"/>
            <a:gd name="connsiteX15" fmla="*/ 949366 w 4073566"/>
            <a:gd name="connsiteY15" fmla="*/ 914401 h 1257300"/>
            <a:gd name="connsiteX16" fmla="*/ 1001753 w 4073566"/>
            <a:gd name="connsiteY16" fmla="*/ 1009650 h 1257300"/>
            <a:gd name="connsiteX17" fmla="*/ 1092241 w 4073566"/>
            <a:gd name="connsiteY17" fmla="*/ 1085850 h 1257300"/>
            <a:gd name="connsiteX18" fmla="*/ 1135104 w 4073566"/>
            <a:gd name="connsiteY18" fmla="*/ 1133475 h 1257300"/>
            <a:gd name="connsiteX19" fmla="*/ 1235116 w 4073566"/>
            <a:gd name="connsiteY19" fmla="*/ 1176337 h 1257300"/>
            <a:gd name="connsiteX20" fmla="*/ 1325603 w 4073566"/>
            <a:gd name="connsiteY20" fmla="*/ 1190625 h 1257300"/>
            <a:gd name="connsiteX21" fmla="*/ 1482766 w 4073566"/>
            <a:gd name="connsiteY21" fmla="*/ 1257300 h 1257300"/>
            <a:gd name="connsiteX22" fmla="*/ 1554204 w 4073566"/>
            <a:gd name="connsiteY22" fmla="*/ 1133476 h 1257300"/>
            <a:gd name="connsiteX23" fmla="*/ 1630404 w 4073566"/>
            <a:gd name="connsiteY23" fmla="*/ 1052513 h 1257300"/>
            <a:gd name="connsiteX24" fmla="*/ 1678029 w 4073566"/>
            <a:gd name="connsiteY24" fmla="*/ 871539 h 1257300"/>
            <a:gd name="connsiteX25" fmla="*/ 1720891 w 4073566"/>
            <a:gd name="connsiteY25" fmla="*/ 790576 h 1257300"/>
            <a:gd name="connsiteX26" fmla="*/ 1787566 w 4073566"/>
            <a:gd name="connsiteY26" fmla="*/ 771526 h 1257300"/>
            <a:gd name="connsiteX27" fmla="*/ 1911391 w 4073566"/>
            <a:gd name="connsiteY27" fmla="*/ 785813 h 1257300"/>
            <a:gd name="connsiteX28" fmla="*/ 2044741 w 4073566"/>
            <a:gd name="connsiteY28" fmla="*/ 714376 h 1257300"/>
            <a:gd name="connsiteX29" fmla="*/ 2144754 w 4073566"/>
            <a:gd name="connsiteY29" fmla="*/ 619125 h 1257300"/>
            <a:gd name="connsiteX30" fmla="*/ 2192379 w 4073566"/>
            <a:gd name="connsiteY30" fmla="*/ 500064 h 1257300"/>
            <a:gd name="connsiteX31" fmla="*/ 2259053 w 4073566"/>
            <a:gd name="connsiteY31" fmla="*/ 452437 h 1257300"/>
            <a:gd name="connsiteX32" fmla="*/ 2363829 w 4073566"/>
            <a:gd name="connsiteY32" fmla="*/ 528639 h 1257300"/>
            <a:gd name="connsiteX33" fmla="*/ 2492416 w 4073566"/>
            <a:gd name="connsiteY33" fmla="*/ 623889 h 1257300"/>
            <a:gd name="connsiteX34" fmla="*/ 2663866 w 4073566"/>
            <a:gd name="connsiteY34" fmla="*/ 733426 h 1257300"/>
            <a:gd name="connsiteX35" fmla="*/ 2721016 w 4073566"/>
            <a:gd name="connsiteY35" fmla="*/ 800101 h 1257300"/>
            <a:gd name="connsiteX36" fmla="*/ 2825791 w 4073566"/>
            <a:gd name="connsiteY36" fmla="*/ 842964 h 1257300"/>
            <a:gd name="connsiteX37" fmla="*/ 2916278 w 4073566"/>
            <a:gd name="connsiteY37" fmla="*/ 823913 h 1257300"/>
            <a:gd name="connsiteX38" fmla="*/ 3030579 w 4073566"/>
            <a:gd name="connsiteY38" fmla="*/ 695326 h 1257300"/>
            <a:gd name="connsiteX39" fmla="*/ 3073441 w 4073566"/>
            <a:gd name="connsiteY39" fmla="*/ 561975 h 1257300"/>
            <a:gd name="connsiteX40" fmla="*/ 3082966 w 4073566"/>
            <a:gd name="connsiteY40" fmla="*/ 533400 h 1257300"/>
            <a:gd name="connsiteX41" fmla="*/ 3102016 w 4073566"/>
            <a:gd name="connsiteY41" fmla="*/ 447675 h 1257300"/>
            <a:gd name="connsiteX42" fmla="*/ 3130591 w 4073566"/>
            <a:gd name="connsiteY42" fmla="*/ 419100 h 1257300"/>
            <a:gd name="connsiteX43" fmla="*/ 3159166 w 4073566"/>
            <a:gd name="connsiteY43" fmla="*/ 409575 h 1257300"/>
            <a:gd name="connsiteX44" fmla="*/ 3435391 w 4073566"/>
            <a:gd name="connsiteY44" fmla="*/ 400050 h 1257300"/>
            <a:gd name="connsiteX45" fmla="*/ 3549691 w 4073566"/>
            <a:gd name="connsiteY45" fmla="*/ 400050 h 1257300"/>
            <a:gd name="connsiteX46" fmla="*/ 3663991 w 4073566"/>
            <a:gd name="connsiteY46" fmla="*/ 409575 h 1257300"/>
            <a:gd name="connsiteX47" fmla="*/ 3978316 w 4073566"/>
            <a:gd name="connsiteY47" fmla="*/ 400050 h 1257300"/>
            <a:gd name="connsiteX48" fmla="*/ 3997366 w 4073566"/>
            <a:gd name="connsiteY48" fmla="*/ 371475 h 1257300"/>
            <a:gd name="connsiteX49" fmla="*/ 4006891 w 4073566"/>
            <a:gd name="connsiteY49" fmla="*/ 295275 h 1257300"/>
            <a:gd name="connsiteX50" fmla="*/ 4016416 w 4073566"/>
            <a:gd name="connsiteY50" fmla="*/ 266700 h 1257300"/>
            <a:gd name="connsiteX51" fmla="*/ 4044991 w 4073566"/>
            <a:gd name="connsiteY51" fmla="*/ 142875 h 1257300"/>
            <a:gd name="connsiteX52" fmla="*/ 4054516 w 4073566"/>
            <a:gd name="connsiteY52" fmla="*/ 114300 h 1257300"/>
            <a:gd name="connsiteX53" fmla="*/ 4064041 w 4073566"/>
            <a:gd name="connsiteY53" fmla="*/ 28575 h 1257300"/>
            <a:gd name="connsiteX54" fmla="*/ 4073566 w 4073566"/>
            <a:gd name="connsiteY54" fmla="*/ 0 h 1257300"/>
            <a:gd name="connsiteX0" fmla="*/ 15916 w 4064041"/>
            <a:gd name="connsiteY0" fmla="*/ 123825 h 1228725"/>
            <a:gd name="connsiteX1" fmla="*/ 15916 w 4064041"/>
            <a:gd name="connsiteY1" fmla="*/ 542925 h 1228725"/>
            <a:gd name="connsiteX2" fmla="*/ 6391 w 4064041"/>
            <a:gd name="connsiteY2" fmla="*/ 381000 h 1228725"/>
            <a:gd name="connsiteX3" fmla="*/ 25441 w 4064041"/>
            <a:gd name="connsiteY3" fmla="*/ 619125 h 1228725"/>
            <a:gd name="connsiteX4" fmla="*/ 82591 w 4064041"/>
            <a:gd name="connsiteY4" fmla="*/ 685800 h 1228725"/>
            <a:gd name="connsiteX5" fmla="*/ 173079 w 4064041"/>
            <a:gd name="connsiteY5" fmla="*/ 714375 h 1228725"/>
            <a:gd name="connsiteX6" fmla="*/ 287379 w 4064041"/>
            <a:gd name="connsiteY6" fmla="*/ 642938 h 1228725"/>
            <a:gd name="connsiteX7" fmla="*/ 311191 w 4064041"/>
            <a:gd name="connsiteY7" fmla="*/ 509588 h 1228725"/>
            <a:gd name="connsiteX8" fmla="*/ 373104 w 4064041"/>
            <a:gd name="connsiteY8" fmla="*/ 447675 h 1228725"/>
            <a:gd name="connsiteX9" fmla="*/ 463591 w 4064041"/>
            <a:gd name="connsiteY9" fmla="*/ 461962 h 1228725"/>
            <a:gd name="connsiteX10" fmla="*/ 563604 w 4064041"/>
            <a:gd name="connsiteY10" fmla="*/ 576263 h 1228725"/>
            <a:gd name="connsiteX11" fmla="*/ 673141 w 4064041"/>
            <a:gd name="connsiteY11" fmla="*/ 633412 h 1228725"/>
            <a:gd name="connsiteX12" fmla="*/ 801729 w 4064041"/>
            <a:gd name="connsiteY12" fmla="*/ 633413 h 1228725"/>
            <a:gd name="connsiteX13" fmla="*/ 882691 w 4064041"/>
            <a:gd name="connsiteY13" fmla="*/ 681038 h 1228725"/>
            <a:gd name="connsiteX14" fmla="*/ 901741 w 4064041"/>
            <a:gd name="connsiteY14" fmla="*/ 795339 h 1228725"/>
            <a:gd name="connsiteX15" fmla="*/ 949366 w 4064041"/>
            <a:gd name="connsiteY15" fmla="*/ 885826 h 1228725"/>
            <a:gd name="connsiteX16" fmla="*/ 1001753 w 4064041"/>
            <a:gd name="connsiteY16" fmla="*/ 981075 h 1228725"/>
            <a:gd name="connsiteX17" fmla="*/ 1092241 w 4064041"/>
            <a:gd name="connsiteY17" fmla="*/ 1057275 h 1228725"/>
            <a:gd name="connsiteX18" fmla="*/ 1135104 w 4064041"/>
            <a:gd name="connsiteY18" fmla="*/ 1104900 h 1228725"/>
            <a:gd name="connsiteX19" fmla="*/ 1235116 w 4064041"/>
            <a:gd name="connsiteY19" fmla="*/ 1147762 h 1228725"/>
            <a:gd name="connsiteX20" fmla="*/ 1325603 w 4064041"/>
            <a:gd name="connsiteY20" fmla="*/ 1162050 h 1228725"/>
            <a:gd name="connsiteX21" fmla="*/ 1482766 w 4064041"/>
            <a:gd name="connsiteY21" fmla="*/ 1228725 h 1228725"/>
            <a:gd name="connsiteX22" fmla="*/ 1554204 w 4064041"/>
            <a:gd name="connsiteY22" fmla="*/ 1104901 h 1228725"/>
            <a:gd name="connsiteX23" fmla="*/ 1630404 w 4064041"/>
            <a:gd name="connsiteY23" fmla="*/ 1023938 h 1228725"/>
            <a:gd name="connsiteX24" fmla="*/ 1678029 w 4064041"/>
            <a:gd name="connsiteY24" fmla="*/ 842964 h 1228725"/>
            <a:gd name="connsiteX25" fmla="*/ 1720891 w 4064041"/>
            <a:gd name="connsiteY25" fmla="*/ 762001 h 1228725"/>
            <a:gd name="connsiteX26" fmla="*/ 1787566 w 4064041"/>
            <a:gd name="connsiteY26" fmla="*/ 742951 h 1228725"/>
            <a:gd name="connsiteX27" fmla="*/ 1911391 w 4064041"/>
            <a:gd name="connsiteY27" fmla="*/ 757238 h 1228725"/>
            <a:gd name="connsiteX28" fmla="*/ 2044741 w 4064041"/>
            <a:gd name="connsiteY28" fmla="*/ 685801 h 1228725"/>
            <a:gd name="connsiteX29" fmla="*/ 2144754 w 4064041"/>
            <a:gd name="connsiteY29" fmla="*/ 590550 h 1228725"/>
            <a:gd name="connsiteX30" fmla="*/ 2192379 w 4064041"/>
            <a:gd name="connsiteY30" fmla="*/ 471489 h 1228725"/>
            <a:gd name="connsiteX31" fmla="*/ 2259053 w 4064041"/>
            <a:gd name="connsiteY31" fmla="*/ 423862 h 1228725"/>
            <a:gd name="connsiteX32" fmla="*/ 2363829 w 4064041"/>
            <a:gd name="connsiteY32" fmla="*/ 500064 h 1228725"/>
            <a:gd name="connsiteX33" fmla="*/ 2492416 w 4064041"/>
            <a:gd name="connsiteY33" fmla="*/ 595314 h 1228725"/>
            <a:gd name="connsiteX34" fmla="*/ 2663866 w 4064041"/>
            <a:gd name="connsiteY34" fmla="*/ 704851 h 1228725"/>
            <a:gd name="connsiteX35" fmla="*/ 2721016 w 4064041"/>
            <a:gd name="connsiteY35" fmla="*/ 771526 h 1228725"/>
            <a:gd name="connsiteX36" fmla="*/ 2825791 w 4064041"/>
            <a:gd name="connsiteY36" fmla="*/ 814389 h 1228725"/>
            <a:gd name="connsiteX37" fmla="*/ 2916278 w 4064041"/>
            <a:gd name="connsiteY37" fmla="*/ 795338 h 1228725"/>
            <a:gd name="connsiteX38" fmla="*/ 3030579 w 4064041"/>
            <a:gd name="connsiteY38" fmla="*/ 666751 h 1228725"/>
            <a:gd name="connsiteX39" fmla="*/ 3073441 w 4064041"/>
            <a:gd name="connsiteY39" fmla="*/ 533400 h 1228725"/>
            <a:gd name="connsiteX40" fmla="*/ 3082966 w 4064041"/>
            <a:gd name="connsiteY40" fmla="*/ 504825 h 1228725"/>
            <a:gd name="connsiteX41" fmla="*/ 3102016 w 4064041"/>
            <a:gd name="connsiteY41" fmla="*/ 419100 h 1228725"/>
            <a:gd name="connsiteX42" fmla="*/ 3130591 w 4064041"/>
            <a:gd name="connsiteY42" fmla="*/ 390525 h 1228725"/>
            <a:gd name="connsiteX43" fmla="*/ 3159166 w 4064041"/>
            <a:gd name="connsiteY43" fmla="*/ 381000 h 1228725"/>
            <a:gd name="connsiteX44" fmla="*/ 3435391 w 4064041"/>
            <a:gd name="connsiteY44" fmla="*/ 371475 h 1228725"/>
            <a:gd name="connsiteX45" fmla="*/ 3549691 w 4064041"/>
            <a:gd name="connsiteY45" fmla="*/ 371475 h 1228725"/>
            <a:gd name="connsiteX46" fmla="*/ 3663991 w 4064041"/>
            <a:gd name="connsiteY46" fmla="*/ 381000 h 1228725"/>
            <a:gd name="connsiteX47" fmla="*/ 3978316 w 4064041"/>
            <a:gd name="connsiteY47" fmla="*/ 371475 h 1228725"/>
            <a:gd name="connsiteX48" fmla="*/ 3997366 w 4064041"/>
            <a:gd name="connsiteY48" fmla="*/ 342900 h 1228725"/>
            <a:gd name="connsiteX49" fmla="*/ 4006891 w 4064041"/>
            <a:gd name="connsiteY49" fmla="*/ 266700 h 1228725"/>
            <a:gd name="connsiteX50" fmla="*/ 4016416 w 4064041"/>
            <a:gd name="connsiteY50" fmla="*/ 238125 h 1228725"/>
            <a:gd name="connsiteX51" fmla="*/ 4044991 w 4064041"/>
            <a:gd name="connsiteY51" fmla="*/ 114300 h 1228725"/>
            <a:gd name="connsiteX52" fmla="*/ 4054516 w 4064041"/>
            <a:gd name="connsiteY52" fmla="*/ 85725 h 1228725"/>
            <a:gd name="connsiteX53" fmla="*/ 4064041 w 4064041"/>
            <a:gd name="connsiteY53" fmla="*/ 0 h 1228725"/>
            <a:gd name="connsiteX0" fmla="*/ 15916 w 4054516"/>
            <a:gd name="connsiteY0" fmla="*/ 38100 h 1143000"/>
            <a:gd name="connsiteX1" fmla="*/ 15916 w 4054516"/>
            <a:gd name="connsiteY1" fmla="*/ 457200 h 1143000"/>
            <a:gd name="connsiteX2" fmla="*/ 6391 w 4054516"/>
            <a:gd name="connsiteY2" fmla="*/ 295275 h 1143000"/>
            <a:gd name="connsiteX3" fmla="*/ 25441 w 4054516"/>
            <a:gd name="connsiteY3" fmla="*/ 533400 h 1143000"/>
            <a:gd name="connsiteX4" fmla="*/ 82591 w 4054516"/>
            <a:gd name="connsiteY4" fmla="*/ 600075 h 1143000"/>
            <a:gd name="connsiteX5" fmla="*/ 173079 w 4054516"/>
            <a:gd name="connsiteY5" fmla="*/ 628650 h 1143000"/>
            <a:gd name="connsiteX6" fmla="*/ 287379 w 4054516"/>
            <a:gd name="connsiteY6" fmla="*/ 557213 h 1143000"/>
            <a:gd name="connsiteX7" fmla="*/ 311191 w 4054516"/>
            <a:gd name="connsiteY7" fmla="*/ 423863 h 1143000"/>
            <a:gd name="connsiteX8" fmla="*/ 373104 w 4054516"/>
            <a:gd name="connsiteY8" fmla="*/ 361950 h 1143000"/>
            <a:gd name="connsiteX9" fmla="*/ 463591 w 4054516"/>
            <a:gd name="connsiteY9" fmla="*/ 376237 h 1143000"/>
            <a:gd name="connsiteX10" fmla="*/ 563604 w 4054516"/>
            <a:gd name="connsiteY10" fmla="*/ 490538 h 1143000"/>
            <a:gd name="connsiteX11" fmla="*/ 673141 w 4054516"/>
            <a:gd name="connsiteY11" fmla="*/ 547687 h 1143000"/>
            <a:gd name="connsiteX12" fmla="*/ 801729 w 4054516"/>
            <a:gd name="connsiteY12" fmla="*/ 547688 h 1143000"/>
            <a:gd name="connsiteX13" fmla="*/ 882691 w 4054516"/>
            <a:gd name="connsiteY13" fmla="*/ 595313 h 1143000"/>
            <a:gd name="connsiteX14" fmla="*/ 901741 w 4054516"/>
            <a:gd name="connsiteY14" fmla="*/ 709614 h 1143000"/>
            <a:gd name="connsiteX15" fmla="*/ 949366 w 4054516"/>
            <a:gd name="connsiteY15" fmla="*/ 800101 h 1143000"/>
            <a:gd name="connsiteX16" fmla="*/ 1001753 w 4054516"/>
            <a:gd name="connsiteY16" fmla="*/ 895350 h 1143000"/>
            <a:gd name="connsiteX17" fmla="*/ 1092241 w 4054516"/>
            <a:gd name="connsiteY17" fmla="*/ 971550 h 1143000"/>
            <a:gd name="connsiteX18" fmla="*/ 1135104 w 4054516"/>
            <a:gd name="connsiteY18" fmla="*/ 1019175 h 1143000"/>
            <a:gd name="connsiteX19" fmla="*/ 1235116 w 4054516"/>
            <a:gd name="connsiteY19" fmla="*/ 1062037 h 1143000"/>
            <a:gd name="connsiteX20" fmla="*/ 1325603 w 4054516"/>
            <a:gd name="connsiteY20" fmla="*/ 1076325 h 1143000"/>
            <a:gd name="connsiteX21" fmla="*/ 1482766 w 4054516"/>
            <a:gd name="connsiteY21" fmla="*/ 1143000 h 1143000"/>
            <a:gd name="connsiteX22" fmla="*/ 1554204 w 4054516"/>
            <a:gd name="connsiteY22" fmla="*/ 1019176 h 1143000"/>
            <a:gd name="connsiteX23" fmla="*/ 1630404 w 4054516"/>
            <a:gd name="connsiteY23" fmla="*/ 938213 h 1143000"/>
            <a:gd name="connsiteX24" fmla="*/ 1678029 w 4054516"/>
            <a:gd name="connsiteY24" fmla="*/ 757239 h 1143000"/>
            <a:gd name="connsiteX25" fmla="*/ 1720891 w 4054516"/>
            <a:gd name="connsiteY25" fmla="*/ 676276 h 1143000"/>
            <a:gd name="connsiteX26" fmla="*/ 1787566 w 4054516"/>
            <a:gd name="connsiteY26" fmla="*/ 657226 h 1143000"/>
            <a:gd name="connsiteX27" fmla="*/ 1911391 w 4054516"/>
            <a:gd name="connsiteY27" fmla="*/ 671513 h 1143000"/>
            <a:gd name="connsiteX28" fmla="*/ 2044741 w 4054516"/>
            <a:gd name="connsiteY28" fmla="*/ 600076 h 1143000"/>
            <a:gd name="connsiteX29" fmla="*/ 2144754 w 4054516"/>
            <a:gd name="connsiteY29" fmla="*/ 504825 h 1143000"/>
            <a:gd name="connsiteX30" fmla="*/ 2192379 w 4054516"/>
            <a:gd name="connsiteY30" fmla="*/ 385764 h 1143000"/>
            <a:gd name="connsiteX31" fmla="*/ 2259053 w 4054516"/>
            <a:gd name="connsiteY31" fmla="*/ 338137 h 1143000"/>
            <a:gd name="connsiteX32" fmla="*/ 2363829 w 4054516"/>
            <a:gd name="connsiteY32" fmla="*/ 414339 h 1143000"/>
            <a:gd name="connsiteX33" fmla="*/ 2492416 w 4054516"/>
            <a:gd name="connsiteY33" fmla="*/ 509589 h 1143000"/>
            <a:gd name="connsiteX34" fmla="*/ 2663866 w 4054516"/>
            <a:gd name="connsiteY34" fmla="*/ 619126 h 1143000"/>
            <a:gd name="connsiteX35" fmla="*/ 2721016 w 4054516"/>
            <a:gd name="connsiteY35" fmla="*/ 685801 h 1143000"/>
            <a:gd name="connsiteX36" fmla="*/ 2825791 w 4054516"/>
            <a:gd name="connsiteY36" fmla="*/ 728664 h 1143000"/>
            <a:gd name="connsiteX37" fmla="*/ 2916278 w 4054516"/>
            <a:gd name="connsiteY37" fmla="*/ 709613 h 1143000"/>
            <a:gd name="connsiteX38" fmla="*/ 3030579 w 4054516"/>
            <a:gd name="connsiteY38" fmla="*/ 581026 h 1143000"/>
            <a:gd name="connsiteX39" fmla="*/ 3073441 w 4054516"/>
            <a:gd name="connsiteY39" fmla="*/ 447675 h 1143000"/>
            <a:gd name="connsiteX40" fmla="*/ 3082966 w 4054516"/>
            <a:gd name="connsiteY40" fmla="*/ 419100 h 1143000"/>
            <a:gd name="connsiteX41" fmla="*/ 3102016 w 4054516"/>
            <a:gd name="connsiteY41" fmla="*/ 333375 h 1143000"/>
            <a:gd name="connsiteX42" fmla="*/ 3130591 w 4054516"/>
            <a:gd name="connsiteY42" fmla="*/ 304800 h 1143000"/>
            <a:gd name="connsiteX43" fmla="*/ 3159166 w 4054516"/>
            <a:gd name="connsiteY43" fmla="*/ 295275 h 1143000"/>
            <a:gd name="connsiteX44" fmla="*/ 3435391 w 4054516"/>
            <a:gd name="connsiteY44" fmla="*/ 285750 h 1143000"/>
            <a:gd name="connsiteX45" fmla="*/ 3549691 w 4054516"/>
            <a:gd name="connsiteY45" fmla="*/ 285750 h 1143000"/>
            <a:gd name="connsiteX46" fmla="*/ 3663991 w 4054516"/>
            <a:gd name="connsiteY46" fmla="*/ 295275 h 1143000"/>
            <a:gd name="connsiteX47" fmla="*/ 3978316 w 4054516"/>
            <a:gd name="connsiteY47" fmla="*/ 285750 h 1143000"/>
            <a:gd name="connsiteX48" fmla="*/ 3997366 w 4054516"/>
            <a:gd name="connsiteY48" fmla="*/ 257175 h 1143000"/>
            <a:gd name="connsiteX49" fmla="*/ 4006891 w 4054516"/>
            <a:gd name="connsiteY49" fmla="*/ 180975 h 1143000"/>
            <a:gd name="connsiteX50" fmla="*/ 4016416 w 4054516"/>
            <a:gd name="connsiteY50" fmla="*/ 152400 h 1143000"/>
            <a:gd name="connsiteX51" fmla="*/ 4044991 w 4054516"/>
            <a:gd name="connsiteY51" fmla="*/ 28575 h 1143000"/>
            <a:gd name="connsiteX52" fmla="*/ 4054516 w 4054516"/>
            <a:gd name="connsiteY52" fmla="*/ 0 h 1143000"/>
            <a:gd name="connsiteX0" fmla="*/ 15916 w 4044991"/>
            <a:gd name="connsiteY0" fmla="*/ 9525 h 1114425"/>
            <a:gd name="connsiteX1" fmla="*/ 15916 w 4044991"/>
            <a:gd name="connsiteY1" fmla="*/ 428625 h 1114425"/>
            <a:gd name="connsiteX2" fmla="*/ 6391 w 4044991"/>
            <a:gd name="connsiteY2" fmla="*/ 266700 h 1114425"/>
            <a:gd name="connsiteX3" fmla="*/ 25441 w 4044991"/>
            <a:gd name="connsiteY3" fmla="*/ 504825 h 1114425"/>
            <a:gd name="connsiteX4" fmla="*/ 82591 w 4044991"/>
            <a:gd name="connsiteY4" fmla="*/ 571500 h 1114425"/>
            <a:gd name="connsiteX5" fmla="*/ 173079 w 4044991"/>
            <a:gd name="connsiteY5" fmla="*/ 600075 h 1114425"/>
            <a:gd name="connsiteX6" fmla="*/ 287379 w 4044991"/>
            <a:gd name="connsiteY6" fmla="*/ 528638 h 1114425"/>
            <a:gd name="connsiteX7" fmla="*/ 311191 w 4044991"/>
            <a:gd name="connsiteY7" fmla="*/ 395288 h 1114425"/>
            <a:gd name="connsiteX8" fmla="*/ 373104 w 4044991"/>
            <a:gd name="connsiteY8" fmla="*/ 333375 h 1114425"/>
            <a:gd name="connsiteX9" fmla="*/ 463591 w 4044991"/>
            <a:gd name="connsiteY9" fmla="*/ 347662 h 1114425"/>
            <a:gd name="connsiteX10" fmla="*/ 563604 w 4044991"/>
            <a:gd name="connsiteY10" fmla="*/ 461963 h 1114425"/>
            <a:gd name="connsiteX11" fmla="*/ 673141 w 4044991"/>
            <a:gd name="connsiteY11" fmla="*/ 519112 h 1114425"/>
            <a:gd name="connsiteX12" fmla="*/ 801729 w 4044991"/>
            <a:gd name="connsiteY12" fmla="*/ 519113 h 1114425"/>
            <a:gd name="connsiteX13" fmla="*/ 882691 w 4044991"/>
            <a:gd name="connsiteY13" fmla="*/ 566738 h 1114425"/>
            <a:gd name="connsiteX14" fmla="*/ 901741 w 4044991"/>
            <a:gd name="connsiteY14" fmla="*/ 681039 h 1114425"/>
            <a:gd name="connsiteX15" fmla="*/ 949366 w 4044991"/>
            <a:gd name="connsiteY15" fmla="*/ 771526 h 1114425"/>
            <a:gd name="connsiteX16" fmla="*/ 1001753 w 4044991"/>
            <a:gd name="connsiteY16" fmla="*/ 866775 h 1114425"/>
            <a:gd name="connsiteX17" fmla="*/ 1092241 w 4044991"/>
            <a:gd name="connsiteY17" fmla="*/ 942975 h 1114425"/>
            <a:gd name="connsiteX18" fmla="*/ 1135104 w 4044991"/>
            <a:gd name="connsiteY18" fmla="*/ 990600 h 1114425"/>
            <a:gd name="connsiteX19" fmla="*/ 1235116 w 4044991"/>
            <a:gd name="connsiteY19" fmla="*/ 1033462 h 1114425"/>
            <a:gd name="connsiteX20" fmla="*/ 1325603 w 4044991"/>
            <a:gd name="connsiteY20" fmla="*/ 1047750 h 1114425"/>
            <a:gd name="connsiteX21" fmla="*/ 1482766 w 4044991"/>
            <a:gd name="connsiteY21" fmla="*/ 1114425 h 1114425"/>
            <a:gd name="connsiteX22" fmla="*/ 1554204 w 4044991"/>
            <a:gd name="connsiteY22" fmla="*/ 990601 h 1114425"/>
            <a:gd name="connsiteX23" fmla="*/ 1630404 w 4044991"/>
            <a:gd name="connsiteY23" fmla="*/ 909638 h 1114425"/>
            <a:gd name="connsiteX24" fmla="*/ 1678029 w 4044991"/>
            <a:gd name="connsiteY24" fmla="*/ 728664 h 1114425"/>
            <a:gd name="connsiteX25" fmla="*/ 1720891 w 4044991"/>
            <a:gd name="connsiteY25" fmla="*/ 647701 h 1114425"/>
            <a:gd name="connsiteX26" fmla="*/ 1787566 w 4044991"/>
            <a:gd name="connsiteY26" fmla="*/ 628651 h 1114425"/>
            <a:gd name="connsiteX27" fmla="*/ 1911391 w 4044991"/>
            <a:gd name="connsiteY27" fmla="*/ 642938 h 1114425"/>
            <a:gd name="connsiteX28" fmla="*/ 2044741 w 4044991"/>
            <a:gd name="connsiteY28" fmla="*/ 571501 h 1114425"/>
            <a:gd name="connsiteX29" fmla="*/ 2144754 w 4044991"/>
            <a:gd name="connsiteY29" fmla="*/ 476250 h 1114425"/>
            <a:gd name="connsiteX30" fmla="*/ 2192379 w 4044991"/>
            <a:gd name="connsiteY30" fmla="*/ 357189 h 1114425"/>
            <a:gd name="connsiteX31" fmla="*/ 2259053 w 4044991"/>
            <a:gd name="connsiteY31" fmla="*/ 309562 h 1114425"/>
            <a:gd name="connsiteX32" fmla="*/ 2363829 w 4044991"/>
            <a:gd name="connsiteY32" fmla="*/ 385764 h 1114425"/>
            <a:gd name="connsiteX33" fmla="*/ 2492416 w 4044991"/>
            <a:gd name="connsiteY33" fmla="*/ 481014 h 1114425"/>
            <a:gd name="connsiteX34" fmla="*/ 2663866 w 4044991"/>
            <a:gd name="connsiteY34" fmla="*/ 590551 h 1114425"/>
            <a:gd name="connsiteX35" fmla="*/ 2721016 w 4044991"/>
            <a:gd name="connsiteY35" fmla="*/ 657226 h 1114425"/>
            <a:gd name="connsiteX36" fmla="*/ 2825791 w 4044991"/>
            <a:gd name="connsiteY36" fmla="*/ 700089 h 1114425"/>
            <a:gd name="connsiteX37" fmla="*/ 2916278 w 4044991"/>
            <a:gd name="connsiteY37" fmla="*/ 681038 h 1114425"/>
            <a:gd name="connsiteX38" fmla="*/ 3030579 w 4044991"/>
            <a:gd name="connsiteY38" fmla="*/ 552451 h 1114425"/>
            <a:gd name="connsiteX39" fmla="*/ 3073441 w 4044991"/>
            <a:gd name="connsiteY39" fmla="*/ 419100 h 1114425"/>
            <a:gd name="connsiteX40" fmla="*/ 3082966 w 4044991"/>
            <a:gd name="connsiteY40" fmla="*/ 390525 h 1114425"/>
            <a:gd name="connsiteX41" fmla="*/ 3102016 w 4044991"/>
            <a:gd name="connsiteY41" fmla="*/ 304800 h 1114425"/>
            <a:gd name="connsiteX42" fmla="*/ 3130591 w 4044991"/>
            <a:gd name="connsiteY42" fmla="*/ 276225 h 1114425"/>
            <a:gd name="connsiteX43" fmla="*/ 3159166 w 4044991"/>
            <a:gd name="connsiteY43" fmla="*/ 266700 h 1114425"/>
            <a:gd name="connsiteX44" fmla="*/ 3435391 w 4044991"/>
            <a:gd name="connsiteY44" fmla="*/ 257175 h 1114425"/>
            <a:gd name="connsiteX45" fmla="*/ 3549691 w 4044991"/>
            <a:gd name="connsiteY45" fmla="*/ 257175 h 1114425"/>
            <a:gd name="connsiteX46" fmla="*/ 3663991 w 4044991"/>
            <a:gd name="connsiteY46" fmla="*/ 266700 h 1114425"/>
            <a:gd name="connsiteX47" fmla="*/ 3978316 w 4044991"/>
            <a:gd name="connsiteY47" fmla="*/ 257175 h 1114425"/>
            <a:gd name="connsiteX48" fmla="*/ 3997366 w 4044991"/>
            <a:gd name="connsiteY48" fmla="*/ 228600 h 1114425"/>
            <a:gd name="connsiteX49" fmla="*/ 4006891 w 4044991"/>
            <a:gd name="connsiteY49" fmla="*/ 152400 h 1114425"/>
            <a:gd name="connsiteX50" fmla="*/ 4016416 w 4044991"/>
            <a:gd name="connsiteY50" fmla="*/ 123825 h 1114425"/>
            <a:gd name="connsiteX51" fmla="*/ 4044991 w 4044991"/>
            <a:gd name="connsiteY51" fmla="*/ 0 h 1114425"/>
            <a:gd name="connsiteX0" fmla="*/ 15916 w 4016416"/>
            <a:gd name="connsiteY0" fmla="*/ 0 h 1104900"/>
            <a:gd name="connsiteX1" fmla="*/ 15916 w 4016416"/>
            <a:gd name="connsiteY1" fmla="*/ 419100 h 1104900"/>
            <a:gd name="connsiteX2" fmla="*/ 6391 w 4016416"/>
            <a:gd name="connsiteY2" fmla="*/ 257175 h 1104900"/>
            <a:gd name="connsiteX3" fmla="*/ 25441 w 4016416"/>
            <a:gd name="connsiteY3" fmla="*/ 495300 h 1104900"/>
            <a:gd name="connsiteX4" fmla="*/ 82591 w 4016416"/>
            <a:gd name="connsiteY4" fmla="*/ 561975 h 1104900"/>
            <a:gd name="connsiteX5" fmla="*/ 173079 w 4016416"/>
            <a:gd name="connsiteY5" fmla="*/ 590550 h 1104900"/>
            <a:gd name="connsiteX6" fmla="*/ 287379 w 4016416"/>
            <a:gd name="connsiteY6" fmla="*/ 519113 h 1104900"/>
            <a:gd name="connsiteX7" fmla="*/ 311191 w 4016416"/>
            <a:gd name="connsiteY7" fmla="*/ 385763 h 1104900"/>
            <a:gd name="connsiteX8" fmla="*/ 373104 w 4016416"/>
            <a:gd name="connsiteY8" fmla="*/ 323850 h 1104900"/>
            <a:gd name="connsiteX9" fmla="*/ 463591 w 4016416"/>
            <a:gd name="connsiteY9" fmla="*/ 338137 h 1104900"/>
            <a:gd name="connsiteX10" fmla="*/ 563604 w 4016416"/>
            <a:gd name="connsiteY10" fmla="*/ 452438 h 1104900"/>
            <a:gd name="connsiteX11" fmla="*/ 673141 w 4016416"/>
            <a:gd name="connsiteY11" fmla="*/ 509587 h 1104900"/>
            <a:gd name="connsiteX12" fmla="*/ 801729 w 4016416"/>
            <a:gd name="connsiteY12" fmla="*/ 509588 h 1104900"/>
            <a:gd name="connsiteX13" fmla="*/ 882691 w 4016416"/>
            <a:gd name="connsiteY13" fmla="*/ 557213 h 1104900"/>
            <a:gd name="connsiteX14" fmla="*/ 901741 w 4016416"/>
            <a:gd name="connsiteY14" fmla="*/ 671514 h 1104900"/>
            <a:gd name="connsiteX15" fmla="*/ 949366 w 4016416"/>
            <a:gd name="connsiteY15" fmla="*/ 762001 h 1104900"/>
            <a:gd name="connsiteX16" fmla="*/ 1001753 w 4016416"/>
            <a:gd name="connsiteY16" fmla="*/ 857250 h 1104900"/>
            <a:gd name="connsiteX17" fmla="*/ 1092241 w 4016416"/>
            <a:gd name="connsiteY17" fmla="*/ 933450 h 1104900"/>
            <a:gd name="connsiteX18" fmla="*/ 1135104 w 4016416"/>
            <a:gd name="connsiteY18" fmla="*/ 981075 h 1104900"/>
            <a:gd name="connsiteX19" fmla="*/ 1235116 w 4016416"/>
            <a:gd name="connsiteY19" fmla="*/ 1023937 h 1104900"/>
            <a:gd name="connsiteX20" fmla="*/ 1325603 w 4016416"/>
            <a:gd name="connsiteY20" fmla="*/ 1038225 h 1104900"/>
            <a:gd name="connsiteX21" fmla="*/ 1482766 w 4016416"/>
            <a:gd name="connsiteY21" fmla="*/ 1104900 h 1104900"/>
            <a:gd name="connsiteX22" fmla="*/ 1554204 w 4016416"/>
            <a:gd name="connsiteY22" fmla="*/ 981076 h 1104900"/>
            <a:gd name="connsiteX23" fmla="*/ 1630404 w 4016416"/>
            <a:gd name="connsiteY23" fmla="*/ 900113 h 1104900"/>
            <a:gd name="connsiteX24" fmla="*/ 1678029 w 4016416"/>
            <a:gd name="connsiteY24" fmla="*/ 719139 h 1104900"/>
            <a:gd name="connsiteX25" fmla="*/ 1720891 w 4016416"/>
            <a:gd name="connsiteY25" fmla="*/ 638176 h 1104900"/>
            <a:gd name="connsiteX26" fmla="*/ 1787566 w 4016416"/>
            <a:gd name="connsiteY26" fmla="*/ 619126 h 1104900"/>
            <a:gd name="connsiteX27" fmla="*/ 1911391 w 4016416"/>
            <a:gd name="connsiteY27" fmla="*/ 633413 h 1104900"/>
            <a:gd name="connsiteX28" fmla="*/ 2044741 w 4016416"/>
            <a:gd name="connsiteY28" fmla="*/ 561976 h 1104900"/>
            <a:gd name="connsiteX29" fmla="*/ 2144754 w 4016416"/>
            <a:gd name="connsiteY29" fmla="*/ 466725 h 1104900"/>
            <a:gd name="connsiteX30" fmla="*/ 2192379 w 4016416"/>
            <a:gd name="connsiteY30" fmla="*/ 347664 h 1104900"/>
            <a:gd name="connsiteX31" fmla="*/ 2259053 w 4016416"/>
            <a:gd name="connsiteY31" fmla="*/ 300037 h 1104900"/>
            <a:gd name="connsiteX32" fmla="*/ 2363829 w 4016416"/>
            <a:gd name="connsiteY32" fmla="*/ 376239 h 1104900"/>
            <a:gd name="connsiteX33" fmla="*/ 2492416 w 4016416"/>
            <a:gd name="connsiteY33" fmla="*/ 471489 h 1104900"/>
            <a:gd name="connsiteX34" fmla="*/ 2663866 w 4016416"/>
            <a:gd name="connsiteY34" fmla="*/ 581026 h 1104900"/>
            <a:gd name="connsiteX35" fmla="*/ 2721016 w 4016416"/>
            <a:gd name="connsiteY35" fmla="*/ 647701 h 1104900"/>
            <a:gd name="connsiteX36" fmla="*/ 2825791 w 4016416"/>
            <a:gd name="connsiteY36" fmla="*/ 690564 h 1104900"/>
            <a:gd name="connsiteX37" fmla="*/ 2916278 w 4016416"/>
            <a:gd name="connsiteY37" fmla="*/ 671513 h 1104900"/>
            <a:gd name="connsiteX38" fmla="*/ 3030579 w 4016416"/>
            <a:gd name="connsiteY38" fmla="*/ 542926 h 1104900"/>
            <a:gd name="connsiteX39" fmla="*/ 3073441 w 4016416"/>
            <a:gd name="connsiteY39" fmla="*/ 409575 h 1104900"/>
            <a:gd name="connsiteX40" fmla="*/ 3082966 w 4016416"/>
            <a:gd name="connsiteY40" fmla="*/ 381000 h 1104900"/>
            <a:gd name="connsiteX41" fmla="*/ 3102016 w 4016416"/>
            <a:gd name="connsiteY41" fmla="*/ 295275 h 1104900"/>
            <a:gd name="connsiteX42" fmla="*/ 3130591 w 4016416"/>
            <a:gd name="connsiteY42" fmla="*/ 266700 h 1104900"/>
            <a:gd name="connsiteX43" fmla="*/ 3159166 w 4016416"/>
            <a:gd name="connsiteY43" fmla="*/ 257175 h 1104900"/>
            <a:gd name="connsiteX44" fmla="*/ 3435391 w 4016416"/>
            <a:gd name="connsiteY44" fmla="*/ 247650 h 1104900"/>
            <a:gd name="connsiteX45" fmla="*/ 3549691 w 4016416"/>
            <a:gd name="connsiteY45" fmla="*/ 247650 h 1104900"/>
            <a:gd name="connsiteX46" fmla="*/ 3663991 w 4016416"/>
            <a:gd name="connsiteY46" fmla="*/ 257175 h 1104900"/>
            <a:gd name="connsiteX47" fmla="*/ 3978316 w 4016416"/>
            <a:gd name="connsiteY47" fmla="*/ 247650 h 1104900"/>
            <a:gd name="connsiteX48" fmla="*/ 3997366 w 4016416"/>
            <a:gd name="connsiteY48" fmla="*/ 219075 h 1104900"/>
            <a:gd name="connsiteX49" fmla="*/ 4006891 w 4016416"/>
            <a:gd name="connsiteY49" fmla="*/ 142875 h 1104900"/>
            <a:gd name="connsiteX50" fmla="*/ 4016416 w 4016416"/>
            <a:gd name="connsiteY50" fmla="*/ 114300 h 1104900"/>
            <a:gd name="connsiteX0" fmla="*/ 15916 w 4006891"/>
            <a:gd name="connsiteY0" fmla="*/ 0 h 1104900"/>
            <a:gd name="connsiteX1" fmla="*/ 15916 w 4006891"/>
            <a:gd name="connsiteY1" fmla="*/ 419100 h 1104900"/>
            <a:gd name="connsiteX2" fmla="*/ 6391 w 4006891"/>
            <a:gd name="connsiteY2" fmla="*/ 257175 h 1104900"/>
            <a:gd name="connsiteX3" fmla="*/ 25441 w 4006891"/>
            <a:gd name="connsiteY3" fmla="*/ 495300 h 1104900"/>
            <a:gd name="connsiteX4" fmla="*/ 82591 w 4006891"/>
            <a:gd name="connsiteY4" fmla="*/ 561975 h 1104900"/>
            <a:gd name="connsiteX5" fmla="*/ 173079 w 4006891"/>
            <a:gd name="connsiteY5" fmla="*/ 590550 h 1104900"/>
            <a:gd name="connsiteX6" fmla="*/ 287379 w 4006891"/>
            <a:gd name="connsiteY6" fmla="*/ 519113 h 1104900"/>
            <a:gd name="connsiteX7" fmla="*/ 311191 w 4006891"/>
            <a:gd name="connsiteY7" fmla="*/ 385763 h 1104900"/>
            <a:gd name="connsiteX8" fmla="*/ 373104 w 4006891"/>
            <a:gd name="connsiteY8" fmla="*/ 323850 h 1104900"/>
            <a:gd name="connsiteX9" fmla="*/ 463591 w 4006891"/>
            <a:gd name="connsiteY9" fmla="*/ 338137 h 1104900"/>
            <a:gd name="connsiteX10" fmla="*/ 563604 w 4006891"/>
            <a:gd name="connsiteY10" fmla="*/ 452438 h 1104900"/>
            <a:gd name="connsiteX11" fmla="*/ 673141 w 4006891"/>
            <a:gd name="connsiteY11" fmla="*/ 509587 h 1104900"/>
            <a:gd name="connsiteX12" fmla="*/ 801729 w 4006891"/>
            <a:gd name="connsiteY12" fmla="*/ 509588 h 1104900"/>
            <a:gd name="connsiteX13" fmla="*/ 882691 w 4006891"/>
            <a:gd name="connsiteY13" fmla="*/ 557213 h 1104900"/>
            <a:gd name="connsiteX14" fmla="*/ 901741 w 4006891"/>
            <a:gd name="connsiteY14" fmla="*/ 671514 h 1104900"/>
            <a:gd name="connsiteX15" fmla="*/ 949366 w 4006891"/>
            <a:gd name="connsiteY15" fmla="*/ 762001 h 1104900"/>
            <a:gd name="connsiteX16" fmla="*/ 1001753 w 4006891"/>
            <a:gd name="connsiteY16" fmla="*/ 857250 h 1104900"/>
            <a:gd name="connsiteX17" fmla="*/ 1092241 w 4006891"/>
            <a:gd name="connsiteY17" fmla="*/ 933450 h 1104900"/>
            <a:gd name="connsiteX18" fmla="*/ 1135104 w 4006891"/>
            <a:gd name="connsiteY18" fmla="*/ 981075 h 1104900"/>
            <a:gd name="connsiteX19" fmla="*/ 1235116 w 4006891"/>
            <a:gd name="connsiteY19" fmla="*/ 1023937 h 1104900"/>
            <a:gd name="connsiteX20" fmla="*/ 1325603 w 4006891"/>
            <a:gd name="connsiteY20" fmla="*/ 1038225 h 1104900"/>
            <a:gd name="connsiteX21" fmla="*/ 1482766 w 4006891"/>
            <a:gd name="connsiteY21" fmla="*/ 1104900 h 1104900"/>
            <a:gd name="connsiteX22" fmla="*/ 1554204 w 4006891"/>
            <a:gd name="connsiteY22" fmla="*/ 981076 h 1104900"/>
            <a:gd name="connsiteX23" fmla="*/ 1630404 w 4006891"/>
            <a:gd name="connsiteY23" fmla="*/ 900113 h 1104900"/>
            <a:gd name="connsiteX24" fmla="*/ 1678029 w 4006891"/>
            <a:gd name="connsiteY24" fmla="*/ 719139 h 1104900"/>
            <a:gd name="connsiteX25" fmla="*/ 1720891 w 4006891"/>
            <a:gd name="connsiteY25" fmla="*/ 638176 h 1104900"/>
            <a:gd name="connsiteX26" fmla="*/ 1787566 w 4006891"/>
            <a:gd name="connsiteY26" fmla="*/ 619126 h 1104900"/>
            <a:gd name="connsiteX27" fmla="*/ 1911391 w 4006891"/>
            <a:gd name="connsiteY27" fmla="*/ 633413 h 1104900"/>
            <a:gd name="connsiteX28" fmla="*/ 2044741 w 4006891"/>
            <a:gd name="connsiteY28" fmla="*/ 561976 h 1104900"/>
            <a:gd name="connsiteX29" fmla="*/ 2144754 w 4006891"/>
            <a:gd name="connsiteY29" fmla="*/ 466725 h 1104900"/>
            <a:gd name="connsiteX30" fmla="*/ 2192379 w 4006891"/>
            <a:gd name="connsiteY30" fmla="*/ 347664 h 1104900"/>
            <a:gd name="connsiteX31" fmla="*/ 2259053 w 4006891"/>
            <a:gd name="connsiteY31" fmla="*/ 300037 h 1104900"/>
            <a:gd name="connsiteX32" fmla="*/ 2363829 w 4006891"/>
            <a:gd name="connsiteY32" fmla="*/ 376239 h 1104900"/>
            <a:gd name="connsiteX33" fmla="*/ 2492416 w 4006891"/>
            <a:gd name="connsiteY33" fmla="*/ 471489 h 1104900"/>
            <a:gd name="connsiteX34" fmla="*/ 2663866 w 4006891"/>
            <a:gd name="connsiteY34" fmla="*/ 581026 h 1104900"/>
            <a:gd name="connsiteX35" fmla="*/ 2721016 w 4006891"/>
            <a:gd name="connsiteY35" fmla="*/ 647701 h 1104900"/>
            <a:gd name="connsiteX36" fmla="*/ 2825791 w 4006891"/>
            <a:gd name="connsiteY36" fmla="*/ 690564 h 1104900"/>
            <a:gd name="connsiteX37" fmla="*/ 2916278 w 4006891"/>
            <a:gd name="connsiteY37" fmla="*/ 671513 h 1104900"/>
            <a:gd name="connsiteX38" fmla="*/ 3030579 w 4006891"/>
            <a:gd name="connsiteY38" fmla="*/ 542926 h 1104900"/>
            <a:gd name="connsiteX39" fmla="*/ 3073441 w 4006891"/>
            <a:gd name="connsiteY39" fmla="*/ 409575 h 1104900"/>
            <a:gd name="connsiteX40" fmla="*/ 3082966 w 4006891"/>
            <a:gd name="connsiteY40" fmla="*/ 381000 h 1104900"/>
            <a:gd name="connsiteX41" fmla="*/ 3102016 w 4006891"/>
            <a:gd name="connsiteY41" fmla="*/ 295275 h 1104900"/>
            <a:gd name="connsiteX42" fmla="*/ 3130591 w 4006891"/>
            <a:gd name="connsiteY42" fmla="*/ 266700 h 1104900"/>
            <a:gd name="connsiteX43" fmla="*/ 3159166 w 4006891"/>
            <a:gd name="connsiteY43" fmla="*/ 257175 h 1104900"/>
            <a:gd name="connsiteX44" fmla="*/ 3435391 w 4006891"/>
            <a:gd name="connsiteY44" fmla="*/ 247650 h 1104900"/>
            <a:gd name="connsiteX45" fmla="*/ 3549691 w 4006891"/>
            <a:gd name="connsiteY45" fmla="*/ 247650 h 1104900"/>
            <a:gd name="connsiteX46" fmla="*/ 3663991 w 4006891"/>
            <a:gd name="connsiteY46" fmla="*/ 257175 h 1104900"/>
            <a:gd name="connsiteX47" fmla="*/ 3978316 w 4006891"/>
            <a:gd name="connsiteY47" fmla="*/ 247650 h 1104900"/>
            <a:gd name="connsiteX48" fmla="*/ 3997366 w 4006891"/>
            <a:gd name="connsiteY48" fmla="*/ 219075 h 1104900"/>
            <a:gd name="connsiteX49" fmla="*/ 4006891 w 4006891"/>
            <a:gd name="connsiteY49" fmla="*/ 142875 h 1104900"/>
            <a:gd name="connsiteX0" fmla="*/ 15916 w 3997366"/>
            <a:gd name="connsiteY0" fmla="*/ 0 h 1104900"/>
            <a:gd name="connsiteX1" fmla="*/ 15916 w 3997366"/>
            <a:gd name="connsiteY1" fmla="*/ 419100 h 1104900"/>
            <a:gd name="connsiteX2" fmla="*/ 6391 w 3997366"/>
            <a:gd name="connsiteY2" fmla="*/ 257175 h 1104900"/>
            <a:gd name="connsiteX3" fmla="*/ 25441 w 3997366"/>
            <a:gd name="connsiteY3" fmla="*/ 495300 h 1104900"/>
            <a:gd name="connsiteX4" fmla="*/ 82591 w 3997366"/>
            <a:gd name="connsiteY4" fmla="*/ 561975 h 1104900"/>
            <a:gd name="connsiteX5" fmla="*/ 173079 w 3997366"/>
            <a:gd name="connsiteY5" fmla="*/ 590550 h 1104900"/>
            <a:gd name="connsiteX6" fmla="*/ 287379 w 3997366"/>
            <a:gd name="connsiteY6" fmla="*/ 519113 h 1104900"/>
            <a:gd name="connsiteX7" fmla="*/ 311191 w 3997366"/>
            <a:gd name="connsiteY7" fmla="*/ 385763 h 1104900"/>
            <a:gd name="connsiteX8" fmla="*/ 373104 w 3997366"/>
            <a:gd name="connsiteY8" fmla="*/ 323850 h 1104900"/>
            <a:gd name="connsiteX9" fmla="*/ 463591 w 3997366"/>
            <a:gd name="connsiteY9" fmla="*/ 338137 h 1104900"/>
            <a:gd name="connsiteX10" fmla="*/ 563604 w 3997366"/>
            <a:gd name="connsiteY10" fmla="*/ 452438 h 1104900"/>
            <a:gd name="connsiteX11" fmla="*/ 673141 w 3997366"/>
            <a:gd name="connsiteY11" fmla="*/ 509587 h 1104900"/>
            <a:gd name="connsiteX12" fmla="*/ 801729 w 3997366"/>
            <a:gd name="connsiteY12" fmla="*/ 509588 h 1104900"/>
            <a:gd name="connsiteX13" fmla="*/ 882691 w 3997366"/>
            <a:gd name="connsiteY13" fmla="*/ 557213 h 1104900"/>
            <a:gd name="connsiteX14" fmla="*/ 901741 w 3997366"/>
            <a:gd name="connsiteY14" fmla="*/ 671514 h 1104900"/>
            <a:gd name="connsiteX15" fmla="*/ 949366 w 3997366"/>
            <a:gd name="connsiteY15" fmla="*/ 762001 h 1104900"/>
            <a:gd name="connsiteX16" fmla="*/ 1001753 w 3997366"/>
            <a:gd name="connsiteY16" fmla="*/ 857250 h 1104900"/>
            <a:gd name="connsiteX17" fmla="*/ 1092241 w 3997366"/>
            <a:gd name="connsiteY17" fmla="*/ 933450 h 1104900"/>
            <a:gd name="connsiteX18" fmla="*/ 1135104 w 3997366"/>
            <a:gd name="connsiteY18" fmla="*/ 981075 h 1104900"/>
            <a:gd name="connsiteX19" fmla="*/ 1235116 w 3997366"/>
            <a:gd name="connsiteY19" fmla="*/ 1023937 h 1104900"/>
            <a:gd name="connsiteX20" fmla="*/ 1325603 w 3997366"/>
            <a:gd name="connsiteY20" fmla="*/ 1038225 h 1104900"/>
            <a:gd name="connsiteX21" fmla="*/ 1482766 w 3997366"/>
            <a:gd name="connsiteY21" fmla="*/ 1104900 h 1104900"/>
            <a:gd name="connsiteX22" fmla="*/ 1554204 w 3997366"/>
            <a:gd name="connsiteY22" fmla="*/ 981076 h 1104900"/>
            <a:gd name="connsiteX23" fmla="*/ 1630404 w 3997366"/>
            <a:gd name="connsiteY23" fmla="*/ 900113 h 1104900"/>
            <a:gd name="connsiteX24" fmla="*/ 1678029 w 3997366"/>
            <a:gd name="connsiteY24" fmla="*/ 719139 h 1104900"/>
            <a:gd name="connsiteX25" fmla="*/ 1720891 w 3997366"/>
            <a:gd name="connsiteY25" fmla="*/ 638176 h 1104900"/>
            <a:gd name="connsiteX26" fmla="*/ 1787566 w 3997366"/>
            <a:gd name="connsiteY26" fmla="*/ 619126 h 1104900"/>
            <a:gd name="connsiteX27" fmla="*/ 1911391 w 3997366"/>
            <a:gd name="connsiteY27" fmla="*/ 633413 h 1104900"/>
            <a:gd name="connsiteX28" fmla="*/ 2044741 w 3997366"/>
            <a:gd name="connsiteY28" fmla="*/ 561976 h 1104900"/>
            <a:gd name="connsiteX29" fmla="*/ 2144754 w 3997366"/>
            <a:gd name="connsiteY29" fmla="*/ 466725 h 1104900"/>
            <a:gd name="connsiteX30" fmla="*/ 2192379 w 3997366"/>
            <a:gd name="connsiteY30" fmla="*/ 347664 h 1104900"/>
            <a:gd name="connsiteX31" fmla="*/ 2259053 w 3997366"/>
            <a:gd name="connsiteY31" fmla="*/ 300037 h 1104900"/>
            <a:gd name="connsiteX32" fmla="*/ 2363829 w 3997366"/>
            <a:gd name="connsiteY32" fmla="*/ 376239 h 1104900"/>
            <a:gd name="connsiteX33" fmla="*/ 2492416 w 3997366"/>
            <a:gd name="connsiteY33" fmla="*/ 471489 h 1104900"/>
            <a:gd name="connsiteX34" fmla="*/ 2663866 w 3997366"/>
            <a:gd name="connsiteY34" fmla="*/ 581026 h 1104900"/>
            <a:gd name="connsiteX35" fmla="*/ 2721016 w 3997366"/>
            <a:gd name="connsiteY35" fmla="*/ 647701 h 1104900"/>
            <a:gd name="connsiteX36" fmla="*/ 2825791 w 3997366"/>
            <a:gd name="connsiteY36" fmla="*/ 690564 h 1104900"/>
            <a:gd name="connsiteX37" fmla="*/ 2916278 w 3997366"/>
            <a:gd name="connsiteY37" fmla="*/ 671513 h 1104900"/>
            <a:gd name="connsiteX38" fmla="*/ 3030579 w 3997366"/>
            <a:gd name="connsiteY38" fmla="*/ 542926 h 1104900"/>
            <a:gd name="connsiteX39" fmla="*/ 3073441 w 3997366"/>
            <a:gd name="connsiteY39" fmla="*/ 409575 h 1104900"/>
            <a:gd name="connsiteX40" fmla="*/ 3082966 w 3997366"/>
            <a:gd name="connsiteY40" fmla="*/ 381000 h 1104900"/>
            <a:gd name="connsiteX41" fmla="*/ 3102016 w 3997366"/>
            <a:gd name="connsiteY41" fmla="*/ 295275 h 1104900"/>
            <a:gd name="connsiteX42" fmla="*/ 3130591 w 3997366"/>
            <a:gd name="connsiteY42" fmla="*/ 266700 h 1104900"/>
            <a:gd name="connsiteX43" fmla="*/ 3159166 w 3997366"/>
            <a:gd name="connsiteY43" fmla="*/ 257175 h 1104900"/>
            <a:gd name="connsiteX44" fmla="*/ 3435391 w 3997366"/>
            <a:gd name="connsiteY44" fmla="*/ 247650 h 1104900"/>
            <a:gd name="connsiteX45" fmla="*/ 3549691 w 3997366"/>
            <a:gd name="connsiteY45" fmla="*/ 247650 h 1104900"/>
            <a:gd name="connsiteX46" fmla="*/ 3663991 w 3997366"/>
            <a:gd name="connsiteY46" fmla="*/ 257175 h 1104900"/>
            <a:gd name="connsiteX47" fmla="*/ 3978316 w 3997366"/>
            <a:gd name="connsiteY47" fmla="*/ 247650 h 1104900"/>
            <a:gd name="connsiteX48" fmla="*/ 3997366 w 3997366"/>
            <a:gd name="connsiteY48" fmla="*/ 219075 h 1104900"/>
            <a:gd name="connsiteX0" fmla="*/ 15916 w 3978316"/>
            <a:gd name="connsiteY0" fmla="*/ 0 h 1104900"/>
            <a:gd name="connsiteX1" fmla="*/ 15916 w 3978316"/>
            <a:gd name="connsiteY1" fmla="*/ 419100 h 1104900"/>
            <a:gd name="connsiteX2" fmla="*/ 6391 w 3978316"/>
            <a:gd name="connsiteY2" fmla="*/ 257175 h 1104900"/>
            <a:gd name="connsiteX3" fmla="*/ 25441 w 3978316"/>
            <a:gd name="connsiteY3" fmla="*/ 495300 h 1104900"/>
            <a:gd name="connsiteX4" fmla="*/ 82591 w 3978316"/>
            <a:gd name="connsiteY4" fmla="*/ 561975 h 1104900"/>
            <a:gd name="connsiteX5" fmla="*/ 173079 w 3978316"/>
            <a:gd name="connsiteY5" fmla="*/ 590550 h 1104900"/>
            <a:gd name="connsiteX6" fmla="*/ 287379 w 3978316"/>
            <a:gd name="connsiteY6" fmla="*/ 519113 h 1104900"/>
            <a:gd name="connsiteX7" fmla="*/ 311191 w 3978316"/>
            <a:gd name="connsiteY7" fmla="*/ 385763 h 1104900"/>
            <a:gd name="connsiteX8" fmla="*/ 373104 w 3978316"/>
            <a:gd name="connsiteY8" fmla="*/ 323850 h 1104900"/>
            <a:gd name="connsiteX9" fmla="*/ 463591 w 3978316"/>
            <a:gd name="connsiteY9" fmla="*/ 338137 h 1104900"/>
            <a:gd name="connsiteX10" fmla="*/ 563604 w 3978316"/>
            <a:gd name="connsiteY10" fmla="*/ 452438 h 1104900"/>
            <a:gd name="connsiteX11" fmla="*/ 673141 w 3978316"/>
            <a:gd name="connsiteY11" fmla="*/ 509587 h 1104900"/>
            <a:gd name="connsiteX12" fmla="*/ 801729 w 3978316"/>
            <a:gd name="connsiteY12" fmla="*/ 509588 h 1104900"/>
            <a:gd name="connsiteX13" fmla="*/ 882691 w 3978316"/>
            <a:gd name="connsiteY13" fmla="*/ 557213 h 1104900"/>
            <a:gd name="connsiteX14" fmla="*/ 901741 w 3978316"/>
            <a:gd name="connsiteY14" fmla="*/ 671514 h 1104900"/>
            <a:gd name="connsiteX15" fmla="*/ 949366 w 3978316"/>
            <a:gd name="connsiteY15" fmla="*/ 762001 h 1104900"/>
            <a:gd name="connsiteX16" fmla="*/ 1001753 w 3978316"/>
            <a:gd name="connsiteY16" fmla="*/ 857250 h 1104900"/>
            <a:gd name="connsiteX17" fmla="*/ 1092241 w 3978316"/>
            <a:gd name="connsiteY17" fmla="*/ 933450 h 1104900"/>
            <a:gd name="connsiteX18" fmla="*/ 1135104 w 3978316"/>
            <a:gd name="connsiteY18" fmla="*/ 981075 h 1104900"/>
            <a:gd name="connsiteX19" fmla="*/ 1235116 w 3978316"/>
            <a:gd name="connsiteY19" fmla="*/ 1023937 h 1104900"/>
            <a:gd name="connsiteX20" fmla="*/ 1325603 w 3978316"/>
            <a:gd name="connsiteY20" fmla="*/ 1038225 h 1104900"/>
            <a:gd name="connsiteX21" fmla="*/ 1482766 w 3978316"/>
            <a:gd name="connsiteY21" fmla="*/ 1104900 h 1104900"/>
            <a:gd name="connsiteX22" fmla="*/ 1554204 w 3978316"/>
            <a:gd name="connsiteY22" fmla="*/ 981076 h 1104900"/>
            <a:gd name="connsiteX23" fmla="*/ 1630404 w 3978316"/>
            <a:gd name="connsiteY23" fmla="*/ 900113 h 1104900"/>
            <a:gd name="connsiteX24" fmla="*/ 1678029 w 3978316"/>
            <a:gd name="connsiteY24" fmla="*/ 719139 h 1104900"/>
            <a:gd name="connsiteX25" fmla="*/ 1720891 w 3978316"/>
            <a:gd name="connsiteY25" fmla="*/ 638176 h 1104900"/>
            <a:gd name="connsiteX26" fmla="*/ 1787566 w 3978316"/>
            <a:gd name="connsiteY26" fmla="*/ 619126 h 1104900"/>
            <a:gd name="connsiteX27" fmla="*/ 1911391 w 3978316"/>
            <a:gd name="connsiteY27" fmla="*/ 633413 h 1104900"/>
            <a:gd name="connsiteX28" fmla="*/ 2044741 w 3978316"/>
            <a:gd name="connsiteY28" fmla="*/ 561976 h 1104900"/>
            <a:gd name="connsiteX29" fmla="*/ 2144754 w 3978316"/>
            <a:gd name="connsiteY29" fmla="*/ 466725 h 1104900"/>
            <a:gd name="connsiteX30" fmla="*/ 2192379 w 3978316"/>
            <a:gd name="connsiteY30" fmla="*/ 347664 h 1104900"/>
            <a:gd name="connsiteX31" fmla="*/ 2259053 w 3978316"/>
            <a:gd name="connsiteY31" fmla="*/ 300037 h 1104900"/>
            <a:gd name="connsiteX32" fmla="*/ 2363829 w 3978316"/>
            <a:gd name="connsiteY32" fmla="*/ 376239 h 1104900"/>
            <a:gd name="connsiteX33" fmla="*/ 2492416 w 3978316"/>
            <a:gd name="connsiteY33" fmla="*/ 471489 h 1104900"/>
            <a:gd name="connsiteX34" fmla="*/ 2663866 w 3978316"/>
            <a:gd name="connsiteY34" fmla="*/ 581026 h 1104900"/>
            <a:gd name="connsiteX35" fmla="*/ 2721016 w 3978316"/>
            <a:gd name="connsiteY35" fmla="*/ 647701 h 1104900"/>
            <a:gd name="connsiteX36" fmla="*/ 2825791 w 3978316"/>
            <a:gd name="connsiteY36" fmla="*/ 690564 h 1104900"/>
            <a:gd name="connsiteX37" fmla="*/ 2916278 w 3978316"/>
            <a:gd name="connsiteY37" fmla="*/ 671513 h 1104900"/>
            <a:gd name="connsiteX38" fmla="*/ 3030579 w 3978316"/>
            <a:gd name="connsiteY38" fmla="*/ 542926 h 1104900"/>
            <a:gd name="connsiteX39" fmla="*/ 3073441 w 3978316"/>
            <a:gd name="connsiteY39" fmla="*/ 409575 h 1104900"/>
            <a:gd name="connsiteX40" fmla="*/ 3082966 w 3978316"/>
            <a:gd name="connsiteY40" fmla="*/ 381000 h 1104900"/>
            <a:gd name="connsiteX41" fmla="*/ 3102016 w 3978316"/>
            <a:gd name="connsiteY41" fmla="*/ 295275 h 1104900"/>
            <a:gd name="connsiteX42" fmla="*/ 3130591 w 3978316"/>
            <a:gd name="connsiteY42" fmla="*/ 266700 h 1104900"/>
            <a:gd name="connsiteX43" fmla="*/ 3159166 w 3978316"/>
            <a:gd name="connsiteY43" fmla="*/ 257175 h 1104900"/>
            <a:gd name="connsiteX44" fmla="*/ 3435391 w 3978316"/>
            <a:gd name="connsiteY44" fmla="*/ 247650 h 1104900"/>
            <a:gd name="connsiteX45" fmla="*/ 3549691 w 3978316"/>
            <a:gd name="connsiteY45" fmla="*/ 247650 h 1104900"/>
            <a:gd name="connsiteX46" fmla="*/ 3663991 w 3978316"/>
            <a:gd name="connsiteY46" fmla="*/ 257175 h 1104900"/>
            <a:gd name="connsiteX47" fmla="*/ 3978316 w 3978316"/>
            <a:gd name="connsiteY47" fmla="*/ 247650 h 1104900"/>
            <a:gd name="connsiteX0" fmla="*/ 15916 w 3663991"/>
            <a:gd name="connsiteY0" fmla="*/ 0 h 1104900"/>
            <a:gd name="connsiteX1" fmla="*/ 15916 w 3663991"/>
            <a:gd name="connsiteY1" fmla="*/ 419100 h 1104900"/>
            <a:gd name="connsiteX2" fmla="*/ 6391 w 3663991"/>
            <a:gd name="connsiteY2" fmla="*/ 257175 h 1104900"/>
            <a:gd name="connsiteX3" fmla="*/ 25441 w 3663991"/>
            <a:gd name="connsiteY3" fmla="*/ 495300 h 1104900"/>
            <a:gd name="connsiteX4" fmla="*/ 82591 w 3663991"/>
            <a:gd name="connsiteY4" fmla="*/ 561975 h 1104900"/>
            <a:gd name="connsiteX5" fmla="*/ 173079 w 3663991"/>
            <a:gd name="connsiteY5" fmla="*/ 590550 h 1104900"/>
            <a:gd name="connsiteX6" fmla="*/ 287379 w 3663991"/>
            <a:gd name="connsiteY6" fmla="*/ 519113 h 1104900"/>
            <a:gd name="connsiteX7" fmla="*/ 311191 w 3663991"/>
            <a:gd name="connsiteY7" fmla="*/ 385763 h 1104900"/>
            <a:gd name="connsiteX8" fmla="*/ 373104 w 3663991"/>
            <a:gd name="connsiteY8" fmla="*/ 323850 h 1104900"/>
            <a:gd name="connsiteX9" fmla="*/ 463591 w 3663991"/>
            <a:gd name="connsiteY9" fmla="*/ 338137 h 1104900"/>
            <a:gd name="connsiteX10" fmla="*/ 563604 w 3663991"/>
            <a:gd name="connsiteY10" fmla="*/ 452438 h 1104900"/>
            <a:gd name="connsiteX11" fmla="*/ 673141 w 3663991"/>
            <a:gd name="connsiteY11" fmla="*/ 509587 h 1104900"/>
            <a:gd name="connsiteX12" fmla="*/ 801729 w 3663991"/>
            <a:gd name="connsiteY12" fmla="*/ 509588 h 1104900"/>
            <a:gd name="connsiteX13" fmla="*/ 882691 w 3663991"/>
            <a:gd name="connsiteY13" fmla="*/ 557213 h 1104900"/>
            <a:gd name="connsiteX14" fmla="*/ 901741 w 3663991"/>
            <a:gd name="connsiteY14" fmla="*/ 671514 h 1104900"/>
            <a:gd name="connsiteX15" fmla="*/ 949366 w 3663991"/>
            <a:gd name="connsiteY15" fmla="*/ 762001 h 1104900"/>
            <a:gd name="connsiteX16" fmla="*/ 1001753 w 3663991"/>
            <a:gd name="connsiteY16" fmla="*/ 857250 h 1104900"/>
            <a:gd name="connsiteX17" fmla="*/ 1092241 w 3663991"/>
            <a:gd name="connsiteY17" fmla="*/ 933450 h 1104900"/>
            <a:gd name="connsiteX18" fmla="*/ 1135104 w 3663991"/>
            <a:gd name="connsiteY18" fmla="*/ 981075 h 1104900"/>
            <a:gd name="connsiteX19" fmla="*/ 1235116 w 3663991"/>
            <a:gd name="connsiteY19" fmla="*/ 1023937 h 1104900"/>
            <a:gd name="connsiteX20" fmla="*/ 1325603 w 3663991"/>
            <a:gd name="connsiteY20" fmla="*/ 1038225 h 1104900"/>
            <a:gd name="connsiteX21" fmla="*/ 1482766 w 3663991"/>
            <a:gd name="connsiteY21" fmla="*/ 1104900 h 1104900"/>
            <a:gd name="connsiteX22" fmla="*/ 1554204 w 3663991"/>
            <a:gd name="connsiteY22" fmla="*/ 981076 h 1104900"/>
            <a:gd name="connsiteX23" fmla="*/ 1630404 w 3663991"/>
            <a:gd name="connsiteY23" fmla="*/ 900113 h 1104900"/>
            <a:gd name="connsiteX24" fmla="*/ 1678029 w 3663991"/>
            <a:gd name="connsiteY24" fmla="*/ 719139 h 1104900"/>
            <a:gd name="connsiteX25" fmla="*/ 1720891 w 3663991"/>
            <a:gd name="connsiteY25" fmla="*/ 638176 h 1104900"/>
            <a:gd name="connsiteX26" fmla="*/ 1787566 w 3663991"/>
            <a:gd name="connsiteY26" fmla="*/ 619126 h 1104900"/>
            <a:gd name="connsiteX27" fmla="*/ 1911391 w 3663991"/>
            <a:gd name="connsiteY27" fmla="*/ 633413 h 1104900"/>
            <a:gd name="connsiteX28" fmla="*/ 2044741 w 3663991"/>
            <a:gd name="connsiteY28" fmla="*/ 561976 h 1104900"/>
            <a:gd name="connsiteX29" fmla="*/ 2144754 w 3663991"/>
            <a:gd name="connsiteY29" fmla="*/ 466725 h 1104900"/>
            <a:gd name="connsiteX30" fmla="*/ 2192379 w 3663991"/>
            <a:gd name="connsiteY30" fmla="*/ 347664 h 1104900"/>
            <a:gd name="connsiteX31" fmla="*/ 2259053 w 3663991"/>
            <a:gd name="connsiteY31" fmla="*/ 300037 h 1104900"/>
            <a:gd name="connsiteX32" fmla="*/ 2363829 w 3663991"/>
            <a:gd name="connsiteY32" fmla="*/ 376239 h 1104900"/>
            <a:gd name="connsiteX33" fmla="*/ 2492416 w 3663991"/>
            <a:gd name="connsiteY33" fmla="*/ 471489 h 1104900"/>
            <a:gd name="connsiteX34" fmla="*/ 2663866 w 3663991"/>
            <a:gd name="connsiteY34" fmla="*/ 581026 h 1104900"/>
            <a:gd name="connsiteX35" fmla="*/ 2721016 w 3663991"/>
            <a:gd name="connsiteY35" fmla="*/ 647701 h 1104900"/>
            <a:gd name="connsiteX36" fmla="*/ 2825791 w 3663991"/>
            <a:gd name="connsiteY36" fmla="*/ 690564 h 1104900"/>
            <a:gd name="connsiteX37" fmla="*/ 2916278 w 3663991"/>
            <a:gd name="connsiteY37" fmla="*/ 671513 h 1104900"/>
            <a:gd name="connsiteX38" fmla="*/ 3030579 w 3663991"/>
            <a:gd name="connsiteY38" fmla="*/ 542926 h 1104900"/>
            <a:gd name="connsiteX39" fmla="*/ 3073441 w 3663991"/>
            <a:gd name="connsiteY39" fmla="*/ 409575 h 1104900"/>
            <a:gd name="connsiteX40" fmla="*/ 3082966 w 3663991"/>
            <a:gd name="connsiteY40" fmla="*/ 381000 h 1104900"/>
            <a:gd name="connsiteX41" fmla="*/ 3102016 w 3663991"/>
            <a:gd name="connsiteY41" fmla="*/ 295275 h 1104900"/>
            <a:gd name="connsiteX42" fmla="*/ 3130591 w 3663991"/>
            <a:gd name="connsiteY42" fmla="*/ 266700 h 1104900"/>
            <a:gd name="connsiteX43" fmla="*/ 3159166 w 3663991"/>
            <a:gd name="connsiteY43" fmla="*/ 257175 h 1104900"/>
            <a:gd name="connsiteX44" fmla="*/ 3435391 w 3663991"/>
            <a:gd name="connsiteY44" fmla="*/ 247650 h 1104900"/>
            <a:gd name="connsiteX45" fmla="*/ 3549691 w 3663991"/>
            <a:gd name="connsiteY45" fmla="*/ 247650 h 1104900"/>
            <a:gd name="connsiteX46" fmla="*/ 3663991 w 3663991"/>
            <a:gd name="connsiteY46" fmla="*/ 257175 h 1104900"/>
            <a:gd name="connsiteX0" fmla="*/ 15916 w 3549691"/>
            <a:gd name="connsiteY0" fmla="*/ 0 h 1104900"/>
            <a:gd name="connsiteX1" fmla="*/ 15916 w 3549691"/>
            <a:gd name="connsiteY1" fmla="*/ 419100 h 1104900"/>
            <a:gd name="connsiteX2" fmla="*/ 6391 w 3549691"/>
            <a:gd name="connsiteY2" fmla="*/ 257175 h 1104900"/>
            <a:gd name="connsiteX3" fmla="*/ 25441 w 3549691"/>
            <a:gd name="connsiteY3" fmla="*/ 495300 h 1104900"/>
            <a:gd name="connsiteX4" fmla="*/ 82591 w 3549691"/>
            <a:gd name="connsiteY4" fmla="*/ 561975 h 1104900"/>
            <a:gd name="connsiteX5" fmla="*/ 173079 w 3549691"/>
            <a:gd name="connsiteY5" fmla="*/ 590550 h 1104900"/>
            <a:gd name="connsiteX6" fmla="*/ 287379 w 3549691"/>
            <a:gd name="connsiteY6" fmla="*/ 519113 h 1104900"/>
            <a:gd name="connsiteX7" fmla="*/ 311191 w 3549691"/>
            <a:gd name="connsiteY7" fmla="*/ 385763 h 1104900"/>
            <a:gd name="connsiteX8" fmla="*/ 373104 w 3549691"/>
            <a:gd name="connsiteY8" fmla="*/ 323850 h 1104900"/>
            <a:gd name="connsiteX9" fmla="*/ 463591 w 3549691"/>
            <a:gd name="connsiteY9" fmla="*/ 338137 h 1104900"/>
            <a:gd name="connsiteX10" fmla="*/ 563604 w 3549691"/>
            <a:gd name="connsiteY10" fmla="*/ 452438 h 1104900"/>
            <a:gd name="connsiteX11" fmla="*/ 673141 w 3549691"/>
            <a:gd name="connsiteY11" fmla="*/ 509587 h 1104900"/>
            <a:gd name="connsiteX12" fmla="*/ 801729 w 3549691"/>
            <a:gd name="connsiteY12" fmla="*/ 509588 h 1104900"/>
            <a:gd name="connsiteX13" fmla="*/ 882691 w 3549691"/>
            <a:gd name="connsiteY13" fmla="*/ 557213 h 1104900"/>
            <a:gd name="connsiteX14" fmla="*/ 901741 w 3549691"/>
            <a:gd name="connsiteY14" fmla="*/ 671514 h 1104900"/>
            <a:gd name="connsiteX15" fmla="*/ 949366 w 3549691"/>
            <a:gd name="connsiteY15" fmla="*/ 762001 h 1104900"/>
            <a:gd name="connsiteX16" fmla="*/ 1001753 w 3549691"/>
            <a:gd name="connsiteY16" fmla="*/ 857250 h 1104900"/>
            <a:gd name="connsiteX17" fmla="*/ 1092241 w 3549691"/>
            <a:gd name="connsiteY17" fmla="*/ 933450 h 1104900"/>
            <a:gd name="connsiteX18" fmla="*/ 1135104 w 3549691"/>
            <a:gd name="connsiteY18" fmla="*/ 981075 h 1104900"/>
            <a:gd name="connsiteX19" fmla="*/ 1235116 w 3549691"/>
            <a:gd name="connsiteY19" fmla="*/ 1023937 h 1104900"/>
            <a:gd name="connsiteX20" fmla="*/ 1325603 w 3549691"/>
            <a:gd name="connsiteY20" fmla="*/ 1038225 h 1104900"/>
            <a:gd name="connsiteX21" fmla="*/ 1482766 w 3549691"/>
            <a:gd name="connsiteY21" fmla="*/ 1104900 h 1104900"/>
            <a:gd name="connsiteX22" fmla="*/ 1554204 w 3549691"/>
            <a:gd name="connsiteY22" fmla="*/ 981076 h 1104900"/>
            <a:gd name="connsiteX23" fmla="*/ 1630404 w 3549691"/>
            <a:gd name="connsiteY23" fmla="*/ 900113 h 1104900"/>
            <a:gd name="connsiteX24" fmla="*/ 1678029 w 3549691"/>
            <a:gd name="connsiteY24" fmla="*/ 719139 h 1104900"/>
            <a:gd name="connsiteX25" fmla="*/ 1720891 w 3549691"/>
            <a:gd name="connsiteY25" fmla="*/ 638176 h 1104900"/>
            <a:gd name="connsiteX26" fmla="*/ 1787566 w 3549691"/>
            <a:gd name="connsiteY26" fmla="*/ 619126 h 1104900"/>
            <a:gd name="connsiteX27" fmla="*/ 1911391 w 3549691"/>
            <a:gd name="connsiteY27" fmla="*/ 633413 h 1104900"/>
            <a:gd name="connsiteX28" fmla="*/ 2044741 w 3549691"/>
            <a:gd name="connsiteY28" fmla="*/ 561976 h 1104900"/>
            <a:gd name="connsiteX29" fmla="*/ 2144754 w 3549691"/>
            <a:gd name="connsiteY29" fmla="*/ 466725 h 1104900"/>
            <a:gd name="connsiteX30" fmla="*/ 2192379 w 3549691"/>
            <a:gd name="connsiteY30" fmla="*/ 347664 h 1104900"/>
            <a:gd name="connsiteX31" fmla="*/ 2259053 w 3549691"/>
            <a:gd name="connsiteY31" fmla="*/ 300037 h 1104900"/>
            <a:gd name="connsiteX32" fmla="*/ 2363829 w 3549691"/>
            <a:gd name="connsiteY32" fmla="*/ 376239 h 1104900"/>
            <a:gd name="connsiteX33" fmla="*/ 2492416 w 3549691"/>
            <a:gd name="connsiteY33" fmla="*/ 471489 h 1104900"/>
            <a:gd name="connsiteX34" fmla="*/ 2663866 w 3549691"/>
            <a:gd name="connsiteY34" fmla="*/ 581026 h 1104900"/>
            <a:gd name="connsiteX35" fmla="*/ 2721016 w 3549691"/>
            <a:gd name="connsiteY35" fmla="*/ 647701 h 1104900"/>
            <a:gd name="connsiteX36" fmla="*/ 2825791 w 3549691"/>
            <a:gd name="connsiteY36" fmla="*/ 690564 h 1104900"/>
            <a:gd name="connsiteX37" fmla="*/ 2916278 w 3549691"/>
            <a:gd name="connsiteY37" fmla="*/ 671513 h 1104900"/>
            <a:gd name="connsiteX38" fmla="*/ 3030579 w 3549691"/>
            <a:gd name="connsiteY38" fmla="*/ 542926 h 1104900"/>
            <a:gd name="connsiteX39" fmla="*/ 3073441 w 3549691"/>
            <a:gd name="connsiteY39" fmla="*/ 409575 h 1104900"/>
            <a:gd name="connsiteX40" fmla="*/ 3082966 w 3549691"/>
            <a:gd name="connsiteY40" fmla="*/ 381000 h 1104900"/>
            <a:gd name="connsiteX41" fmla="*/ 3102016 w 3549691"/>
            <a:gd name="connsiteY41" fmla="*/ 295275 h 1104900"/>
            <a:gd name="connsiteX42" fmla="*/ 3130591 w 3549691"/>
            <a:gd name="connsiteY42" fmla="*/ 266700 h 1104900"/>
            <a:gd name="connsiteX43" fmla="*/ 3159166 w 3549691"/>
            <a:gd name="connsiteY43" fmla="*/ 257175 h 1104900"/>
            <a:gd name="connsiteX44" fmla="*/ 3435391 w 3549691"/>
            <a:gd name="connsiteY44" fmla="*/ 247650 h 1104900"/>
            <a:gd name="connsiteX45" fmla="*/ 3549691 w 3549691"/>
            <a:gd name="connsiteY45" fmla="*/ 247650 h 1104900"/>
            <a:gd name="connsiteX0" fmla="*/ 15916 w 3435391"/>
            <a:gd name="connsiteY0" fmla="*/ 0 h 1104900"/>
            <a:gd name="connsiteX1" fmla="*/ 15916 w 3435391"/>
            <a:gd name="connsiteY1" fmla="*/ 419100 h 1104900"/>
            <a:gd name="connsiteX2" fmla="*/ 6391 w 3435391"/>
            <a:gd name="connsiteY2" fmla="*/ 257175 h 1104900"/>
            <a:gd name="connsiteX3" fmla="*/ 25441 w 3435391"/>
            <a:gd name="connsiteY3" fmla="*/ 495300 h 1104900"/>
            <a:gd name="connsiteX4" fmla="*/ 82591 w 3435391"/>
            <a:gd name="connsiteY4" fmla="*/ 561975 h 1104900"/>
            <a:gd name="connsiteX5" fmla="*/ 173079 w 3435391"/>
            <a:gd name="connsiteY5" fmla="*/ 590550 h 1104900"/>
            <a:gd name="connsiteX6" fmla="*/ 287379 w 3435391"/>
            <a:gd name="connsiteY6" fmla="*/ 519113 h 1104900"/>
            <a:gd name="connsiteX7" fmla="*/ 311191 w 3435391"/>
            <a:gd name="connsiteY7" fmla="*/ 385763 h 1104900"/>
            <a:gd name="connsiteX8" fmla="*/ 373104 w 3435391"/>
            <a:gd name="connsiteY8" fmla="*/ 323850 h 1104900"/>
            <a:gd name="connsiteX9" fmla="*/ 463591 w 3435391"/>
            <a:gd name="connsiteY9" fmla="*/ 338137 h 1104900"/>
            <a:gd name="connsiteX10" fmla="*/ 563604 w 3435391"/>
            <a:gd name="connsiteY10" fmla="*/ 452438 h 1104900"/>
            <a:gd name="connsiteX11" fmla="*/ 673141 w 3435391"/>
            <a:gd name="connsiteY11" fmla="*/ 509587 h 1104900"/>
            <a:gd name="connsiteX12" fmla="*/ 801729 w 3435391"/>
            <a:gd name="connsiteY12" fmla="*/ 509588 h 1104900"/>
            <a:gd name="connsiteX13" fmla="*/ 882691 w 3435391"/>
            <a:gd name="connsiteY13" fmla="*/ 557213 h 1104900"/>
            <a:gd name="connsiteX14" fmla="*/ 901741 w 3435391"/>
            <a:gd name="connsiteY14" fmla="*/ 671514 h 1104900"/>
            <a:gd name="connsiteX15" fmla="*/ 949366 w 3435391"/>
            <a:gd name="connsiteY15" fmla="*/ 762001 h 1104900"/>
            <a:gd name="connsiteX16" fmla="*/ 1001753 w 3435391"/>
            <a:gd name="connsiteY16" fmla="*/ 857250 h 1104900"/>
            <a:gd name="connsiteX17" fmla="*/ 1092241 w 3435391"/>
            <a:gd name="connsiteY17" fmla="*/ 933450 h 1104900"/>
            <a:gd name="connsiteX18" fmla="*/ 1135104 w 3435391"/>
            <a:gd name="connsiteY18" fmla="*/ 981075 h 1104900"/>
            <a:gd name="connsiteX19" fmla="*/ 1235116 w 3435391"/>
            <a:gd name="connsiteY19" fmla="*/ 1023937 h 1104900"/>
            <a:gd name="connsiteX20" fmla="*/ 1325603 w 3435391"/>
            <a:gd name="connsiteY20" fmla="*/ 1038225 h 1104900"/>
            <a:gd name="connsiteX21" fmla="*/ 1482766 w 3435391"/>
            <a:gd name="connsiteY21" fmla="*/ 1104900 h 1104900"/>
            <a:gd name="connsiteX22" fmla="*/ 1554204 w 3435391"/>
            <a:gd name="connsiteY22" fmla="*/ 981076 h 1104900"/>
            <a:gd name="connsiteX23" fmla="*/ 1630404 w 3435391"/>
            <a:gd name="connsiteY23" fmla="*/ 900113 h 1104900"/>
            <a:gd name="connsiteX24" fmla="*/ 1678029 w 3435391"/>
            <a:gd name="connsiteY24" fmla="*/ 719139 h 1104900"/>
            <a:gd name="connsiteX25" fmla="*/ 1720891 w 3435391"/>
            <a:gd name="connsiteY25" fmla="*/ 638176 h 1104900"/>
            <a:gd name="connsiteX26" fmla="*/ 1787566 w 3435391"/>
            <a:gd name="connsiteY26" fmla="*/ 619126 h 1104900"/>
            <a:gd name="connsiteX27" fmla="*/ 1911391 w 3435391"/>
            <a:gd name="connsiteY27" fmla="*/ 633413 h 1104900"/>
            <a:gd name="connsiteX28" fmla="*/ 2044741 w 3435391"/>
            <a:gd name="connsiteY28" fmla="*/ 561976 h 1104900"/>
            <a:gd name="connsiteX29" fmla="*/ 2144754 w 3435391"/>
            <a:gd name="connsiteY29" fmla="*/ 466725 h 1104900"/>
            <a:gd name="connsiteX30" fmla="*/ 2192379 w 3435391"/>
            <a:gd name="connsiteY30" fmla="*/ 347664 h 1104900"/>
            <a:gd name="connsiteX31" fmla="*/ 2259053 w 3435391"/>
            <a:gd name="connsiteY31" fmla="*/ 300037 h 1104900"/>
            <a:gd name="connsiteX32" fmla="*/ 2363829 w 3435391"/>
            <a:gd name="connsiteY32" fmla="*/ 376239 h 1104900"/>
            <a:gd name="connsiteX33" fmla="*/ 2492416 w 3435391"/>
            <a:gd name="connsiteY33" fmla="*/ 471489 h 1104900"/>
            <a:gd name="connsiteX34" fmla="*/ 2663866 w 3435391"/>
            <a:gd name="connsiteY34" fmla="*/ 581026 h 1104900"/>
            <a:gd name="connsiteX35" fmla="*/ 2721016 w 3435391"/>
            <a:gd name="connsiteY35" fmla="*/ 647701 h 1104900"/>
            <a:gd name="connsiteX36" fmla="*/ 2825791 w 3435391"/>
            <a:gd name="connsiteY36" fmla="*/ 690564 h 1104900"/>
            <a:gd name="connsiteX37" fmla="*/ 2916278 w 3435391"/>
            <a:gd name="connsiteY37" fmla="*/ 671513 h 1104900"/>
            <a:gd name="connsiteX38" fmla="*/ 3030579 w 3435391"/>
            <a:gd name="connsiteY38" fmla="*/ 542926 h 1104900"/>
            <a:gd name="connsiteX39" fmla="*/ 3073441 w 3435391"/>
            <a:gd name="connsiteY39" fmla="*/ 409575 h 1104900"/>
            <a:gd name="connsiteX40" fmla="*/ 3082966 w 3435391"/>
            <a:gd name="connsiteY40" fmla="*/ 381000 h 1104900"/>
            <a:gd name="connsiteX41" fmla="*/ 3102016 w 3435391"/>
            <a:gd name="connsiteY41" fmla="*/ 295275 h 1104900"/>
            <a:gd name="connsiteX42" fmla="*/ 3130591 w 3435391"/>
            <a:gd name="connsiteY42" fmla="*/ 266700 h 1104900"/>
            <a:gd name="connsiteX43" fmla="*/ 3159166 w 3435391"/>
            <a:gd name="connsiteY43" fmla="*/ 257175 h 1104900"/>
            <a:gd name="connsiteX44" fmla="*/ 3435391 w 3435391"/>
            <a:gd name="connsiteY44" fmla="*/ 247650 h 1104900"/>
            <a:gd name="connsiteX0" fmla="*/ 15916 w 3159166"/>
            <a:gd name="connsiteY0" fmla="*/ 0 h 1104900"/>
            <a:gd name="connsiteX1" fmla="*/ 15916 w 3159166"/>
            <a:gd name="connsiteY1" fmla="*/ 419100 h 1104900"/>
            <a:gd name="connsiteX2" fmla="*/ 6391 w 3159166"/>
            <a:gd name="connsiteY2" fmla="*/ 257175 h 1104900"/>
            <a:gd name="connsiteX3" fmla="*/ 25441 w 3159166"/>
            <a:gd name="connsiteY3" fmla="*/ 495300 h 1104900"/>
            <a:gd name="connsiteX4" fmla="*/ 82591 w 3159166"/>
            <a:gd name="connsiteY4" fmla="*/ 561975 h 1104900"/>
            <a:gd name="connsiteX5" fmla="*/ 173079 w 3159166"/>
            <a:gd name="connsiteY5" fmla="*/ 590550 h 1104900"/>
            <a:gd name="connsiteX6" fmla="*/ 287379 w 3159166"/>
            <a:gd name="connsiteY6" fmla="*/ 519113 h 1104900"/>
            <a:gd name="connsiteX7" fmla="*/ 311191 w 3159166"/>
            <a:gd name="connsiteY7" fmla="*/ 385763 h 1104900"/>
            <a:gd name="connsiteX8" fmla="*/ 373104 w 3159166"/>
            <a:gd name="connsiteY8" fmla="*/ 323850 h 1104900"/>
            <a:gd name="connsiteX9" fmla="*/ 463591 w 3159166"/>
            <a:gd name="connsiteY9" fmla="*/ 338137 h 1104900"/>
            <a:gd name="connsiteX10" fmla="*/ 563604 w 3159166"/>
            <a:gd name="connsiteY10" fmla="*/ 452438 h 1104900"/>
            <a:gd name="connsiteX11" fmla="*/ 673141 w 3159166"/>
            <a:gd name="connsiteY11" fmla="*/ 509587 h 1104900"/>
            <a:gd name="connsiteX12" fmla="*/ 801729 w 3159166"/>
            <a:gd name="connsiteY12" fmla="*/ 509588 h 1104900"/>
            <a:gd name="connsiteX13" fmla="*/ 882691 w 3159166"/>
            <a:gd name="connsiteY13" fmla="*/ 557213 h 1104900"/>
            <a:gd name="connsiteX14" fmla="*/ 901741 w 3159166"/>
            <a:gd name="connsiteY14" fmla="*/ 671514 h 1104900"/>
            <a:gd name="connsiteX15" fmla="*/ 949366 w 3159166"/>
            <a:gd name="connsiteY15" fmla="*/ 762001 h 1104900"/>
            <a:gd name="connsiteX16" fmla="*/ 1001753 w 3159166"/>
            <a:gd name="connsiteY16" fmla="*/ 857250 h 1104900"/>
            <a:gd name="connsiteX17" fmla="*/ 1092241 w 3159166"/>
            <a:gd name="connsiteY17" fmla="*/ 933450 h 1104900"/>
            <a:gd name="connsiteX18" fmla="*/ 1135104 w 3159166"/>
            <a:gd name="connsiteY18" fmla="*/ 981075 h 1104900"/>
            <a:gd name="connsiteX19" fmla="*/ 1235116 w 3159166"/>
            <a:gd name="connsiteY19" fmla="*/ 1023937 h 1104900"/>
            <a:gd name="connsiteX20" fmla="*/ 1325603 w 3159166"/>
            <a:gd name="connsiteY20" fmla="*/ 1038225 h 1104900"/>
            <a:gd name="connsiteX21" fmla="*/ 1482766 w 3159166"/>
            <a:gd name="connsiteY21" fmla="*/ 1104900 h 1104900"/>
            <a:gd name="connsiteX22" fmla="*/ 1554204 w 3159166"/>
            <a:gd name="connsiteY22" fmla="*/ 981076 h 1104900"/>
            <a:gd name="connsiteX23" fmla="*/ 1630404 w 3159166"/>
            <a:gd name="connsiteY23" fmla="*/ 900113 h 1104900"/>
            <a:gd name="connsiteX24" fmla="*/ 1678029 w 3159166"/>
            <a:gd name="connsiteY24" fmla="*/ 719139 h 1104900"/>
            <a:gd name="connsiteX25" fmla="*/ 1720891 w 3159166"/>
            <a:gd name="connsiteY25" fmla="*/ 638176 h 1104900"/>
            <a:gd name="connsiteX26" fmla="*/ 1787566 w 3159166"/>
            <a:gd name="connsiteY26" fmla="*/ 619126 h 1104900"/>
            <a:gd name="connsiteX27" fmla="*/ 1911391 w 3159166"/>
            <a:gd name="connsiteY27" fmla="*/ 633413 h 1104900"/>
            <a:gd name="connsiteX28" fmla="*/ 2044741 w 3159166"/>
            <a:gd name="connsiteY28" fmla="*/ 561976 h 1104900"/>
            <a:gd name="connsiteX29" fmla="*/ 2144754 w 3159166"/>
            <a:gd name="connsiteY29" fmla="*/ 466725 h 1104900"/>
            <a:gd name="connsiteX30" fmla="*/ 2192379 w 3159166"/>
            <a:gd name="connsiteY30" fmla="*/ 347664 h 1104900"/>
            <a:gd name="connsiteX31" fmla="*/ 2259053 w 3159166"/>
            <a:gd name="connsiteY31" fmla="*/ 300037 h 1104900"/>
            <a:gd name="connsiteX32" fmla="*/ 2363829 w 3159166"/>
            <a:gd name="connsiteY32" fmla="*/ 376239 h 1104900"/>
            <a:gd name="connsiteX33" fmla="*/ 2492416 w 3159166"/>
            <a:gd name="connsiteY33" fmla="*/ 471489 h 1104900"/>
            <a:gd name="connsiteX34" fmla="*/ 2663866 w 3159166"/>
            <a:gd name="connsiteY34" fmla="*/ 581026 h 1104900"/>
            <a:gd name="connsiteX35" fmla="*/ 2721016 w 3159166"/>
            <a:gd name="connsiteY35" fmla="*/ 647701 h 1104900"/>
            <a:gd name="connsiteX36" fmla="*/ 2825791 w 3159166"/>
            <a:gd name="connsiteY36" fmla="*/ 690564 h 1104900"/>
            <a:gd name="connsiteX37" fmla="*/ 2916278 w 3159166"/>
            <a:gd name="connsiteY37" fmla="*/ 671513 h 1104900"/>
            <a:gd name="connsiteX38" fmla="*/ 3030579 w 3159166"/>
            <a:gd name="connsiteY38" fmla="*/ 542926 h 1104900"/>
            <a:gd name="connsiteX39" fmla="*/ 3073441 w 3159166"/>
            <a:gd name="connsiteY39" fmla="*/ 409575 h 1104900"/>
            <a:gd name="connsiteX40" fmla="*/ 3082966 w 3159166"/>
            <a:gd name="connsiteY40" fmla="*/ 381000 h 1104900"/>
            <a:gd name="connsiteX41" fmla="*/ 3102016 w 3159166"/>
            <a:gd name="connsiteY41" fmla="*/ 295275 h 1104900"/>
            <a:gd name="connsiteX42" fmla="*/ 3130591 w 3159166"/>
            <a:gd name="connsiteY42" fmla="*/ 266700 h 1104900"/>
            <a:gd name="connsiteX43" fmla="*/ 3159166 w 3159166"/>
            <a:gd name="connsiteY43" fmla="*/ 257175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135104 w 3130591"/>
            <a:gd name="connsiteY18" fmla="*/ 981075 h 1104900"/>
            <a:gd name="connsiteX19" fmla="*/ 1235116 w 3130591"/>
            <a:gd name="connsiteY19" fmla="*/ 1023937 h 1104900"/>
            <a:gd name="connsiteX20" fmla="*/ 1325603 w 3130591"/>
            <a:gd name="connsiteY20" fmla="*/ 1038225 h 1104900"/>
            <a:gd name="connsiteX21" fmla="*/ 1482766 w 3130591"/>
            <a:gd name="connsiteY21" fmla="*/ 1104900 h 1104900"/>
            <a:gd name="connsiteX22" fmla="*/ 1554204 w 3130591"/>
            <a:gd name="connsiteY22" fmla="*/ 981076 h 1104900"/>
            <a:gd name="connsiteX23" fmla="*/ 1630404 w 3130591"/>
            <a:gd name="connsiteY23" fmla="*/ 900113 h 1104900"/>
            <a:gd name="connsiteX24" fmla="*/ 1678029 w 3130591"/>
            <a:gd name="connsiteY24" fmla="*/ 719139 h 1104900"/>
            <a:gd name="connsiteX25" fmla="*/ 1720891 w 3130591"/>
            <a:gd name="connsiteY25" fmla="*/ 638176 h 1104900"/>
            <a:gd name="connsiteX26" fmla="*/ 1787566 w 3130591"/>
            <a:gd name="connsiteY26" fmla="*/ 619126 h 1104900"/>
            <a:gd name="connsiteX27" fmla="*/ 1911391 w 3130591"/>
            <a:gd name="connsiteY27" fmla="*/ 633413 h 1104900"/>
            <a:gd name="connsiteX28" fmla="*/ 2044741 w 3130591"/>
            <a:gd name="connsiteY28" fmla="*/ 561976 h 1104900"/>
            <a:gd name="connsiteX29" fmla="*/ 2144754 w 3130591"/>
            <a:gd name="connsiteY29" fmla="*/ 466725 h 1104900"/>
            <a:gd name="connsiteX30" fmla="*/ 2192379 w 3130591"/>
            <a:gd name="connsiteY30" fmla="*/ 347664 h 1104900"/>
            <a:gd name="connsiteX31" fmla="*/ 2259053 w 3130591"/>
            <a:gd name="connsiteY31" fmla="*/ 300037 h 1104900"/>
            <a:gd name="connsiteX32" fmla="*/ 2363829 w 3130591"/>
            <a:gd name="connsiteY32" fmla="*/ 376239 h 1104900"/>
            <a:gd name="connsiteX33" fmla="*/ 2492416 w 3130591"/>
            <a:gd name="connsiteY33" fmla="*/ 471489 h 1104900"/>
            <a:gd name="connsiteX34" fmla="*/ 2663866 w 3130591"/>
            <a:gd name="connsiteY34" fmla="*/ 581026 h 1104900"/>
            <a:gd name="connsiteX35" fmla="*/ 2721016 w 3130591"/>
            <a:gd name="connsiteY35" fmla="*/ 647701 h 1104900"/>
            <a:gd name="connsiteX36" fmla="*/ 2825791 w 3130591"/>
            <a:gd name="connsiteY36" fmla="*/ 690564 h 1104900"/>
            <a:gd name="connsiteX37" fmla="*/ 2916278 w 3130591"/>
            <a:gd name="connsiteY37" fmla="*/ 671513 h 1104900"/>
            <a:gd name="connsiteX38" fmla="*/ 3030579 w 3130591"/>
            <a:gd name="connsiteY38" fmla="*/ 542926 h 1104900"/>
            <a:gd name="connsiteX39" fmla="*/ 3073441 w 3130591"/>
            <a:gd name="connsiteY39" fmla="*/ 409575 h 1104900"/>
            <a:gd name="connsiteX40" fmla="*/ 3082966 w 3130591"/>
            <a:gd name="connsiteY40" fmla="*/ 381000 h 1104900"/>
            <a:gd name="connsiteX41" fmla="*/ 3102016 w 3130591"/>
            <a:gd name="connsiteY41" fmla="*/ 295275 h 1104900"/>
            <a:gd name="connsiteX42" fmla="*/ 3130591 w 3130591"/>
            <a:gd name="connsiteY42"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663866 w 3130591"/>
            <a:gd name="connsiteY33" fmla="*/ 581026 h 1104900"/>
            <a:gd name="connsiteX34" fmla="*/ 2721016 w 3130591"/>
            <a:gd name="connsiteY34" fmla="*/ 647701 h 1104900"/>
            <a:gd name="connsiteX35" fmla="*/ 2825791 w 3130591"/>
            <a:gd name="connsiteY35" fmla="*/ 690564 h 1104900"/>
            <a:gd name="connsiteX36" fmla="*/ 2916278 w 3130591"/>
            <a:gd name="connsiteY36" fmla="*/ 671513 h 1104900"/>
            <a:gd name="connsiteX37" fmla="*/ 3030579 w 3130591"/>
            <a:gd name="connsiteY37" fmla="*/ 542926 h 1104900"/>
            <a:gd name="connsiteX38" fmla="*/ 3073441 w 3130591"/>
            <a:gd name="connsiteY38" fmla="*/ 409575 h 1104900"/>
            <a:gd name="connsiteX39" fmla="*/ 3082966 w 3130591"/>
            <a:gd name="connsiteY39" fmla="*/ 381000 h 1104900"/>
            <a:gd name="connsiteX40" fmla="*/ 3102016 w 3130591"/>
            <a:gd name="connsiteY40" fmla="*/ 295275 h 1104900"/>
            <a:gd name="connsiteX41" fmla="*/ 3130591 w 3130591"/>
            <a:gd name="connsiteY41"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082966 w 3130591"/>
            <a:gd name="connsiteY38" fmla="*/ 381000 h 1104900"/>
            <a:gd name="connsiteX39" fmla="*/ 3102016 w 3130591"/>
            <a:gd name="connsiteY39" fmla="*/ 295275 h 1104900"/>
            <a:gd name="connsiteX40" fmla="*/ 3130591 w 3130591"/>
            <a:gd name="connsiteY40"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102016 w 3130591"/>
            <a:gd name="connsiteY38" fmla="*/ 295275 h 1104900"/>
            <a:gd name="connsiteX39" fmla="*/ 3130591 w 3130591"/>
            <a:gd name="connsiteY39" fmla="*/ 266700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554204 w 3102016"/>
            <a:gd name="connsiteY21" fmla="*/ 981076 h 1104900"/>
            <a:gd name="connsiteX22" fmla="*/ 1630404 w 3102016"/>
            <a:gd name="connsiteY22" fmla="*/ 900113 h 1104900"/>
            <a:gd name="connsiteX23" fmla="*/ 1678029 w 3102016"/>
            <a:gd name="connsiteY23" fmla="*/ 719139 h 1104900"/>
            <a:gd name="connsiteX24" fmla="*/ 1720891 w 3102016"/>
            <a:gd name="connsiteY24" fmla="*/ 638176 h 1104900"/>
            <a:gd name="connsiteX25" fmla="*/ 1787566 w 3102016"/>
            <a:gd name="connsiteY25" fmla="*/ 619126 h 1104900"/>
            <a:gd name="connsiteX26" fmla="*/ 1911391 w 3102016"/>
            <a:gd name="connsiteY26" fmla="*/ 633413 h 1104900"/>
            <a:gd name="connsiteX27" fmla="*/ 2044741 w 3102016"/>
            <a:gd name="connsiteY27" fmla="*/ 561976 h 1104900"/>
            <a:gd name="connsiteX28" fmla="*/ 2144754 w 3102016"/>
            <a:gd name="connsiteY28" fmla="*/ 466725 h 1104900"/>
            <a:gd name="connsiteX29" fmla="*/ 2192379 w 3102016"/>
            <a:gd name="connsiteY29" fmla="*/ 347664 h 1104900"/>
            <a:gd name="connsiteX30" fmla="*/ 2259053 w 3102016"/>
            <a:gd name="connsiteY30" fmla="*/ 300037 h 1104900"/>
            <a:gd name="connsiteX31" fmla="*/ 2363829 w 3102016"/>
            <a:gd name="connsiteY31" fmla="*/ 376239 h 1104900"/>
            <a:gd name="connsiteX32" fmla="*/ 2492416 w 3102016"/>
            <a:gd name="connsiteY32" fmla="*/ 471489 h 1104900"/>
            <a:gd name="connsiteX33" fmla="*/ 2721016 w 3102016"/>
            <a:gd name="connsiteY33" fmla="*/ 647701 h 1104900"/>
            <a:gd name="connsiteX34" fmla="*/ 2825791 w 3102016"/>
            <a:gd name="connsiteY34" fmla="*/ 690564 h 1104900"/>
            <a:gd name="connsiteX35" fmla="*/ 2916278 w 3102016"/>
            <a:gd name="connsiteY35" fmla="*/ 671513 h 1104900"/>
            <a:gd name="connsiteX36" fmla="*/ 3030579 w 3102016"/>
            <a:gd name="connsiteY36" fmla="*/ 542926 h 1104900"/>
            <a:gd name="connsiteX37" fmla="*/ 3073441 w 3102016"/>
            <a:gd name="connsiteY37" fmla="*/ 409575 h 1104900"/>
            <a:gd name="connsiteX38" fmla="*/ 3102016 w 3102016"/>
            <a:gd name="connsiteY38" fmla="*/ 295275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630404 w 3102016"/>
            <a:gd name="connsiteY21" fmla="*/ 900113 h 1104900"/>
            <a:gd name="connsiteX22" fmla="*/ 1678029 w 3102016"/>
            <a:gd name="connsiteY22" fmla="*/ 719139 h 1104900"/>
            <a:gd name="connsiteX23" fmla="*/ 1720891 w 3102016"/>
            <a:gd name="connsiteY23" fmla="*/ 638176 h 1104900"/>
            <a:gd name="connsiteX24" fmla="*/ 1787566 w 3102016"/>
            <a:gd name="connsiteY24" fmla="*/ 619126 h 1104900"/>
            <a:gd name="connsiteX25" fmla="*/ 1911391 w 3102016"/>
            <a:gd name="connsiteY25" fmla="*/ 633413 h 1104900"/>
            <a:gd name="connsiteX26" fmla="*/ 2044741 w 3102016"/>
            <a:gd name="connsiteY26" fmla="*/ 561976 h 1104900"/>
            <a:gd name="connsiteX27" fmla="*/ 2144754 w 3102016"/>
            <a:gd name="connsiteY27" fmla="*/ 466725 h 1104900"/>
            <a:gd name="connsiteX28" fmla="*/ 2192379 w 3102016"/>
            <a:gd name="connsiteY28" fmla="*/ 347664 h 1104900"/>
            <a:gd name="connsiteX29" fmla="*/ 2259053 w 3102016"/>
            <a:gd name="connsiteY29" fmla="*/ 300037 h 1104900"/>
            <a:gd name="connsiteX30" fmla="*/ 2363829 w 3102016"/>
            <a:gd name="connsiteY30" fmla="*/ 376239 h 1104900"/>
            <a:gd name="connsiteX31" fmla="*/ 2492416 w 3102016"/>
            <a:gd name="connsiteY31" fmla="*/ 471489 h 1104900"/>
            <a:gd name="connsiteX32" fmla="*/ 2721016 w 3102016"/>
            <a:gd name="connsiteY32" fmla="*/ 647701 h 1104900"/>
            <a:gd name="connsiteX33" fmla="*/ 2825791 w 3102016"/>
            <a:gd name="connsiteY33" fmla="*/ 690564 h 1104900"/>
            <a:gd name="connsiteX34" fmla="*/ 2916278 w 3102016"/>
            <a:gd name="connsiteY34" fmla="*/ 671513 h 1104900"/>
            <a:gd name="connsiteX35" fmla="*/ 3030579 w 3102016"/>
            <a:gd name="connsiteY35" fmla="*/ 542926 h 1104900"/>
            <a:gd name="connsiteX36" fmla="*/ 3073441 w 3102016"/>
            <a:gd name="connsiteY36" fmla="*/ 409575 h 1104900"/>
            <a:gd name="connsiteX37" fmla="*/ 3102016 w 3102016"/>
            <a:gd name="connsiteY37" fmla="*/ 295275 h 1104900"/>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01741 w 3102016"/>
            <a:gd name="connsiteY14" fmla="*/ 671514 h 1125537"/>
            <a:gd name="connsiteX15" fmla="*/ 949366 w 3102016"/>
            <a:gd name="connsiteY15" fmla="*/ 762001 h 1125537"/>
            <a:gd name="connsiteX16" fmla="*/ 1001753 w 3102016"/>
            <a:gd name="connsiteY16" fmla="*/ 857250 h 1125537"/>
            <a:gd name="connsiteX17" fmla="*/ 1092241 w 3102016"/>
            <a:gd name="connsiteY17" fmla="*/ 933450 h 1125537"/>
            <a:gd name="connsiteX18" fmla="*/ 1235116 w 3102016"/>
            <a:gd name="connsiteY18" fmla="*/ 1023937 h 1125537"/>
            <a:gd name="connsiteX19" fmla="*/ 1482766 w 3102016"/>
            <a:gd name="connsiteY19" fmla="*/ 1104900 h 1125537"/>
            <a:gd name="connsiteX20" fmla="*/ 1630404 w 3102016"/>
            <a:gd name="connsiteY20" fmla="*/ 900113 h 1125537"/>
            <a:gd name="connsiteX21" fmla="*/ 1678029 w 3102016"/>
            <a:gd name="connsiteY21" fmla="*/ 719139 h 1125537"/>
            <a:gd name="connsiteX22" fmla="*/ 1720891 w 3102016"/>
            <a:gd name="connsiteY22" fmla="*/ 638176 h 1125537"/>
            <a:gd name="connsiteX23" fmla="*/ 1787566 w 3102016"/>
            <a:gd name="connsiteY23" fmla="*/ 619126 h 1125537"/>
            <a:gd name="connsiteX24" fmla="*/ 1911391 w 3102016"/>
            <a:gd name="connsiteY24" fmla="*/ 633413 h 1125537"/>
            <a:gd name="connsiteX25" fmla="*/ 2044741 w 3102016"/>
            <a:gd name="connsiteY25" fmla="*/ 561976 h 1125537"/>
            <a:gd name="connsiteX26" fmla="*/ 2144754 w 3102016"/>
            <a:gd name="connsiteY26" fmla="*/ 466725 h 1125537"/>
            <a:gd name="connsiteX27" fmla="*/ 2192379 w 3102016"/>
            <a:gd name="connsiteY27" fmla="*/ 347664 h 1125537"/>
            <a:gd name="connsiteX28" fmla="*/ 2259053 w 3102016"/>
            <a:gd name="connsiteY28" fmla="*/ 300037 h 1125537"/>
            <a:gd name="connsiteX29" fmla="*/ 2363829 w 3102016"/>
            <a:gd name="connsiteY29" fmla="*/ 376239 h 1125537"/>
            <a:gd name="connsiteX30" fmla="*/ 2492416 w 3102016"/>
            <a:gd name="connsiteY30" fmla="*/ 471489 h 1125537"/>
            <a:gd name="connsiteX31" fmla="*/ 2721016 w 3102016"/>
            <a:gd name="connsiteY31" fmla="*/ 647701 h 1125537"/>
            <a:gd name="connsiteX32" fmla="*/ 2825791 w 3102016"/>
            <a:gd name="connsiteY32" fmla="*/ 690564 h 1125537"/>
            <a:gd name="connsiteX33" fmla="*/ 2916278 w 3102016"/>
            <a:gd name="connsiteY33" fmla="*/ 671513 h 1125537"/>
            <a:gd name="connsiteX34" fmla="*/ 3030579 w 3102016"/>
            <a:gd name="connsiteY34" fmla="*/ 542926 h 1125537"/>
            <a:gd name="connsiteX35" fmla="*/ 3073441 w 3102016"/>
            <a:gd name="connsiteY35" fmla="*/ 409575 h 1125537"/>
            <a:gd name="connsiteX36" fmla="*/ 3102016 w 3102016"/>
            <a:gd name="connsiteY36" fmla="*/ 295275 h 1125537"/>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49366 w 3102016"/>
            <a:gd name="connsiteY14" fmla="*/ 762001 h 1125537"/>
            <a:gd name="connsiteX15" fmla="*/ 1001753 w 3102016"/>
            <a:gd name="connsiteY15" fmla="*/ 857250 h 1125537"/>
            <a:gd name="connsiteX16" fmla="*/ 1092241 w 3102016"/>
            <a:gd name="connsiteY16" fmla="*/ 933450 h 1125537"/>
            <a:gd name="connsiteX17" fmla="*/ 1235116 w 3102016"/>
            <a:gd name="connsiteY17" fmla="*/ 1023937 h 1125537"/>
            <a:gd name="connsiteX18" fmla="*/ 1482766 w 3102016"/>
            <a:gd name="connsiteY18" fmla="*/ 1104900 h 1125537"/>
            <a:gd name="connsiteX19" fmla="*/ 1630404 w 3102016"/>
            <a:gd name="connsiteY19" fmla="*/ 900113 h 1125537"/>
            <a:gd name="connsiteX20" fmla="*/ 1678029 w 3102016"/>
            <a:gd name="connsiteY20" fmla="*/ 719139 h 1125537"/>
            <a:gd name="connsiteX21" fmla="*/ 1720891 w 3102016"/>
            <a:gd name="connsiteY21" fmla="*/ 638176 h 1125537"/>
            <a:gd name="connsiteX22" fmla="*/ 1787566 w 3102016"/>
            <a:gd name="connsiteY22" fmla="*/ 619126 h 1125537"/>
            <a:gd name="connsiteX23" fmla="*/ 1911391 w 3102016"/>
            <a:gd name="connsiteY23" fmla="*/ 633413 h 1125537"/>
            <a:gd name="connsiteX24" fmla="*/ 2044741 w 3102016"/>
            <a:gd name="connsiteY24" fmla="*/ 561976 h 1125537"/>
            <a:gd name="connsiteX25" fmla="*/ 2144754 w 3102016"/>
            <a:gd name="connsiteY25" fmla="*/ 466725 h 1125537"/>
            <a:gd name="connsiteX26" fmla="*/ 2192379 w 3102016"/>
            <a:gd name="connsiteY26" fmla="*/ 347664 h 1125537"/>
            <a:gd name="connsiteX27" fmla="*/ 2259053 w 3102016"/>
            <a:gd name="connsiteY27" fmla="*/ 300037 h 1125537"/>
            <a:gd name="connsiteX28" fmla="*/ 2363829 w 3102016"/>
            <a:gd name="connsiteY28" fmla="*/ 376239 h 1125537"/>
            <a:gd name="connsiteX29" fmla="*/ 2492416 w 3102016"/>
            <a:gd name="connsiteY29" fmla="*/ 471489 h 1125537"/>
            <a:gd name="connsiteX30" fmla="*/ 2721016 w 3102016"/>
            <a:gd name="connsiteY30" fmla="*/ 647701 h 1125537"/>
            <a:gd name="connsiteX31" fmla="*/ 2825791 w 3102016"/>
            <a:gd name="connsiteY31" fmla="*/ 690564 h 1125537"/>
            <a:gd name="connsiteX32" fmla="*/ 2916278 w 3102016"/>
            <a:gd name="connsiteY32" fmla="*/ 671513 h 1125537"/>
            <a:gd name="connsiteX33" fmla="*/ 3030579 w 3102016"/>
            <a:gd name="connsiteY33" fmla="*/ 542926 h 1125537"/>
            <a:gd name="connsiteX34" fmla="*/ 3073441 w 3102016"/>
            <a:gd name="connsiteY34" fmla="*/ 409575 h 1125537"/>
            <a:gd name="connsiteX35" fmla="*/ 3102016 w 3102016"/>
            <a:gd name="connsiteY35" fmla="*/ 295275 h 11255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102016" h="1125537">
              <a:moveTo>
                <a:pt x="15916" y="0"/>
              </a:moveTo>
              <a:cubicBezTo>
                <a:pt x="6802" y="236976"/>
                <a:pt x="0" y="212191"/>
                <a:pt x="15916" y="419100"/>
              </a:cubicBezTo>
              <a:cubicBezTo>
                <a:pt x="17504" y="488950"/>
                <a:pt x="4804" y="244475"/>
                <a:pt x="6391" y="257175"/>
              </a:cubicBezTo>
              <a:cubicBezTo>
                <a:pt x="7978" y="269875"/>
                <a:pt x="41" y="476250"/>
                <a:pt x="25441" y="495300"/>
              </a:cubicBezTo>
              <a:cubicBezTo>
                <a:pt x="36977" y="515076"/>
                <a:pt x="34966" y="549275"/>
                <a:pt x="82591" y="561975"/>
              </a:cubicBezTo>
              <a:cubicBezTo>
                <a:pt x="88941" y="557212"/>
                <a:pt x="138948" y="597694"/>
                <a:pt x="173079" y="590550"/>
              </a:cubicBezTo>
              <a:cubicBezTo>
                <a:pt x="207210" y="583406"/>
                <a:pt x="256423" y="552450"/>
                <a:pt x="287379" y="519113"/>
              </a:cubicBezTo>
              <a:cubicBezTo>
                <a:pt x="310398" y="484982"/>
                <a:pt x="296904" y="418307"/>
                <a:pt x="311191" y="385763"/>
              </a:cubicBezTo>
              <a:cubicBezTo>
                <a:pt x="325478" y="353219"/>
                <a:pt x="347704" y="331788"/>
                <a:pt x="373104" y="323850"/>
              </a:cubicBezTo>
              <a:cubicBezTo>
                <a:pt x="398504" y="315912"/>
                <a:pt x="431841" y="316706"/>
                <a:pt x="463591" y="338137"/>
              </a:cubicBezTo>
              <a:cubicBezTo>
                <a:pt x="495341" y="359568"/>
                <a:pt x="528679" y="423863"/>
                <a:pt x="563604" y="452438"/>
              </a:cubicBezTo>
              <a:cubicBezTo>
                <a:pt x="598529" y="481013"/>
                <a:pt x="633454" y="500062"/>
                <a:pt x="673141" y="509587"/>
              </a:cubicBezTo>
              <a:cubicBezTo>
                <a:pt x="712829" y="519112"/>
                <a:pt x="766804" y="501650"/>
                <a:pt x="801729" y="509588"/>
              </a:cubicBezTo>
              <a:cubicBezTo>
                <a:pt x="836654" y="517526"/>
                <a:pt x="858085" y="515144"/>
                <a:pt x="882691" y="557213"/>
              </a:cubicBezTo>
              <a:cubicBezTo>
                <a:pt x="907297" y="599282"/>
                <a:pt x="929522" y="711995"/>
                <a:pt x="949366" y="762001"/>
              </a:cubicBezTo>
              <a:cubicBezTo>
                <a:pt x="969210" y="812007"/>
                <a:pt x="977941" y="828675"/>
                <a:pt x="1001753" y="857250"/>
              </a:cubicBezTo>
              <a:cubicBezTo>
                <a:pt x="1025565" y="885825"/>
                <a:pt x="1053347" y="905669"/>
                <a:pt x="1092241" y="933450"/>
              </a:cubicBezTo>
              <a:cubicBezTo>
                <a:pt x="1131135" y="961231"/>
                <a:pt x="1196222" y="1006475"/>
                <a:pt x="1235116" y="1023937"/>
              </a:cubicBezTo>
              <a:cubicBezTo>
                <a:pt x="1300203" y="1052512"/>
                <a:pt x="1416885" y="1125537"/>
                <a:pt x="1482766" y="1104900"/>
              </a:cubicBezTo>
              <a:cubicBezTo>
                <a:pt x="1548647" y="1084263"/>
                <a:pt x="1597860" y="964407"/>
                <a:pt x="1630404" y="900113"/>
              </a:cubicBezTo>
              <a:cubicBezTo>
                <a:pt x="1662948" y="835819"/>
                <a:pt x="1662948" y="762795"/>
                <a:pt x="1678029" y="719139"/>
              </a:cubicBezTo>
              <a:cubicBezTo>
                <a:pt x="1693110" y="675483"/>
                <a:pt x="1702635" y="654845"/>
                <a:pt x="1720891" y="638176"/>
              </a:cubicBezTo>
              <a:cubicBezTo>
                <a:pt x="1739147" y="621507"/>
                <a:pt x="1755816" y="619920"/>
                <a:pt x="1787566" y="619126"/>
              </a:cubicBezTo>
              <a:cubicBezTo>
                <a:pt x="1819316" y="618332"/>
                <a:pt x="1868529" y="642938"/>
                <a:pt x="1911391" y="633413"/>
              </a:cubicBezTo>
              <a:cubicBezTo>
                <a:pt x="1954253" y="623888"/>
                <a:pt x="1994735" y="554832"/>
                <a:pt x="2044741" y="561976"/>
              </a:cubicBezTo>
              <a:lnTo>
                <a:pt x="2144754" y="466725"/>
              </a:lnTo>
              <a:cubicBezTo>
                <a:pt x="2170154" y="438944"/>
                <a:pt x="2173329" y="375445"/>
                <a:pt x="2192379" y="347664"/>
              </a:cubicBezTo>
              <a:cubicBezTo>
                <a:pt x="2211429" y="319883"/>
                <a:pt x="2231272" y="303212"/>
                <a:pt x="2259053" y="300037"/>
              </a:cubicBezTo>
              <a:cubicBezTo>
                <a:pt x="2291597" y="292100"/>
                <a:pt x="2324935" y="347664"/>
                <a:pt x="2363829" y="376239"/>
              </a:cubicBezTo>
              <a:cubicBezTo>
                <a:pt x="2402723" y="404814"/>
                <a:pt x="2432885" y="426245"/>
                <a:pt x="2492416" y="471489"/>
              </a:cubicBezTo>
              <a:cubicBezTo>
                <a:pt x="2551947" y="516733"/>
                <a:pt x="2665454" y="611189"/>
                <a:pt x="2721016" y="647701"/>
              </a:cubicBezTo>
              <a:cubicBezTo>
                <a:pt x="2776579" y="684214"/>
                <a:pt x="2793247" y="686595"/>
                <a:pt x="2825791" y="690564"/>
              </a:cubicBezTo>
              <a:cubicBezTo>
                <a:pt x="2858335" y="694533"/>
                <a:pt x="2893259" y="665163"/>
                <a:pt x="2916278" y="671513"/>
              </a:cubicBezTo>
              <a:lnTo>
                <a:pt x="3030579" y="542926"/>
              </a:lnTo>
              <a:cubicBezTo>
                <a:pt x="3032166" y="481014"/>
                <a:pt x="3071854" y="475456"/>
                <a:pt x="3073441" y="409575"/>
              </a:cubicBezTo>
              <a:cubicBezTo>
                <a:pt x="3085347" y="368300"/>
                <a:pt x="3092491" y="319088"/>
                <a:pt x="3102016" y="295275"/>
              </a:cubicBezTo>
            </a:path>
          </a:pathLst>
        </a:custGeom>
        <a:ln w="76200" cmpd="dbl">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7</xdr:col>
      <xdr:colOff>390525</xdr:colOff>
      <xdr:row>16</xdr:row>
      <xdr:rowOff>87314</xdr:rowOff>
    </xdr:from>
    <xdr:to>
      <xdr:col>10</xdr:col>
      <xdr:colOff>457200</xdr:colOff>
      <xdr:row>30</xdr:row>
      <xdr:rowOff>9525</xdr:rowOff>
    </xdr:to>
    <xdr:sp macro="" textlink="">
      <xdr:nvSpPr>
        <xdr:cNvPr id="10" name="フリーフォーム 9">
          <a:extLst>
            <a:ext uri="{FF2B5EF4-FFF2-40B4-BE49-F238E27FC236}">
              <a16:creationId xmlns:a16="http://schemas.microsoft.com/office/drawing/2014/main" id="{00000000-0008-0000-0500-00000A000000}"/>
            </a:ext>
          </a:extLst>
        </xdr:cNvPr>
        <xdr:cNvSpPr/>
      </xdr:nvSpPr>
      <xdr:spPr>
        <a:xfrm>
          <a:off x="5191125" y="2830514"/>
          <a:ext cx="2124075" cy="2322511"/>
        </a:xfrm>
        <a:custGeom>
          <a:avLst/>
          <a:gdLst>
            <a:gd name="connsiteX0" fmla="*/ 0 w 2124075"/>
            <a:gd name="connsiteY0" fmla="*/ 933450 h 2247900"/>
            <a:gd name="connsiteX1" fmla="*/ 285750 w 2124075"/>
            <a:gd name="connsiteY1" fmla="*/ 1200150 h 2247900"/>
            <a:gd name="connsiteX2" fmla="*/ 657225 w 2124075"/>
            <a:gd name="connsiteY2" fmla="*/ 1514475 h 2247900"/>
            <a:gd name="connsiteX3" fmla="*/ 1009650 w 2124075"/>
            <a:gd name="connsiteY3" fmla="*/ 1838325 h 2247900"/>
            <a:gd name="connsiteX4" fmla="*/ 1200150 w 2124075"/>
            <a:gd name="connsiteY4" fmla="*/ 1990725 h 2247900"/>
            <a:gd name="connsiteX5" fmla="*/ 1419225 w 2124075"/>
            <a:gd name="connsiteY5" fmla="*/ 2247900 h 2247900"/>
            <a:gd name="connsiteX6" fmla="*/ 1590675 w 2124075"/>
            <a:gd name="connsiteY6" fmla="*/ 1971675 h 2247900"/>
            <a:gd name="connsiteX7" fmla="*/ 1714500 w 2124075"/>
            <a:gd name="connsiteY7" fmla="*/ 1514475 h 2247900"/>
            <a:gd name="connsiteX8" fmla="*/ 1733550 w 2124075"/>
            <a:gd name="connsiteY8" fmla="*/ 1285875 h 2247900"/>
            <a:gd name="connsiteX9" fmla="*/ 1971675 w 2124075"/>
            <a:gd name="connsiteY9" fmla="*/ 990600 h 2247900"/>
            <a:gd name="connsiteX10" fmla="*/ 2076450 w 2124075"/>
            <a:gd name="connsiteY10" fmla="*/ 752475 h 2247900"/>
            <a:gd name="connsiteX11" fmla="*/ 2085975 w 2124075"/>
            <a:gd name="connsiteY11" fmla="*/ 600075 h 2247900"/>
            <a:gd name="connsiteX12" fmla="*/ 2124075 w 2124075"/>
            <a:gd name="connsiteY12" fmla="*/ 523875 h 2247900"/>
            <a:gd name="connsiteX13" fmla="*/ 2105025 w 2124075"/>
            <a:gd name="connsiteY13" fmla="*/ 381000 h 2247900"/>
            <a:gd name="connsiteX14" fmla="*/ 2047875 w 2124075"/>
            <a:gd name="connsiteY14" fmla="*/ 190500 h 2247900"/>
            <a:gd name="connsiteX15" fmla="*/ 1962150 w 2124075"/>
            <a:gd name="connsiteY15" fmla="*/ 66675 h 2247900"/>
            <a:gd name="connsiteX16" fmla="*/ 1866900 w 2124075"/>
            <a:gd name="connsiteY16" fmla="*/ 0 h 2247900"/>
            <a:gd name="connsiteX17" fmla="*/ 1762125 w 2124075"/>
            <a:gd name="connsiteY17" fmla="*/ 152400 h 2247900"/>
            <a:gd name="connsiteX18" fmla="*/ 1590675 w 2124075"/>
            <a:gd name="connsiteY18" fmla="*/ 171450 h 2247900"/>
            <a:gd name="connsiteX19" fmla="*/ 1524000 w 2124075"/>
            <a:gd name="connsiteY19" fmla="*/ 314325 h 2247900"/>
            <a:gd name="connsiteX20" fmla="*/ 1390650 w 2124075"/>
            <a:gd name="connsiteY20" fmla="*/ 314325 h 2247900"/>
            <a:gd name="connsiteX21" fmla="*/ 1228725 w 2124075"/>
            <a:gd name="connsiteY21" fmla="*/ 314325 h 2247900"/>
            <a:gd name="connsiteX22" fmla="*/ 1114425 w 2124075"/>
            <a:gd name="connsiteY22" fmla="*/ 361950 h 2247900"/>
            <a:gd name="connsiteX23" fmla="*/ 1057275 w 2124075"/>
            <a:gd name="connsiteY23" fmla="*/ 533400 h 2247900"/>
            <a:gd name="connsiteX24" fmla="*/ 942975 w 2124075"/>
            <a:gd name="connsiteY24" fmla="*/ 609600 h 2247900"/>
            <a:gd name="connsiteX25" fmla="*/ 828675 w 2124075"/>
            <a:gd name="connsiteY25" fmla="*/ 619125 h 2247900"/>
            <a:gd name="connsiteX26" fmla="*/ 695325 w 2124075"/>
            <a:gd name="connsiteY26" fmla="*/ 619125 h 2247900"/>
            <a:gd name="connsiteX27" fmla="*/ 542925 w 2124075"/>
            <a:gd name="connsiteY27" fmla="*/ 514350 h 2247900"/>
            <a:gd name="connsiteX28" fmla="*/ 466725 w 2124075"/>
            <a:gd name="connsiteY28" fmla="*/ 495300 h 2247900"/>
            <a:gd name="connsiteX29" fmla="*/ 304800 w 2124075"/>
            <a:gd name="connsiteY29" fmla="*/ 581025 h 2247900"/>
            <a:gd name="connsiteX30" fmla="*/ 285750 w 2124075"/>
            <a:gd name="connsiteY30" fmla="*/ 638175 h 2247900"/>
            <a:gd name="connsiteX31" fmla="*/ 266700 w 2124075"/>
            <a:gd name="connsiteY31" fmla="*/ 714375 h 2247900"/>
            <a:gd name="connsiteX32" fmla="*/ 104775 w 2124075"/>
            <a:gd name="connsiteY32" fmla="*/ 847725 h 2247900"/>
            <a:gd name="connsiteX33" fmla="*/ 0 w 2124075"/>
            <a:gd name="connsiteY33" fmla="*/ 933450 h 2247900"/>
            <a:gd name="connsiteX0" fmla="*/ 1590675 w 2124075"/>
            <a:gd name="connsiteY0" fmla="*/ 1971675 h 2339340"/>
            <a:gd name="connsiteX1" fmla="*/ 1714500 w 2124075"/>
            <a:gd name="connsiteY1" fmla="*/ 1514475 h 2339340"/>
            <a:gd name="connsiteX2" fmla="*/ 1733550 w 2124075"/>
            <a:gd name="connsiteY2" fmla="*/ 1285875 h 2339340"/>
            <a:gd name="connsiteX3" fmla="*/ 1971675 w 2124075"/>
            <a:gd name="connsiteY3" fmla="*/ 990600 h 2339340"/>
            <a:gd name="connsiteX4" fmla="*/ 2076450 w 2124075"/>
            <a:gd name="connsiteY4" fmla="*/ 752475 h 2339340"/>
            <a:gd name="connsiteX5" fmla="*/ 2085975 w 2124075"/>
            <a:gd name="connsiteY5" fmla="*/ 600075 h 2339340"/>
            <a:gd name="connsiteX6" fmla="*/ 2124075 w 2124075"/>
            <a:gd name="connsiteY6" fmla="*/ 523875 h 2339340"/>
            <a:gd name="connsiteX7" fmla="*/ 2105025 w 2124075"/>
            <a:gd name="connsiteY7" fmla="*/ 381000 h 2339340"/>
            <a:gd name="connsiteX8" fmla="*/ 2047875 w 2124075"/>
            <a:gd name="connsiteY8" fmla="*/ 190500 h 2339340"/>
            <a:gd name="connsiteX9" fmla="*/ 1962150 w 2124075"/>
            <a:gd name="connsiteY9" fmla="*/ 66675 h 2339340"/>
            <a:gd name="connsiteX10" fmla="*/ 1866900 w 2124075"/>
            <a:gd name="connsiteY10" fmla="*/ 0 h 2339340"/>
            <a:gd name="connsiteX11" fmla="*/ 1762125 w 2124075"/>
            <a:gd name="connsiteY11" fmla="*/ 152400 h 2339340"/>
            <a:gd name="connsiteX12" fmla="*/ 1590675 w 2124075"/>
            <a:gd name="connsiteY12" fmla="*/ 171450 h 2339340"/>
            <a:gd name="connsiteX13" fmla="*/ 1524000 w 2124075"/>
            <a:gd name="connsiteY13" fmla="*/ 314325 h 2339340"/>
            <a:gd name="connsiteX14" fmla="*/ 1390650 w 2124075"/>
            <a:gd name="connsiteY14" fmla="*/ 314325 h 2339340"/>
            <a:gd name="connsiteX15" fmla="*/ 1228725 w 2124075"/>
            <a:gd name="connsiteY15" fmla="*/ 314325 h 2339340"/>
            <a:gd name="connsiteX16" fmla="*/ 1114425 w 2124075"/>
            <a:gd name="connsiteY16" fmla="*/ 361950 h 2339340"/>
            <a:gd name="connsiteX17" fmla="*/ 1057275 w 2124075"/>
            <a:gd name="connsiteY17" fmla="*/ 533400 h 2339340"/>
            <a:gd name="connsiteX18" fmla="*/ 942975 w 2124075"/>
            <a:gd name="connsiteY18" fmla="*/ 609600 h 2339340"/>
            <a:gd name="connsiteX19" fmla="*/ 828675 w 2124075"/>
            <a:gd name="connsiteY19" fmla="*/ 619125 h 2339340"/>
            <a:gd name="connsiteX20" fmla="*/ 695325 w 2124075"/>
            <a:gd name="connsiteY20" fmla="*/ 619125 h 2339340"/>
            <a:gd name="connsiteX21" fmla="*/ 542925 w 2124075"/>
            <a:gd name="connsiteY21" fmla="*/ 514350 h 2339340"/>
            <a:gd name="connsiteX22" fmla="*/ 466725 w 2124075"/>
            <a:gd name="connsiteY22" fmla="*/ 495300 h 2339340"/>
            <a:gd name="connsiteX23" fmla="*/ 304800 w 2124075"/>
            <a:gd name="connsiteY23" fmla="*/ 581025 h 2339340"/>
            <a:gd name="connsiteX24" fmla="*/ 285750 w 2124075"/>
            <a:gd name="connsiteY24" fmla="*/ 638175 h 2339340"/>
            <a:gd name="connsiteX25" fmla="*/ 266700 w 2124075"/>
            <a:gd name="connsiteY25" fmla="*/ 714375 h 2339340"/>
            <a:gd name="connsiteX26" fmla="*/ 104775 w 2124075"/>
            <a:gd name="connsiteY26" fmla="*/ 847725 h 2339340"/>
            <a:gd name="connsiteX27" fmla="*/ 0 w 2124075"/>
            <a:gd name="connsiteY27" fmla="*/ 933450 h 2339340"/>
            <a:gd name="connsiteX28" fmla="*/ 285750 w 2124075"/>
            <a:gd name="connsiteY28" fmla="*/ 1200150 h 2339340"/>
            <a:gd name="connsiteX29" fmla="*/ 657225 w 2124075"/>
            <a:gd name="connsiteY29" fmla="*/ 1514475 h 2339340"/>
            <a:gd name="connsiteX30" fmla="*/ 1009650 w 2124075"/>
            <a:gd name="connsiteY30" fmla="*/ 1838325 h 2339340"/>
            <a:gd name="connsiteX31" fmla="*/ 1200150 w 2124075"/>
            <a:gd name="connsiteY31" fmla="*/ 1990725 h 2339340"/>
            <a:gd name="connsiteX32" fmla="*/ 1510665 w 2124075"/>
            <a:gd name="connsiteY32" fmla="*/ 2339340 h 2339340"/>
            <a:gd name="connsiteX0" fmla="*/ 1590675 w 2124075"/>
            <a:gd name="connsiteY0" fmla="*/ 1971675 h 1990725"/>
            <a:gd name="connsiteX1" fmla="*/ 1714500 w 2124075"/>
            <a:gd name="connsiteY1" fmla="*/ 1514475 h 1990725"/>
            <a:gd name="connsiteX2" fmla="*/ 1733550 w 2124075"/>
            <a:gd name="connsiteY2" fmla="*/ 1285875 h 1990725"/>
            <a:gd name="connsiteX3" fmla="*/ 1971675 w 2124075"/>
            <a:gd name="connsiteY3" fmla="*/ 990600 h 1990725"/>
            <a:gd name="connsiteX4" fmla="*/ 2076450 w 2124075"/>
            <a:gd name="connsiteY4" fmla="*/ 752475 h 1990725"/>
            <a:gd name="connsiteX5" fmla="*/ 2085975 w 2124075"/>
            <a:gd name="connsiteY5" fmla="*/ 600075 h 1990725"/>
            <a:gd name="connsiteX6" fmla="*/ 2124075 w 2124075"/>
            <a:gd name="connsiteY6" fmla="*/ 523875 h 1990725"/>
            <a:gd name="connsiteX7" fmla="*/ 2105025 w 2124075"/>
            <a:gd name="connsiteY7" fmla="*/ 381000 h 1990725"/>
            <a:gd name="connsiteX8" fmla="*/ 2047875 w 2124075"/>
            <a:gd name="connsiteY8" fmla="*/ 190500 h 1990725"/>
            <a:gd name="connsiteX9" fmla="*/ 1962150 w 2124075"/>
            <a:gd name="connsiteY9" fmla="*/ 66675 h 1990725"/>
            <a:gd name="connsiteX10" fmla="*/ 1866900 w 2124075"/>
            <a:gd name="connsiteY10" fmla="*/ 0 h 1990725"/>
            <a:gd name="connsiteX11" fmla="*/ 1762125 w 2124075"/>
            <a:gd name="connsiteY11" fmla="*/ 152400 h 1990725"/>
            <a:gd name="connsiteX12" fmla="*/ 1590675 w 2124075"/>
            <a:gd name="connsiteY12" fmla="*/ 171450 h 1990725"/>
            <a:gd name="connsiteX13" fmla="*/ 1524000 w 2124075"/>
            <a:gd name="connsiteY13" fmla="*/ 314325 h 1990725"/>
            <a:gd name="connsiteX14" fmla="*/ 1390650 w 2124075"/>
            <a:gd name="connsiteY14" fmla="*/ 314325 h 1990725"/>
            <a:gd name="connsiteX15" fmla="*/ 1228725 w 2124075"/>
            <a:gd name="connsiteY15" fmla="*/ 314325 h 1990725"/>
            <a:gd name="connsiteX16" fmla="*/ 1114425 w 2124075"/>
            <a:gd name="connsiteY16" fmla="*/ 361950 h 1990725"/>
            <a:gd name="connsiteX17" fmla="*/ 1057275 w 2124075"/>
            <a:gd name="connsiteY17" fmla="*/ 533400 h 1990725"/>
            <a:gd name="connsiteX18" fmla="*/ 942975 w 2124075"/>
            <a:gd name="connsiteY18" fmla="*/ 609600 h 1990725"/>
            <a:gd name="connsiteX19" fmla="*/ 828675 w 2124075"/>
            <a:gd name="connsiteY19" fmla="*/ 619125 h 1990725"/>
            <a:gd name="connsiteX20" fmla="*/ 695325 w 2124075"/>
            <a:gd name="connsiteY20" fmla="*/ 619125 h 1990725"/>
            <a:gd name="connsiteX21" fmla="*/ 542925 w 2124075"/>
            <a:gd name="connsiteY21" fmla="*/ 514350 h 1990725"/>
            <a:gd name="connsiteX22" fmla="*/ 466725 w 2124075"/>
            <a:gd name="connsiteY22" fmla="*/ 495300 h 1990725"/>
            <a:gd name="connsiteX23" fmla="*/ 304800 w 2124075"/>
            <a:gd name="connsiteY23" fmla="*/ 581025 h 1990725"/>
            <a:gd name="connsiteX24" fmla="*/ 285750 w 2124075"/>
            <a:gd name="connsiteY24" fmla="*/ 638175 h 1990725"/>
            <a:gd name="connsiteX25" fmla="*/ 266700 w 2124075"/>
            <a:gd name="connsiteY25" fmla="*/ 714375 h 1990725"/>
            <a:gd name="connsiteX26" fmla="*/ 104775 w 2124075"/>
            <a:gd name="connsiteY26" fmla="*/ 847725 h 1990725"/>
            <a:gd name="connsiteX27" fmla="*/ 0 w 2124075"/>
            <a:gd name="connsiteY27" fmla="*/ 933450 h 1990725"/>
            <a:gd name="connsiteX28" fmla="*/ 285750 w 2124075"/>
            <a:gd name="connsiteY28" fmla="*/ 1200150 h 1990725"/>
            <a:gd name="connsiteX29" fmla="*/ 657225 w 2124075"/>
            <a:gd name="connsiteY29" fmla="*/ 1514475 h 1990725"/>
            <a:gd name="connsiteX30" fmla="*/ 1009650 w 2124075"/>
            <a:gd name="connsiteY30" fmla="*/ 1838325 h 1990725"/>
            <a:gd name="connsiteX31" fmla="*/ 1200150 w 2124075"/>
            <a:gd name="connsiteY31" fmla="*/ 1990725 h 199072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2038351"/>
            <a:gd name="connsiteX1" fmla="*/ 1581150 w 2124075"/>
            <a:gd name="connsiteY1" fmla="*/ 1962151 h 2038351"/>
            <a:gd name="connsiteX2" fmla="*/ 1714500 w 2124075"/>
            <a:gd name="connsiteY2" fmla="*/ 1514475 h 2038351"/>
            <a:gd name="connsiteX3" fmla="*/ 1733550 w 2124075"/>
            <a:gd name="connsiteY3" fmla="*/ 1285875 h 2038351"/>
            <a:gd name="connsiteX4" fmla="*/ 1971675 w 2124075"/>
            <a:gd name="connsiteY4" fmla="*/ 990600 h 2038351"/>
            <a:gd name="connsiteX5" fmla="*/ 2076450 w 2124075"/>
            <a:gd name="connsiteY5" fmla="*/ 752475 h 2038351"/>
            <a:gd name="connsiteX6" fmla="*/ 2085975 w 2124075"/>
            <a:gd name="connsiteY6" fmla="*/ 600075 h 2038351"/>
            <a:gd name="connsiteX7" fmla="*/ 2124075 w 2124075"/>
            <a:gd name="connsiteY7" fmla="*/ 523875 h 2038351"/>
            <a:gd name="connsiteX8" fmla="*/ 2105025 w 2124075"/>
            <a:gd name="connsiteY8" fmla="*/ 381000 h 2038351"/>
            <a:gd name="connsiteX9" fmla="*/ 2047875 w 2124075"/>
            <a:gd name="connsiteY9" fmla="*/ 190500 h 2038351"/>
            <a:gd name="connsiteX10" fmla="*/ 1962150 w 2124075"/>
            <a:gd name="connsiteY10" fmla="*/ 66675 h 2038351"/>
            <a:gd name="connsiteX11" fmla="*/ 1866900 w 2124075"/>
            <a:gd name="connsiteY11" fmla="*/ 0 h 2038351"/>
            <a:gd name="connsiteX12" fmla="*/ 1762125 w 2124075"/>
            <a:gd name="connsiteY12" fmla="*/ 152400 h 2038351"/>
            <a:gd name="connsiteX13" fmla="*/ 1590675 w 2124075"/>
            <a:gd name="connsiteY13" fmla="*/ 171450 h 2038351"/>
            <a:gd name="connsiteX14" fmla="*/ 1524000 w 2124075"/>
            <a:gd name="connsiteY14" fmla="*/ 314325 h 2038351"/>
            <a:gd name="connsiteX15" fmla="*/ 1390650 w 2124075"/>
            <a:gd name="connsiteY15" fmla="*/ 314325 h 2038351"/>
            <a:gd name="connsiteX16" fmla="*/ 1228725 w 2124075"/>
            <a:gd name="connsiteY16" fmla="*/ 314325 h 2038351"/>
            <a:gd name="connsiteX17" fmla="*/ 1114425 w 2124075"/>
            <a:gd name="connsiteY17" fmla="*/ 361950 h 2038351"/>
            <a:gd name="connsiteX18" fmla="*/ 1057275 w 2124075"/>
            <a:gd name="connsiteY18" fmla="*/ 533400 h 2038351"/>
            <a:gd name="connsiteX19" fmla="*/ 942975 w 2124075"/>
            <a:gd name="connsiteY19" fmla="*/ 609600 h 2038351"/>
            <a:gd name="connsiteX20" fmla="*/ 828675 w 2124075"/>
            <a:gd name="connsiteY20" fmla="*/ 619125 h 2038351"/>
            <a:gd name="connsiteX21" fmla="*/ 695325 w 2124075"/>
            <a:gd name="connsiteY21" fmla="*/ 619125 h 2038351"/>
            <a:gd name="connsiteX22" fmla="*/ 542925 w 2124075"/>
            <a:gd name="connsiteY22" fmla="*/ 514350 h 2038351"/>
            <a:gd name="connsiteX23" fmla="*/ 466725 w 2124075"/>
            <a:gd name="connsiteY23" fmla="*/ 495300 h 2038351"/>
            <a:gd name="connsiteX24" fmla="*/ 304800 w 2124075"/>
            <a:gd name="connsiteY24" fmla="*/ 581025 h 2038351"/>
            <a:gd name="connsiteX25" fmla="*/ 285750 w 2124075"/>
            <a:gd name="connsiteY25" fmla="*/ 638175 h 2038351"/>
            <a:gd name="connsiteX26" fmla="*/ 266700 w 2124075"/>
            <a:gd name="connsiteY26" fmla="*/ 714375 h 2038351"/>
            <a:gd name="connsiteX27" fmla="*/ 104775 w 2124075"/>
            <a:gd name="connsiteY27" fmla="*/ 847725 h 2038351"/>
            <a:gd name="connsiteX28" fmla="*/ 0 w 2124075"/>
            <a:gd name="connsiteY28" fmla="*/ 933450 h 2038351"/>
            <a:gd name="connsiteX29" fmla="*/ 285750 w 2124075"/>
            <a:gd name="connsiteY29" fmla="*/ 1200150 h 2038351"/>
            <a:gd name="connsiteX30" fmla="*/ 657225 w 2124075"/>
            <a:gd name="connsiteY30" fmla="*/ 1514475 h 2038351"/>
            <a:gd name="connsiteX31" fmla="*/ 1009650 w 2124075"/>
            <a:gd name="connsiteY31" fmla="*/ 1838325 h 2038351"/>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552575 w 2124075"/>
            <a:gd name="connsiteY1" fmla="*/ 1781176 h 1971675"/>
            <a:gd name="connsiteX2" fmla="*/ 1714500 w 2124075"/>
            <a:gd name="connsiteY2" fmla="*/ 1514475 h 1971675"/>
            <a:gd name="connsiteX3" fmla="*/ 1733550 w 2124075"/>
            <a:gd name="connsiteY3" fmla="*/ 1285875 h 1971675"/>
            <a:gd name="connsiteX4" fmla="*/ 1971675 w 2124075"/>
            <a:gd name="connsiteY4" fmla="*/ 990600 h 1971675"/>
            <a:gd name="connsiteX5" fmla="*/ 2076450 w 2124075"/>
            <a:gd name="connsiteY5" fmla="*/ 752475 h 1971675"/>
            <a:gd name="connsiteX6" fmla="*/ 2085975 w 2124075"/>
            <a:gd name="connsiteY6" fmla="*/ 600075 h 1971675"/>
            <a:gd name="connsiteX7" fmla="*/ 2124075 w 2124075"/>
            <a:gd name="connsiteY7" fmla="*/ 523875 h 1971675"/>
            <a:gd name="connsiteX8" fmla="*/ 2105025 w 2124075"/>
            <a:gd name="connsiteY8" fmla="*/ 381000 h 1971675"/>
            <a:gd name="connsiteX9" fmla="*/ 2047875 w 2124075"/>
            <a:gd name="connsiteY9" fmla="*/ 190500 h 1971675"/>
            <a:gd name="connsiteX10" fmla="*/ 1962150 w 2124075"/>
            <a:gd name="connsiteY10" fmla="*/ 66675 h 1971675"/>
            <a:gd name="connsiteX11" fmla="*/ 1866900 w 2124075"/>
            <a:gd name="connsiteY11" fmla="*/ 0 h 1971675"/>
            <a:gd name="connsiteX12" fmla="*/ 1762125 w 2124075"/>
            <a:gd name="connsiteY12" fmla="*/ 152400 h 1971675"/>
            <a:gd name="connsiteX13" fmla="*/ 1590675 w 2124075"/>
            <a:gd name="connsiteY13" fmla="*/ 171450 h 1971675"/>
            <a:gd name="connsiteX14" fmla="*/ 1524000 w 2124075"/>
            <a:gd name="connsiteY14" fmla="*/ 314325 h 1971675"/>
            <a:gd name="connsiteX15" fmla="*/ 1390650 w 2124075"/>
            <a:gd name="connsiteY15" fmla="*/ 314325 h 1971675"/>
            <a:gd name="connsiteX16" fmla="*/ 1228725 w 2124075"/>
            <a:gd name="connsiteY16" fmla="*/ 314325 h 1971675"/>
            <a:gd name="connsiteX17" fmla="*/ 1114425 w 2124075"/>
            <a:gd name="connsiteY17" fmla="*/ 361950 h 1971675"/>
            <a:gd name="connsiteX18" fmla="*/ 1057275 w 2124075"/>
            <a:gd name="connsiteY18" fmla="*/ 533400 h 1971675"/>
            <a:gd name="connsiteX19" fmla="*/ 942975 w 2124075"/>
            <a:gd name="connsiteY19" fmla="*/ 609600 h 1971675"/>
            <a:gd name="connsiteX20" fmla="*/ 828675 w 2124075"/>
            <a:gd name="connsiteY20" fmla="*/ 619125 h 1971675"/>
            <a:gd name="connsiteX21" fmla="*/ 695325 w 2124075"/>
            <a:gd name="connsiteY21" fmla="*/ 619125 h 1971675"/>
            <a:gd name="connsiteX22" fmla="*/ 542925 w 2124075"/>
            <a:gd name="connsiteY22" fmla="*/ 514350 h 1971675"/>
            <a:gd name="connsiteX23" fmla="*/ 466725 w 2124075"/>
            <a:gd name="connsiteY23" fmla="*/ 495300 h 1971675"/>
            <a:gd name="connsiteX24" fmla="*/ 304800 w 2124075"/>
            <a:gd name="connsiteY24" fmla="*/ 581025 h 1971675"/>
            <a:gd name="connsiteX25" fmla="*/ 285750 w 2124075"/>
            <a:gd name="connsiteY25" fmla="*/ 638175 h 1971675"/>
            <a:gd name="connsiteX26" fmla="*/ 266700 w 2124075"/>
            <a:gd name="connsiteY26" fmla="*/ 714375 h 1971675"/>
            <a:gd name="connsiteX27" fmla="*/ 104775 w 2124075"/>
            <a:gd name="connsiteY27" fmla="*/ 847725 h 1971675"/>
            <a:gd name="connsiteX28" fmla="*/ 0 w 2124075"/>
            <a:gd name="connsiteY28" fmla="*/ 933450 h 1971675"/>
            <a:gd name="connsiteX29" fmla="*/ 285750 w 2124075"/>
            <a:gd name="connsiteY29" fmla="*/ 1200150 h 1971675"/>
            <a:gd name="connsiteX30" fmla="*/ 657225 w 2124075"/>
            <a:gd name="connsiteY30" fmla="*/ 1514475 h 1971675"/>
            <a:gd name="connsiteX31" fmla="*/ 1009650 w 2124075"/>
            <a:gd name="connsiteY31" fmla="*/ 1838325 h 1971675"/>
            <a:gd name="connsiteX0" fmla="*/ 990600 w 2124075"/>
            <a:gd name="connsiteY0" fmla="*/ 1838325 h 1838325"/>
            <a:gd name="connsiteX1" fmla="*/ 1552575 w 2124075"/>
            <a:gd name="connsiteY1" fmla="*/ 1781176 h 1838325"/>
            <a:gd name="connsiteX2" fmla="*/ 1714500 w 2124075"/>
            <a:gd name="connsiteY2" fmla="*/ 1514475 h 1838325"/>
            <a:gd name="connsiteX3" fmla="*/ 1733550 w 2124075"/>
            <a:gd name="connsiteY3" fmla="*/ 1285875 h 1838325"/>
            <a:gd name="connsiteX4" fmla="*/ 1971675 w 2124075"/>
            <a:gd name="connsiteY4" fmla="*/ 990600 h 1838325"/>
            <a:gd name="connsiteX5" fmla="*/ 2076450 w 2124075"/>
            <a:gd name="connsiteY5" fmla="*/ 752475 h 1838325"/>
            <a:gd name="connsiteX6" fmla="*/ 2085975 w 2124075"/>
            <a:gd name="connsiteY6" fmla="*/ 600075 h 1838325"/>
            <a:gd name="connsiteX7" fmla="*/ 2124075 w 2124075"/>
            <a:gd name="connsiteY7" fmla="*/ 523875 h 1838325"/>
            <a:gd name="connsiteX8" fmla="*/ 2105025 w 2124075"/>
            <a:gd name="connsiteY8" fmla="*/ 381000 h 1838325"/>
            <a:gd name="connsiteX9" fmla="*/ 2047875 w 2124075"/>
            <a:gd name="connsiteY9" fmla="*/ 190500 h 1838325"/>
            <a:gd name="connsiteX10" fmla="*/ 1962150 w 2124075"/>
            <a:gd name="connsiteY10" fmla="*/ 66675 h 1838325"/>
            <a:gd name="connsiteX11" fmla="*/ 1866900 w 2124075"/>
            <a:gd name="connsiteY11" fmla="*/ 0 h 1838325"/>
            <a:gd name="connsiteX12" fmla="*/ 1762125 w 2124075"/>
            <a:gd name="connsiteY12" fmla="*/ 152400 h 1838325"/>
            <a:gd name="connsiteX13" fmla="*/ 1590675 w 2124075"/>
            <a:gd name="connsiteY13" fmla="*/ 171450 h 1838325"/>
            <a:gd name="connsiteX14" fmla="*/ 1524000 w 2124075"/>
            <a:gd name="connsiteY14" fmla="*/ 314325 h 1838325"/>
            <a:gd name="connsiteX15" fmla="*/ 1390650 w 2124075"/>
            <a:gd name="connsiteY15" fmla="*/ 314325 h 1838325"/>
            <a:gd name="connsiteX16" fmla="*/ 1228725 w 2124075"/>
            <a:gd name="connsiteY16" fmla="*/ 314325 h 1838325"/>
            <a:gd name="connsiteX17" fmla="*/ 1114425 w 2124075"/>
            <a:gd name="connsiteY17" fmla="*/ 361950 h 1838325"/>
            <a:gd name="connsiteX18" fmla="*/ 1057275 w 2124075"/>
            <a:gd name="connsiteY18" fmla="*/ 533400 h 1838325"/>
            <a:gd name="connsiteX19" fmla="*/ 942975 w 2124075"/>
            <a:gd name="connsiteY19" fmla="*/ 609600 h 1838325"/>
            <a:gd name="connsiteX20" fmla="*/ 828675 w 2124075"/>
            <a:gd name="connsiteY20" fmla="*/ 619125 h 1838325"/>
            <a:gd name="connsiteX21" fmla="*/ 695325 w 2124075"/>
            <a:gd name="connsiteY21" fmla="*/ 619125 h 1838325"/>
            <a:gd name="connsiteX22" fmla="*/ 542925 w 2124075"/>
            <a:gd name="connsiteY22" fmla="*/ 514350 h 1838325"/>
            <a:gd name="connsiteX23" fmla="*/ 466725 w 2124075"/>
            <a:gd name="connsiteY23" fmla="*/ 495300 h 1838325"/>
            <a:gd name="connsiteX24" fmla="*/ 304800 w 2124075"/>
            <a:gd name="connsiteY24" fmla="*/ 581025 h 1838325"/>
            <a:gd name="connsiteX25" fmla="*/ 285750 w 2124075"/>
            <a:gd name="connsiteY25" fmla="*/ 638175 h 1838325"/>
            <a:gd name="connsiteX26" fmla="*/ 266700 w 2124075"/>
            <a:gd name="connsiteY26" fmla="*/ 714375 h 1838325"/>
            <a:gd name="connsiteX27" fmla="*/ 104775 w 2124075"/>
            <a:gd name="connsiteY27" fmla="*/ 847725 h 1838325"/>
            <a:gd name="connsiteX28" fmla="*/ 0 w 2124075"/>
            <a:gd name="connsiteY28" fmla="*/ 933450 h 1838325"/>
            <a:gd name="connsiteX29" fmla="*/ 285750 w 2124075"/>
            <a:gd name="connsiteY29" fmla="*/ 1200150 h 1838325"/>
            <a:gd name="connsiteX30" fmla="*/ 657225 w 2124075"/>
            <a:gd name="connsiteY30" fmla="*/ 1514475 h 1838325"/>
            <a:gd name="connsiteX31" fmla="*/ 1009650 w 2124075"/>
            <a:gd name="connsiteY31" fmla="*/ 1838325 h 1838325"/>
            <a:gd name="connsiteX0" fmla="*/ 990600 w 2124075"/>
            <a:gd name="connsiteY0" fmla="*/ 1838325 h 1838325"/>
            <a:gd name="connsiteX1" fmla="*/ 1552575 w 2124075"/>
            <a:gd name="connsiteY1" fmla="*/ 17811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838200 w 2124075"/>
            <a:gd name="connsiteY32"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38200 w 2124075"/>
            <a:gd name="connsiteY32" fmla="*/ 164782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76300 w 2124075"/>
            <a:gd name="connsiteY32" fmla="*/ 162877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00100 w 2124075"/>
            <a:gd name="connsiteY32" fmla="*/ 1676400 h 17145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590675 w 2124075"/>
            <a:gd name="connsiteY4" fmla="*/ 1428751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90675 w 2124075"/>
            <a:gd name="connsiteY5" fmla="*/ 1428751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285875 w 2124075"/>
            <a:gd name="connsiteY2" fmla="*/ 1581151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533525 w 2124075"/>
            <a:gd name="connsiteY6" fmla="*/ 1400176 h 1676401"/>
            <a:gd name="connsiteX7" fmla="*/ 1733550 w 2124075"/>
            <a:gd name="connsiteY7" fmla="*/ 1285875 h 1676401"/>
            <a:gd name="connsiteX8" fmla="*/ 1971675 w 2124075"/>
            <a:gd name="connsiteY8" fmla="*/ 990600 h 1676401"/>
            <a:gd name="connsiteX9" fmla="*/ 2076450 w 2124075"/>
            <a:gd name="connsiteY9" fmla="*/ 752475 h 1676401"/>
            <a:gd name="connsiteX10" fmla="*/ 2085975 w 2124075"/>
            <a:gd name="connsiteY10" fmla="*/ 600075 h 1676401"/>
            <a:gd name="connsiteX11" fmla="*/ 2124075 w 2124075"/>
            <a:gd name="connsiteY11" fmla="*/ 523875 h 1676401"/>
            <a:gd name="connsiteX12" fmla="*/ 2105025 w 2124075"/>
            <a:gd name="connsiteY12" fmla="*/ 381000 h 1676401"/>
            <a:gd name="connsiteX13" fmla="*/ 2047875 w 2124075"/>
            <a:gd name="connsiteY13" fmla="*/ 190500 h 1676401"/>
            <a:gd name="connsiteX14" fmla="*/ 1962150 w 2124075"/>
            <a:gd name="connsiteY14" fmla="*/ 66675 h 1676401"/>
            <a:gd name="connsiteX15" fmla="*/ 1866900 w 2124075"/>
            <a:gd name="connsiteY15" fmla="*/ 0 h 1676401"/>
            <a:gd name="connsiteX16" fmla="*/ 1762125 w 2124075"/>
            <a:gd name="connsiteY16" fmla="*/ 152400 h 1676401"/>
            <a:gd name="connsiteX17" fmla="*/ 1590675 w 2124075"/>
            <a:gd name="connsiteY17" fmla="*/ 171450 h 1676401"/>
            <a:gd name="connsiteX18" fmla="*/ 1524000 w 2124075"/>
            <a:gd name="connsiteY18" fmla="*/ 314325 h 1676401"/>
            <a:gd name="connsiteX19" fmla="*/ 1390650 w 2124075"/>
            <a:gd name="connsiteY19" fmla="*/ 314325 h 1676401"/>
            <a:gd name="connsiteX20" fmla="*/ 1228725 w 2124075"/>
            <a:gd name="connsiteY20" fmla="*/ 314325 h 1676401"/>
            <a:gd name="connsiteX21" fmla="*/ 1114425 w 2124075"/>
            <a:gd name="connsiteY21" fmla="*/ 361950 h 1676401"/>
            <a:gd name="connsiteX22" fmla="*/ 1057275 w 2124075"/>
            <a:gd name="connsiteY22" fmla="*/ 533400 h 1676401"/>
            <a:gd name="connsiteX23" fmla="*/ 942975 w 2124075"/>
            <a:gd name="connsiteY23" fmla="*/ 609600 h 1676401"/>
            <a:gd name="connsiteX24" fmla="*/ 828675 w 2124075"/>
            <a:gd name="connsiteY24" fmla="*/ 619125 h 1676401"/>
            <a:gd name="connsiteX25" fmla="*/ 695325 w 2124075"/>
            <a:gd name="connsiteY25" fmla="*/ 619125 h 1676401"/>
            <a:gd name="connsiteX26" fmla="*/ 542925 w 2124075"/>
            <a:gd name="connsiteY26" fmla="*/ 514350 h 1676401"/>
            <a:gd name="connsiteX27" fmla="*/ 466725 w 2124075"/>
            <a:gd name="connsiteY27" fmla="*/ 495300 h 1676401"/>
            <a:gd name="connsiteX28" fmla="*/ 304800 w 2124075"/>
            <a:gd name="connsiteY28" fmla="*/ 581025 h 1676401"/>
            <a:gd name="connsiteX29" fmla="*/ 285750 w 2124075"/>
            <a:gd name="connsiteY29" fmla="*/ 638175 h 1676401"/>
            <a:gd name="connsiteX30" fmla="*/ 266700 w 2124075"/>
            <a:gd name="connsiteY30" fmla="*/ 714375 h 1676401"/>
            <a:gd name="connsiteX31" fmla="*/ 104775 w 2124075"/>
            <a:gd name="connsiteY31" fmla="*/ 847725 h 1676401"/>
            <a:gd name="connsiteX32" fmla="*/ 0 w 2124075"/>
            <a:gd name="connsiteY32" fmla="*/ 933450 h 1676401"/>
            <a:gd name="connsiteX33" fmla="*/ 285750 w 2124075"/>
            <a:gd name="connsiteY33" fmla="*/ 1200150 h 1676401"/>
            <a:gd name="connsiteX34" fmla="*/ 657225 w 2124075"/>
            <a:gd name="connsiteY34" fmla="*/ 1514475 h 1676401"/>
            <a:gd name="connsiteX35" fmla="*/ 800100 w 2124075"/>
            <a:gd name="connsiteY35"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28788 w 2124075"/>
            <a:gd name="connsiteY14" fmla="*/ 123825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709737 h 1709737"/>
            <a:gd name="connsiteX1" fmla="*/ 1042988 w 2124075"/>
            <a:gd name="connsiteY1" fmla="*/ 1690687 h 1709737"/>
            <a:gd name="connsiteX2" fmla="*/ 1300163 w 2124075"/>
            <a:gd name="connsiteY2" fmla="*/ 1647824 h 1709737"/>
            <a:gd name="connsiteX3" fmla="*/ 1509712 w 2124075"/>
            <a:gd name="connsiteY3" fmla="*/ 1585912 h 1709737"/>
            <a:gd name="connsiteX4" fmla="*/ 1628775 w 2124075"/>
            <a:gd name="connsiteY4" fmla="*/ 1514475 h 1709737"/>
            <a:gd name="connsiteX5" fmla="*/ 1733550 w 2124075"/>
            <a:gd name="connsiteY5" fmla="*/ 1319211 h 1709737"/>
            <a:gd name="connsiteX6" fmla="*/ 1971675 w 2124075"/>
            <a:gd name="connsiteY6" fmla="*/ 1023936 h 1709737"/>
            <a:gd name="connsiteX7" fmla="*/ 2076450 w 2124075"/>
            <a:gd name="connsiteY7" fmla="*/ 785811 h 1709737"/>
            <a:gd name="connsiteX8" fmla="*/ 2085975 w 2124075"/>
            <a:gd name="connsiteY8" fmla="*/ 633411 h 1709737"/>
            <a:gd name="connsiteX9" fmla="*/ 2124075 w 2124075"/>
            <a:gd name="connsiteY9" fmla="*/ 557211 h 1709737"/>
            <a:gd name="connsiteX10" fmla="*/ 2105025 w 2124075"/>
            <a:gd name="connsiteY10" fmla="*/ 414336 h 1709737"/>
            <a:gd name="connsiteX11" fmla="*/ 2047875 w 2124075"/>
            <a:gd name="connsiteY11" fmla="*/ 223836 h 1709737"/>
            <a:gd name="connsiteX12" fmla="*/ 1962150 w 2124075"/>
            <a:gd name="connsiteY12" fmla="*/ 100011 h 1709737"/>
            <a:gd name="connsiteX13" fmla="*/ 1866900 w 2124075"/>
            <a:gd name="connsiteY13" fmla="*/ 33336 h 1709737"/>
            <a:gd name="connsiteX14" fmla="*/ 1862138 w 2124075"/>
            <a:gd name="connsiteY14" fmla="*/ 0 h 1709737"/>
            <a:gd name="connsiteX15" fmla="*/ 1728788 w 2124075"/>
            <a:gd name="connsiteY15" fmla="*/ 157161 h 1709737"/>
            <a:gd name="connsiteX16" fmla="*/ 1552575 w 2124075"/>
            <a:gd name="connsiteY16" fmla="*/ 190499 h 1709737"/>
            <a:gd name="connsiteX17" fmla="*/ 1466850 w 2124075"/>
            <a:gd name="connsiteY17" fmla="*/ 290511 h 1709737"/>
            <a:gd name="connsiteX18" fmla="*/ 1295400 w 2124075"/>
            <a:gd name="connsiteY18" fmla="*/ 276224 h 1709737"/>
            <a:gd name="connsiteX19" fmla="*/ 1104900 w 2124075"/>
            <a:gd name="connsiteY19" fmla="*/ 180974 h 1709737"/>
            <a:gd name="connsiteX20" fmla="*/ 1023938 w 2124075"/>
            <a:gd name="connsiteY20" fmla="*/ 290511 h 1709737"/>
            <a:gd name="connsiteX21" fmla="*/ 976313 w 2124075"/>
            <a:gd name="connsiteY21" fmla="*/ 452436 h 1709737"/>
            <a:gd name="connsiteX22" fmla="*/ 933450 w 2124075"/>
            <a:gd name="connsiteY22" fmla="*/ 576261 h 1709737"/>
            <a:gd name="connsiteX23" fmla="*/ 828675 w 2124075"/>
            <a:gd name="connsiteY23" fmla="*/ 652461 h 1709737"/>
            <a:gd name="connsiteX24" fmla="*/ 695325 w 2124075"/>
            <a:gd name="connsiteY24" fmla="*/ 652461 h 1709737"/>
            <a:gd name="connsiteX25" fmla="*/ 542925 w 2124075"/>
            <a:gd name="connsiteY25" fmla="*/ 547686 h 1709737"/>
            <a:gd name="connsiteX26" fmla="*/ 466725 w 2124075"/>
            <a:gd name="connsiteY26" fmla="*/ 528636 h 1709737"/>
            <a:gd name="connsiteX27" fmla="*/ 304800 w 2124075"/>
            <a:gd name="connsiteY27" fmla="*/ 614361 h 1709737"/>
            <a:gd name="connsiteX28" fmla="*/ 285750 w 2124075"/>
            <a:gd name="connsiteY28" fmla="*/ 671511 h 1709737"/>
            <a:gd name="connsiteX29" fmla="*/ 266700 w 2124075"/>
            <a:gd name="connsiteY29" fmla="*/ 747711 h 1709737"/>
            <a:gd name="connsiteX30" fmla="*/ 104775 w 2124075"/>
            <a:gd name="connsiteY30" fmla="*/ 881061 h 1709737"/>
            <a:gd name="connsiteX31" fmla="*/ 0 w 2124075"/>
            <a:gd name="connsiteY31" fmla="*/ 966786 h 1709737"/>
            <a:gd name="connsiteX32" fmla="*/ 285750 w 2124075"/>
            <a:gd name="connsiteY32" fmla="*/ 1233486 h 1709737"/>
            <a:gd name="connsiteX33" fmla="*/ 657225 w 2124075"/>
            <a:gd name="connsiteY33" fmla="*/ 1547811 h 1709737"/>
            <a:gd name="connsiteX34" fmla="*/ 800100 w 2124075"/>
            <a:gd name="connsiteY34" fmla="*/ 1709736 h 1709737"/>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55561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26986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33550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47838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917700"/>
            <a:gd name="connsiteX1" fmla="*/ 1042988 w 2124075"/>
            <a:gd name="connsiteY1" fmla="*/ 1712912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17700"/>
            <a:gd name="connsiteX1" fmla="*/ 923925 w 2124075"/>
            <a:gd name="connsiteY1" fmla="*/ 1784350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28019"/>
            <a:gd name="connsiteX1" fmla="*/ 1052513 w 2124075"/>
            <a:gd name="connsiteY1" fmla="*/ 1917700 h 1928019"/>
            <a:gd name="connsiteX2" fmla="*/ 1300163 w 2124075"/>
            <a:gd name="connsiteY2" fmla="*/ 1670049 h 1928019"/>
            <a:gd name="connsiteX3" fmla="*/ 1509712 w 2124075"/>
            <a:gd name="connsiteY3" fmla="*/ 1608137 h 1928019"/>
            <a:gd name="connsiteX4" fmla="*/ 1628775 w 2124075"/>
            <a:gd name="connsiteY4" fmla="*/ 1536700 h 1928019"/>
            <a:gd name="connsiteX5" fmla="*/ 1714500 w 2124075"/>
            <a:gd name="connsiteY5" fmla="*/ 1484312 h 1928019"/>
            <a:gd name="connsiteX6" fmla="*/ 1747838 w 2124075"/>
            <a:gd name="connsiteY6" fmla="*/ 1341436 h 1928019"/>
            <a:gd name="connsiteX7" fmla="*/ 1971675 w 2124075"/>
            <a:gd name="connsiteY7" fmla="*/ 1046161 h 1928019"/>
            <a:gd name="connsiteX8" fmla="*/ 2076450 w 2124075"/>
            <a:gd name="connsiteY8" fmla="*/ 808036 h 1928019"/>
            <a:gd name="connsiteX9" fmla="*/ 2085975 w 2124075"/>
            <a:gd name="connsiteY9" fmla="*/ 655636 h 1928019"/>
            <a:gd name="connsiteX10" fmla="*/ 2124075 w 2124075"/>
            <a:gd name="connsiteY10" fmla="*/ 579436 h 1928019"/>
            <a:gd name="connsiteX11" fmla="*/ 2105025 w 2124075"/>
            <a:gd name="connsiteY11" fmla="*/ 436561 h 1928019"/>
            <a:gd name="connsiteX12" fmla="*/ 2047875 w 2124075"/>
            <a:gd name="connsiteY12" fmla="*/ 246061 h 1928019"/>
            <a:gd name="connsiteX13" fmla="*/ 1962150 w 2124075"/>
            <a:gd name="connsiteY13" fmla="*/ 122236 h 1928019"/>
            <a:gd name="connsiteX14" fmla="*/ 1866900 w 2124075"/>
            <a:gd name="connsiteY14" fmla="*/ 26986 h 1928019"/>
            <a:gd name="connsiteX15" fmla="*/ 1862138 w 2124075"/>
            <a:gd name="connsiteY15" fmla="*/ 22225 h 1928019"/>
            <a:gd name="connsiteX16" fmla="*/ 1728788 w 2124075"/>
            <a:gd name="connsiteY16" fmla="*/ 179386 h 1928019"/>
            <a:gd name="connsiteX17" fmla="*/ 1552575 w 2124075"/>
            <a:gd name="connsiteY17" fmla="*/ 212724 h 1928019"/>
            <a:gd name="connsiteX18" fmla="*/ 1466850 w 2124075"/>
            <a:gd name="connsiteY18" fmla="*/ 312736 h 1928019"/>
            <a:gd name="connsiteX19" fmla="*/ 1295400 w 2124075"/>
            <a:gd name="connsiteY19" fmla="*/ 298449 h 1928019"/>
            <a:gd name="connsiteX20" fmla="*/ 1104900 w 2124075"/>
            <a:gd name="connsiteY20" fmla="*/ 203199 h 1928019"/>
            <a:gd name="connsiteX21" fmla="*/ 1023938 w 2124075"/>
            <a:gd name="connsiteY21" fmla="*/ 312736 h 1928019"/>
            <a:gd name="connsiteX22" fmla="*/ 976313 w 2124075"/>
            <a:gd name="connsiteY22" fmla="*/ 474661 h 1928019"/>
            <a:gd name="connsiteX23" fmla="*/ 933450 w 2124075"/>
            <a:gd name="connsiteY23" fmla="*/ 598486 h 1928019"/>
            <a:gd name="connsiteX24" fmla="*/ 828675 w 2124075"/>
            <a:gd name="connsiteY24" fmla="*/ 674686 h 1928019"/>
            <a:gd name="connsiteX25" fmla="*/ 695325 w 2124075"/>
            <a:gd name="connsiteY25" fmla="*/ 674686 h 1928019"/>
            <a:gd name="connsiteX26" fmla="*/ 542925 w 2124075"/>
            <a:gd name="connsiteY26" fmla="*/ 569911 h 1928019"/>
            <a:gd name="connsiteX27" fmla="*/ 466725 w 2124075"/>
            <a:gd name="connsiteY27" fmla="*/ 550861 h 1928019"/>
            <a:gd name="connsiteX28" fmla="*/ 304800 w 2124075"/>
            <a:gd name="connsiteY28" fmla="*/ 636586 h 1928019"/>
            <a:gd name="connsiteX29" fmla="*/ 285750 w 2124075"/>
            <a:gd name="connsiteY29" fmla="*/ 693736 h 1928019"/>
            <a:gd name="connsiteX30" fmla="*/ 266700 w 2124075"/>
            <a:gd name="connsiteY30" fmla="*/ 769936 h 1928019"/>
            <a:gd name="connsiteX31" fmla="*/ 104775 w 2124075"/>
            <a:gd name="connsiteY31" fmla="*/ 903286 h 1928019"/>
            <a:gd name="connsiteX32" fmla="*/ 0 w 2124075"/>
            <a:gd name="connsiteY32" fmla="*/ 989011 h 1928019"/>
            <a:gd name="connsiteX33" fmla="*/ 285750 w 2124075"/>
            <a:gd name="connsiteY33" fmla="*/ 1255711 h 1928019"/>
            <a:gd name="connsiteX34" fmla="*/ 657225 w 2124075"/>
            <a:gd name="connsiteY34" fmla="*/ 1570036 h 1928019"/>
            <a:gd name="connsiteX35" fmla="*/ 800100 w 2124075"/>
            <a:gd name="connsiteY35" fmla="*/ 1731961 h 1928019"/>
            <a:gd name="connsiteX0" fmla="*/ 809625 w 2124075"/>
            <a:gd name="connsiteY0" fmla="*/ 1731962 h 2184400"/>
            <a:gd name="connsiteX1" fmla="*/ 1052513 w 2124075"/>
            <a:gd name="connsiteY1" fmla="*/ 1917700 h 2184400"/>
            <a:gd name="connsiteX2" fmla="*/ 1300163 w 2124075"/>
            <a:gd name="connsiteY2" fmla="*/ 1670049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052513 w 2124075"/>
            <a:gd name="connsiteY1" fmla="*/ 1917700 h 2184400"/>
            <a:gd name="connsiteX2" fmla="*/ 1195388 w 2124075"/>
            <a:gd name="connsiteY2" fmla="*/ 2046286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195388 w 2124075"/>
            <a:gd name="connsiteY1" fmla="*/ 2046286 h 2184400"/>
            <a:gd name="connsiteX2" fmla="*/ 1319213 w 2124075"/>
            <a:gd name="connsiteY2" fmla="*/ 2184400 h 2184400"/>
            <a:gd name="connsiteX3" fmla="*/ 1509712 w 2124075"/>
            <a:gd name="connsiteY3" fmla="*/ 1608137 h 2184400"/>
            <a:gd name="connsiteX4" fmla="*/ 1628775 w 2124075"/>
            <a:gd name="connsiteY4" fmla="*/ 1536700 h 2184400"/>
            <a:gd name="connsiteX5" fmla="*/ 1714500 w 2124075"/>
            <a:gd name="connsiteY5" fmla="*/ 1484312 h 2184400"/>
            <a:gd name="connsiteX6" fmla="*/ 1747838 w 2124075"/>
            <a:gd name="connsiteY6" fmla="*/ 1341436 h 2184400"/>
            <a:gd name="connsiteX7" fmla="*/ 1971675 w 2124075"/>
            <a:gd name="connsiteY7" fmla="*/ 1046161 h 2184400"/>
            <a:gd name="connsiteX8" fmla="*/ 2076450 w 2124075"/>
            <a:gd name="connsiteY8" fmla="*/ 808036 h 2184400"/>
            <a:gd name="connsiteX9" fmla="*/ 2085975 w 2124075"/>
            <a:gd name="connsiteY9" fmla="*/ 655636 h 2184400"/>
            <a:gd name="connsiteX10" fmla="*/ 2124075 w 2124075"/>
            <a:gd name="connsiteY10" fmla="*/ 579436 h 2184400"/>
            <a:gd name="connsiteX11" fmla="*/ 2105025 w 2124075"/>
            <a:gd name="connsiteY11" fmla="*/ 436561 h 2184400"/>
            <a:gd name="connsiteX12" fmla="*/ 2047875 w 2124075"/>
            <a:gd name="connsiteY12" fmla="*/ 246061 h 2184400"/>
            <a:gd name="connsiteX13" fmla="*/ 1962150 w 2124075"/>
            <a:gd name="connsiteY13" fmla="*/ 122236 h 2184400"/>
            <a:gd name="connsiteX14" fmla="*/ 1866900 w 2124075"/>
            <a:gd name="connsiteY14" fmla="*/ 26986 h 2184400"/>
            <a:gd name="connsiteX15" fmla="*/ 1862138 w 2124075"/>
            <a:gd name="connsiteY15" fmla="*/ 22225 h 2184400"/>
            <a:gd name="connsiteX16" fmla="*/ 1728788 w 2124075"/>
            <a:gd name="connsiteY16" fmla="*/ 179386 h 2184400"/>
            <a:gd name="connsiteX17" fmla="*/ 1552575 w 2124075"/>
            <a:gd name="connsiteY17" fmla="*/ 212724 h 2184400"/>
            <a:gd name="connsiteX18" fmla="*/ 1466850 w 2124075"/>
            <a:gd name="connsiteY18" fmla="*/ 312736 h 2184400"/>
            <a:gd name="connsiteX19" fmla="*/ 1295400 w 2124075"/>
            <a:gd name="connsiteY19" fmla="*/ 298449 h 2184400"/>
            <a:gd name="connsiteX20" fmla="*/ 1104900 w 2124075"/>
            <a:gd name="connsiteY20" fmla="*/ 203199 h 2184400"/>
            <a:gd name="connsiteX21" fmla="*/ 1023938 w 2124075"/>
            <a:gd name="connsiteY21" fmla="*/ 312736 h 2184400"/>
            <a:gd name="connsiteX22" fmla="*/ 976313 w 2124075"/>
            <a:gd name="connsiteY22" fmla="*/ 474661 h 2184400"/>
            <a:gd name="connsiteX23" fmla="*/ 933450 w 2124075"/>
            <a:gd name="connsiteY23" fmla="*/ 598486 h 2184400"/>
            <a:gd name="connsiteX24" fmla="*/ 828675 w 2124075"/>
            <a:gd name="connsiteY24" fmla="*/ 674686 h 2184400"/>
            <a:gd name="connsiteX25" fmla="*/ 695325 w 2124075"/>
            <a:gd name="connsiteY25" fmla="*/ 674686 h 2184400"/>
            <a:gd name="connsiteX26" fmla="*/ 542925 w 2124075"/>
            <a:gd name="connsiteY26" fmla="*/ 569911 h 2184400"/>
            <a:gd name="connsiteX27" fmla="*/ 466725 w 2124075"/>
            <a:gd name="connsiteY27" fmla="*/ 550861 h 2184400"/>
            <a:gd name="connsiteX28" fmla="*/ 304800 w 2124075"/>
            <a:gd name="connsiteY28" fmla="*/ 636586 h 2184400"/>
            <a:gd name="connsiteX29" fmla="*/ 285750 w 2124075"/>
            <a:gd name="connsiteY29" fmla="*/ 693736 h 2184400"/>
            <a:gd name="connsiteX30" fmla="*/ 266700 w 2124075"/>
            <a:gd name="connsiteY30" fmla="*/ 769936 h 2184400"/>
            <a:gd name="connsiteX31" fmla="*/ 104775 w 2124075"/>
            <a:gd name="connsiteY31" fmla="*/ 903286 h 2184400"/>
            <a:gd name="connsiteX32" fmla="*/ 0 w 2124075"/>
            <a:gd name="connsiteY32" fmla="*/ 989011 h 2184400"/>
            <a:gd name="connsiteX33" fmla="*/ 285750 w 2124075"/>
            <a:gd name="connsiteY33" fmla="*/ 1255711 h 2184400"/>
            <a:gd name="connsiteX34" fmla="*/ 657225 w 2124075"/>
            <a:gd name="connsiteY34" fmla="*/ 1570036 h 2184400"/>
            <a:gd name="connsiteX35" fmla="*/ 800100 w 2124075"/>
            <a:gd name="connsiteY35" fmla="*/ 1731961 h 2184400"/>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28775 w 2124075"/>
            <a:gd name="connsiteY5" fmla="*/ 1536700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9263 w 2124075"/>
            <a:gd name="connsiteY7" fmla="*/ 1655761 h 2322511"/>
            <a:gd name="connsiteX8" fmla="*/ 1714500 w 2124075"/>
            <a:gd name="connsiteY8" fmla="*/ 1484312 h 2322511"/>
            <a:gd name="connsiteX9" fmla="*/ 1747838 w 2124075"/>
            <a:gd name="connsiteY9" fmla="*/ 1341436 h 2322511"/>
            <a:gd name="connsiteX10" fmla="*/ 1971675 w 2124075"/>
            <a:gd name="connsiteY10" fmla="*/ 1046161 h 2322511"/>
            <a:gd name="connsiteX11" fmla="*/ 2076450 w 2124075"/>
            <a:gd name="connsiteY11" fmla="*/ 808036 h 2322511"/>
            <a:gd name="connsiteX12" fmla="*/ 2085975 w 2124075"/>
            <a:gd name="connsiteY12" fmla="*/ 655636 h 2322511"/>
            <a:gd name="connsiteX13" fmla="*/ 2124075 w 2124075"/>
            <a:gd name="connsiteY13" fmla="*/ 579436 h 2322511"/>
            <a:gd name="connsiteX14" fmla="*/ 2105025 w 2124075"/>
            <a:gd name="connsiteY14" fmla="*/ 436561 h 2322511"/>
            <a:gd name="connsiteX15" fmla="*/ 2047875 w 2124075"/>
            <a:gd name="connsiteY15" fmla="*/ 246061 h 2322511"/>
            <a:gd name="connsiteX16" fmla="*/ 1962150 w 2124075"/>
            <a:gd name="connsiteY16" fmla="*/ 122236 h 2322511"/>
            <a:gd name="connsiteX17" fmla="*/ 1866900 w 2124075"/>
            <a:gd name="connsiteY17" fmla="*/ 26986 h 2322511"/>
            <a:gd name="connsiteX18" fmla="*/ 1862138 w 2124075"/>
            <a:gd name="connsiteY18" fmla="*/ 22225 h 2322511"/>
            <a:gd name="connsiteX19" fmla="*/ 1728788 w 2124075"/>
            <a:gd name="connsiteY19" fmla="*/ 179386 h 2322511"/>
            <a:gd name="connsiteX20" fmla="*/ 1552575 w 2124075"/>
            <a:gd name="connsiteY20" fmla="*/ 212724 h 2322511"/>
            <a:gd name="connsiteX21" fmla="*/ 1466850 w 2124075"/>
            <a:gd name="connsiteY21" fmla="*/ 312736 h 2322511"/>
            <a:gd name="connsiteX22" fmla="*/ 1295400 w 2124075"/>
            <a:gd name="connsiteY22" fmla="*/ 298449 h 2322511"/>
            <a:gd name="connsiteX23" fmla="*/ 1104900 w 2124075"/>
            <a:gd name="connsiteY23" fmla="*/ 203199 h 2322511"/>
            <a:gd name="connsiteX24" fmla="*/ 1023938 w 2124075"/>
            <a:gd name="connsiteY24" fmla="*/ 312736 h 2322511"/>
            <a:gd name="connsiteX25" fmla="*/ 976313 w 2124075"/>
            <a:gd name="connsiteY25" fmla="*/ 474661 h 2322511"/>
            <a:gd name="connsiteX26" fmla="*/ 933450 w 2124075"/>
            <a:gd name="connsiteY26" fmla="*/ 598486 h 2322511"/>
            <a:gd name="connsiteX27" fmla="*/ 828675 w 2124075"/>
            <a:gd name="connsiteY27" fmla="*/ 674686 h 2322511"/>
            <a:gd name="connsiteX28" fmla="*/ 695325 w 2124075"/>
            <a:gd name="connsiteY28" fmla="*/ 674686 h 2322511"/>
            <a:gd name="connsiteX29" fmla="*/ 542925 w 2124075"/>
            <a:gd name="connsiteY29" fmla="*/ 569911 h 2322511"/>
            <a:gd name="connsiteX30" fmla="*/ 466725 w 2124075"/>
            <a:gd name="connsiteY30" fmla="*/ 550861 h 2322511"/>
            <a:gd name="connsiteX31" fmla="*/ 304800 w 2124075"/>
            <a:gd name="connsiteY31" fmla="*/ 636586 h 2322511"/>
            <a:gd name="connsiteX32" fmla="*/ 285750 w 2124075"/>
            <a:gd name="connsiteY32" fmla="*/ 693736 h 2322511"/>
            <a:gd name="connsiteX33" fmla="*/ 266700 w 2124075"/>
            <a:gd name="connsiteY33" fmla="*/ 769936 h 2322511"/>
            <a:gd name="connsiteX34" fmla="*/ 104775 w 2124075"/>
            <a:gd name="connsiteY34" fmla="*/ 903286 h 2322511"/>
            <a:gd name="connsiteX35" fmla="*/ 0 w 2124075"/>
            <a:gd name="connsiteY35" fmla="*/ 989011 h 2322511"/>
            <a:gd name="connsiteX36" fmla="*/ 285750 w 2124075"/>
            <a:gd name="connsiteY36" fmla="*/ 1255711 h 2322511"/>
            <a:gd name="connsiteX37" fmla="*/ 657225 w 2124075"/>
            <a:gd name="connsiteY37" fmla="*/ 1570036 h 2322511"/>
            <a:gd name="connsiteX38" fmla="*/ 800100 w 2124075"/>
            <a:gd name="connsiteY38"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719263 w 2124075"/>
            <a:gd name="connsiteY6" fmla="*/ 1655761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23913 w 2124075"/>
            <a:gd name="connsiteY36" fmla="*/ 1731961 h 23225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124075" h="2322511">
              <a:moveTo>
                <a:pt x="809625" y="1731962"/>
              </a:moveTo>
              <a:cubicBezTo>
                <a:pt x="889992" y="1797446"/>
                <a:pt x="1110457" y="1970880"/>
                <a:pt x="1195388" y="2046286"/>
              </a:cubicBezTo>
              <a:lnTo>
                <a:pt x="1319213" y="2184400"/>
              </a:lnTo>
              <a:lnTo>
                <a:pt x="1433513" y="2322511"/>
              </a:lnTo>
              <a:lnTo>
                <a:pt x="1638300" y="2003424"/>
              </a:lnTo>
              <a:cubicBezTo>
                <a:pt x="1673225" y="2011361"/>
                <a:pt x="1706563" y="1742280"/>
                <a:pt x="1719263" y="1655761"/>
              </a:cubicBezTo>
              <a:cubicBezTo>
                <a:pt x="1731963" y="1569242"/>
                <a:pt x="1709738" y="1536699"/>
                <a:pt x="1714500" y="1484312"/>
              </a:cubicBezTo>
              <a:cubicBezTo>
                <a:pt x="1719262" y="1431925"/>
                <a:pt x="1691482" y="1421605"/>
                <a:pt x="1747838" y="1341436"/>
              </a:cubicBezTo>
              <a:lnTo>
                <a:pt x="1971675" y="1046161"/>
              </a:lnTo>
              <a:lnTo>
                <a:pt x="2076450" y="808036"/>
              </a:lnTo>
              <a:lnTo>
                <a:pt x="2085975" y="655636"/>
              </a:lnTo>
              <a:lnTo>
                <a:pt x="2124075" y="579436"/>
              </a:lnTo>
              <a:lnTo>
                <a:pt x="2105025" y="436561"/>
              </a:lnTo>
              <a:lnTo>
                <a:pt x="2047875" y="246061"/>
              </a:lnTo>
              <a:lnTo>
                <a:pt x="1962150" y="122236"/>
              </a:lnTo>
              <a:lnTo>
                <a:pt x="1866900" y="26986"/>
              </a:lnTo>
              <a:cubicBezTo>
                <a:pt x="1865313" y="15874"/>
                <a:pt x="1868488" y="0"/>
                <a:pt x="1862138" y="22225"/>
              </a:cubicBezTo>
              <a:lnTo>
                <a:pt x="1728788" y="179386"/>
              </a:lnTo>
              <a:lnTo>
                <a:pt x="1552575" y="212724"/>
              </a:lnTo>
              <a:lnTo>
                <a:pt x="1466850" y="312736"/>
              </a:lnTo>
              <a:lnTo>
                <a:pt x="1295400" y="298449"/>
              </a:lnTo>
              <a:lnTo>
                <a:pt x="1104900" y="203199"/>
              </a:lnTo>
              <a:lnTo>
                <a:pt x="1023938" y="312736"/>
              </a:lnTo>
              <a:lnTo>
                <a:pt x="976313" y="474661"/>
              </a:lnTo>
              <a:lnTo>
                <a:pt x="933450" y="598486"/>
              </a:lnTo>
              <a:lnTo>
                <a:pt x="828675" y="674686"/>
              </a:lnTo>
              <a:lnTo>
                <a:pt x="695325" y="674686"/>
              </a:lnTo>
              <a:lnTo>
                <a:pt x="542925" y="569911"/>
              </a:lnTo>
              <a:lnTo>
                <a:pt x="466725" y="550861"/>
              </a:lnTo>
              <a:lnTo>
                <a:pt x="304800" y="636586"/>
              </a:lnTo>
              <a:lnTo>
                <a:pt x="285750" y="693736"/>
              </a:lnTo>
              <a:lnTo>
                <a:pt x="266700" y="769936"/>
              </a:lnTo>
              <a:lnTo>
                <a:pt x="104775" y="903286"/>
              </a:lnTo>
              <a:lnTo>
                <a:pt x="0" y="989011"/>
              </a:lnTo>
              <a:lnTo>
                <a:pt x="285750" y="1255711"/>
              </a:lnTo>
              <a:lnTo>
                <a:pt x="657225" y="1570036"/>
              </a:lnTo>
              <a:lnTo>
                <a:pt x="823913" y="1731961"/>
              </a:ln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571495</xdr:colOff>
      <xdr:row>18</xdr:row>
      <xdr:rowOff>161932</xdr:rowOff>
    </xdr:from>
    <xdr:to>
      <xdr:col>10</xdr:col>
      <xdr:colOff>123820</xdr:colOff>
      <xdr:row>23</xdr:row>
      <xdr:rowOff>104782</xdr:rowOff>
    </xdr:to>
    <xdr:sp macro="" textlink="">
      <xdr:nvSpPr>
        <xdr:cNvPr id="11" name="フリーフォーム 10">
          <a:extLst>
            <a:ext uri="{FF2B5EF4-FFF2-40B4-BE49-F238E27FC236}">
              <a16:creationId xmlns:a16="http://schemas.microsoft.com/office/drawing/2014/main" id="{00000000-0008-0000-0500-00000B000000}"/>
            </a:ext>
          </a:extLst>
        </xdr:cNvPr>
        <xdr:cNvSpPr/>
      </xdr:nvSpPr>
      <xdr:spPr>
        <a:xfrm>
          <a:off x="5372095" y="3248032"/>
          <a:ext cx="1609725" cy="800100"/>
        </a:xfrm>
        <a:custGeom>
          <a:avLst/>
          <a:gdLst>
            <a:gd name="connsiteX0" fmla="*/ 0 w 2457450"/>
            <a:gd name="connsiteY0" fmla="*/ 1638300 h 1638300"/>
            <a:gd name="connsiteX1" fmla="*/ 57150 w 2457450"/>
            <a:gd name="connsiteY1" fmla="*/ 1619250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1450 w 2457450"/>
            <a:gd name="connsiteY4" fmla="*/ 1562100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3350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47725 w 2457450"/>
            <a:gd name="connsiteY10" fmla="*/ 1314450 h 1638300"/>
            <a:gd name="connsiteX11" fmla="*/ 876300 w 2457450"/>
            <a:gd name="connsiteY11" fmla="*/ 1295400 h 1638300"/>
            <a:gd name="connsiteX12" fmla="*/ 904875 w 2457450"/>
            <a:gd name="connsiteY12" fmla="*/ 1257300 h 1638300"/>
            <a:gd name="connsiteX13" fmla="*/ 933450 w 2457450"/>
            <a:gd name="connsiteY13" fmla="*/ 1228725 h 1638300"/>
            <a:gd name="connsiteX14" fmla="*/ 942975 w 2457450"/>
            <a:gd name="connsiteY14" fmla="*/ 1200150 h 1638300"/>
            <a:gd name="connsiteX15" fmla="*/ 990600 w 2457450"/>
            <a:gd name="connsiteY15" fmla="*/ 1143000 h 1638300"/>
            <a:gd name="connsiteX16" fmla="*/ 1000125 w 2457450"/>
            <a:gd name="connsiteY16" fmla="*/ 1114425 h 1638300"/>
            <a:gd name="connsiteX17" fmla="*/ 1019175 w 2457450"/>
            <a:gd name="connsiteY17" fmla="*/ 1085850 h 1638300"/>
            <a:gd name="connsiteX18" fmla="*/ 1028700 w 2457450"/>
            <a:gd name="connsiteY18" fmla="*/ 1057275 h 1638300"/>
            <a:gd name="connsiteX19" fmla="*/ 1066800 w 2457450"/>
            <a:gd name="connsiteY19" fmla="*/ 1000125 h 1638300"/>
            <a:gd name="connsiteX20" fmla="*/ 1181100 w 2457450"/>
            <a:gd name="connsiteY20" fmla="*/ 962025 h 1638300"/>
            <a:gd name="connsiteX21" fmla="*/ 1314450 w 2457450"/>
            <a:gd name="connsiteY21" fmla="*/ 933450 h 1638300"/>
            <a:gd name="connsiteX22" fmla="*/ 1438275 w 2457450"/>
            <a:gd name="connsiteY22" fmla="*/ 914400 h 1638300"/>
            <a:gd name="connsiteX23" fmla="*/ 1466850 w 2457450"/>
            <a:gd name="connsiteY23" fmla="*/ 904875 h 1638300"/>
            <a:gd name="connsiteX24" fmla="*/ 1543050 w 2457450"/>
            <a:gd name="connsiteY24" fmla="*/ 885825 h 1638300"/>
            <a:gd name="connsiteX25" fmla="*/ 1609725 w 2457450"/>
            <a:gd name="connsiteY25" fmla="*/ 838200 h 1638300"/>
            <a:gd name="connsiteX26" fmla="*/ 1685925 w 2457450"/>
            <a:gd name="connsiteY26" fmla="*/ 762000 h 1638300"/>
            <a:gd name="connsiteX27" fmla="*/ 1704975 w 2457450"/>
            <a:gd name="connsiteY27" fmla="*/ 723900 h 1638300"/>
            <a:gd name="connsiteX28" fmla="*/ 1724025 w 2457450"/>
            <a:gd name="connsiteY28" fmla="*/ 695325 h 1638300"/>
            <a:gd name="connsiteX29" fmla="*/ 1733550 w 2457450"/>
            <a:gd name="connsiteY29" fmla="*/ 657225 h 1638300"/>
            <a:gd name="connsiteX30" fmla="*/ 1752600 w 2457450"/>
            <a:gd name="connsiteY30" fmla="*/ 571500 h 1638300"/>
            <a:gd name="connsiteX31" fmla="*/ 1771650 w 2457450"/>
            <a:gd name="connsiteY31" fmla="*/ 542925 h 1638300"/>
            <a:gd name="connsiteX32" fmla="*/ 1790700 w 2457450"/>
            <a:gd name="connsiteY32" fmla="*/ 466725 h 1638300"/>
            <a:gd name="connsiteX33" fmla="*/ 1857375 w 2457450"/>
            <a:gd name="connsiteY33" fmla="*/ 381000 h 1638300"/>
            <a:gd name="connsiteX34" fmla="*/ 1885950 w 2457450"/>
            <a:gd name="connsiteY34" fmla="*/ 371475 h 1638300"/>
            <a:gd name="connsiteX35" fmla="*/ 2181225 w 2457450"/>
            <a:gd name="connsiteY35" fmla="*/ 361950 h 1638300"/>
            <a:gd name="connsiteX36" fmla="*/ 2200275 w 2457450"/>
            <a:gd name="connsiteY36" fmla="*/ 333375 h 1638300"/>
            <a:gd name="connsiteX37" fmla="*/ 2228850 w 2457450"/>
            <a:gd name="connsiteY37" fmla="*/ 314325 h 1638300"/>
            <a:gd name="connsiteX38" fmla="*/ 2238375 w 2457450"/>
            <a:gd name="connsiteY38" fmla="*/ 285750 h 1638300"/>
            <a:gd name="connsiteX39" fmla="*/ 2295525 w 2457450"/>
            <a:gd name="connsiteY39" fmla="*/ 228600 h 1638300"/>
            <a:gd name="connsiteX40" fmla="*/ 2324100 w 2457450"/>
            <a:gd name="connsiteY40" fmla="*/ 200025 h 1638300"/>
            <a:gd name="connsiteX41" fmla="*/ 2362200 w 2457450"/>
            <a:gd name="connsiteY41" fmla="*/ 142875 h 1638300"/>
            <a:gd name="connsiteX42" fmla="*/ 2381250 w 2457450"/>
            <a:gd name="connsiteY42" fmla="*/ 114300 h 1638300"/>
            <a:gd name="connsiteX43" fmla="*/ 2419350 w 2457450"/>
            <a:gd name="connsiteY43" fmla="*/ 28575 h 1638300"/>
            <a:gd name="connsiteX44" fmla="*/ 2447925 w 2457450"/>
            <a:gd name="connsiteY44" fmla="*/ 9525 h 1638300"/>
            <a:gd name="connsiteX45" fmla="*/ 2457450 w 2457450"/>
            <a:gd name="connsiteY45"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76300 w 2457450"/>
            <a:gd name="connsiteY10" fmla="*/ 1295400 h 1638300"/>
            <a:gd name="connsiteX11" fmla="*/ 904875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904875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62013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47925"/>
            <a:gd name="connsiteY0" fmla="*/ 1628775 h 1628775"/>
            <a:gd name="connsiteX1" fmla="*/ 23812 w 2447925"/>
            <a:gd name="connsiteY1" fmla="*/ 1528763 h 1628775"/>
            <a:gd name="connsiteX2" fmla="*/ 85725 w 2447925"/>
            <a:gd name="connsiteY2" fmla="*/ 1485900 h 1628775"/>
            <a:gd name="connsiteX3" fmla="*/ 176212 w 2447925"/>
            <a:gd name="connsiteY3" fmla="*/ 1447800 h 1628775"/>
            <a:gd name="connsiteX4" fmla="*/ 242887 w 2447925"/>
            <a:gd name="connsiteY4" fmla="*/ 1443038 h 1628775"/>
            <a:gd name="connsiteX5" fmla="*/ 347663 w 2447925"/>
            <a:gd name="connsiteY5" fmla="*/ 1438275 h 1628775"/>
            <a:gd name="connsiteX6" fmla="*/ 509587 w 2447925"/>
            <a:gd name="connsiteY6" fmla="*/ 1404937 h 1628775"/>
            <a:gd name="connsiteX7" fmla="*/ 619125 w 2447925"/>
            <a:gd name="connsiteY7" fmla="*/ 1376362 h 1628775"/>
            <a:gd name="connsiteX8" fmla="*/ 704850 w 2447925"/>
            <a:gd name="connsiteY8" fmla="*/ 1323975 h 1628775"/>
            <a:gd name="connsiteX9" fmla="*/ 781050 w 2447925"/>
            <a:gd name="connsiteY9" fmla="*/ 1323975 h 1628775"/>
            <a:gd name="connsiteX10" fmla="*/ 795338 w 2447925"/>
            <a:gd name="connsiteY10" fmla="*/ 1300163 h 1628775"/>
            <a:gd name="connsiteX11" fmla="*/ 862013 w 2447925"/>
            <a:gd name="connsiteY11" fmla="*/ 1247775 h 1628775"/>
            <a:gd name="connsiteX12" fmla="*/ 942975 w 2447925"/>
            <a:gd name="connsiteY12" fmla="*/ 1190625 h 1628775"/>
            <a:gd name="connsiteX13" fmla="*/ 990600 w 2447925"/>
            <a:gd name="connsiteY13" fmla="*/ 1133475 h 1628775"/>
            <a:gd name="connsiteX14" fmla="*/ 1000125 w 2447925"/>
            <a:gd name="connsiteY14" fmla="*/ 1104900 h 1628775"/>
            <a:gd name="connsiteX15" fmla="*/ 1019175 w 2447925"/>
            <a:gd name="connsiteY15" fmla="*/ 1076325 h 1628775"/>
            <a:gd name="connsiteX16" fmla="*/ 1028700 w 2447925"/>
            <a:gd name="connsiteY16" fmla="*/ 1047750 h 1628775"/>
            <a:gd name="connsiteX17" fmla="*/ 1066800 w 2447925"/>
            <a:gd name="connsiteY17" fmla="*/ 990600 h 1628775"/>
            <a:gd name="connsiteX18" fmla="*/ 1181100 w 2447925"/>
            <a:gd name="connsiteY18" fmla="*/ 952500 h 1628775"/>
            <a:gd name="connsiteX19" fmla="*/ 1314450 w 2447925"/>
            <a:gd name="connsiteY19" fmla="*/ 923925 h 1628775"/>
            <a:gd name="connsiteX20" fmla="*/ 1438275 w 2447925"/>
            <a:gd name="connsiteY20" fmla="*/ 904875 h 1628775"/>
            <a:gd name="connsiteX21" fmla="*/ 1466850 w 2447925"/>
            <a:gd name="connsiteY21" fmla="*/ 895350 h 1628775"/>
            <a:gd name="connsiteX22" fmla="*/ 1543050 w 2447925"/>
            <a:gd name="connsiteY22" fmla="*/ 876300 h 1628775"/>
            <a:gd name="connsiteX23" fmla="*/ 1609725 w 2447925"/>
            <a:gd name="connsiteY23" fmla="*/ 828675 h 1628775"/>
            <a:gd name="connsiteX24" fmla="*/ 1685925 w 2447925"/>
            <a:gd name="connsiteY24" fmla="*/ 752475 h 1628775"/>
            <a:gd name="connsiteX25" fmla="*/ 1704975 w 2447925"/>
            <a:gd name="connsiteY25" fmla="*/ 714375 h 1628775"/>
            <a:gd name="connsiteX26" fmla="*/ 1724025 w 2447925"/>
            <a:gd name="connsiteY26" fmla="*/ 685800 h 1628775"/>
            <a:gd name="connsiteX27" fmla="*/ 1733550 w 2447925"/>
            <a:gd name="connsiteY27" fmla="*/ 647700 h 1628775"/>
            <a:gd name="connsiteX28" fmla="*/ 1752600 w 2447925"/>
            <a:gd name="connsiteY28" fmla="*/ 561975 h 1628775"/>
            <a:gd name="connsiteX29" fmla="*/ 1771650 w 2447925"/>
            <a:gd name="connsiteY29" fmla="*/ 533400 h 1628775"/>
            <a:gd name="connsiteX30" fmla="*/ 1790700 w 2447925"/>
            <a:gd name="connsiteY30" fmla="*/ 457200 h 1628775"/>
            <a:gd name="connsiteX31" fmla="*/ 1857375 w 2447925"/>
            <a:gd name="connsiteY31" fmla="*/ 371475 h 1628775"/>
            <a:gd name="connsiteX32" fmla="*/ 1885950 w 2447925"/>
            <a:gd name="connsiteY32" fmla="*/ 361950 h 1628775"/>
            <a:gd name="connsiteX33" fmla="*/ 2181225 w 2447925"/>
            <a:gd name="connsiteY33" fmla="*/ 352425 h 1628775"/>
            <a:gd name="connsiteX34" fmla="*/ 2200275 w 2447925"/>
            <a:gd name="connsiteY34" fmla="*/ 323850 h 1628775"/>
            <a:gd name="connsiteX35" fmla="*/ 2228850 w 2447925"/>
            <a:gd name="connsiteY35" fmla="*/ 304800 h 1628775"/>
            <a:gd name="connsiteX36" fmla="*/ 2238375 w 2447925"/>
            <a:gd name="connsiteY36" fmla="*/ 276225 h 1628775"/>
            <a:gd name="connsiteX37" fmla="*/ 2295525 w 2447925"/>
            <a:gd name="connsiteY37" fmla="*/ 219075 h 1628775"/>
            <a:gd name="connsiteX38" fmla="*/ 2324100 w 2447925"/>
            <a:gd name="connsiteY38" fmla="*/ 190500 h 1628775"/>
            <a:gd name="connsiteX39" fmla="*/ 2362200 w 2447925"/>
            <a:gd name="connsiteY39" fmla="*/ 133350 h 1628775"/>
            <a:gd name="connsiteX40" fmla="*/ 2381250 w 2447925"/>
            <a:gd name="connsiteY40" fmla="*/ 104775 h 1628775"/>
            <a:gd name="connsiteX41" fmla="*/ 2419350 w 2447925"/>
            <a:gd name="connsiteY41" fmla="*/ 19050 h 1628775"/>
            <a:gd name="connsiteX42" fmla="*/ 2447925 w 2447925"/>
            <a:gd name="connsiteY42" fmla="*/ 0 h 1628775"/>
            <a:gd name="connsiteX0" fmla="*/ 0 w 2419350"/>
            <a:gd name="connsiteY0" fmla="*/ 1609725 h 1609725"/>
            <a:gd name="connsiteX1" fmla="*/ 23812 w 2419350"/>
            <a:gd name="connsiteY1" fmla="*/ 1509713 h 1609725"/>
            <a:gd name="connsiteX2" fmla="*/ 85725 w 2419350"/>
            <a:gd name="connsiteY2" fmla="*/ 1466850 h 1609725"/>
            <a:gd name="connsiteX3" fmla="*/ 176212 w 2419350"/>
            <a:gd name="connsiteY3" fmla="*/ 1428750 h 1609725"/>
            <a:gd name="connsiteX4" fmla="*/ 242887 w 2419350"/>
            <a:gd name="connsiteY4" fmla="*/ 1423988 h 1609725"/>
            <a:gd name="connsiteX5" fmla="*/ 347663 w 2419350"/>
            <a:gd name="connsiteY5" fmla="*/ 1419225 h 1609725"/>
            <a:gd name="connsiteX6" fmla="*/ 509587 w 2419350"/>
            <a:gd name="connsiteY6" fmla="*/ 1385887 h 1609725"/>
            <a:gd name="connsiteX7" fmla="*/ 619125 w 2419350"/>
            <a:gd name="connsiteY7" fmla="*/ 1357312 h 1609725"/>
            <a:gd name="connsiteX8" fmla="*/ 704850 w 2419350"/>
            <a:gd name="connsiteY8" fmla="*/ 1304925 h 1609725"/>
            <a:gd name="connsiteX9" fmla="*/ 781050 w 2419350"/>
            <a:gd name="connsiteY9" fmla="*/ 1304925 h 1609725"/>
            <a:gd name="connsiteX10" fmla="*/ 795338 w 2419350"/>
            <a:gd name="connsiteY10" fmla="*/ 1281113 h 1609725"/>
            <a:gd name="connsiteX11" fmla="*/ 862013 w 2419350"/>
            <a:gd name="connsiteY11" fmla="*/ 1228725 h 1609725"/>
            <a:gd name="connsiteX12" fmla="*/ 942975 w 2419350"/>
            <a:gd name="connsiteY12" fmla="*/ 1171575 h 1609725"/>
            <a:gd name="connsiteX13" fmla="*/ 990600 w 2419350"/>
            <a:gd name="connsiteY13" fmla="*/ 1114425 h 1609725"/>
            <a:gd name="connsiteX14" fmla="*/ 1000125 w 2419350"/>
            <a:gd name="connsiteY14" fmla="*/ 1085850 h 1609725"/>
            <a:gd name="connsiteX15" fmla="*/ 1019175 w 2419350"/>
            <a:gd name="connsiteY15" fmla="*/ 1057275 h 1609725"/>
            <a:gd name="connsiteX16" fmla="*/ 1028700 w 2419350"/>
            <a:gd name="connsiteY16" fmla="*/ 1028700 h 1609725"/>
            <a:gd name="connsiteX17" fmla="*/ 1066800 w 2419350"/>
            <a:gd name="connsiteY17" fmla="*/ 971550 h 1609725"/>
            <a:gd name="connsiteX18" fmla="*/ 1181100 w 2419350"/>
            <a:gd name="connsiteY18" fmla="*/ 933450 h 1609725"/>
            <a:gd name="connsiteX19" fmla="*/ 1314450 w 2419350"/>
            <a:gd name="connsiteY19" fmla="*/ 904875 h 1609725"/>
            <a:gd name="connsiteX20" fmla="*/ 1438275 w 2419350"/>
            <a:gd name="connsiteY20" fmla="*/ 885825 h 1609725"/>
            <a:gd name="connsiteX21" fmla="*/ 1466850 w 2419350"/>
            <a:gd name="connsiteY21" fmla="*/ 876300 h 1609725"/>
            <a:gd name="connsiteX22" fmla="*/ 1543050 w 2419350"/>
            <a:gd name="connsiteY22" fmla="*/ 857250 h 1609725"/>
            <a:gd name="connsiteX23" fmla="*/ 1609725 w 2419350"/>
            <a:gd name="connsiteY23" fmla="*/ 809625 h 1609725"/>
            <a:gd name="connsiteX24" fmla="*/ 1685925 w 2419350"/>
            <a:gd name="connsiteY24" fmla="*/ 733425 h 1609725"/>
            <a:gd name="connsiteX25" fmla="*/ 1704975 w 2419350"/>
            <a:gd name="connsiteY25" fmla="*/ 695325 h 1609725"/>
            <a:gd name="connsiteX26" fmla="*/ 1724025 w 2419350"/>
            <a:gd name="connsiteY26" fmla="*/ 666750 h 1609725"/>
            <a:gd name="connsiteX27" fmla="*/ 1733550 w 2419350"/>
            <a:gd name="connsiteY27" fmla="*/ 628650 h 1609725"/>
            <a:gd name="connsiteX28" fmla="*/ 1752600 w 2419350"/>
            <a:gd name="connsiteY28" fmla="*/ 542925 h 1609725"/>
            <a:gd name="connsiteX29" fmla="*/ 1771650 w 2419350"/>
            <a:gd name="connsiteY29" fmla="*/ 514350 h 1609725"/>
            <a:gd name="connsiteX30" fmla="*/ 1790700 w 2419350"/>
            <a:gd name="connsiteY30" fmla="*/ 438150 h 1609725"/>
            <a:gd name="connsiteX31" fmla="*/ 1857375 w 2419350"/>
            <a:gd name="connsiteY31" fmla="*/ 352425 h 1609725"/>
            <a:gd name="connsiteX32" fmla="*/ 1885950 w 2419350"/>
            <a:gd name="connsiteY32" fmla="*/ 342900 h 1609725"/>
            <a:gd name="connsiteX33" fmla="*/ 2181225 w 2419350"/>
            <a:gd name="connsiteY33" fmla="*/ 333375 h 1609725"/>
            <a:gd name="connsiteX34" fmla="*/ 2200275 w 2419350"/>
            <a:gd name="connsiteY34" fmla="*/ 304800 h 1609725"/>
            <a:gd name="connsiteX35" fmla="*/ 2228850 w 2419350"/>
            <a:gd name="connsiteY35" fmla="*/ 285750 h 1609725"/>
            <a:gd name="connsiteX36" fmla="*/ 2238375 w 2419350"/>
            <a:gd name="connsiteY36" fmla="*/ 257175 h 1609725"/>
            <a:gd name="connsiteX37" fmla="*/ 2295525 w 2419350"/>
            <a:gd name="connsiteY37" fmla="*/ 200025 h 1609725"/>
            <a:gd name="connsiteX38" fmla="*/ 2324100 w 2419350"/>
            <a:gd name="connsiteY38" fmla="*/ 171450 h 1609725"/>
            <a:gd name="connsiteX39" fmla="*/ 2362200 w 2419350"/>
            <a:gd name="connsiteY39" fmla="*/ 114300 h 1609725"/>
            <a:gd name="connsiteX40" fmla="*/ 2381250 w 2419350"/>
            <a:gd name="connsiteY40" fmla="*/ 85725 h 1609725"/>
            <a:gd name="connsiteX41" fmla="*/ 2419350 w 2419350"/>
            <a:gd name="connsiteY41" fmla="*/ 0 h 1609725"/>
            <a:gd name="connsiteX0" fmla="*/ 0 w 2381250"/>
            <a:gd name="connsiteY0" fmla="*/ 1524000 h 1524000"/>
            <a:gd name="connsiteX1" fmla="*/ 23812 w 2381250"/>
            <a:gd name="connsiteY1" fmla="*/ 1423988 h 1524000"/>
            <a:gd name="connsiteX2" fmla="*/ 85725 w 2381250"/>
            <a:gd name="connsiteY2" fmla="*/ 1381125 h 1524000"/>
            <a:gd name="connsiteX3" fmla="*/ 176212 w 2381250"/>
            <a:gd name="connsiteY3" fmla="*/ 1343025 h 1524000"/>
            <a:gd name="connsiteX4" fmla="*/ 242887 w 2381250"/>
            <a:gd name="connsiteY4" fmla="*/ 1338263 h 1524000"/>
            <a:gd name="connsiteX5" fmla="*/ 347663 w 2381250"/>
            <a:gd name="connsiteY5" fmla="*/ 1333500 h 1524000"/>
            <a:gd name="connsiteX6" fmla="*/ 509587 w 2381250"/>
            <a:gd name="connsiteY6" fmla="*/ 1300162 h 1524000"/>
            <a:gd name="connsiteX7" fmla="*/ 619125 w 2381250"/>
            <a:gd name="connsiteY7" fmla="*/ 1271587 h 1524000"/>
            <a:gd name="connsiteX8" fmla="*/ 704850 w 2381250"/>
            <a:gd name="connsiteY8" fmla="*/ 1219200 h 1524000"/>
            <a:gd name="connsiteX9" fmla="*/ 781050 w 2381250"/>
            <a:gd name="connsiteY9" fmla="*/ 1219200 h 1524000"/>
            <a:gd name="connsiteX10" fmla="*/ 795338 w 2381250"/>
            <a:gd name="connsiteY10" fmla="*/ 1195388 h 1524000"/>
            <a:gd name="connsiteX11" fmla="*/ 862013 w 2381250"/>
            <a:gd name="connsiteY11" fmla="*/ 1143000 h 1524000"/>
            <a:gd name="connsiteX12" fmla="*/ 942975 w 2381250"/>
            <a:gd name="connsiteY12" fmla="*/ 1085850 h 1524000"/>
            <a:gd name="connsiteX13" fmla="*/ 990600 w 2381250"/>
            <a:gd name="connsiteY13" fmla="*/ 1028700 h 1524000"/>
            <a:gd name="connsiteX14" fmla="*/ 1000125 w 2381250"/>
            <a:gd name="connsiteY14" fmla="*/ 1000125 h 1524000"/>
            <a:gd name="connsiteX15" fmla="*/ 1019175 w 2381250"/>
            <a:gd name="connsiteY15" fmla="*/ 971550 h 1524000"/>
            <a:gd name="connsiteX16" fmla="*/ 1028700 w 2381250"/>
            <a:gd name="connsiteY16" fmla="*/ 942975 h 1524000"/>
            <a:gd name="connsiteX17" fmla="*/ 1066800 w 2381250"/>
            <a:gd name="connsiteY17" fmla="*/ 885825 h 1524000"/>
            <a:gd name="connsiteX18" fmla="*/ 1181100 w 2381250"/>
            <a:gd name="connsiteY18" fmla="*/ 847725 h 1524000"/>
            <a:gd name="connsiteX19" fmla="*/ 1314450 w 2381250"/>
            <a:gd name="connsiteY19" fmla="*/ 819150 h 1524000"/>
            <a:gd name="connsiteX20" fmla="*/ 1438275 w 2381250"/>
            <a:gd name="connsiteY20" fmla="*/ 800100 h 1524000"/>
            <a:gd name="connsiteX21" fmla="*/ 1466850 w 2381250"/>
            <a:gd name="connsiteY21" fmla="*/ 790575 h 1524000"/>
            <a:gd name="connsiteX22" fmla="*/ 1543050 w 2381250"/>
            <a:gd name="connsiteY22" fmla="*/ 771525 h 1524000"/>
            <a:gd name="connsiteX23" fmla="*/ 1609725 w 2381250"/>
            <a:gd name="connsiteY23" fmla="*/ 723900 h 1524000"/>
            <a:gd name="connsiteX24" fmla="*/ 1685925 w 2381250"/>
            <a:gd name="connsiteY24" fmla="*/ 647700 h 1524000"/>
            <a:gd name="connsiteX25" fmla="*/ 1704975 w 2381250"/>
            <a:gd name="connsiteY25" fmla="*/ 609600 h 1524000"/>
            <a:gd name="connsiteX26" fmla="*/ 1724025 w 2381250"/>
            <a:gd name="connsiteY26" fmla="*/ 581025 h 1524000"/>
            <a:gd name="connsiteX27" fmla="*/ 1733550 w 2381250"/>
            <a:gd name="connsiteY27" fmla="*/ 542925 h 1524000"/>
            <a:gd name="connsiteX28" fmla="*/ 1752600 w 2381250"/>
            <a:gd name="connsiteY28" fmla="*/ 457200 h 1524000"/>
            <a:gd name="connsiteX29" fmla="*/ 1771650 w 2381250"/>
            <a:gd name="connsiteY29" fmla="*/ 428625 h 1524000"/>
            <a:gd name="connsiteX30" fmla="*/ 1790700 w 2381250"/>
            <a:gd name="connsiteY30" fmla="*/ 352425 h 1524000"/>
            <a:gd name="connsiteX31" fmla="*/ 1857375 w 2381250"/>
            <a:gd name="connsiteY31" fmla="*/ 266700 h 1524000"/>
            <a:gd name="connsiteX32" fmla="*/ 1885950 w 2381250"/>
            <a:gd name="connsiteY32" fmla="*/ 257175 h 1524000"/>
            <a:gd name="connsiteX33" fmla="*/ 2181225 w 2381250"/>
            <a:gd name="connsiteY33" fmla="*/ 247650 h 1524000"/>
            <a:gd name="connsiteX34" fmla="*/ 2200275 w 2381250"/>
            <a:gd name="connsiteY34" fmla="*/ 219075 h 1524000"/>
            <a:gd name="connsiteX35" fmla="*/ 2228850 w 2381250"/>
            <a:gd name="connsiteY35" fmla="*/ 200025 h 1524000"/>
            <a:gd name="connsiteX36" fmla="*/ 2238375 w 2381250"/>
            <a:gd name="connsiteY36" fmla="*/ 171450 h 1524000"/>
            <a:gd name="connsiteX37" fmla="*/ 2295525 w 2381250"/>
            <a:gd name="connsiteY37" fmla="*/ 114300 h 1524000"/>
            <a:gd name="connsiteX38" fmla="*/ 2324100 w 2381250"/>
            <a:gd name="connsiteY38" fmla="*/ 85725 h 1524000"/>
            <a:gd name="connsiteX39" fmla="*/ 2362200 w 2381250"/>
            <a:gd name="connsiteY39" fmla="*/ 28575 h 1524000"/>
            <a:gd name="connsiteX40" fmla="*/ 2381250 w 2381250"/>
            <a:gd name="connsiteY40" fmla="*/ 0 h 1524000"/>
            <a:gd name="connsiteX0" fmla="*/ 0 w 2362200"/>
            <a:gd name="connsiteY0" fmla="*/ 1495425 h 1495425"/>
            <a:gd name="connsiteX1" fmla="*/ 23812 w 2362200"/>
            <a:gd name="connsiteY1" fmla="*/ 1395413 h 1495425"/>
            <a:gd name="connsiteX2" fmla="*/ 85725 w 2362200"/>
            <a:gd name="connsiteY2" fmla="*/ 1352550 h 1495425"/>
            <a:gd name="connsiteX3" fmla="*/ 176212 w 2362200"/>
            <a:gd name="connsiteY3" fmla="*/ 1314450 h 1495425"/>
            <a:gd name="connsiteX4" fmla="*/ 242887 w 2362200"/>
            <a:gd name="connsiteY4" fmla="*/ 1309688 h 1495425"/>
            <a:gd name="connsiteX5" fmla="*/ 347663 w 2362200"/>
            <a:gd name="connsiteY5" fmla="*/ 1304925 h 1495425"/>
            <a:gd name="connsiteX6" fmla="*/ 509587 w 2362200"/>
            <a:gd name="connsiteY6" fmla="*/ 1271587 h 1495425"/>
            <a:gd name="connsiteX7" fmla="*/ 619125 w 2362200"/>
            <a:gd name="connsiteY7" fmla="*/ 1243012 h 1495425"/>
            <a:gd name="connsiteX8" fmla="*/ 704850 w 2362200"/>
            <a:gd name="connsiteY8" fmla="*/ 1190625 h 1495425"/>
            <a:gd name="connsiteX9" fmla="*/ 781050 w 2362200"/>
            <a:gd name="connsiteY9" fmla="*/ 1190625 h 1495425"/>
            <a:gd name="connsiteX10" fmla="*/ 795338 w 2362200"/>
            <a:gd name="connsiteY10" fmla="*/ 1166813 h 1495425"/>
            <a:gd name="connsiteX11" fmla="*/ 862013 w 2362200"/>
            <a:gd name="connsiteY11" fmla="*/ 1114425 h 1495425"/>
            <a:gd name="connsiteX12" fmla="*/ 942975 w 2362200"/>
            <a:gd name="connsiteY12" fmla="*/ 1057275 h 1495425"/>
            <a:gd name="connsiteX13" fmla="*/ 990600 w 2362200"/>
            <a:gd name="connsiteY13" fmla="*/ 1000125 h 1495425"/>
            <a:gd name="connsiteX14" fmla="*/ 1000125 w 2362200"/>
            <a:gd name="connsiteY14" fmla="*/ 971550 h 1495425"/>
            <a:gd name="connsiteX15" fmla="*/ 1019175 w 2362200"/>
            <a:gd name="connsiteY15" fmla="*/ 942975 h 1495425"/>
            <a:gd name="connsiteX16" fmla="*/ 1028700 w 2362200"/>
            <a:gd name="connsiteY16" fmla="*/ 914400 h 1495425"/>
            <a:gd name="connsiteX17" fmla="*/ 1066800 w 2362200"/>
            <a:gd name="connsiteY17" fmla="*/ 857250 h 1495425"/>
            <a:gd name="connsiteX18" fmla="*/ 1181100 w 2362200"/>
            <a:gd name="connsiteY18" fmla="*/ 819150 h 1495425"/>
            <a:gd name="connsiteX19" fmla="*/ 1314450 w 2362200"/>
            <a:gd name="connsiteY19" fmla="*/ 790575 h 1495425"/>
            <a:gd name="connsiteX20" fmla="*/ 1438275 w 2362200"/>
            <a:gd name="connsiteY20" fmla="*/ 771525 h 1495425"/>
            <a:gd name="connsiteX21" fmla="*/ 1466850 w 2362200"/>
            <a:gd name="connsiteY21" fmla="*/ 762000 h 1495425"/>
            <a:gd name="connsiteX22" fmla="*/ 1543050 w 2362200"/>
            <a:gd name="connsiteY22" fmla="*/ 742950 h 1495425"/>
            <a:gd name="connsiteX23" fmla="*/ 1609725 w 2362200"/>
            <a:gd name="connsiteY23" fmla="*/ 695325 h 1495425"/>
            <a:gd name="connsiteX24" fmla="*/ 1685925 w 2362200"/>
            <a:gd name="connsiteY24" fmla="*/ 619125 h 1495425"/>
            <a:gd name="connsiteX25" fmla="*/ 1704975 w 2362200"/>
            <a:gd name="connsiteY25" fmla="*/ 581025 h 1495425"/>
            <a:gd name="connsiteX26" fmla="*/ 1724025 w 2362200"/>
            <a:gd name="connsiteY26" fmla="*/ 552450 h 1495425"/>
            <a:gd name="connsiteX27" fmla="*/ 1733550 w 2362200"/>
            <a:gd name="connsiteY27" fmla="*/ 514350 h 1495425"/>
            <a:gd name="connsiteX28" fmla="*/ 1752600 w 2362200"/>
            <a:gd name="connsiteY28" fmla="*/ 428625 h 1495425"/>
            <a:gd name="connsiteX29" fmla="*/ 1771650 w 2362200"/>
            <a:gd name="connsiteY29" fmla="*/ 400050 h 1495425"/>
            <a:gd name="connsiteX30" fmla="*/ 1790700 w 2362200"/>
            <a:gd name="connsiteY30" fmla="*/ 323850 h 1495425"/>
            <a:gd name="connsiteX31" fmla="*/ 1857375 w 2362200"/>
            <a:gd name="connsiteY31" fmla="*/ 238125 h 1495425"/>
            <a:gd name="connsiteX32" fmla="*/ 1885950 w 2362200"/>
            <a:gd name="connsiteY32" fmla="*/ 228600 h 1495425"/>
            <a:gd name="connsiteX33" fmla="*/ 2181225 w 2362200"/>
            <a:gd name="connsiteY33" fmla="*/ 219075 h 1495425"/>
            <a:gd name="connsiteX34" fmla="*/ 2200275 w 2362200"/>
            <a:gd name="connsiteY34" fmla="*/ 190500 h 1495425"/>
            <a:gd name="connsiteX35" fmla="*/ 2228850 w 2362200"/>
            <a:gd name="connsiteY35" fmla="*/ 171450 h 1495425"/>
            <a:gd name="connsiteX36" fmla="*/ 2238375 w 2362200"/>
            <a:gd name="connsiteY36" fmla="*/ 142875 h 1495425"/>
            <a:gd name="connsiteX37" fmla="*/ 2295525 w 2362200"/>
            <a:gd name="connsiteY37" fmla="*/ 85725 h 1495425"/>
            <a:gd name="connsiteX38" fmla="*/ 2324100 w 2362200"/>
            <a:gd name="connsiteY38" fmla="*/ 57150 h 1495425"/>
            <a:gd name="connsiteX39" fmla="*/ 2362200 w 2362200"/>
            <a:gd name="connsiteY39" fmla="*/ 0 h 1495425"/>
            <a:gd name="connsiteX0" fmla="*/ 0 w 2324100"/>
            <a:gd name="connsiteY0" fmla="*/ 1438275 h 1438275"/>
            <a:gd name="connsiteX1" fmla="*/ 23812 w 2324100"/>
            <a:gd name="connsiteY1" fmla="*/ 1338263 h 1438275"/>
            <a:gd name="connsiteX2" fmla="*/ 85725 w 2324100"/>
            <a:gd name="connsiteY2" fmla="*/ 1295400 h 1438275"/>
            <a:gd name="connsiteX3" fmla="*/ 176212 w 2324100"/>
            <a:gd name="connsiteY3" fmla="*/ 1257300 h 1438275"/>
            <a:gd name="connsiteX4" fmla="*/ 242887 w 2324100"/>
            <a:gd name="connsiteY4" fmla="*/ 1252538 h 1438275"/>
            <a:gd name="connsiteX5" fmla="*/ 347663 w 2324100"/>
            <a:gd name="connsiteY5" fmla="*/ 1247775 h 1438275"/>
            <a:gd name="connsiteX6" fmla="*/ 509587 w 2324100"/>
            <a:gd name="connsiteY6" fmla="*/ 1214437 h 1438275"/>
            <a:gd name="connsiteX7" fmla="*/ 619125 w 2324100"/>
            <a:gd name="connsiteY7" fmla="*/ 1185862 h 1438275"/>
            <a:gd name="connsiteX8" fmla="*/ 704850 w 2324100"/>
            <a:gd name="connsiteY8" fmla="*/ 1133475 h 1438275"/>
            <a:gd name="connsiteX9" fmla="*/ 781050 w 2324100"/>
            <a:gd name="connsiteY9" fmla="*/ 1133475 h 1438275"/>
            <a:gd name="connsiteX10" fmla="*/ 795338 w 2324100"/>
            <a:gd name="connsiteY10" fmla="*/ 1109663 h 1438275"/>
            <a:gd name="connsiteX11" fmla="*/ 862013 w 2324100"/>
            <a:gd name="connsiteY11" fmla="*/ 1057275 h 1438275"/>
            <a:gd name="connsiteX12" fmla="*/ 942975 w 2324100"/>
            <a:gd name="connsiteY12" fmla="*/ 1000125 h 1438275"/>
            <a:gd name="connsiteX13" fmla="*/ 990600 w 2324100"/>
            <a:gd name="connsiteY13" fmla="*/ 942975 h 1438275"/>
            <a:gd name="connsiteX14" fmla="*/ 1000125 w 2324100"/>
            <a:gd name="connsiteY14" fmla="*/ 914400 h 1438275"/>
            <a:gd name="connsiteX15" fmla="*/ 1019175 w 2324100"/>
            <a:gd name="connsiteY15" fmla="*/ 885825 h 1438275"/>
            <a:gd name="connsiteX16" fmla="*/ 1028700 w 2324100"/>
            <a:gd name="connsiteY16" fmla="*/ 857250 h 1438275"/>
            <a:gd name="connsiteX17" fmla="*/ 1066800 w 2324100"/>
            <a:gd name="connsiteY17" fmla="*/ 800100 h 1438275"/>
            <a:gd name="connsiteX18" fmla="*/ 1181100 w 2324100"/>
            <a:gd name="connsiteY18" fmla="*/ 762000 h 1438275"/>
            <a:gd name="connsiteX19" fmla="*/ 1314450 w 2324100"/>
            <a:gd name="connsiteY19" fmla="*/ 733425 h 1438275"/>
            <a:gd name="connsiteX20" fmla="*/ 1438275 w 2324100"/>
            <a:gd name="connsiteY20" fmla="*/ 714375 h 1438275"/>
            <a:gd name="connsiteX21" fmla="*/ 1466850 w 2324100"/>
            <a:gd name="connsiteY21" fmla="*/ 704850 h 1438275"/>
            <a:gd name="connsiteX22" fmla="*/ 1543050 w 2324100"/>
            <a:gd name="connsiteY22" fmla="*/ 685800 h 1438275"/>
            <a:gd name="connsiteX23" fmla="*/ 1609725 w 2324100"/>
            <a:gd name="connsiteY23" fmla="*/ 638175 h 1438275"/>
            <a:gd name="connsiteX24" fmla="*/ 1685925 w 2324100"/>
            <a:gd name="connsiteY24" fmla="*/ 561975 h 1438275"/>
            <a:gd name="connsiteX25" fmla="*/ 1704975 w 2324100"/>
            <a:gd name="connsiteY25" fmla="*/ 523875 h 1438275"/>
            <a:gd name="connsiteX26" fmla="*/ 1724025 w 2324100"/>
            <a:gd name="connsiteY26" fmla="*/ 495300 h 1438275"/>
            <a:gd name="connsiteX27" fmla="*/ 1733550 w 2324100"/>
            <a:gd name="connsiteY27" fmla="*/ 457200 h 1438275"/>
            <a:gd name="connsiteX28" fmla="*/ 1752600 w 2324100"/>
            <a:gd name="connsiteY28" fmla="*/ 371475 h 1438275"/>
            <a:gd name="connsiteX29" fmla="*/ 1771650 w 2324100"/>
            <a:gd name="connsiteY29" fmla="*/ 342900 h 1438275"/>
            <a:gd name="connsiteX30" fmla="*/ 1790700 w 2324100"/>
            <a:gd name="connsiteY30" fmla="*/ 266700 h 1438275"/>
            <a:gd name="connsiteX31" fmla="*/ 1857375 w 2324100"/>
            <a:gd name="connsiteY31" fmla="*/ 180975 h 1438275"/>
            <a:gd name="connsiteX32" fmla="*/ 1885950 w 2324100"/>
            <a:gd name="connsiteY32" fmla="*/ 171450 h 1438275"/>
            <a:gd name="connsiteX33" fmla="*/ 2181225 w 2324100"/>
            <a:gd name="connsiteY33" fmla="*/ 161925 h 1438275"/>
            <a:gd name="connsiteX34" fmla="*/ 2200275 w 2324100"/>
            <a:gd name="connsiteY34" fmla="*/ 133350 h 1438275"/>
            <a:gd name="connsiteX35" fmla="*/ 2228850 w 2324100"/>
            <a:gd name="connsiteY35" fmla="*/ 114300 h 1438275"/>
            <a:gd name="connsiteX36" fmla="*/ 2238375 w 2324100"/>
            <a:gd name="connsiteY36" fmla="*/ 85725 h 1438275"/>
            <a:gd name="connsiteX37" fmla="*/ 2295525 w 2324100"/>
            <a:gd name="connsiteY37" fmla="*/ 28575 h 1438275"/>
            <a:gd name="connsiteX38" fmla="*/ 2324100 w 2324100"/>
            <a:gd name="connsiteY38" fmla="*/ 0 h 1438275"/>
            <a:gd name="connsiteX0" fmla="*/ 0 w 2295525"/>
            <a:gd name="connsiteY0" fmla="*/ 1409700 h 1409700"/>
            <a:gd name="connsiteX1" fmla="*/ 23812 w 2295525"/>
            <a:gd name="connsiteY1" fmla="*/ 1309688 h 1409700"/>
            <a:gd name="connsiteX2" fmla="*/ 85725 w 2295525"/>
            <a:gd name="connsiteY2" fmla="*/ 1266825 h 1409700"/>
            <a:gd name="connsiteX3" fmla="*/ 176212 w 2295525"/>
            <a:gd name="connsiteY3" fmla="*/ 1228725 h 1409700"/>
            <a:gd name="connsiteX4" fmla="*/ 242887 w 2295525"/>
            <a:gd name="connsiteY4" fmla="*/ 1223963 h 1409700"/>
            <a:gd name="connsiteX5" fmla="*/ 347663 w 2295525"/>
            <a:gd name="connsiteY5" fmla="*/ 1219200 h 1409700"/>
            <a:gd name="connsiteX6" fmla="*/ 509587 w 2295525"/>
            <a:gd name="connsiteY6" fmla="*/ 1185862 h 1409700"/>
            <a:gd name="connsiteX7" fmla="*/ 619125 w 2295525"/>
            <a:gd name="connsiteY7" fmla="*/ 1157287 h 1409700"/>
            <a:gd name="connsiteX8" fmla="*/ 704850 w 2295525"/>
            <a:gd name="connsiteY8" fmla="*/ 1104900 h 1409700"/>
            <a:gd name="connsiteX9" fmla="*/ 781050 w 2295525"/>
            <a:gd name="connsiteY9" fmla="*/ 1104900 h 1409700"/>
            <a:gd name="connsiteX10" fmla="*/ 795338 w 2295525"/>
            <a:gd name="connsiteY10" fmla="*/ 1081088 h 1409700"/>
            <a:gd name="connsiteX11" fmla="*/ 862013 w 2295525"/>
            <a:gd name="connsiteY11" fmla="*/ 1028700 h 1409700"/>
            <a:gd name="connsiteX12" fmla="*/ 942975 w 2295525"/>
            <a:gd name="connsiteY12" fmla="*/ 971550 h 1409700"/>
            <a:gd name="connsiteX13" fmla="*/ 990600 w 2295525"/>
            <a:gd name="connsiteY13" fmla="*/ 914400 h 1409700"/>
            <a:gd name="connsiteX14" fmla="*/ 1000125 w 2295525"/>
            <a:gd name="connsiteY14" fmla="*/ 885825 h 1409700"/>
            <a:gd name="connsiteX15" fmla="*/ 1019175 w 2295525"/>
            <a:gd name="connsiteY15" fmla="*/ 857250 h 1409700"/>
            <a:gd name="connsiteX16" fmla="*/ 1028700 w 2295525"/>
            <a:gd name="connsiteY16" fmla="*/ 828675 h 1409700"/>
            <a:gd name="connsiteX17" fmla="*/ 1066800 w 2295525"/>
            <a:gd name="connsiteY17" fmla="*/ 771525 h 1409700"/>
            <a:gd name="connsiteX18" fmla="*/ 1181100 w 2295525"/>
            <a:gd name="connsiteY18" fmla="*/ 733425 h 1409700"/>
            <a:gd name="connsiteX19" fmla="*/ 1314450 w 2295525"/>
            <a:gd name="connsiteY19" fmla="*/ 704850 h 1409700"/>
            <a:gd name="connsiteX20" fmla="*/ 1438275 w 2295525"/>
            <a:gd name="connsiteY20" fmla="*/ 685800 h 1409700"/>
            <a:gd name="connsiteX21" fmla="*/ 1466850 w 2295525"/>
            <a:gd name="connsiteY21" fmla="*/ 676275 h 1409700"/>
            <a:gd name="connsiteX22" fmla="*/ 1543050 w 2295525"/>
            <a:gd name="connsiteY22" fmla="*/ 657225 h 1409700"/>
            <a:gd name="connsiteX23" fmla="*/ 1609725 w 2295525"/>
            <a:gd name="connsiteY23" fmla="*/ 609600 h 1409700"/>
            <a:gd name="connsiteX24" fmla="*/ 1685925 w 2295525"/>
            <a:gd name="connsiteY24" fmla="*/ 533400 h 1409700"/>
            <a:gd name="connsiteX25" fmla="*/ 1704975 w 2295525"/>
            <a:gd name="connsiteY25" fmla="*/ 495300 h 1409700"/>
            <a:gd name="connsiteX26" fmla="*/ 1724025 w 2295525"/>
            <a:gd name="connsiteY26" fmla="*/ 466725 h 1409700"/>
            <a:gd name="connsiteX27" fmla="*/ 1733550 w 2295525"/>
            <a:gd name="connsiteY27" fmla="*/ 428625 h 1409700"/>
            <a:gd name="connsiteX28" fmla="*/ 1752600 w 2295525"/>
            <a:gd name="connsiteY28" fmla="*/ 342900 h 1409700"/>
            <a:gd name="connsiteX29" fmla="*/ 1771650 w 2295525"/>
            <a:gd name="connsiteY29" fmla="*/ 314325 h 1409700"/>
            <a:gd name="connsiteX30" fmla="*/ 1790700 w 2295525"/>
            <a:gd name="connsiteY30" fmla="*/ 238125 h 1409700"/>
            <a:gd name="connsiteX31" fmla="*/ 1857375 w 2295525"/>
            <a:gd name="connsiteY31" fmla="*/ 152400 h 1409700"/>
            <a:gd name="connsiteX32" fmla="*/ 1885950 w 2295525"/>
            <a:gd name="connsiteY32" fmla="*/ 142875 h 1409700"/>
            <a:gd name="connsiteX33" fmla="*/ 2181225 w 2295525"/>
            <a:gd name="connsiteY33" fmla="*/ 133350 h 1409700"/>
            <a:gd name="connsiteX34" fmla="*/ 2200275 w 2295525"/>
            <a:gd name="connsiteY34" fmla="*/ 104775 h 1409700"/>
            <a:gd name="connsiteX35" fmla="*/ 2228850 w 2295525"/>
            <a:gd name="connsiteY35" fmla="*/ 85725 h 1409700"/>
            <a:gd name="connsiteX36" fmla="*/ 2238375 w 2295525"/>
            <a:gd name="connsiteY36" fmla="*/ 57150 h 1409700"/>
            <a:gd name="connsiteX37" fmla="*/ 2295525 w 2295525"/>
            <a:gd name="connsiteY37" fmla="*/ 0 h 1409700"/>
            <a:gd name="connsiteX0" fmla="*/ 0 w 2238375"/>
            <a:gd name="connsiteY0" fmla="*/ 1352550 h 1352550"/>
            <a:gd name="connsiteX1" fmla="*/ 23812 w 2238375"/>
            <a:gd name="connsiteY1" fmla="*/ 1252538 h 1352550"/>
            <a:gd name="connsiteX2" fmla="*/ 85725 w 2238375"/>
            <a:gd name="connsiteY2" fmla="*/ 1209675 h 1352550"/>
            <a:gd name="connsiteX3" fmla="*/ 176212 w 2238375"/>
            <a:gd name="connsiteY3" fmla="*/ 1171575 h 1352550"/>
            <a:gd name="connsiteX4" fmla="*/ 242887 w 2238375"/>
            <a:gd name="connsiteY4" fmla="*/ 1166813 h 1352550"/>
            <a:gd name="connsiteX5" fmla="*/ 347663 w 2238375"/>
            <a:gd name="connsiteY5" fmla="*/ 1162050 h 1352550"/>
            <a:gd name="connsiteX6" fmla="*/ 509587 w 2238375"/>
            <a:gd name="connsiteY6" fmla="*/ 1128712 h 1352550"/>
            <a:gd name="connsiteX7" fmla="*/ 619125 w 2238375"/>
            <a:gd name="connsiteY7" fmla="*/ 1100137 h 1352550"/>
            <a:gd name="connsiteX8" fmla="*/ 704850 w 2238375"/>
            <a:gd name="connsiteY8" fmla="*/ 1047750 h 1352550"/>
            <a:gd name="connsiteX9" fmla="*/ 781050 w 2238375"/>
            <a:gd name="connsiteY9" fmla="*/ 1047750 h 1352550"/>
            <a:gd name="connsiteX10" fmla="*/ 795338 w 2238375"/>
            <a:gd name="connsiteY10" fmla="*/ 1023938 h 1352550"/>
            <a:gd name="connsiteX11" fmla="*/ 862013 w 2238375"/>
            <a:gd name="connsiteY11" fmla="*/ 971550 h 1352550"/>
            <a:gd name="connsiteX12" fmla="*/ 942975 w 2238375"/>
            <a:gd name="connsiteY12" fmla="*/ 914400 h 1352550"/>
            <a:gd name="connsiteX13" fmla="*/ 990600 w 2238375"/>
            <a:gd name="connsiteY13" fmla="*/ 857250 h 1352550"/>
            <a:gd name="connsiteX14" fmla="*/ 1000125 w 2238375"/>
            <a:gd name="connsiteY14" fmla="*/ 828675 h 1352550"/>
            <a:gd name="connsiteX15" fmla="*/ 1019175 w 2238375"/>
            <a:gd name="connsiteY15" fmla="*/ 800100 h 1352550"/>
            <a:gd name="connsiteX16" fmla="*/ 1028700 w 2238375"/>
            <a:gd name="connsiteY16" fmla="*/ 771525 h 1352550"/>
            <a:gd name="connsiteX17" fmla="*/ 1066800 w 2238375"/>
            <a:gd name="connsiteY17" fmla="*/ 714375 h 1352550"/>
            <a:gd name="connsiteX18" fmla="*/ 1181100 w 2238375"/>
            <a:gd name="connsiteY18" fmla="*/ 676275 h 1352550"/>
            <a:gd name="connsiteX19" fmla="*/ 1314450 w 2238375"/>
            <a:gd name="connsiteY19" fmla="*/ 647700 h 1352550"/>
            <a:gd name="connsiteX20" fmla="*/ 1438275 w 2238375"/>
            <a:gd name="connsiteY20" fmla="*/ 628650 h 1352550"/>
            <a:gd name="connsiteX21" fmla="*/ 1466850 w 2238375"/>
            <a:gd name="connsiteY21" fmla="*/ 619125 h 1352550"/>
            <a:gd name="connsiteX22" fmla="*/ 1543050 w 2238375"/>
            <a:gd name="connsiteY22" fmla="*/ 600075 h 1352550"/>
            <a:gd name="connsiteX23" fmla="*/ 1609725 w 2238375"/>
            <a:gd name="connsiteY23" fmla="*/ 552450 h 1352550"/>
            <a:gd name="connsiteX24" fmla="*/ 1685925 w 2238375"/>
            <a:gd name="connsiteY24" fmla="*/ 476250 h 1352550"/>
            <a:gd name="connsiteX25" fmla="*/ 1704975 w 2238375"/>
            <a:gd name="connsiteY25" fmla="*/ 438150 h 1352550"/>
            <a:gd name="connsiteX26" fmla="*/ 1724025 w 2238375"/>
            <a:gd name="connsiteY26" fmla="*/ 409575 h 1352550"/>
            <a:gd name="connsiteX27" fmla="*/ 1733550 w 2238375"/>
            <a:gd name="connsiteY27" fmla="*/ 371475 h 1352550"/>
            <a:gd name="connsiteX28" fmla="*/ 1752600 w 2238375"/>
            <a:gd name="connsiteY28" fmla="*/ 285750 h 1352550"/>
            <a:gd name="connsiteX29" fmla="*/ 1771650 w 2238375"/>
            <a:gd name="connsiteY29" fmla="*/ 257175 h 1352550"/>
            <a:gd name="connsiteX30" fmla="*/ 1790700 w 2238375"/>
            <a:gd name="connsiteY30" fmla="*/ 180975 h 1352550"/>
            <a:gd name="connsiteX31" fmla="*/ 1857375 w 2238375"/>
            <a:gd name="connsiteY31" fmla="*/ 95250 h 1352550"/>
            <a:gd name="connsiteX32" fmla="*/ 1885950 w 2238375"/>
            <a:gd name="connsiteY32" fmla="*/ 85725 h 1352550"/>
            <a:gd name="connsiteX33" fmla="*/ 2181225 w 2238375"/>
            <a:gd name="connsiteY33" fmla="*/ 76200 h 1352550"/>
            <a:gd name="connsiteX34" fmla="*/ 2200275 w 2238375"/>
            <a:gd name="connsiteY34" fmla="*/ 47625 h 1352550"/>
            <a:gd name="connsiteX35" fmla="*/ 2228850 w 2238375"/>
            <a:gd name="connsiteY35" fmla="*/ 28575 h 1352550"/>
            <a:gd name="connsiteX36" fmla="*/ 2238375 w 2238375"/>
            <a:gd name="connsiteY36" fmla="*/ 0 h 1352550"/>
            <a:gd name="connsiteX0" fmla="*/ 0 w 2228850"/>
            <a:gd name="connsiteY0" fmla="*/ 1323975 h 1323975"/>
            <a:gd name="connsiteX1" fmla="*/ 23812 w 2228850"/>
            <a:gd name="connsiteY1" fmla="*/ 1223963 h 1323975"/>
            <a:gd name="connsiteX2" fmla="*/ 85725 w 2228850"/>
            <a:gd name="connsiteY2" fmla="*/ 1181100 h 1323975"/>
            <a:gd name="connsiteX3" fmla="*/ 176212 w 2228850"/>
            <a:gd name="connsiteY3" fmla="*/ 1143000 h 1323975"/>
            <a:gd name="connsiteX4" fmla="*/ 242887 w 2228850"/>
            <a:gd name="connsiteY4" fmla="*/ 1138238 h 1323975"/>
            <a:gd name="connsiteX5" fmla="*/ 347663 w 2228850"/>
            <a:gd name="connsiteY5" fmla="*/ 1133475 h 1323975"/>
            <a:gd name="connsiteX6" fmla="*/ 509587 w 2228850"/>
            <a:gd name="connsiteY6" fmla="*/ 1100137 h 1323975"/>
            <a:gd name="connsiteX7" fmla="*/ 619125 w 2228850"/>
            <a:gd name="connsiteY7" fmla="*/ 1071562 h 1323975"/>
            <a:gd name="connsiteX8" fmla="*/ 704850 w 2228850"/>
            <a:gd name="connsiteY8" fmla="*/ 1019175 h 1323975"/>
            <a:gd name="connsiteX9" fmla="*/ 781050 w 2228850"/>
            <a:gd name="connsiteY9" fmla="*/ 1019175 h 1323975"/>
            <a:gd name="connsiteX10" fmla="*/ 795338 w 2228850"/>
            <a:gd name="connsiteY10" fmla="*/ 995363 h 1323975"/>
            <a:gd name="connsiteX11" fmla="*/ 862013 w 2228850"/>
            <a:gd name="connsiteY11" fmla="*/ 942975 h 1323975"/>
            <a:gd name="connsiteX12" fmla="*/ 942975 w 2228850"/>
            <a:gd name="connsiteY12" fmla="*/ 885825 h 1323975"/>
            <a:gd name="connsiteX13" fmla="*/ 990600 w 2228850"/>
            <a:gd name="connsiteY13" fmla="*/ 828675 h 1323975"/>
            <a:gd name="connsiteX14" fmla="*/ 1000125 w 2228850"/>
            <a:gd name="connsiteY14" fmla="*/ 800100 h 1323975"/>
            <a:gd name="connsiteX15" fmla="*/ 1019175 w 2228850"/>
            <a:gd name="connsiteY15" fmla="*/ 771525 h 1323975"/>
            <a:gd name="connsiteX16" fmla="*/ 1028700 w 2228850"/>
            <a:gd name="connsiteY16" fmla="*/ 742950 h 1323975"/>
            <a:gd name="connsiteX17" fmla="*/ 1066800 w 2228850"/>
            <a:gd name="connsiteY17" fmla="*/ 685800 h 1323975"/>
            <a:gd name="connsiteX18" fmla="*/ 1181100 w 2228850"/>
            <a:gd name="connsiteY18" fmla="*/ 647700 h 1323975"/>
            <a:gd name="connsiteX19" fmla="*/ 1314450 w 2228850"/>
            <a:gd name="connsiteY19" fmla="*/ 619125 h 1323975"/>
            <a:gd name="connsiteX20" fmla="*/ 1438275 w 2228850"/>
            <a:gd name="connsiteY20" fmla="*/ 600075 h 1323975"/>
            <a:gd name="connsiteX21" fmla="*/ 1466850 w 2228850"/>
            <a:gd name="connsiteY21" fmla="*/ 590550 h 1323975"/>
            <a:gd name="connsiteX22" fmla="*/ 1543050 w 2228850"/>
            <a:gd name="connsiteY22" fmla="*/ 571500 h 1323975"/>
            <a:gd name="connsiteX23" fmla="*/ 1609725 w 2228850"/>
            <a:gd name="connsiteY23" fmla="*/ 523875 h 1323975"/>
            <a:gd name="connsiteX24" fmla="*/ 1685925 w 2228850"/>
            <a:gd name="connsiteY24" fmla="*/ 447675 h 1323975"/>
            <a:gd name="connsiteX25" fmla="*/ 1704975 w 2228850"/>
            <a:gd name="connsiteY25" fmla="*/ 409575 h 1323975"/>
            <a:gd name="connsiteX26" fmla="*/ 1724025 w 2228850"/>
            <a:gd name="connsiteY26" fmla="*/ 381000 h 1323975"/>
            <a:gd name="connsiteX27" fmla="*/ 1733550 w 2228850"/>
            <a:gd name="connsiteY27" fmla="*/ 342900 h 1323975"/>
            <a:gd name="connsiteX28" fmla="*/ 1752600 w 2228850"/>
            <a:gd name="connsiteY28" fmla="*/ 257175 h 1323975"/>
            <a:gd name="connsiteX29" fmla="*/ 1771650 w 2228850"/>
            <a:gd name="connsiteY29" fmla="*/ 228600 h 1323975"/>
            <a:gd name="connsiteX30" fmla="*/ 1790700 w 2228850"/>
            <a:gd name="connsiteY30" fmla="*/ 152400 h 1323975"/>
            <a:gd name="connsiteX31" fmla="*/ 1857375 w 2228850"/>
            <a:gd name="connsiteY31" fmla="*/ 66675 h 1323975"/>
            <a:gd name="connsiteX32" fmla="*/ 1885950 w 2228850"/>
            <a:gd name="connsiteY32" fmla="*/ 57150 h 1323975"/>
            <a:gd name="connsiteX33" fmla="*/ 2181225 w 2228850"/>
            <a:gd name="connsiteY33" fmla="*/ 47625 h 1323975"/>
            <a:gd name="connsiteX34" fmla="*/ 2200275 w 2228850"/>
            <a:gd name="connsiteY34" fmla="*/ 19050 h 1323975"/>
            <a:gd name="connsiteX35" fmla="*/ 2228850 w 2228850"/>
            <a:gd name="connsiteY35" fmla="*/ 0 h 1323975"/>
            <a:gd name="connsiteX0" fmla="*/ 0 w 2200275"/>
            <a:gd name="connsiteY0" fmla="*/ 1304925 h 1304925"/>
            <a:gd name="connsiteX1" fmla="*/ 23812 w 2200275"/>
            <a:gd name="connsiteY1" fmla="*/ 1204913 h 1304925"/>
            <a:gd name="connsiteX2" fmla="*/ 85725 w 2200275"/>
            <a:gd name="connsiteY2" fmla="*/ 1162050 h 1304925"/>
            <a:gd name="connsiteX3" fmla="*/ 176212 w 2200275"/>
            <a:gd name="connsiteY3" fmla="*/ 1123950 h 1304925"/>
            <a:gd name="connsiteX4" fmla="*/ 242887 w 2200275"/>
            <a:gd name="connsiteY4" fmla="*/ 1119188 h 1304925"/>
            <a:gd name="connsiteX5" fmla="*/ 347663 w 2200275"/>
            <a:gd name="connsiteY5" fmla="*/ 1114425 h 1304925"/>
            <a:gd name="connsiteX6" fmla="*/ 509587 w 2200275"/>
            <a:gd name="connsiteY6" fmla="*/ 1081087 h 1304925"/>
            <a:gd name="connsiteX7" fmla="*/ 619125 w 2200275"/>
            <a:gd name="connsiteY7" fmla="*/ 1052512 h 1304925"/>
            <a:gd name="connsiteX8" fmla="*/ 704850 w 2200275"/>
            <a:gd name="connsiteY8" fmla="*/ 1000125 h 1304925"/>
            <a:gd name="connsiteX9" fmla="*/ 781050 w 2200275"/>
            <a:gd name="connsiteY9" fmla="*/ 1000125 h 1304925"/>
            <a:gd name="connsiteX10" fmla="*/ 795338 w 2200275"/>
            <a:gd name="connsiteY10" fmla="*/ 976313 h 1304925"/>
            <a:gd name="connsiteX11" fmla="*/ 862013 w 2200275"/>
            <a:gd name="connsiteY11" fmla="*/ 923925 h 1304925"/>
            <a:gd name="connsiteX12" fmla="*/ 942975 w 2200275"/>
            <a:gd name="connsiteY12" fmla="*/ 866775 h 1304925"/>
            <a:gd name="connsiteX13" fmla="*/ 990600 w 2200275"/>
            <a:gd name="connsiteY13" fmla="*/ 809625 h 1304925"/>
            <a:gd name="connsiteX14" fmla="*/ 1000125 w 2200275"/>
            <a:gd name="connsiteY14" fmla="*/ 781050 h 1304925"/>
            <a:gd name="connsiteX15" fmla="*/ 1019175 w 2200275"/>
            <a:gd name="connsiteY15" fmla="*/ 752475 h 1304925"/>
            <a:gd name="connsiteX16" fmla="*/ 1028700 w 2200275"/>
            <a:gd name="connsiteY16" fmla="*/ 723900 h 1304925"/>
            <a:gd name="connsiteX17" fmla="*/ 1066800 w 2200275"/>
            <a:gd name="connsiteY17" fmla="*/ 666750 h 1304925"/>
            <a:gd name="connsiteX18" fmla="*/ 1181100 w 2200275"/>
            <a:gd name="connsiteY18" fmla="*/ 628650 h 1304925"/>
            <a:gd name="connsiteX19" fmla="*/ 1314450 w 2200275"/>
            <a:gd name="connsiteY19" fmla="*/ 600075 h 1304925"/>
            <a:gd name="connsiteX20" fmla="*/ 1438275 w 2200275"/>
            <a:gd name="connsiteY20" fmla="*/ 581025 h 1304925"/>
            <a:gd name="connsiteX21" fmla="*/ 1466850 w 2200275"/>
            <a:gd name="connsiteY21" fmla="*/ 571500 h 1304925"/>
            <a:gd name="connsiteX22" fmla="*/ 1543050 w 2200275"/>
            <a:gd name="connsiteY22" fmla="*/ 552450 h 1304925"/>
            <a:gd name="connsiteX23" fmla="*/ 1609725 w 2200275"/>
            <a:gd name="connsiteY23" fmla="*/ 504825 h 1304925"/>
            <a:gd name="connsiteX24" fmla="*/ 1685925 w 2200275"/>
            <a:gd name="connsiteY24" fmla="*/ 428625 h 1304925"/>
            <a:gd name="connsiteX25" fmla="*/ 1704975 w 2200275"/>
            <a:gd name="connsiteY25" fmla="*/ 390525 h 1304925"/>
            <a:gd name="connsiteX26" fmla="*/ 1724025 w 2200275"/>
            <a:gd name="connsiteY26" fmla="*/ 361950 h 1304925"/>
            <a:gd name="connsiteX27" fmla="*/ 1733550 w 2200275"/>
            <a:gd name="connsiteY27" fmla="*/ 323850 h 1304925"/>
            <a:gd name="connsiteX28" fmla="*/ 1752600 w 2200275"/>
            <a:gd name="connsiteY28" fmla="*/ 238125 h 1304925"/>
            <a:gd name="connsiteX29" fmla="*/ 1771650 w 2200275"/>
            <a:gd name="connsiteY29" fmla="*/ 209550 h 1304925"/>
            <a:gd name="connsiteX30" fmla="*/ 1790700 w 2200275"/>
            <a:gd name="connsiteY30" fmla="*/ 133350 h 1304925"/>
            <a:gd name="connsiteX31" fmla="*/ 1857375 w 2200275"/>
            <a:gd name="connsiteY31" fmla="*/ 47625 h 1304925"/>
            <a:gd name="connsiteX32" fmla="*/ 1885950 w 2200275"/>
            <a:gd name="connsiteY32" fmla="*/ 38100 h 1304925"/>
            <a:gd name="connsiteX33" fmla="*/ 2181225 w 2200275"/>
            <a:gd name="connsiteY33" fmla="*/ 28575 h 1304925"/>
            <a:gd name="connsiteX34" fmla="*/ 2200275 w 2200275"/>
            <a:gd name="connsiteY34" fmla="*/ 0 h 1304925"/>
            <a:gd name="connsiteX0" fmla="*/ 0 w 2181225"/>
            <a:gd name="connsiteY0" fmla="*/ 1276350 h 1276350"/>
            <a:gd name="connsiteX1" fmla="*/ 23812 w 2181225"/>
            <a:gd name="connsiteY1" fmla="*/ 1176338 h 1276350"/>
            <a:gd name="connsiteX2" fmla="*/ 85725 w 2181225"/>
            <a:gd name="connsiteY2" fmla="*/ 1133475 h 1276350"/>
            <a:gd name="connsiteX3" fmla="*/ 176212 w 2181225"/>
            <a:gd name="connsiteY3" fmla="*/ 1095375 h 1276350"/>
            <a:gd name="connsiteX4" fmla="*/ 242887 w 2181225"/>
            <a:gd name="connsiteY4" fmla="*/ 1090613 h 1276350"/>
            <a:gd name="connsiteX5" fmla="*/ 347663 w 2181225"/>
            <a:gd name="connsiteY5" fmla="*/ 1085850 h 1276350"/>
            <a:gd name="connsiteX6" fmla="*/ 509587 w 2181225"/>
            <a:gd name="connsiteY6" fmla="*/ 1052512 h 1276350"/>
            <a:gd name="connsiteX7" fmla="*/ 619125 w 2181225"/>
            <a:gd name="connsiteY7" fmla="*/ 1023937 h 1276350"/>
            <a:gd name="connsiteX8" fmla="*/ 704850 w 2181225"/>
            <a:gd name="connsiteY8" fmla="*/ 971550 h 1276350"/>
            <a:gd name="connsiteX9" fmla="*/ 781050 w 2181225"/>
            <a:gd name="connsiteY9" fmla="*/ 971550 h 1276350"/>
            <a:gd name="connsiteX10" fmla="*/ 795338 w 2181225"/>
            <a:gd name="connsiteY10" fmla="*/ 947738 h 1276350"/>
            <a:gd name="connsiteX11" fmla="*/ 862013 w 2181225"/>
            <a:gd name="connsiteY11" fmla="*/ 895350 h 1276350"/>
            <a:gd name="connsiteX12" fmla="*/ 942975 w 2181225"/>
            <a:gd name="connsiteY12" fmla="*/ 838200 h 1276350"/>
            <a:gd name="connsiteX13" fmla="*/ 990600 w 2181225"/>
            <a:gd name="connsiteY13" fmla="*/ 781050 h 1276350"/>
            <a:gd name="connsiteX14" fmla="*/ 1000125 w 2181225"/>
            <a:gd name="connsiteY14" fmla="*/ 752475 h 1276350"/>
            <a:gd name="connsiteX15" fmla="*/ 1019175 w 2181225"/>
            <a:gd name="connsiteY15" fmla="*/ 723900 h 1276350"/>
            <a:gd name="connsiteX16" fmla="*/ 1028700 w 2181225"/>
            <a:gd name="connsiteY16" fmla="*/ 695325 h 1276350"/>
            <a:gd name="connsiteX17" fmla="*/ 1066800 w 2181225"/>
            <a:gd name="connsiteY17" fmla="*/ 638175 h 1276350"/>
            <a:gd name="connsiteX18" fmla="*/ 1181100 w 2181225"/>
            <a:gd name="connsiteY18" fmla="*/ 600075 h 1276350"/>
            <a:gd name="connsiteX19" fmla="*/ 1314450 w 2181225"/>
            <a:gd name="connsiteY19" fmla="*/ 571500 h 1276350"/>
            <a:gd name="connsiteX20" fmla="*/ 1438275 w 2181225"/>
            <a:gd name="connsiteY20" fmla="*/ 552450 h 1276350"/>
            <a:gd name="connsiteX21" fmla="*/ 1466850 w 2181225"/>
            <a:gd name="connsiteY21" fmla="*/ 542925 h 1276350"/>
            <a:gd name="connsiteX22" fmla="*/ 1543050 w 2181225"/>
            <a:gd name="connsiteY22" fmla="*/ 523875 h 1276350"/>
            <a:gd name="connsiteX23" fmla="*/ 1609725 w 2181225"/>
            <a:gd name="connsiteY23" fmla="*/ 476250 h 1276350"/>
            <a:gd name="connsiteX24" fmla="*/ 1685925 w 2181225"/>
            <a:gd name="connsiteY24" fmla="*/ 400050 h 1276350"/>
            <a:gd name="connsiteX25" fmla="*/ 1704975 w 2181225"/>
            <a:gd name="connsiteY25" fmla="*/ 361950 h 1276350"/>
            <a:gd name="connsiteX26" fmla="*/ 1724025 w 2181225"/>
            <a:gd name="connsiteY26" fmla="*/ 333375 h 1276350"/>
            <a:gd name="connsiteX27" fmla="*/ 1733550 w 2181225"/>
            <a:gd name="connsiteY27" fmla="*/ 295275 h 1276350"/>
            <a:gd name="connsiteX28" fmla="*/ 1752600 w 2181225"/>
            <a:gd name="connsiteY28" fmla="*/ 209550 h 1276350"/>
            <a:gd name="connsiteX29" fmla="*/ 1771650 w 2181225"/>
            <a:gd name="connsiteY29" fmla="*/ 180975 h 1276350"/>
            <a:gd name="connsiteX30" fmla="*/ 1790700 w 2181225"/>
            <a:gd name="connsiteY30" fmla="*/ 104775 h 1276350"/>
            <a:gd name="connsiteX31" fmla="*/ 1857375 w 2181225"/>
            <a:gd name="connsiteY31" fmla="*/ 19050 h 1276350"/>
            <a:gd name="connsiteX32" fmla="*/ 1885950 w 2181225"/>
            <a:gd name="connsiteY32" fmla="*/ 9525 h 1276350"/>
            <a:gd name="connsiteX33" fmla="*/ 2181225 w 2181225"/>
            <a:gd name="connsiteY33" fmla="*/ 0 h 1276350"/>
            <a:gd name="connsiteX0" fmla="*/ 0 w 1885950"/>
            <a:gd name="connsiteY0" fmla="*/ 1266825 h 1266825"/>
            <a:gd name="connsiteX1" fmla="*/ 23812 w 1885950"/>
            <a:gd name="connsiteY1" fmla="*/ 1166813 h 1266825"/>
            <a:gd name="connsiteX2" fmla="*/ 85725 w 1885950"/>
            <a:gd name="connsiteY2" fmla="*/ 1123950 h 1266825"/>
            <a:gd name="connsiteX3" fmla="*/ 176212 w 1885950"/>
            <a:gd name="connsiteY3" fmla="*/ 1085850 h 1266825"/>
            <a:gd name="connsiteX4" fmla="*/ 242887 w 1885950"/>
            <a:gd name="connsiteY4" fmla="*/ 1081088 h 1266825"/>
            <a:gd name="connsiteX5" fmla="*/ 347663 w 1885950"/>
            <a:gd name="connsiteY5" fmla="*/ 1076325 h 1266825"/>
            <a:gd name="connsiteX6" fmla="*/ 509587 w 1885950"/>
            <a:gd name="connsiteY6" fmla="*/ 1042987 h 1266825"/>
            <a:gd name="connsiteX7" fmla="*/ 619125 w 1885950"/>
            <a:gd name="connsiteY7" fmla="*/ 1014412 h 1266825"/>
            <a:gd name="connsiteX8" fmla="*/ 704850 w 1885950"/>
            <a:gd name="connsiteY8" fmla="*/ 962025 h 1266825"/>
            <a:gd name="connsiteX9" fmla="*/ 781050 w 1885950"/>
            <a:gd name="connsiteY9" fmla="*/ 962025 h 1266825"/>
            <a:gd name="connsiteX10" fmla="*/ 795338 w 1885950"/>
            <a:gd name="connsiteY10" fmla="*/ 938213 h 1266825"/>
            <a:gd name="connsiteX11" fmla="*/ 862013 w 1885950"/>
            <a:gd name="connsiteY11" fmla="*/ 885825 h 1266825"/>
            <a:gd name="connsiteX12" fmla="*/ 942975 w 1885950"/>
            <a:gd name="connsiteY12" fmla="*/ 828675 h 1266825"/>
            <a:gd name="connsiteX13" fmla="*/ 990600 w 1885950"/>
            <a:gd name="connsiteY13" fmla="*/ 771525 h 1266825"/>
            <a:gd name="connsiteX14" fmla="*/ 1000125 w 1885950"/>
            <a:gd name="connsiteY14" fmla="*/ 742950 h 1266825"/>
            <a:gd name="connsiteX15" fmla="*/ 1019175 w 1885950"/>
            <a:gd name="connsiteY15" fmla="*/ 714375 h 1266825"/>
            <a:gd name="connsiteX16" fmla="*/ 1028700 w 1885950"/>
            <a:gd name="connsiteY16" fmla="*/ 685800 h 1266825"/>
            <a:gd name="connsiteX17" fmla="*/ 1066800 w 1885950"/>
            <a:gd name="connsiteY17" fmla="*/ 628650 h 1266825"/>
            <a:gd name="connsiteX18" fmla="*/ 1181100 w 1885950"/>
            <a:gd name="connsiteY18" fmla="*/ 590550 h 1266825"/>
            <a:gd name="connsiteX19" fmla="*/ 1314450 w 1885950"/>
            <a:gd name="connsiteY19" fmla="*/ 561975 h 1266825"/>
            <a:gd name="connsiteX20" fmla="*/ 1438275 w 1885950"/>
            <a:gd name="connsiteY20" fmla="*/ 542925 h 1266825"/>
            <a:gd name="connsiteX21" fmla="*/ 1466850 w 1885950"/>
            <a:gd name="connsiteY21" fmla="*/ 533400 h 1266825"/>
            <a:gd name="connsiteX22" fmla="*/ 1543050 w 1885950"/>
            <a:gd name="connsiteY22" fmla="*/ 514350 h 1266825"/>
            <a:gd name="connsiteX23" fmla="*/ 1609725 w 1885950"/>
            <a:gd name="connsiteY23" fmla="*/ 466725 h 1266825"/>
            <a:gd name="connsiteX24" fmla="*/ 1685925 w 1885950"/>
            <a:gd name="connsiteY24" fmla="*/ 390525 h 1266825"/>
            <a:gd name="connsiteX25" fmla="*/ 1704975 w 1885950"/>
            <a:gd name="connsiteY25" fmla="*/ 352425 h 1266825"/>
            <a:gd name="connsiteX26" fmla="*/ 1724025 w 1885950"/>
            <a:gd name="connsiteY26" fmla="*/ 323850 h 1266825"/>
            <a:gd name="connsiteX27" fmla="*/ 1733550 w 1885950"/>
            <a:gd name="connsiteY27" fmla="*/ 285750 h 1266825"/>
            <a:gd name="connsiteX28" fmla="*/ 1752600 w 1885950"/>
            <a:gd name="connsiteY28" fmla="*/ 200025 h 1266825"/>
            <a:gd name="connsiteX29" fmla="*/ 1771650 w 1885950"/>
            <a:gd name="connsiteY29" fmla="*/ 171450 h 1266825"/>
            <a:gd name="connsiteX30" fmla="*/ 1790700 w 1885950"/>
            <a:gd name="connsiteY30" fmla="*/ 95250 h 1266825"/>
            <a:gd name="connsiteX31" fmla="*/ 1857375 w 1885950"/>
            <a:gd name="connsiteY31" fmla="*/ 9525 h 1266825"/>
            <a:gd name="connsiteX32" fmla="*/ 1885950 w 1885950"/>
            <a:gd name="connsiteY32" fmla="*/ 0 h 1266825"/>
            <a:gd name="connsiteX0" fmla="*/ 0 w 1857375"/>
            <a:gd name="connsiteY0" fmla="*/ 1257300 h 1257300"/>
            <a:gd name="connsiteX1" fmla="*/ 23812 w 1857375"/>
            <a:gd name="connsiteY1" fmla="*/ 1157288 h 1257300"/>
            <a:gd name="connsiteX2" fmla="*/ 85725 w 1857375"/>
            <a:gd name="connsiteY2" fmla="*/ 1114425 h 1257300"/>
            <a:gd name="connsiteX3" fmla="*/ 176212 w 1857375"/>
            <a:gd name="connsiteY3" fmla="*/ 1076325 h 1257300"/>
            <a:gd name="connsiteX4" fmla="*/ 242887 w 1857375"/>
            <a:gd name="connsiteY4" fmla="*/ 1071563 h 1257300"/>
            <a:gd name="connsiteX5" fmla="*/ 347663 w 1857375"/>
            <a:gd name="connsiteY5" fmla="*/ 1066800 h 1257300"/>
            <a:gd name="connsiteX6" fmla="*/ 509587 w 1857375"/>
            <a:gd name="connsiteY6" fmla="*/ 1033462 h 1257300"/>
            <a:gd name="connsiteX7" fmla="*/ 619125 w 1857375"/>
            <a:gd name="connsiteY7" fmla="*/ 1004887 h 1257300"/>
            <a:gd name="connsiteX8" fmla="*/ 704850 w 1857375"/>
            <a:gd name="connsiteY8" fmla="*/ 952500 h 1257300"/>
            <a:gd name="connsiteX9" fmla="*/ 781050 w 1857375"/>
            <a:gd name="connsiteY9" fmla="*/ 952500 h 1257300"/>
            <a:gd name="connsiteX10" fmla="*/ 795338 w 1857375"/>
            <a:gd name="connsiteY10" fmla="*/ 928688 h 1257300"/>
            <a:gd name="connsiteX11" fmla="*/ 862013 w 1857375"/>
            <a:gd name="connsiteY11" fmla="*/ 876300 h 1257300"/>
            <a:gd name="connsiteX12" fmla="*/ 942975 w 1857375"/>
            <a:gd name="connsiteY12" fmla="*/ 819150 h 1257300"/>
            <a:gd name="connsiteX13" fmla="*/ 990600 w 1857375"/>
            <a:gd name="connsiteY13" fmla="*/ 762000 h 1257300"/>
            <a:gd name="connsiteX14" fmla="*/ 1000125 w 1857375"/>
            <a:gd name="connsiteY14" fmla="*/ 733425 h 1257300"/>
            <a:gd name="connsiteX15" fmla="*/ 1019175 w 1857375"/>
            <a:gd name="connsiteY15" fmla="*/ 704850 h 1257300"/>
            <a:gd name="connsiteX16" fmla="*/ 1028700 w 1857375"/>
            <a:gd name="connsiteY16" fmla="*/ 676275 h 1257300"/>
            <a:gd name="connsiteX17" fmla="*/ 1066800 w 1857375"/>
            <a:gd name="connsiteY17" fmla="*/ 619125 h 1257300"/>
            <a:gd name="connsiteX18" fmla="*/ 1181100 w 1857375"/>
            <a:gd name="connsiteY18" fmla="*/ 581025 h 1257300"/>
            <a:gd name="connsiteX19" fmla="*/ 1314450 w 1857375"/>
            <a:gd name="connsiteY19" fmla="*/ 552450 h 1257300"/>
            <a:gd name="connsiteX20" fmla="*/ 1438275 w 1857375"/>
            <a:gd name="connsiteY20" fmla="*/ 533400 h 1257300"/>
            <a:gd name="connsiteX21" fmla="*/ 1466850 w 1857375"/>
            <a:gd name="connsiteY21" fmla="*/ 523875 h 1257300"/>
            <a:gd name="connsiteX22" fmla="*/ 1543050 w 1857375"/>
            <a:gd name="connsiteY22" fmla="*/ 504825 h 1257300"/>
            <a:gd name="connsiteX23" fmla="*/ 1609725 w 1857375"/>
            <a:gd name="connsiteY23" fmla="*/ 457200 h 1257300"/>
            <a:gd name="connsiteX24" fmla="*/ 1685925 w 1857375"/>
            <a:gd name="connsiteY24" fmla="*/ 381000 h 1257300"/>
            <a:gd name="connsiteX25" fmla="*/ 1704975 w 1857375"/>
            <a:gd name="connsiteY25" fmla="*/ 342900 h 1257300"/>
            <a:gd name="connsiteX26" fmla="*/ 1724025 w 1857375"/>
            <a:gd name="connsiteY26" fmla="*/ 314325 h 1257300"/>
            <a:gd name="connsiteX27" fmla="*/ 1733550 w 1857375"/>
            <a:gd name="connsiteY27" fmla="*/ 276225 h 1257300"/>
            <a:gd name="connsiteX28" fmla="*/ 1752600 w 1857375"/>
            <a:gd name="connsiteY28" fmla="*/ 190500 h 1257300"/>
            <a:gd name="connsiteX29" fmla="*/ 1771650 w 1857375"/>
            <a:gd name="connsiteY29" fmla="*/ 161925 h 1257300"/>
            <a:gd name="connsiteX30" fmla="*/ 1790700 w 1857375"/>
            <a:gd name="connsiteY30" fmla="*/ 85725 h 1257300"/>
            <a:gd name="connsiteX31" fmla="*/ 1857375 w 1857375"/>
            <a:gd name="connsiteY31" fmla="*/ 0 h 1257300"/>
            <a:gd name="connsiteX0" fmla="*/ 0 w 1790700"/>
            <a:gd name="connsiteY0" fmla="*/ 1171575 h 1171575"/>
            <a:gd name="connsiteX1" fmla="*/ 23812 w 1790700"/>
            <a:gd name="connsiteY1" fmla="*/ 1071563 h 1171575"/>
            <a:gd name="connsiteX2" fmla="*/ 85725 w 1790700"/>
            <a:gd name="connsiteY2" fmla="*/ 1028700 h 1171575"/>
            <a:gd name="connsiteX3" fmla="*/ 176212 w 1790700"/>
            <a:gd name="connsiteY3" fmla="*/ 990600 h 1171575"/>
            <a:gd name="connsiteX4" fmla="*/ 242887 w 1790700"/>
            <a:gd name="connsiteY4" fmla="*/ 985838 h 1171575"/>
            <a:gd name="connsiteX5" fmla="*/ 347663 w 1790700"/>
            <a:gd name="connsiteY5" fmla="*/ 981075 h 1171575"/>
            <a:gd name="connsiteX6" fmla="*/ 509587 w 1790700"/>
            <a:gd name="connsiteY6" fmla="*/ 947737 h 1171575"/>
            <a:gd name="connsiteX7" fmla="*/ 619125 w 1790700"/>
            <a:gd name="connsiteY7" fmla="*/ 919162 h 1171575"/>
            <a:gd name="connsiteX8" fmla="*/ 704850 w 1790700"/>
            <a:gd name="connsiteY8" fmla="*/ 866775 h 1171575"/>
            <a:gd name="connsiteX9" fmla="*/ 781050 w 1790700"/>
            <a:gd name="connsiteY9" fmla="*/ 866775 h 1171575"/>
            <a:gd name="connsiteX10" fmla="*/ 795338 w 1790700"/>
            <a:gd name="connsiteY10" fmla="*/ 842963 h 1171575"/>
            <a:gd name="connsiteX11" fmla="*/ 862013 w 1790700"/>
            <a:gd name="connsiteY11" fmla="*/ 790575 h 1171575"/>
            <a:gd name="connsiteX12" fmla="*/ 942975 w 1790700"/>
            <a:gd name="connsiteY12" fmla="*/ 733425 h 1171575"/>
            <a:gd name="connsiteX13" fmla="*/ 990600 w 1790700"/>
            <a:gd name="connsiteY13" fmla="*/ 676275 h 1171575"/>
            <a:gd name="connsiteX14" fmla="*/ 1000125 w 1790700"/>
            <a:gd name="connsiteY14" fmla="*/ 647700 h 1171575"/>
            <a:gd name="connsiteX15" fmla="*/ 1019175 w 1790700"/>
            <a:gd name="connsiteY15" fmla="*/ 619125 h 1171575"/>
            <a:gd name="connsiteX16" fmla="*/ 1028700 w 1790700"/>
            <a:gd name="connsiteY16" fmla="*/ 590550 h 1171575"/>
            <a:gd name="connsiteX17" fmla="*/ 1066800 w 1790700"/>
            <a:gd name="connsiteY17" fmla="*/ 533400 h 1171575"/>
            <a:gd name="connsiteX18" fmla="*/ 1181100 w 1790700"/>
            <a:gd name="connsiteY18" fmla="*/ 495300 h 1171575"/>
            <a:gd name="connsiteX19" fmla="*/ 1314450 w 1790700"/>
            <a:gd name="connsiteY19" fmla="*/ 466725 h 1171575"/>
            <a:gd name="connsiteX20" fmla="*/ 1438275 w 1790700"/>
            <a:gd name="connsiteY20" fmla="*/ 447675 h 1171575"/>
            <a:gd name="connsiteX21" fmla="*/ 1466850 w 1790700"/>
            <a:gd name="connsiteY21" fmla="*/ 438150 h 1171575"/>
            <a:gd name="connsiteX22" fmla="*/ 1543050 w 1790700"/>
            <a:gd name="connsiteY22" fmla="*/ 419100 h 1171575"/>
            <a:gd name="connsiteX23" fmla="*/ 1609725 w 1790700"/>
            <a:gd name="connsiteY23" fmla="*/ 371475 h 1171575"/>
            <a:gd name="connsiteX24" fmla="*/ 1685925 w 1790700"/>
            <a:gd name="connsiteY24" fmla="*/ 295275 h 1171575"/>
            <a:gd name="connsiteX25" fmla="*/ 1704975 w 1790700"/>
            <a:gd name="connsiteY25" fmla="*/ 257175 h 1171575"/>
            <a:gd name="connsiteX26" fmla="*/ 1724025 w 1790700"/>
            <a:gd name="connsiteY26" fmla="*/ 228600 h 1171575"/>
            <a:gd name="connsiteX27" fmla="*/ 1733550 w 1790700"/>
            <a:gd name="connsiteY27" fmla="*/ 190500 h 1171575"/>
            <a:gd name="connsiteX28" fmla="*/ 1752600 w 1790700"/>
            <a:gd name="connsiteY28" fmla="*/ 104775 h 1171575"/>
            <a:gd name="connsiteX29" fmla="*/ 1771650 w 1790700"/>
            <a:gd name="connsiteY29" fmla="*/ 76200 h 1171575"/>
            <a:gd name="connsiteX30" fmla="*/ 1790700 w 1790700"/>
            <a:gd name="connsiteY30" fmla="*/ 0 h 1171575"/>
            <a:gd name="connsiteX0" fmla="*/ 0 w 1771650"/>
            <a:gd name="connsiteY0" fmla="*/ 1095375 h 1095375"/>
            <a:gd name="connsiteX1" fmla="*/ 23812 w 1771650"/>
            <a:gd name="connsiteY1" fmla="*/ 995363 h 1095375"/>
            <a:gd name="connsiteX2" fmla="*/ 85725 w 1771650"/>
            <a:gd name="connsiteY2" fmla="*/ 952500 h 1095375"/>
            <a:gd name="connsiteX3" fmla="*/ 176212 w 1771650"/>
            <a:gd name="connsiteY3" fmla="*/ 914400 h 1095375"/>
            <a:gd name="connsiteX4" fmla="*/ 242887 w 1771650"/>
            <a:gd name="connsiteY4" fmla="*/ 909638 h 1095375"/>
            <a:gd name="connsiteX5" fmla="*/ 347663 w 1771650"/>
            <a:gd name="connsiteY5" fmla="*/ 904875 h 1095375"/>
            <a:gd name="connsiteX6" fmla="*/ 509587 w 1771650"/>
            <a:gd name="connsiteY6" fmla="*/ 871537 h 1095375"/>
            <a:gd name="connsiteX7" fmla="*/ 619125 w 1771650"/>
            <a:gd name="connsiteY7" fmla="*/ 842962 h 1095375"/>
            <a:gd name="connsiteX8" fmla="*/ 704850 w 1771650"/>
            <a:gd name="connsiteY8" fmla="*/ 790575 h 1095375"/>
            <a:gd name="connsiteX9" fmla="*/ 781050 w 1771650"/>
            <a:gd name="connsiteY9" fmla="*/ 790575 h 1095375"/>
            <a:gd name="connsiteX10" fmla="*/ 795338 w 1771650"/>
            <a:gd name="connsiteY10" fmla="*/ 766763 h 1095375"/>
            <a:gd name="connsiteX11" fmla="*/ 862013 w 1771650"/>
            <a:gd name="connsiteY11" fmla="*/ 714375 h 1095375"/>
            <a:gd name="connsiteX12" fmla="*/ 942975 w 1771650"/>
            <a:gd name="connsiteY12" fmla="*/ 657225 h 1095375"/>
            <a:gd name="connsiteX13" fmla="*/ 990600 w 1771650"/>
            <a:gd name="connsiteY13" fmla="*/ 600075 h 1095375"/>
            <a:gd name="connsiteX14" fmla="*/ 1000125 w 1771650"/>
            <a:gd name="connsiteY14" fmla="*/ 571500 h 1095375"/>
            <a:gd name="connsiteX15" fmla="*/ 1019175 w 1771650"/>
            <a:gd name="connsiteY15" fmla="*/ 542925 h 1095375"/>
            <a:gd name="connsiteX16" fmla="*/ 1028700 w 1771650"/>
            <a:gd name="connsiteY16" fmla="*/ 514350 h 1095375"/>
            <a:gd name="connsiteX17" fmla="*/ 1066800 w 1771650"/>
            <a:gd name="connsiteY17" fmla="*/ 457200 h 1095375"/>
            <a:gd name="connsiteX18" fmla="*/ 1181100 w 1771650"/>
            <a:gd name="connsiteY18" fmla="*/ 419100 h 1095375"/>
            <a:gd name="connsiteX19" fmla="*/ 1314450 w 1771650"/>
            <a:gd name="connsiteY19" fmla="*/ 390525 h 1095375"/>
            <a:gd name="connsiteX20" fmla="*/ 1438275 w 1771650"/>
            <a:gd name="connsiteY20" fmla="*/ 371475 h 1095375"/>
            <a:gd name="connsiteX21" fmla="*/ 1466850 w 1771650"/>
            <a:gd name="connsiteY21" fmla="*/ 361950 h 1095375"/>
            <a:gd name="connsiteX22" fmla="*/ 1543050 w 1771650"/>
            <a:gd name="connsiteY22" fmla="*/ 342900 h 1095375"/>
            <a:gd name="connsiteX23" fmla="*/ 1609725 w 1771650"/>
            <a:gd name="connsiteY23" fmla="*/ 295275 h 1095375"/>
            <a:gd name="connsiteX24" fmla="*/ 1685925 w 1771650"/>
            <a:gd name="connsiteY24" fmla="*/ 219075 h 1095375"/>
            <a:gd name="connsiteX25" fmla="*/ 1704975 w 1771650"/>
            <a:gd name="connsiteY25" fmla="*/ 180975 h 1095375"/>
            <a:gd name="connsiteX26" fmla="*/ 1724025 w 1771650"/>
            <a:gd name="connsiteY26" fmla="*/ 152400 h 1095375"/>
            <a:gd name="connsiteX27" fmla="*/ 1733550 w 1771650"/>
            <a:gd name="connsiteY27" fmla="*/ 114300 h 1095375"/>
            <a:gd name="connsiteX28" fmla="*/ 1752600 w 1771650"/>
            <a:gd name="connsiteY28" fmla="*/ 28575 h 1095375"/>
            <a:gd name="connsiteX29" fmla="*/ 1771650 w 1771650"/>
            <a:gd name="connsiteY29" fmla="*/ 0 h 1095375"/>
            <a:gd name="connsiteX0" fmla="*/ 0 w 1752600"/>
            <a:gd name="connsiteY0" fmla="*/ 1066800 h 1066800"/>
            <a:gd name="connsiteX1" fmla="*/ 23812 w 1752600"/>
            <a:gd name="connsiteY1" fmla="*/ 966788 h 1066800"/>
            <a:gd name="connsiteX2" fmla="*/ 85725 w 1752600"/>
            <a:gd name="connsiteY2" fmla="*/ 923925 h 1066800"/>
            <a:gd name="connsiteX3" fmla="*/ 176212 w 1752600"/>
            <a:gd name="connsiteY3" fmla="*/ 885825 h 1066800"/>
            <a:gd name="connsiteX4" fmla="*/ 242887 w 1752600"/>
            <a:gd name="connsiteY4" fmla="*/ 881063 h 1066800"/>
            <a:gd name="connsiteX5" fmla="*/ 347663 w 1752600"/>
            <a:gd name="connsiteY5" fmla="*/ 876300 h 1066800"/>
            <a:gd name="connsiteX6" fmla="*/ 509587 w 1752600"/>
            <a:gd name="connsiteY6" fmla="*/ 842962 h 1066800"/>
            <a:gd name="connsiteX7" fmla="*/ 619125 w 1752600"/>
            <a:gd name="connsiteY7" fmla="*/ 814387 h 1066800"/>
            <a:gd name="connsiteX8" fmla="*/ 704850 w 1752600"/>
            <a:gd name="connsiteY8" fmla="*/ 762000 h 1066800"/>
            <a:gd name="connsiteX9" fmla="*/ 781050 w 1752600"/>
            <a:gd name="connsiteY9" fmla="*/ 762000 h 1066800"/>
            <a:gd name="connsiteX10" fmla="*/ 795338 w 1752600"/>
            <a:gd name="connsiteY10" fmla="*/ 738188 h 1066800"/>
            <a:gd name="connsiteX11" fmla="*/ 862013 w 1752600"/>
            <a:gd name="connsiteY11" fmla="*/ 685800 h 1066800"/>
            <a:gd name="connsiteX12" fmla="*/ 942975 w 1752600"/>
            <a:gd name="connsiteY12" fmla="*/ 628650 h 1066800"/>
            <a:gd name="connsiteX13" fmla="*/ 990600 w 1752600"/>
            <a:gd name="connsiteY13" fmla="*/ 571500 h 1066800"/>
            <a:gd name="connsiteX14" fmla="*/ 1000125 w 1752600"/>
            <a:gd name="connsiteY14" fmla="*/ 542925 h 1066800"/>
            <a:gd name="connsiteX15" fmla="*/ 1019175 w 1752600"/>
            <a:gd name="connsiteY15" fmla="*/ 514350 h 1066800"/>
            <a:gd name="connsiteX16" fmla="*/ 1028700 w 1752600"/>
            <a:gd name="connsiteY16" fmla="*/ 485775 h 1066800"/>
            <a:gd name="connsiteX17" fmla="*/ 1066800 w 1752600"/>
            <a:gd name="connsiteY17" fmla="*/ 428625 h 1066800"/>
            <a:gd name="connsiteX18" fmla="*/ 1181100 w 1752600"/>
            <a:gd name="connsiteY18" fmla="*/ 390525 h 1066800"/>
            <a:gd name="connsiteX19" fmla="*/ 1314450 w 1752600"/>
            <a:gd name="connsiteY19" fmla="*/ 361950 h 1066800"/>
            <a:gd name="connsiteX20" fmla="*/ 1438275 w 1752600"/>
            <a:gd name="connsiteY20" fmla="*/ 342900 h 1066800"/>
            <a:gd name="connsiteX21" fmla="*/ 1466850 w 1752600"/>
            <a:gd name="connsiteY21" fmla="*/ 333375 h 1066800"/>
            <a:gd name="connsiteX22" fmla="*/ 1543050 w 1752600"/>
            <a:gd name="connsiteY22" fmla="*/ 314325 h 1066800"/>
            <a:gd name="connsiteX23" fmla="*/ 1609725 w 1752600"/>
            <a:gd name="connsiteY23" fmla="*/ 266700 h 1066800"/>
            <a:gd name="connsiteX24" fmla="*/ 1685925 w 1752600"/>
            <a:gd name="connsiteY24" fmla="*/ 190500 h 1066800"/>
            <a:gd name="connsiteX25" fmla="*/ 1704975 w 1752600"/>
            <a:gd name="connsiteY25" fmla="*/ 152400 h 1066800"/>
            <a:gd name="connsiteX26" fmla="*/ 1724025 w 1752600"/>
            <a:gd name="connsiteY26" fmla="*/ 123825 h 1066800"/>
            <a:gd name="connsiteX27" fmla="*/ 1733550 w 1752600"/>
            <a:gd name="connsiteY27" fmla="*/ 85725 h 1066800"/>
            <a:gd name="connsiteX28" fmla="*/ 1752600 w 1752600"/>
            <a:gd name="connsiteY28" fmla="*/ 0 h 1066800"/>
            <a:gd name="connsiteX0" fmla="*/ 0 w 1733550"/>
            <a:gd name="connsiteY0" fmla="*/ 981075 h 981075"/>
            <a:gd name="connsiteX1" fmla="*/ 23812 w 1733550"/>
            <a:gd name="connsiteY1" fmla="*/ 881063 h 981075"/>
            <a:gd name="connsiteX2" fmla="*/ 85725 w 1733550"/>
            <a:gd name="connsiteY2" fmla="*/ 838200 h 981075"/>
            <a:gd name="connsiteX3" fmla="*/ 176212 w 1733550"/>
            <a:gd name="connsiteY3" fmla="*/ 800100 h 981075"/>
            <a:gd name="connsiteX4" fmla="*/ 242887 w 1733550"/>
            <a:gd name="connsiteY4" fmla="*/ 795338 h 981075"/>
            <a:gd name="connsiteX5" fmla="*/ 347663 w 1733550"/>
            <a:gd name="connsiteY5" fmla="*/ 790575 h 981075"/>
            <a:gd name="connsiteX6" fmla="*/ 509587 w 1733550"/>
            <a:gd name="connsiteY6" fmla="*/ 757237 h 981075"/>
            <a:gd name="connsiteX7" fmla="*/ 619125 w 1733550"/>
            <a:gd name="connsiteY7" fmla="*/ 728662 h 981075"/>
            <a:gd name="connsiteX8" fmla="*/ 704850 w 1733550"/>
            <a:gd name="connsiteY8" fmla="*/ 676275 h 981075"/>
            <a:gd name="connsiteX9" fmla="*/ 781050 w 1733550"/>
            <a:gd name="connsiteY9" fmla="*/ 676275 h 981075"/>
            <a:gd name="connsiteX10" fmla="*/ 795338 w 1733550"/>
            <a:gd name="connsiteY10" fmla="*/ 652463 h 981075"/>
            <a:gd name="connsiteX11" fmla="*/ 862013 w 1733550"/>
            <a:gd name="connsiteY11" fmla="*/ 600075 h 981075"/>
            <a:gd name="connsiteX12" fmla="*/ 942975 w 1733550"/>
            <a:gd name="connsiteY12" fmla="*/ 542925 h 981075"/>
            <a:gd name="connsiteX13" fmla="*/ 990600 w 1733550"/>
            <a:gd name="connsiteY13" fmla="*/ 485775 h 981075"/>
            <a:gd name="connsiteX14" fmla="*/ 1000125 w 1733550"/>
            <a:gd name="connsiteY14" fmla="*/ 457200 h 981075"/>
            <a:gd name="connsiteX15" fmla="*/ 1019175 w 1733550"/>
            <a:gd name="connsiteY15" fmla="*/ 428625 h 981075"/>
            <a:gd name="connsiteX16" fmla="*/ 1028700 w 1733550"/>
            <a:gd name="connsiteY16" fmla="*/ 400050 h 981075"/>
            <a:gd name="connsiteX17" fmla="*/ 1066800 w 1733550"/>
            <a:gd name="connsiteY17" fmla="*/ 342900 h 981075"/>
            <a:gd name="connsiteX18" fmla="*/ 1181100 w 1733550"/>
            <a:gd name="connsiteY18" fmla="*/ 304800 h 981075"/>
            <a:gd name="connsiteX19" fmla="*/ 1314450 w 1733550"/>
            <a:gd name="connsiteY19" fmla="*/ 276225 h 981075"/>
            <a:gd name="connsiteX20" fmla="*/ 1438275 w 1733550"/>
            <a:gd name="connsiteY20" fmla="*/ 257175 h 981075"/>
            <a:gd name="connsiteX21" fmla="*/ 1466850 w 1733550"/>
            <a:gd name="connsiteY21" fmla="*/ 247650 h 981075"/>
            <a:gd name="connsiteX22" fmla="*/ 1543050 w 1733550"/>
            <a:gd name="connsiteY22" fmla="*/ 228600 h 981075"/>
            <a:gd name="connsiteX23" fmla="*/ 1609725 w 1733550"/>
            <a:gd name="connsiteY23" fmla="*/ 180975 h 981075"/>
            <a:gd name="connsiteX24" fmla="*/ 1685925 w 1733550"/>
            <a:gd name="connsiteY24" fmla="*/ 104775 h 981075"/>
            <a:gd name="connsiteX25" fmla="*/ 1704975 w 1733550"/>
            <a:gd name="connsiteY25" fmla="*/ 66675 h 981075"/>
            <a:gd name="connsiteX26" fmla="*/ 1724025 w 1733550"/>
            <a:gd name="connsiteY26" fmla="*/ 38100 h 981075"/>
            <a:gd name="connsiteX27" fmla="*/ 1733550 w 1733550"/>
            <a:gd name="connsiteY27" fmla="*/ 0 h 981075"/>
            <a:gd name="connsiteX0" fmla="*/ 0 w 1724025"/>
            <a:gd name="connsiteY0" fmla="*/ 942975 h 942975"/>
            <a:gd name="connsiteX1" fmla="*/ 23812 w 1724025"/>
            <a:gd name="connsiteY1" fmla="*/ 842963 h 942975"/>
            <a:gd name="connsiteX2" fmla="*/ 85725 w 1724025"/>
            <a:gd name="connsiteY2" fmla="*/ 800100 h 942975"/>
            <a:gd name="connsiteX3" fmla="*/ 176212 w 1724025"/>
            <a:gd name="connsiteY3" fmla="*/ 762000 h 942975"/>
            <a:gd name="connsiteX4" fmla="*/ 242887 w 1724025"/>
            <a:gd name="connsiteY4" fmla="*/ 757238 h 942975"/>
            <a:gd name="connsiteX5" fmla="*/ 347663 w 1724025"/>
            <a:gd name="connsiteY5" fmla="*/ 752475 h 942975"/>
            <a:gd name="connsiteX6" fmla="*/ 509587 w 1724025"/>
            <a:gd name="connsiteY6" fmla="*/ 719137 h 942975"/>
            <a:gd name="connsiteX7" fmla="*/ 619125 w 1724025"/>
            <a:gd name="connsiteY7" fmla="*/ 690562 h 942975"/>
            <a:gd name="connsiteX8" fmla="*/ 704850 w 1724025"/>
            <a:gd name="connsiteY8" fmla="*/ 638175 h 942975"/>
            <a:gd name="connsiteX9" fmla="*/ 781050 w 1724025"/>
            <a:gd name="connsiteY9" fmla="*/ 638175 h 942975"/>
            <a:gd name="connsiteX10" fmla="*/ 795338 w 1724025"/>
            <a:gd name="connsiteY10" fmla="*/ 614363 h 942975"/>
            <a:gd name="connsiteX11" fmla="*/ 862013 w 1724025"/>
            <a:gd name="connsiteY11" fmla="*/ 561975 h 942975"/>
            <a:gd name="connsiteX12" fmla="*/ 942975 w 1724025"/>
            <a:gd name="connsiteY12" fmla="*/ 504825 h 942975"/>
            <a:gd name="connsiteX13" fmla="*/ 990600 w 1724025"/>
            <a:gd name="connsiteY13" fmla="*/ 447675 h 942975"/>
            <a:gd name="connsiteX14" fmla="*/ 1000125 w 1724025"/>
            <a:gd name="connsiteY14" fmla="*/ 419100 h 942975"/>
            <a:gd name="connsiteX15" fmla="*/ 1019175 w 1724025"/>
            <a:gd name="connsiteY15" fmla="*/ 390525 h 942975"/>
            <a:gd name="connsiteX16" fmla="*/ 1028700 w 1724025"/>
            <a:gd name="connsiteY16" fmla="*/ 361950 h 942975"/>
            <a:gd name="connsiteX17" fmla="*/ 1066800 w 1724025"/>
            <a:gd name="connsiteY17" fmla="*/ 304800 h 942975"/>
            <a:gd name="connsiteX18" fmla="*/ 1181100 w 1724025"/>
            <a:gd name="connsiteY18" fmla="*/ 266700 h 942975"/>
            <a:gd name="connsiteX19" fmla="*/ 1314450 w 1724025"/>
            <a:gd name="connsiteY19" fmla="*/ 238125 h 942975"/>
            <a:gd name="connsiteX20" fmla="*/ 1438275 w 1724025"/>
            <a:gd name="connsiteY20" fmla="*/ 219075 h 942975"/>
            <a:gd name="connsiteX21" fmla="*/ 1466850 w 1724025"/>
            <a:gd name="connsiteY21" fmla="*/ 209550 h 942975"/>
            <a:gd name="connsiteX22" fmla="*/ 1543050 w 1724025"/>
            <a:gd name="connsiteY22" fmla="*/ 190500 h 942975"/>
            <a:gd name="connsiteX23" fmla="*/ 1609725 w 1724025"/>
            <a:gd name="connsiteY23" fmla="*/ 142875 h 942975"/>
            <a:gd name="connsiteX24" fmla="*/ 1685925 w 1724025"/>
            <a:gd name="connsiteY24" fmla="*/ 66675 h 942975"/>
            <a:gd name="connsiteX25" fmla="*/ 1704975 w 1724025"/>
            <a:gd name="connsiteY25" fmla="*/ 28575 h 942975"/>
            <a:gd name="connsiteX26" fmla="*/ 1724025 w 1724025"/>
            <a:gd name="connsiteY26" fmla="*/ 0 h 942975"/>
            <a:gd name="connsiteX0" fmla="*/ 0 w 1704975"/>
            <a:gd name="connsiteY0" fmla="*/ 914400 h 914400"/>
            <a:gd name="connsiteX1" fmla="*/ 23812 w 1704975"/>
            <a:gd name="connsiteY1" fmla="*/ 814388 h 914400"/>
            <a:gd name="connsiteX2" fmla="*/ 85725 w 1704975"/>
            <a:gd name="connsiteY2" fmla="*/ 771525 h 914400"/>
            <a:gd name="connsiteX3" fmla="*/ 176212 w 1704975"/>
            <a:gd name="connsiteY3" fmla="*/ 733425 h 914400"/>
            <a:gd name="connsiteX4" fmla="*/ 242887 w 1704975"/>
            <a:gd name="connsiteY4" fmla="*/ 728663 h 914400"/>
            <a:gd name="connsiteX5" fmla="*/ 347663 w 1704975"/>
            <a:gd name="connsiteY5" fmla="*/ 723900 h 914400"/>
            <a:gd name="connsiteX6" fmla="*/ 509587 w 1704975"/>
            <a:gd name="connsiteY6" fmla="*/ 690562 h 914400"/>
            <a:gd name="connsiteX7" fmla="*/ 619125 w 1704975"/>
            <a:gd name="connsiteY7" fmla="*/ 661987 h 914400"/>
            <a:gd name="connsiteX8" fmla="*/ 704850 w 1704975"/>
            <a:gd name="connsiteY8" fmla="*/ 609600 h 914400"/>
            <a:gd name="connsiteX9" fmla="*/ 781050 w 1704975"/>
            <a:gd name="connsiteY9" fmla="*/ 609600 h 914400"/>
            <a:gd name="connsiteX10" fmla="*/ 795338 w 1704975"/>
            <a:gd name="connsiteY10" fmla="*/ 585788 h 914400"/>
            <a:gd name="connsiteX11" fmla="*/ 862013 w 1704975"/>
            <a:gd name="connsiteY11" fmla="*/ 533400 h 914400"/>
            <a:gd name="connsiteX12" fmla="*/ 942975 w 1704975"/>
            <a:gd name="connsiteY12" fmla="*/ 476250 h 914400"/>
            <a:gd name="connsiteX13" fmla="*/ 990600 w 1704975"/>
            <a:gd name="connsiteY13" fmla="*/ 419100 h 914400"/>
            <a:gd name="connsiteX14" fmla="*/ 1000125 w 1704975"/>
            <a:gd name="connsiteY14" fmla="*/ 390525 h 914400"/>
            <a:gd name="connsiteX15" fmla="*/ 1019175 w 1704975"/>
            <a:gd name="connsiteY15" fmla="*/ 361950 h 914400"/>
            <a:gd name="connsiteX16" fmla="*/ 1028700 w 1704975"/>
            <a:gd name="connsiteY16" fmla="*/ 333375 h 914400"/>
            <a:gd name="connsiteX17" fmla="*/ 1066800 w 1704975"/>
            <a:gd name="connsiteY17" fmla="*/ 276225 h 914400"/>
            <a:gd name="connsiteX18" fmla="*/ 1181100 w 1704975"/>
            <a:gd name="connsiteY18" fmla="*/ 238125 h 914400"/>
            <a:gd name="connsiteX19" fmla="*/ 1314450 w 1704975"/>
            <a:gd name="connsiteY19" fmla="*/ 209550 h 914400"/>
            <a:gd name="connsiteX20" fmla="*/ 1438275 w 1704975"/>
            <a:gd name="connsiteY20" fmla="*/ 190500 h 914400"/>
            <a:gd name="connsiteX21" fmla="*/ 1466850 w 1704975"/>
            <a:gd name="connsiteY21" fmla="*/ 180975 h 914400"/>
            <a:gd name="connsiteX22" fmla="*/ 1543050 w 1704975"/>
            <a:gd name="connsiteY22" fmla="*/ 161925 h 914400"/>
            <a:gd name="connsiteX23" fmla="*/ 1609725 w 1704975"/>
            <a:gd name="connsiteY23" fmla="*/ 114300 h 914400"/>
            <a:gd name="connsiteX24" fmla="*/ 1685925 w 1704975"/>
            <a:gd name="connsiteY24" fmla="*/ 38100 h 914400"/>
            <a:gd name="connsiteX25" fmla="*/ 1704975 w 1704975"/>
            <a:gd name="connsiteY25" fmla="*/ 0 h 914400"/>
            <a:gd name="connsiteX0" fmla="*/ 0 w 1685925"/>
            <a:gd name="connsiteY0" fmla="*/ 882857 h 882857"/>
            <a:gd name="connsiteX1" fmla="*/ 23812 w 1685925"/>
            <a:gd name="connsiteY1" fmla="*/ 782845 h 882857"/>
            <a:gd name="connsiteX2" fmla="*/ 85725 w 1685925"/>
            <a:gd name="connsiteY2" fmla="*/ 739982 h 882857"/>
            <a:gd name="connsiteX3" fmla="*/ 176212 w 1685925"/>
            <a:gd name="connsiteY3" fmla="*/ 701882 h 882857"/>
            <a:gd name="connsiteX4" fmla="*/ 242887 w 1685925"/>
            <a:gd name="connsiteY4" fmla="*/ 697120 h 882857"/>
            <a:gd name="connsiteX5" fmla="*/ 347663 w 1685925"/>
            <a:gd name="connsiteY5" fmla="*/ 692357 h 882857"/>
            <a:gd name="connsiteX6" fmla="*/ 509587 w 1685925"/>
            <a:gd name="connsiteY6" fmla="*/ 659019 h 882857"/>
            <a:gd name="connsiteX7" fmla="*/ 619125 w 1685925"/>
            <a:gd name="connsiteY7" fmla="*/ 630444 h 882857"/>
            <a:gd name="connsiteX8" fmla="*/ 704850 w 1685925"/>
            <a:gd name="connsiteY8" fmla="*/ 578057 h 882857"/>
            <a:gd name="connsiteX9" fmla="*/ 781050 w 1685925"/>
            <a:gd name="connsiteY9" fmla="*/ 578057 h 882857"/>
            <a:gd name="connsiteX10" fmla="*/ 795338 w 1685925"/>
            <a:gd name="connsiteY10" fmla="*/ 554245 h 882857"/>
            <a:gd name="connsiteX11" fmla="*/ 862013 w 1685925"/>
            <a:gd name="connsiteY11" fmla="*/ 501857 h 882857"/>
            <a:gd name="connsiteX12" fmla="*/ 942975 w 1685925"/>
            <a:gd name="connsiteY12" fmla="*/ 444707 h 882857"/>
            <a:gd name="connsiteX13" fmla="*/ 990600 w 1685925"/>
            <a:gd name="connsiteY13" fmla="*/ 387557 h 882857"/>
            <a:gd name="connsiteX14" fmla="*/ 1000125 w 1685925"/>
            <a:gd name="connsiteY14" fmla="*/ 358982 h 882857"/>
            <a:gd name="connsiteX15" fmla="*/ 1019175 w 1685925"/>
            <a:gd name="connsiteY15" fmla="*/ 330407 h 882857"/>
            <a:gd name="connsiteX16" fmla="*/ 1028700 w 1685925"/>
            <a:gd name="connsiteY16" fmla="*/ 301832 h 882857"/>
            <a:gd name="connsiteX17" fmla="*/ 1066800 w 1685925"/>
            <a:gd name="connsiteY17" fmla="*/ 244682 h 882857"/>
            <a:gd name="connsiteX18" fmla="*/ 1181100 w 1685925"/>
            <a:gd name="connsiteY18" fmla="*/ 206582 h 882857"/>
            <a:gd name="connsiteX19" fmla="*/ 1314450 w 1685925"/>
            <a:gd name="connsiteY19" fmla="*/ 178007 h 882857"/>
            <a:gd name="connsiteX20" fmla="*/ 1438275 w 1685925"/>
            <a:gd name="connsiteY20" fmla="*/ 158957 h 882857"/>
            <a:gd name="connsiteX21" fmla="*/ 1466850 w 1685925"/>
            <a:gd name="connsiteY21" fmla="*/ 149432 h 882857"/>
            <a:gd name="connsiteX22" fmla="*/ 1543050 w 1685925"/>
            <a:gd name="connsiteY22" fmla="*/ 130382 h 882857"/>
            <a:gd name="connsiteX23" fmla="*/ 1609725 w 1685925"/>
            <a:gd name="connsiteY23" fmla="*/ 82757 h 882857"/>
            <a:gd name="connsiteX24" fmla="*/ 1685925 w 1685925"/>
            <a:gd name="connsiteY24" fmla="*/ 6557 h 882857"/>
            <a:gd name="connsiteX0" fmla="*/ 0 w 1609725"/>
            <a:gd name="connsiteY0" fmla="*/ 800100 h 800100"/>
            <a:gd name="connsiteX1" fmla="*/ 23812 w 1609725"/>
            <a:gd name="connsiteY1" fmla="*/ 700088 h 800100"/>
            <a:gd name="connsiteX2" fmla="*/ 85725 w 1609725"/>
            <a:gd name="connsiteY2" fmla="*/ 657225 h 800100"/>
            <a:gd name="connsiteX3" fmla="*/ 176212 w 1609725"/>
            <a:gd name="connsiteY3" fmla="*/ 619125 h 800100"/>
            <a:gd name="connsiteX4" fmla="*/ 242887 w 1609725"/>
            <a:gd name="connsiteY4" fmla="*/ 614363 h 800100"/>
            <a:gd name="connsiteX5" fmla="*/ 347663 w 1609725"/>
            <a:gd name="connsiteY5" fmla="*/ 609600 h 800100"/>
            <a:gd name="connsiteX6" fmla="*/ 509587 w 1609725"/>
            <a:gd name="connsiteY6" fmla="*/ 576262 h 800100"/>
            <a:gd name="connsiteX7" fmla="*/ 619125 w 1609725"/>
            <a:gd name="connsiteY7" fmla="*/ 547687 h 800100"/>
            <a:gd name="connsiteX8" fmla="*/ 704850 w 1609725"/>
            <a:gd name="connsiteY8" fmla="*/ 495300 h 800100"/>
            <a:gd name="connsiteX9" fmla="*/ 781050 w 1609725"/>
            <a:gd name="connsiteY9" fmla="*/ 495300 h 800100"/>
            <a:gd name="connsiteX10" fmla="*/ 795338 w 1609725"/>
            <a:gd name="connsiteY10" fmla="*/ 471488 h 800100"/>
            <a:gd name="connsiteX11" fmla="*/ 862013 w 1609725"/>
            <a:gd name="connsiteY11" fmla="*/ 419100 h 800100"/>
            <a:gd name="connsiteX12" fmla="*/ 942975 w 1609725"/>
            <a:gd name="connsiteY12" fmla="*/ 361950 h 800100"/>
            <a:gd name="connsiteX13" fmla="*/ 990600 w 1609725"/>
            <a:gd name="connsiteY13" fmla="*/ 304800 h 800100"/>
            <a:gd name="connsiteX14" fmla="*/ 1000125 w 1609725"/>
            <a:gd name="connsiteY14" fmla="*/ 276225 h 800100"/>
            <a:gd name="connsiteX15" fmla="*/ 1019175 w 1609725"/>
            <a:gd name="connsiteY15" fmla="*/ 247650 h 800100"/>
            <a:gd name="connsiteX16" fmla="*/ 1028700 w 1609725"/>
            <a:gd name="connsiteY16" fmla="*/ 219075 h 800100"/>
            <a:gd name="connsiteX17" fmla="*/ 1066800 w 1609725"/>
            <a:gd name="connsiteY17" fmla="*/ 161925 h 800100"/>
            <a:gd name="connsiteX18" fmla="*/ 1181100 w 1609725"/>
            <a:gd name="connsiteY18" fmla="*/ 123825 h 800100"/>
            <a:gd name="connsiteX19" fmla="*/ 1314450 w 1609725"/>
            <a:gd name="connsiteY19" fmla="*/ 95250 h 800100"/>
            <a:gd name="connsiteX20" fmla="*/ 1438275 w 1609725"/>
            <a:gd name="connsiteY20" fmla="*/ 76200 h 800100"/>
            <a:gd name="connsiteX21" fmla="*/ 1466850 w 1609725"/>
            <a:gd name="connsiteY21" fmla="*/ 66675 h 800100"/>
            <a:gd name="connsiteX22" fmla="*/ 1543050 w 1609725"/>
            <a:gd name="connsiteY22" fmla="*/ 47625 h 800100"/>
            <a:gd name="connsiteX23" fmla="*/ 1609725 w 1609725"/>
            <a:gd name="connsiteY23" fmla="*/ 0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609725" h="800100">
              <a:moveTo>
                <a:pt x="0" y="800100"/>
              </a:moveTo>
              <a:cubicBezTo>
                <a:pt x="19050" y="793750"/>
                <a:pt x="5462" y="708243"/>
                <a:pt x="23812" y="700088"/>
              </a:cubicBezTo>
              <a:cubicBezTo>
                <a:pt x="38099" y="676276"/>
                <a:pt x="60325" y="670719"/>
                <a:pt x="85725" y="657225"/>
              </a:cubicBezTo>
              <a:cubicBezTo>
                <a:pt x="100806" y="633413"/>
                <a:pt x="152400" y="630238"/>
                <a:pt x="176212" y="619125"/>
              </a:cubicBezTo>
              <a:cubicBezTo>
                <a:pt x="209549" y="620712"/>
                <a:pt x="196056" y="609601"/>
                <a:pt x="242887" y="614363"/>
              </a:cubicBezTo>
              <a:lnTo>
                <a:pt x="347663" y="609600"/>
              </a:lnTo>
              <a:cubicBezTo>
                <a:pt x="451876" y="574862"/>
                <a:pt x="398800" y="625501"/>
                <a:pt x="509587" y="576262"/>
              </a:cubicBezTo>
              <a:cubicBezTo>
                <a:pt x="549137" y="558684"/>
                <a:pt x="578381" y="555836"/>
                <a:pt x="619125" y="547687"/>
              </a:cubicBezTo>
              <a:cubicBezTo>
                <a:pt x="651669" y="534193"/>
                <a:pt x="677863" y="504031"/>
                <a:pt x="704850" y="495300"/>
              </a:cubicBezTo>
              <a:cubicBezTo>
                <a:pt x="734278" y="480586"/>
                <a:pt x="753012" y="512824"/>
                <a:pt x="781050" y="495300"/>
              </a:cubicBezTo>
              <a:lnTo>
                <a:pt x="795338" y="471488"/>
              </a:lnTo>
              <a:cubicBezTo>
                <a:pt x="808832" y="458788"/>
                <a:pt x="836613" y="436563"/>
                <a:pt x="862013" y="419100"/>
              </a:cubicBezTo>
              <a:cubicBezTo>
                <a:pt x="886619" y="400844"/>
                <a:pt x="921544" y="381000"/>
                <a:pt x="942975" y="361950"/>
              </a:cubicBezTo>
              <a:cubicBezTo>
                <a:pt x="985106" y="298753"/>
                <a:pt x="959437" y="367126"/>
                <a:pt x="990600" y="304800"/>
              </a:cubicBezTo>
              <a:cubicBezTo>
                <a:pt x="995090" y="295820"/>
                <a:pt x="995635" y="285205"/>
                <a:pt x="1000125" y="276225"/>
              </a:cubicBezTo>
              <a:cubicBezTo>
                <a:pt x="1005245" y="265986"/>
                <a:pt x="1014055" y="257889"/>
                <a:pt x="1019175" y="247650"/>
              </a:cubicBezTo>
              <a:cubicBezTo>
                <a:pt x="1023665" y="238670"/>
                <a:pt x="1023824" y="227852"/>
                <a:pt x="1028700" y="219075"/>
              </a:cubicBezTo>
              <a:cubicBezTo>
                <a:pt x="1039819" y="199061"/>
                <a:pt x="1045080" y="169165"/>
                <a:pt x="1066800" y="161925"/>
              </a:cubicBezTo>
              <a:lnTo>
                <a:pt x="1181100" y="123825"/>
              </a:lnTo>
              <a:cubicBezTo>
                <a:pt x="1224226" y="109450"/>
                <a:pt x="1269874" y="104165"/>
                <a:pt x="1314450" y="95250"/>
              </a:cubicBezTo>
              <a:cubicBezTo>
                <a:pt x="1347490" y="88642"/>
                <a:pt x="1406252" y="80775"/>
                <a:pt x="1438275" y="76200"/>
              </a:cubicBezTo>
              <a:cubicBezTo>
                <a:pt x="1447800" y="73025"/>
                <a:pt x="1457110" y="69110"/>
                <a:pt x="1466850" y="66675"/>
              </a:cubicBezTo>
              <a:lnTo>
                <a:pt x="1543050" y="47625"/>
              </a:lnTo>
              <a:cubicBezTo>
                <a:pt x="1556952" y="38357"/>
                <a:pt x="1601133" y="9666"/>
                <a:pt x="1609725"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285750</xdr:colOff>
      <xdr:row>6</xdr:row>
      <xdr:rowOff>104775</xdr:rowOff>
    </xdr:from>
    <xdr:to>
      <xdr:col>12</xdr:col>
      <xdr:colOff>180975</xdr:colOff>
      <xdr:row>14</xdr:row>
      <xdr:rowOff>152400</xdr:rowOff>
    </xdr:to>
    <xdr:sp macro="" textlink="">
      <xdr:nvSpPr>
        <xdr:cNvPr id="12" name="フリーフォーム 11">
          <a:extLst>
            <a:ext uri="{FF2B5EF4-FFF2-40B4-BE49-F238E27FC236}">
              <a16:creationId xmlns:a16="http://schemas.microsoft.com/office/drawing/2014/main" id="{00000000-0008-0000-0500-00000C000000}"/>
            </a:ext>
          </a:extLst>
        </xdr:cNvPr>
        <xdr:cNvSpPr/>
      </xdr:nvSpPr>
      <xdr:spPr>
        <a:xfrm>
          <a:off x="7143750" y="1133475"/>
          <a:ext cx="1266825" cy="1419225"/>
        </a:xfrm>
        <a:custGeom>
          <a:avLst/>
          <a:gdLst>
            <a:gd name="connsiteX0" fmla="*/ 0 w 1266825"/>
            <a:gd name="connsiteY0" fmla="*/ 800100 h 1419225"/>
            <a:gd name="connsiteX1" fmla="*/ 9525 w 1266825"/>
            <a:gd name="connsiteY1" fmla="*/ 1076325 h 1419225"/>
            <a:gd name="connsiteX2" fmla="*/ 95250 w 1266825"/>
            <a:gd name="connsiteY2" fmla="*/ 1266825 h 1419225"/>
            <a:gd name="connsiteX3" fmla="*/ 171450 w 1266825"/>
            <a:gd name="connsiteY3" fmla="*/ 1266825 h 1419225"/>
            <a:gd name="connsiteX4" fmla="*/ 314325 w 1266825"/>
            <a:gd name="connsiteY4" fmla="*/ 1419225 h 1419225"/>
            <a:gd name="connsiteX5" fmla="*/ 628650 w 1266825"/>
            <a:gd name="connsiteY5" fmla="*/ 1343025 h 1419225"/>
            <a:gd name="connsiteX6" fmla="*/ 809625 w 1266825"/>
            <a:gd name="connsiteY6" fmla="*/ 1238250 h 1419225"/>
            <a:gd name="connsiteX7" fmla="*/ 971550 w 1266825"/>
            <a:gd name="connsiteY7" fmla="*/ 1000125 h 1419225"/>
            <a:gd name="connsiteX8" fmla="*/ 1152525 w 1266825"/>
            <a:gd name="connsiteY8" fmla="*/ 676275 h 1419225"/>
            <a:gd name="connsiteX9" fmla="*/ 1228725 w 1266825"/>
            <a:gd name="connsiteY9" fmla="*/ 485775 h 1419225"/>
            <a:gd name="connsiteX10" fmla="*/ 1247775 w 1266825"/>
            <a:gd name="connsiteY10" fmla="*/ 409575 h 1419225"/>
            <a:gd name="connsiteX11" fmla="*/ 1228725 w 1266825"/>
            <a:gd name="connsiteY11" fmla="*/ 333375 h 1419225"/>
            <a:gd name="connsiteX12" fmla="*/ 1190625 w 1266825"/>
            <a:gd name="connsiteY12" fmla="*/ 228600 h 1419225"/>
            <a:gd name="connsiteX13" fmla="*/ 1228725 w 1266825"/>
            <a:gd name="connsiteY13" fmla="*/ 152400 h 1419225"/>
            <a:gd name="connsiteX14" fmla="*/ 1266825 w 1266825"/>
            <a:gd name="connsiteY14" fmla="*/ 85725 h 1419225"/>
            <a:gd name="connsiteX15" fmla="*/ 1209675 w 1266825"/>
            <a:gd name="connsiteY15" fmla="*/ 47625 h 1419225"/>
            <a:gd name="connsiteX16" fmla="*/ 1076325 w 1266825"/>
            <a:gd name="connsiteY16" fmla="*/ 0 h 1419225"/>
            <a:gd name="connsiteX17" fmla="*/ 952500 w 1266825"/>
            <a:gd name="connsiteY17" fmla="*/ 161925 h 1419225"/>
            <a:gd name="connsiteX18" fmla="*/ 866775 w 1266825"/>
            <a:gd name="connsiteY18" fmla="*/ 333375 h 1419225"/>
            <a:gd name="connsiteX19" fmla="*/ 742950 w 1266825"/>
            <a:gd name="connsiteY19" fmla="*/ 447675 h 1419225"/>
            <a:gd name="connsiteX20" fmla="*/ 438150 w 1266825"/>
            <a:gd name="connsiteY20" fmla="*/ 581025 h 1419225"/>
            <a:gd name="connsiteX21" fmla="*/ 257175 w 1266825"/>
            <a:gd name="connsiteY21" fmla="*/ 657225 h 1419225"/>
            <a:gd name="connsiteX22" fmla="*/ 142875 w 1266825"/>
            <a:gd name="connsiteY22" fmla="*/ 714375 h 1419225"/>
            <a:gd name="connsiteX23" fmla="*/ 0 w 1266825"/>
            <a:gd name="connsiteY23" fmla="*/ 800100 h 1419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266825" h="1419225">
              <a:moveTo>
                <a:pt x="0" y="800100"/>
              </a:moveTo>
              <a:lnTo>
                <a:pt x="9525" y="1076325"/>
              </a:lnTo>
              <a:lnTo>
                <a:pt x="95250" y="1266825"/>
              </a:lnTo>
              <a:lnTo>
                <a:pt x="171450" y="1266825"/>
              </a:lnTo>
              <a:lnTo>
                <a:pt x="314325" y="1419225"/>
              </a:lnTo>
              <a:lnTo>
                <a:pt x="628650" y="1343025"/>
              </a:lnTo>
              <a:lnTo>
                <a:pt x="809625" y="1238250"/>
              </a:lnTo>
              <a:lnTo>
                <a:pt x="971550" y="1000125"/>
              </a:lnTo>
              <a:lnTo>
                <a:pt x="1152525" y="676275"/>
              </a:lnTo>
              <a:lnTo>
                <a:pt x="1228725" y="485775"/>
              </a:lnTo>
              <a:lnTo>
                <a:pt x="1247775" y="409575"/>
              </a:lnTo>
              <a:lnTo>
                <a:pt x="1228725" y="333375"/>
              </a:lnTo>
              <a:lnTo>
                <a:pt x="1190625" y="228600"/>
              </a:lnTo>
              <a:lnTo>
                <a:pt x="1228725" y="152400"/>
              </a:lnTo>
              <a:lnTo>
                <a:pt x="1266825" y="85725"/>
              </a:lnTo>
              <a:lnTo>
                <a:pt x="1209675" y="47625"/>
              </a:lnTo>
              <a:lnTo>
                <a:pt x="1076325" y="0"/>
              </a:lnTo>
              <a:lnTo>
                <a:pt x="952500" y="161925"/>
              </a:lnTo>
              <a:lnTo>
                <a:pt x="866775" y="333375"/>
              </a:lnTo>
              <a:cubicBezTo>
                <a:pt x="756980" y="443170"/>
                <a:pt x="806177" y="416061"/>
                <a:pt x="742950" y="447675"/>
              </a:cubicBezTo>
              <a:lnTo>
                <a:pt x="438150" y="581025"/>
              </a:lnTo>
              <a:lnTo>
                <a:pt x="257175" y="657225"/>
              </a:lnTo>
              <a:lnTo>
                <a:pt x="142875" y="714375"/>
              </a:lnTo>
              <a:lnTo>
                <a:pt x="0" y="800100"/>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572450</xdr:colOff>
      <xdr:row>8</xdr:row>
      <xdr:rowOff>152400</xdr:rowOff>
    </xdr:from>
    <xdr:to>
      <xdr:col>12</xdr:col>
      <xdr:colOff>382753</xdr:colOff>
      <xdr:row>12</xdr:row>
      <xdr:rowOff>147830</xdr:rowOff>
    </xdr:to>
    <xdr:sp macro="" textlink="">
      <xdr:nvSpPr>
        <xdr:cNvPr id="13" name="フリーフォーム 12">
          <a:extLst>
            <a:ext uri="{FF2B5EF4-FFF2-40B4-BE49-F238E27FC236}">
              <a16:creationId xmlns:a16="http://schemas.microsoft.com/office/drawing/2014/main" id="{00000000-0008-0000-0500-00000D000000}"/>
            </a:ext>
          </a:extLst>
        </xdr:cNvPr>
        <xdr:cNvSpPr/>
      </xdr:nvSpPr>
      <xdr:spPr>
        <a:xfrm>
          <a:off x="7430450" y="1524000"/>
          <a:ext cx="1181903" cy="681230"/>
        </a:xfrm>
        <a:custGeom>
          <a:avLst/>
          <a:gdLst>
            <a:gd name="connsiteX0" fmla="*/ 18100 w 1181903"/>
            <a:gd name="connsiteY0" fmla="*/ 666750 h 681230"/>
            <a:gd name="connsiteX1" fmla="*/ 65725 w 1181903"/>
            <a:gd name="connsiteY1" fmla="*/ 628650 h 681230"/>
            <a:gd name="connsiteX2" fmla="*/ 84775 w 1181903"/>
            <a:gd name="connsiteY2" fmla="*/ 600075 h 681230"/>
            <a:gd name="connsiteX3" fmla="*/ 141925 w 1181903"/>
            <a:gd name="connsiteY3" fmla="*/ 581025 h 681230"/>
            <a:gd name="connsiteX4" fmla="*/ 170500 w 1181903"/>
            <a:gd name="connsiteY4" fmla="*/ 561975 h 681230"/>
            <a:gd name="connsiteX5" fmla="*/ 351475 w 1181903"/>
            <a:gd name="connsiteY5" fmla="*/ 533400 h 681230"/>
            <a:gd name="connsiteX6" fmla="*/ 399100 w 1181903"/>
            <a:gd name="connsiteY6" fmla="*/ 485775 h 681230"/>
            <a:gd name="connsiteX7" fmla="*/ 465775 w 1181903"/>
            <a:gd name="connsiteY7" fmla="*/ 438150 h 681230"/>
            <a:gd name="connsiteX8" fmla="*/ 494350 w 1181903"/>
            <a:gd name="connsiteY8" fmla="*/ 428625 h 681230"/>
            <a:gd name="connsiteX9" fmla="*/ 551500 w 1181903"/>
            <a:gd name="connsiteY9" fmla="*/ 390525 h 681230"/>
            <a:gd name="connsiteX10" fmla="*/ 561025 w 1181903"/>
            <a:gd name="connsiteY10" fmla="*/ 361950 h 681230"/>
            <a:gd name="connsiteX11" fmla="*/ 608650 w 1181903"/>
            <a:gd name="connsiteY11" fmla="*/ 342900 h 681230"/>
            <a:gd name="connsiteX12" fmla="*/ 627700 w 1181903"/>
            <a:gd name="connsiteY12" fmla="*/ 285750 h 681230"/>
            <a:gd name="connsiteX13" fmla="*/ 637225 w 1181903"/>
            <a:gd name="connsiteY13" fmla="*/ 257175 h 681230"/>
            <a:gd name="connsiteX14" fmla="*/ 675325 w 1181903"/>
            <a:gd name="connsiteY14" fmla="*/ 200025 h 681230"/>
            <a:gd name="connsiteX15" fmla="*/ 703900 w 1181903"/>
            <a:gd name="connsiteY15" fmla="*/ 142875 h 681230"/>
            <a:gd name="connsiteX16" fmla="*/ 761050 w 1181903"/>
            <a:gd name="connsiteY16" fmla="*/ 85725 h 681230"/>
            <a:gd name="connsiteX17" fmla="*/ 846775 w 1181903"/>
            <a:gd name="connsiteY17" fmla="*/ 19050 h 681230"/>
            <a:gd name="connsiteX18" fmla="*/ 875350 w 1181903"/>
            <a:gd name="connsiteY18" fmla="*/ 0 h 681230"/>
            <a:gd name="connsiteX19" fmla="*/ 1027750 w 1181903"/>
            <a:gd name="connsiteY19" fmla="*/ 9525 h 681230"/>
            <a:gd name="connsiteX20" fmla="*/ 1094425 w 1181903"/>
            <a:gd name="connsiteY20" fmla="*/ 19050 h 681230"/>
            <a:gd name="connsiteX21" fmla="*/ 1103950 w 1181903"/>
            <a:gd name="connsiteY21" fmla="*/ 47625 h 681230"/>
            <a:gd name="connsiteX22" fmla="*/ 1113475 w 1181903"/>
            <a:gd name="connsiteY22" fmla="*/ 85725 h 681230"/>
            <a:gd name="connsiteX23" fmla="*/ 1123000 w 1181903"/>
            <a:gd name="connsiteY23" fmla="*/ 171450 h 681230"/>
            <a:gd name="connsiteX24" fmla="*/ 1151575 w 1181903"/>
            <a:gd name="connsiteY24" fmla="*/ 257175 h 681230"/>
            <a:gd name="connsiteX25" fmla="*/ 1170625 w 1181903"/>
            <a:gd name="connsiteY25" fmla="*/ 342900 h 681230"/>
            <a:gd name="connsiteX26" fmla="*/ 1180150 w 1181903"/>
            <a:gd name="connsiteY26" fmla="*/ 381000 h 681230"/>
            <a:gd name="connsiteX27" fmla="*/ 1180150 w 1181903"/>
            <a:gd name="connsiteY27" fmla="*/ 428625 h 6812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181903" h="681230">
              <a:moveTo>
                <a:pt x="18100" y="666750"/>
              </a:moveTo>
              <a:cubicBezTo>
                <a:pt x="72695" y="584858"/>
                <a:pt x="0" y="681230"/>
                <a:pt x="65725" y="628650"/>
              </a:cubicBezTo>
              <a:cubicBezTo>
                <a:pt x="74664" y="621499"/>
                <a:pt x="75067" y="606142"/>
                <a:pt x="84775" y="600075"/>
              </a:cubicBezTo>
              <a:cubicBezTo>
                <a:pt x="101803" y="589432"/>
                <a:pt x="141925" y="581025"/>
                <a:pt x="141925" y="581025"/>
              </a:cubicBezTo>
              <a:cubicBezTo>
                <a:pt x="151450" y="574675"/>
                <a:pt x="159192" y="563760"/>
                <a:pt x="170500" y="561975"/>
              </a:cubicBezTo>
              <a:cubicBezTo>
                <a:pt x="365043" y="531258"/>
                <a:pt x="273641" y="585289"/>
                <a:pt x="351475" y="533400"/>
              </a:cubicBezTo>
              <a:cubicBezTo>
                <a:pt x="379184" y="491836"/>
                <a:pt x="358691" y="514639"/>
                <a:pt x="399100" y="485775"/>
              </a:cubicBezTo>
              <a:cubicBezTo>
                <a:pt x="409167" y="478584"/>
                <a:pt x="450810" y="445633"/>
                <a:pt x="465775" y="438150"/>
              </a:cubicBezTo>
              <a:cubicBezTo>
                <a:pt x="474755" y="433660"/>
                <a:pt x="484825" y="431800"/>
                <a:pt x="494350" y="428625"/>
              </a:cubicBezTo>
              <a:cubicBezTo>
                <a:pt x="513400" y="415925"/>
                <a:pt x="544260" y="412245"/>
                <a:pt x="551500" y="390525"/>
              </a:cubicBezTo>
              <a:cubicBezTo>
                <a:pt x="554675" y="381000"/>
                <a:pt x="553312" y="368378"/>
                <a:pt x="561025" y="361950"/>
              </a:cubicBezTo>
              <a:cubicBezTo>
                <a:pt x="574160" y="351004"/>
                <a:pt x="592775" y="349250"/>
                <a:pt x="608650" y="342900"/>
              </a:cubicBezTo>
              <a:lnTo>
                <a:pt x="627700" y="285750"/>
              </a:lnTo>
              <a:cubicBezTo>
                <a:pt x="630875" y="276225"/>
                <a:pt x="631656" y="265529"/>
                <a:pt x="637225" y="257175"/>
              </a:cubicBezTo>
              <a:lnTo>
                <a:pt x="675325" y="200025"/>
              </a:lnTo>
              <a:cubicBezTo>
                <a:pt x="719458" y="133826"/>
                <a:pt x="643949" y="210320"/>
                <a:pt x="703900" y="142875"/>
              </a:cubicBezTo>
              <a:cubicBezTo>
                <a:pt x="721798" y="122739"/>
                <a:pt x="742000" y="104775"/>
                <a:pt x="761050" y="85725"/>
              </a:cubicBezTo>
              <a:cubicBezTo>
                <a:pt x="805814" y="40961"/>
                <a:pt x="778417" y="64622"/>
                <a:pt x="846775" y="19050"/>
              </a:cubicBezTo>
              <a:lnTo>
                <a:pt x="875350" y="0"/>
              </a:lnTo>
              <a:cubicBezTo>
                <a:pt x="926150" y="3175"/>
                <a:pt x="977042" y="5116"/>
                <a:pt x="1027750" y="9525"/>
              </a:cubicBezTo>
              <a:cubicBezTo>
                <a:pt x="1050116" y="11470"/>
                <a:pt x="1074345" y="9010"/>
                <a:pt x="1094425" y="19050"/>
              </a:cubicBezTo>
              <a:cubicBezTo>
                <a:pt x="1103405" y="23540"/>
                <a:pt x="1101192" y="37971"/>
                <a:pt x="1103950" y="47625"/>
              </a:cubicBezTo>
              <a:cubicBezTo>
                <a:pt x="1107546" y="60212"/>
                <a:pt x="1110300" y="73025"/>
                <a:pt x="1113475" y="85725"/>
              </a:cubicBezTo>
              <a:cubicBezTo>
                <a:pt x="1116650" y="114300"/>
                <a:pt x="1117361" y="143257"/>
                <a:pt x="1123000" y="171450"/>
              </a:cubicBezTo>
              <a:cubicBezTo>
                <a:pt x="1151575" y="314325"/>
                <a:pt x="1132525" y="171450"/>
                <a:pt x="1151575" y="257175"/>
              </a:cubicBezTo>
              <a:cubicBezTo>
                <a:pt x="1157925" y="285750"/>
                <a:pt x="1164043" y="314378"/>
                <a:pt x="1170625" y="342900"/>
              </a:cubicBezTo>
              <a:cubicBezTo>
                <a:pt x="1173569" y="355656"/>
                <a:pt x="1178704" y="367989"/>
                <a:pt x="1180150" y="381000"/>
              </a:cubicBezTo>
              <a:cubicBezTo>
                <a:pt x="1181903" y="396778"/>
                <a:pt x="1180150" y="412750"/>
                <a:pt x="1180150" y="428625"/>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xdr:col>
      <xdr:colOff>66675</xdr:colOff>
      <xdr:row>29</xdr:row>
      <xdr:rowOff>84138</xdr:rowOff>
    </xdr:from>
    <xdr:to>
      <xdr:col>9</xdr:col>
      <xdr:colOff>452439</xdr:colOff>
      <xdr:row>35</xdr:row>
      <xdr:rowOff>14287</xdr:rowOff>
    </xdr:to>
    <xdr:sp macro="" textlink="">
      <xdr:nvSpPr>
        <xdr:cNvPr id="14" name="フリーフォーム 13">
          <a:extLst>
            <a:ext uri="{FF2B5EF4-FFF2-40B4-BE49-F238E27FC236}">
              <a16:creationId xmlns:a16="http://schemas.microsoft.com/office/drawing/2014/main" id="{00000000-0008-0000-0500-00000E000000}"/>
            </a:ext>
          </a:extLst>
        </xdr:cNvPr>
        <xdr:cNvSpPr/>
      </xdr:nvSpPr>
      <xdr:spPr>
        <a:xfrm>
          <a:off x="5553075" y="5056188"/>
          <a:ext cx="1071564" cy="958849"/>
        </a:xfrm>
        <a:custGeom>
          <a:avLst/>
          <a:gdLst>
            <a:gd name="connsiteX0" fmla="*/ 0 w 923925"/>
            <a:gd name="connsiteY0" fmla="*/ 371475 h 866775"/>
            <a:gd name="connsiteX1" fmla="*/ 485775 w 923925"/>
            <a:gd name="connsiteY1" fmla="*/ 142875 h 866775"/>
            <a:gd name="connsiteX2" fmla="*/ 742950 w 923925"/>
            <a:gd name="connsiteY2" fmla="*/ 0 h 866775"/>
            <a:gd name="connsiteX3" fmla="*/ 923925 w 923925"/>
            <a:gd name="connsiteY3" fmla="*/ 200025 h 866775"/>
            <a:gd name="connsiteX4" fmla="*/ 790575 w 923925"/>
            <a:gd name="connsiteY4" fmla="*/ 514350 h 866775"/>
            <a:gd name="connsiteX5" fmla="*/ 600075 w 923925"/>
            <a:gd name="connsiteY5" fmla="*/ 866775 h 866775"/>
            <a:gd name="connsiteX6" fmla="*/ 228600 w 923925"/>
            <a:gd name="connsiteY6" fmla="*/ 685800 h 866775"/>
            <a:gd name="connsiteX7" fmla="*/ 133350 w 923925"/>
            <a:gd name="connsiteY7" fmla="*/ 657225 h 866775"/>
            <a:gd name="connsiteX8" fmla="*/ 66675 w 923925"/>
            <a:gd name="connsiteY8" fmla="*/ 571500 h 866775"/>
            <a:gd name="connsiteX9" fmla="*/ 0 w 923925"/>
            <a:gd name="connsiteY9" fmla="*/ 371475 h 866775"/>
            <a:gd name="connsiteX0" fmla="*/ 0 w 962025"/>
            <a:gd name="connsiteY0" fmla="*/ 471487 h 966787"/>
            <a:gd name="connsiteX1" fmla="*/ 485775 w 962025"/>
            <a:gd name="connsiteY1" fmla="*/ 242887 h 966787"/>
            <a:gd name="connsiteX2" fmla="*/ 742950 w 962025"/>
            <a:gd name="connsiteY2" fmla="*/ 100012 h 966787"/>
            <a:gd name="connsiteX3" fmla="*/ 962025 w 962025"/>
            <a:gd name="connsiteY3" fmla="*/ 0 h 966787"/>
            <a:gd name="connsiteX4" fmla="*/ 923925 w 962025"/>
            <a:gd name="connsiteY4" fmla="*/ 300037 h 966787"/>
            <a:gd name="connsiteX5" fmla="*/ 790575 w 962025"/>
            <a:gd name="connsiteY5" fmla="*/ 614362 h 966787"/>
            <a:gd name="connsiteX6" fmla="*/ 600075 w 962025"/>
            <a:gd name="connsiteY6" fmla="*/ 966787 h 966787"/>
            <a:gd name="connsiteX7" fmla="*/ 228600 w 962025"/>
            <a:gd name="connsiteY7" fmla="*/ 785812 h 966787"/>
            <a:gd name="connsiteX8" fmla="*/ 133350 w 962025"/>
            <a:gd name="connsiteY8" fmla="*/ 757237 h 966787"/>
            <a:gd name="connsiteX9" fmla="*/ 66675 w 962025"/>
            <a:gd name="connsiteY9" fmla="*/ 671512 h 966787"/>
            <a:gd name="connsiteX10" fmla="*/ 0 w 962025"/>
            <a:gd name="connsiteY10" fmla="*/ 471487 h 966787"/>
            <a:gd name="connsiteX0" fmla="*/ 0 w 962025"/>
            <a:gd name="connsiteY0" fmla="*/ 471487 h 966787"/>
            <a:gd name="connsiteX1" fmla="*/ 485775 w 962025"/>
            <a:gd name="connsiteY1" fmla="*/ 242887 h 966787"/>
            <a:gd name="connsiteX2" fmla="*/ 552450 w 962025"/>
            <a:gd name="connsiteY2" fmla="*/ 171450 h 966787"/>
            <a:gd name="connsiteX3" fmla="*/ 742950 w 962025"/>
            <a:gd name="connsiteY3" fmla="*/ 100012 h 966787"/>
            <a:gd name="connsiteX4" fmla="*/ 962025 w 962025"/>
            <a:gd name="connsiteY4" fmla="*/ 0 h 966787"/>
            <a:gd name="connsiteX5" fmla="*/ 923925 w 962025"/>
            <a:gd name="connsiteY5" fmla="*/ 300037 h 966787"/>
            <a:gd name="connsiteX6" fmla="*/ 790575 w 962025"/>
            <a:gd name="connsiteY6" fmla="*/ 614362 h 966787"/>
            <a:gd name="connsiteX7" fmla="*/ 600075 w 962025"/>
            <a:gd name="connsiteY7" fmla="*/ 966787 h 966787"/>
            <a:gd name="connsiteX8" fmla="*/ 228600 w 962025"/>
            <a:gd name="connsiteY8" fmla="*/ 785812 h 966787"/>
            <a:gd name="connsiteX9" fmla="*/ 133350 w 962025"/>
            <a:gd name="connsiteY9" fmla="*/ 757237 h 966787"/>
            <a:gd name="connsiteX10" fmla="*/ 66675 w 962025"/>
            <a:gd name="connsiteY10" fmla="*/ 671512 h 966787"/>
            <a:gd name="connsiteX11" fmla="*/ 0 w 962025"/>
            <a:gd name="connsiteY11" fmla="*/ 471487 h 966787"/>
            <a:gd name="connsiteX0" fmla="*/ 0 w 962025"/>
            <a:gd name="connsiteY0" fmla="*/ 471487 h 966787"/>
            <a:gd name="connsiteX1" fmla="*/ 485775 w 962025"/>
            <a:gd name="connsiteY1" fmla="*/ 242887 h 966787"/>
            <a:gd name="connsiteX2" fmla="*/ 295275 w 962025"/>
            <a:gd name="connsiteY2" fmla="*/ 214312 h 966787"/>
            <a:gd name="connsiteX3" fmla="*/ 552450 w 962025"/>
            <a:gd name="connsiteY3" fmla="*/ 171450 h 966787"/>
            <a:gd name="connsiteX4" fmla="*/ 742950 w 962025"/>
            <a:gd name="connsiteY4" fmla="*/ 100012 h 966787"/>
            <a:gd name="connsiteX5" fmla="*/ 962025 w 962025"/>
            <a:gd name="connsiteY5" fmla="*/ 0 h 966787"/>
            <a:gd name="connsiteX6" fmla="*/ 923925 w 962025"/>
            <a:gd name="connsiteY6" fmla="*/ 300037 h 966787"/>
            <a:gd name="connsiteX7" fmla="*/ 790575 w 962025"/>
            <a:gd name="connsiteY7" fmla="*/ 614362 h 966787"/>
            <a:gd name="connsiteX8" fmla="*/ 600075 w 962025"/>
            <a:gd name="connsiteY8" fmla="*/ 966787 h 966787"/>
            <a:gd name="connsiteX9" fmla="*/ 228600 w 962025"/>
            <a:gd name="connsiteY9" fmla="*/ 785812 h 966787"/>
            <a:gd name="connsiteX10" fmla="*/ 133350 w 962025"/>
            <a:gd name="connsiteY10" fmla="*/ 757237 h 966787"/>
            <a:gd name="connsiteX11" fmla="*/ 66675 w 962025"/>
            <a:gd name="connsiteY11" fmla="*/ 671512 h 966787"/>
            <a:gd name="connsiteX12" fmla="*/ 0 w 962025"/>
            <a:gd name="connsiteY12" fmla="*/ 471487 h 966787"/>
            <a:gd name="connsiteX0" fmla="*/ 0 w 962025"/>
            <a:gd name="connsiteY0" fmla="*/ 471487 h 966787"/>
            <a:gd name="connsiteX1" fmla="*/ 485775 w 962025"/>
            <a:gd name="connsiteY1" fmla="*/ 242887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62025"/>
            <a:gd name="connsiteY0" fmla="*/ 471487 h 966787"/>
            <a:gd name="connsiteX1" fmla="*/ 257175 w 962025"/>
            <a:gd name="connsiteY1" fmla="*/ 352425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4763 w 900113"/>
            <a:gd name="connsiteY12" fmla="*/ 671512 h 966787"/>
            <a:gd name="connsiteX13" fmla="*/ 0 w 900113"/>
            <a:gd name="connsiteY13" fmla="*/ 647700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147638 w 900113"/>
            <a:gd name="connsiteY12" fmla="*/ 704850 h 966787"/>
            <a:gd name="connsiteX13" fmla="*/ 4763 w 900113"/>
            <a:gd name="connsiteY13" fmla="*/ 671512 h 966787"/>
            <a:gd name="connsiteX14" fmla="*/ 0 w 900113"/>
            <a:gd name="connsiteY14" fmla="*/ 647700 h 966787"/>
            <a:gd name="connsiteX0" fmla="*/ 9525 w 895350"/>
            <a:gd name="connsiteY0" fmla="*/ 619125 h 966787"/>
            <a:gd name="connsiteX1" fmla="*/ 190500 w 895350"/>
            <a:gd name="connsiteY1" fmla="*/ 352425 h 966787"/>
            <a:gd name="connsiteX2" fmla="*/ 14287 w 895350"/>
            <a:gd name="connsiteY2" fmla="*/ 228600 h 966787"/>
            <a:gd name="connsiteX3" fmla="*/ 228600 w 895350"/>
            <a:gd name="connsiteY3" fmla="*/ 214312 h 966787"/>
            <a:gd name="connsiteX4" fmla="*/ 485775 w 895350"/>
            <a:gd name="connsiteY4" fmla="*/ 171450 h 966787"/>
            <a:gd name="connsiteX5" fmla="*/ 676275 w 895350"/>
            <a:gd name="connsiteY5" fmla="*/ 100012 h 966787"/>
            <a:gd name="connsiteX6" fmla="*/ 895350 w 895350"/>
            <a:gd name="connsiteY6" fmla="*/ 0 h 966787"/>
            <a:gd name="connsiteX7" fmla="*/ 857250 w 895350"/>
            <a:gd name="connsiteY7" fmla="*/ 300037 h 966787"/>
            <a:gd name="connsiteX8" fmla="*/ 723900 w 895350"/>
            <a:gd name="connsiteY8" fmla="*/ 614362 h 966787"/>
            <a:gd name="connsiteX9" fmla="*/ 533400 w 895350"/>
            <a:gd name="connsiteY9" fmla="*/ 966787 h 966787"/>
            <a:gd name="connsiteX10" fmla="*/ 161925 w 895350"/>
            <a:gd name="connsiteY10" fmla="*/ 785812 h 966787"/>
            <a:gd name="connsiteX11" fmla="*/ 66675 w 895350"/>
            <a:gd name="connsiteY11" fmla="*/ 757237 h 966787"/>
            <a:gd name="connsiteX12" fmla="*/ 142875 w 895350"/>
            <a:gd name="connsiteY12" fmla="*/ 704850 h 966787"/>
            <a:gd name="connsiteX13" fmla="*/ 0 w 895350"/>
            <a:gd name="connsiteY13" fmla="*/ 671512 h 966787"/>
            <a:gd name="connsiteX14" fmla="*/ 9525 w 895350"/>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61912 w 890587"/>
            <a:gd name="connsiteY11" fmla="*/ 757237 h 966787"/>
            <a:gd name="connsiteX12" fmla="*/ 138112 w 890587"/>
            <a:gd name="connsiteY12" fmla="*/ 704850 h 966787"/>
            <a:gd name="connsiteX13" fmla="*/ 0 w 890587"/>
            <a:gd name="connsiteY13" fmla="*/ 619125 h 966787"/>
            <a:gd name="connsiteX14" fmla="*/ 4762 w 890587"/>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61912 w 890587"/>
            <a:gd name="connsiteY12" fmla="*/ 757237 h 966787"/>
            <a:gd name="connsiteX13" fmla="*/ 138112 w 890587"/>
            <a:gd name="connsiteY13" fmla="*/ 704850 h 966787"/>
            <a:gd name="connsiteX14" fmla="*/ 0 w 890587"/>
            <a:gd name="connsiteY14" fmla="*/ 619125 h 966787"/>
            <a:gd name="connsiteX15" fmla="*/ 4762 w 890587"/>
            <a:gd name="connsiteY15"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61912 w 890587"/>
            <a:gd name="connsiteY13" fmla="*/ 757237 h 966787"/>
            <a:gd name="connsiteX14" fmla="*/ 138112 w 890587"/>
            <a:gd name="connsiteY14" fmla="*/ 704850 h 966787"/>
            <a:gd name="connsiteX15" fmla="*/ 0 w 890587"/>
            <a:gd name="connsiteY15" fmla="*/ 619125 h 966787"/>
            <a:gd name="connsiteX16" fmla="*/ 4762 w 890587"/>
            <a:gd name="connsiteY16"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138112 w 890587"/>
            <a:gd name="connsiteY13" fmla="*/ 704850 h 966787"/>
            <a:gd name="connsiteX14" fmla="*/ 0 w 890587"/>
            <a:gd name="connsiteY14" fmla="*/ 619125 h 966787"/>
            <a:gd name="connsiteX15" fmla="*/ 4762 w 890587"/>
            <a:gd name="connsiteY15" fmla="*/ 619125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48602 w 890587"/>
            <a:gd name="connsiteY14" fmla="*/ 877252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33362 w 890587"/>
            <a:gd name="connsiteY7" fmla="*/ 23336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90562 w 890587"/>
            <a:gd name="connsiteY11" fmla="*/ 109537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233362 w 900111"/>
            <a:gd name="connsiteY8" fmla="*/ 233362 h 966787"/>
            <a:gd name="connsiteX9" fmla="*/ 481012 w 900111"/>
            <a:gd name="connsiteY9" fmla="*/ 171450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81012 w 900111"/>
            <a:gd name="connsiteY10" fmla="*/ 171450 h 966787"/>
            <a:gd name="connsiteX11" fmla="*/ 495298 w 900111"/>
            <a:gd name="connsiteY11" fmla="*/ 200025 h 966787"/>
            <a:gd name="connsiteX12" fmla="*/ 690562 w 900111"/>
            <a:gd name="connsiteY12" fmla="*/ 109537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719136 w 900111"/>
            <a:gd name="connsiteY12" fmla="*/ 119062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709610 w 900112"/>
            <a:gd name="connsiteY12" fmla="*/ 104773 h 942974"/>
            <a:gd name="connsiteX13" fmla="*/ 900112 w 900112"/>
            <a:gd name="connsiteY13" fmla="*/ 0 h 942974"/>
            <a:gd name="connsiteX14" fmla="*/ 900111 w 900112"/>
            <a:gd name="connsiteY14" fmla="*/ 4762 h 942974"/>
            <a:gd name="connsiteX15" fmla="*/ 852487 w 900112"/>
            <a:gd name="connsiteY15" fmla="*/ 276224 h 942974"/>
            <a:gd name="connsiteX16" fmla="*/ 719137 w 900112"/>
            <a:gd name="connsiteY16" fmla="*/ 590549 h 942974"/>
            <a:gd name="connsiteX17" fmla="*/ 528637 w 900112"/>
            <a:gd name="connsiteY17" fmla="*/ 942974 h 942974"/>
            <a:gd name="connsiteX18" fmla="*/ 286702 w 900112"/>
            <a:gd name="connsiteY18"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6912 w 900112"/>
            <a:gd name="connsiteY11" fmla="*/ 101599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38097 w 900112"/>
            <a:gd name="connsiteY9" fmla="*/ 238124 h 958849"/>
            <a:gd name="connsiteX10" fmla="*/ 233362 w 900112"/>
            <a:gd name="connsiteY10" fmla="*/ 225424 h 958849"/>
            <a:gd name="connsiteX11" fmla="*/ 495298 w 900112"/>
            <a:gd name="connsiteY11" fmla="*/ 192087 h 958849"/>
            <a:gd name="connsiteX12" fmla="*/ 696912 w 900112"/>
            <a:gd name="connsiteY12" fmla="*/ 117474 h 958849"/>
            <a:gd name="connsiteX13" fmla="*/ 900112 w 900112"/>
            <a:gd name="connsiteY13" fmla="*/ 15875 h 958849"/>
            <a:gd name="connsiteX14" fmla="*/ 896936 w 900112"/>
            <a:gd name="connsiteY14" fmla="*/ 1587 h 958849"/>
            <a:gd name="connsiteX15" fmla="*/ 852487 w 900112"/>
            <a:gd name="connsiteY15" fmla="*/ 292099 h 958849"/>
            <a:gd name="connsiteX16" fmla="*/ 719137 w 900112"/>
            <a:gd name="connsiteY16" fmla="*/ 606424 h 958849"/>
            <a:gd name="connsiteX17" fmla="*/ 528637 w 900112"/>
            <a:gd name="connsiteY17" fmla="*/ 958849 h 958849"/>
            <a:gd name="connsiteX18" fmla="*/ 286702 w 900112"/>
            <a:gd name="connsiteY18"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8097 w 900112"/>
            <a:gd name="connsiteY8" fmla="*/ 23812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233362 w 900112"/>
            <a:gd name="connsiteY8" fmla="*/ 225424 h 958849"/>
            <a:gd name="connsiteX9" fmla="*/ 495298 w 900112"/>
            <a:gd name="connsiteY9" fmla="*/ 192087 h 958849"/>
            <a:gd name="connsiteX10" fmla="*/ 696912 w 900112"/>
            <a:gd name="connsiteY10" fmla="*/ 117474 h 958849"/>
            <a:gd name="connsiteX11" fmla="*/ 900112 w 900112"/>
            <a:gd name="connsiteY11" fmla="*/ 15875 h 958849"/>
            <a:gd name="connsiteX12" fmla="*/ 896936 w 900112"/>
            <a:gd name="connsiteY12" fmla="*/ 1587 h 958849"/>
            <a:gd name="connsiteX13" fmla="*/ 852487 w 900112"/>
            <a:gd name="connsiteY13" fmla="*/ 292099 h 958849"/>
            <a:gd name="connsiteX14" fmla="*/ 719137 w 900112"/>
            <a:gd name="connsiteY14" fmla="*/ 606424 h 958849"/>
            <a:gd name="connsiteX15" fmla="*/ 528637 w 900112"/>
            <a:gd name="connsiteY15" fmla="*/ 958849 h 958849"/>
            <a:gd name="connsiteX16" fmla="*/ 286702 w 900112"/>
            <a:gd name="connsiteY16"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1747 w 900112"/>
            <a:gd name="connsiteY8" fmla="*/ 2317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696912 w 976312"/>
            <a:gd name="connsiteY11" fmla="*/ 11747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47622 w 976312"/>
            <a:gd name="connsiteY9" fmla="*/ 230187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86702 w 976312"/>
            <a:gd name="connsiteY18"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5748 w 976312"/>
            <a:gd name="connsiteY0" fmla="*/ 801687 h 958849"/>
            <a:gd name="connsiteX1" fmla="*/ 295273 w 976312"/>
            <a:gd name="connsiteY1" fmla="*/ 806449 h 958849"/>
            <a:gd name="connsiteX2" fmla="*/ 138112 w 976312"/>
            <a:gd name="connsiteY2" fmla="*/ 6969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38112 w 976312"/>
            <a:gd name="connsiteY3" fmla="*/ 6969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42875 w 976312"/>
            <a:gd name="connsiteY3" fmla="*/ 8112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57172 w 976312"/>
            <a:gd name="connsiteY1" fmla="*/ 854075 h 958849"/>
            <a:gd name="connsiteX2" fmla="*/ 142875 w 976312"/>
            <a:gd name="connsiteY2" fmla="*/ 8112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57172 w 976312"/>
            <a:gd name="connsiteY0" fmla="*/ 854075 h 958849"/>
            <a:gd name="connsiteX1" fmla="*/ 142875 w 976312"/>
            <a:gd name="connsiteY1" fmla="*/ 811212 h 958849"/>
            <a:gd name="connsiteX2" fmla="*/ 100010 w 976312"/>
            <a:gd name="connsiteY2" fmla="*/ 763587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28577 w 1000127"/>
            <a:gd name="connsiteY4" fmla="*/ 611187 h 958849"/>
            <a:gd name="connsiteX5" fmla="*/ 0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309561 w 1028701"/>
            <a:gd name="connsiteY0" fmla="*/ 854075 h 958849"/>
            <a:gd name="connsiteX1" fmla="*/ 195264 w 1028701"/>
            <a:gd name="connsiteY1" fmla="*/ 811212 h 958849"/>
            <a:gd name="connsiteX2" fmla="*/ 152399 w 1028701"/>
            <a:gd name="connsiteY2" fmla="*/ 763587 h 958849"/>
            <a:gd name="connsiteX3" fmla="*/ 52389 w 1028701"/>
            <a:gd name="connsiteY3" fmla="*/ 611187 h 958849"/>
            <a:gd name="connsiteX4" fmla="*/ 57151 w 1028701"/>
            <a:gd name="connsiteY4" fmla="*/ 611187 h 958849"/>
            <a:gd name="connsiteX5" fmla="*/ 28574 w 1028701"/>
            <a:gd name="connsiteY5" fmla="*/ 630237 h 958849"/>
            <a:gd name="connsiteX6" fmla="*/ 238126 w 1028701"/>
            <a:gd name="connsiteY6" fmla="*/ 344487 h 958849"/>
            <a:gd name="connsiteX7" fmla="*/ 80962 w 1028701"/>
            <a:gd name="connsiteY7" fmla="*/ 230187 h 958849"/>
            <a:gd name="connsiteX8" fmla="*/ 100012 w 1028701"/>
            <a:gd name="connsiteY8" fmla="*/ 244474 h 958849"/>
            <a:gd name="connsiteX9" fmla="*/ 84136 w 1028701"/>
            <a:gd name="connsiteY9" fmla="*/ 231774 h 958849"/>
            <a:gd name="connsiteX10" fmla="*/ 371476 w 1028701"/>
            <a:gd name="connsiteY10" fmla="*/ 287336 h 958849"/>
            <a:gd name="connsiteX11" fmla="*/ 547687 w 1028701"/>
            <a:gd name="connsiteY11" fmla="*/ 192087 h 958849"/>
            <a:gd name="connsiteX12" fmla="*/ 763588 w 1028701"/>
            <a:gd name="connsiteY12" fmla="*/ 60324 h 958849"/>
            <a:gd name="connsiteX13" fmla="*/ 952501 w 1028701"/>
            <a:gd name="connsiteY13" fmla="*/ 15875 h 958849"/>
            <a:gd name="connsiteX14" fmla="*/ 949325 w 1028701"/>
            <a:gd name="connsiteY14" fmla="*/ 1587 h 958849"/>
            <a:gd name="connsiteX15" fmla="*/ 1028701 w 1028701"/>
            <a:gd name="connsiteY15" fmla="*/ 120649 h 958849"/>
            <a:gd name="connsiteX16" fmla="*/ 771526 w 1028701"/>
            <a:gd name="connsiteY16" fmla="*/ 606424 h 958849"/>
            <a:gd name="connsiteX17" fmla="*/ 581026 w 1028701"/>
            <a:gd name="connsiteY17" fmla="*/ 958849 h 958849"/>
            <a:gd name="connsiteX18" fmla="*/ 310516 w 1028701"/>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209552 w 1000127"/>
            <a:gd name="connsiteY5" fmla="*/ 344487 h 958849"/>
            <a:gd name="connsiteX6" fmla="*/ 52388 w 1000127"/>
            <a:gd name="connsiteY6" fmla="*/ 230187 h 958849"/>
            <a:gd name="connsiteX7" fmla="*/ 71438 w 1000127"/>
            <a:gd name="connsiteY7" fmla="*/ 244474 h 958849"/>
            <a:gd name="connsiteX8" fmla="*/ 55562 w 1000127"/>
            <a:gd name="connsiteY8" fmla="*/ 2317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342902 w 1000127"/>
            <a:gd name="connsiteY8" fmla="*/ 287336 h 958849"/>
            <a:gd name="connsiteX9" fmla="*/ 519113 w 1000127"/>
            <a:gd name="connsiteY9" fmla="*/ 192087 h 958849"/>
            <a:gd name="connsiteX10" fmla="*/ 735014 w 1000127"/>
            <a:gd name="connsiteY10" fmla="*/ 60324 h 958849"/>
            <a:gd name="connsiteX11" fmla="*/ 923927 w 1000127"/>
            <a:gd name="connsiteY11" fmla="*/ 15875 h 958849"/>
            <a:gd name="connsiteX12" fmla="*/ 920751 w 1000127"/>
            <a:gd name="connsiteY12" fmla="*/ 1587 h 958849"/>
            <a:gd name="connsiteX13" fmla="*/ 1000127 w 1000127"/>
            <a:gd name="connsiteY13" fmla="*/ 120649 h 958849"/>
            <a:gd name="connsiteX14" fmla="*/ 742952 w 1000127"/>
            <a:gd name="connsiteY14" fmla="*/ 606424 h 958849"/>
            <a:gd name="connsiteX15" fmla="*/ 552452 w 1000127"/>
            <a:gd name="connsiteY15" fmla="*/ 958849 h 958849"/>
            <a:gd name="connsiteX16" fmla="*/ 281942 w 1000127"/>
            <a:gd name="connsiteY16"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342902 w 1000127"/>
            <a:gd name="connsiteY7" fmla="*/ 287336 h 958849"/>
            <a:gd name="connsiteX8" fmla="*/ 519113 w 1000127"/>
            <a:gd name="connsiteY8" fmla="*/ 192087 h 958849"/>
            <a:gd name="connsiteX9" fmla="*/ 735014 w 1000127"/>
            <a:gd name="connsiteY9" fmla="*/ 60324 h 958849"/>
            <a:gd name="connsiteX10" fmla="*/ 923927 w 1000127"/>
            <a:gd name="connsiteY10" fmla="*/ 15875 h 958849"/>
            <a:gd name="connsiteX11" fmla="*/ 920751 w 1000127"/>
            <a:gd name="connsiteY11" fmla="*/ 1587 h 958849"/>
            <a:gd name="connsiteX12" fmla="*/ 1000127 w 1000127"/>
            <a:gd name="connsiteY12" fmla="*/ 120649 h 958849"/>
            <a:gd name="connsiteX13" fmla="*/ 742952 w 1000127"/>
            <a:gd name="connsiteY13" fmla="*/ 606424 h 958849"/>
            <a:gd name="connsiteX14" fmla="*/ 552452 w 1000127"/>
            <a:gd name="connsiteY14" fmla="*/ 958849 h 958849"/>
            <a:gd name="connsiteX15" fmla="*/ 281942 w 1000127"/>
            <a:gd name="connsiteY15"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95252 w 1071564"/>
            <a:gd name="connsiteY3" fmla="*/ 61118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71440 w 1071564"/>
            <a:gd name="connsiteY3" fmla="*/ 63023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071564" h="958849">
              <a:moveTo>
                <a:pt x="352424" y="854075"/>
              </a:moveTo>
              <a:cubicBezTo>
                <a:pt x="327024" y="854869"/>
                <a:pt x="269083" y="816768"/>
                <a:pt x="238127" y="811212"/>
              </a:cubicBezTo>
              <a:cubicBezTo>
                <a:pt x="238126" y="809625"/>
                <a:pt x="195263" y="765174"/>
                <a:pt x="195262" y="763587"/>
              </a:cubicBezTo>
              <a:lnTo>
                <a:pt x="71440" y="630237"/>
              </a:lnTo>
              <a:lnTo>
                <a:pt x="71437" y="630237"/>
              </a:lnTo>
              <a:cubicBezTo>
                <a:pt x="73025" y="630237"/>
                <a:pt x="88106" y="651668"/>
                <a:pt x="76200" y="630237"/>
              </a:cubicBezTo>
              <a:cubicBezTo>
                <a:pt x="64294" y="608806"/>
                <a:pt x="25400" y="544512"/>
                <a:pt x="0" y="501650"/>
              </a:cubicBezTo>
              <a:lnTo>
                <a:pt x="280989" y="344487"/>
              </a:lnTo>
              <a:lnTo>
                <a:pt x="414339" y="287336"/>
              </a:lnTo>
              <a:lnTo>
                <a:pt x="590550" y="192087"/>
              </a:lnTo>
              <a:cubicBezTo>
                <a:pt x="625475" y="181768"/>
                <a:pt x="738188" y="88899"/>
                <a:pt x="806451" y="60324"/>
              </a:cubicBezTo>
              <a:lnTo>
                <a:pt x="995364" y="15875"/>
              </a:lnTo>
              <a:cubicBezTo>
                <a:pt x="995364" y="17462"/>
                <a:pt x="992188" y="0"/>
                <a:pt x="992188" y="1587"/>
              </a:cubicBezTo>
              <a:lnTo>
                <a:pt x="1071564" y="120649"/>
              </a:lnTo>
              <a:lnTo>
                <a:pt x="814389" y="606424"/>
              </a:lnTo>
              <a:lnTo>
                <a:pt x="623889" y="958849"/>
              </a:lnTo>
              <a:cubicBezTo>
                <a:pt x="500064" y="898524"/>
                <a:pt x="353379" y="850264"/>
                <a:pt x="353379" y="850264"/>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247650</xdr:colOff>
      <xdr:row>2</xdr:row>
      <xdr:rowOff>0</xdr:rowOff>
    </xdr:from>
    <xdr:to>
      <xdr:col>5</xdr:col>
      <xdr:colOff>381000</xdr:colOff>
      <xdr:row>5</xdr:row>
      <xdr:rowOff>104775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247650" y="342900"/>
          <a:ext cx="3562350" cy="619125"/>
        </a:xfrm>
        <a:prstGeom prst="roundRect">
          <a:avLst>
            <a:gd name="adj" fmla="val 50000"/>
          </a:avLst>
        </a:prstGeom>
        <a:solidFill>
          <a:schemeClr val="tx2"/>
        </a:solidFill>
        <a:ln w="63500" cmpd="thickThin">
          <a:solidFill>
            <a:srgbClr val="00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2400">
              <a:ea typeface="ＤＦ特太ゴシック体" pitchFamily="1" charset="-128"/>
            </a:rPr>
            <a:t>計 画 図（イメージ）</a:t>
          </a:r>
        </a:p>
      </xdr:txBody>
    </xdr:sp>
    <xdr:clientData/>
  </xdr:twoCellAnchor>
  <xdr:twoCellAnchor>
    <xdr:from>
      <xdr:col>1</xdr:col>
      <xdr:colOff>244929</xdr:colOff>
      <xdr:row>2</xdr:row>
      <xdr:rowOff>40821</xdr:rowOff>
    </xdr:from>
    <xdr:to>
      <xdr:col>13</xdr:col>
      <xdr:colOff>312964</xdr:colOff>
      <xdr:row>42</xdr:row>
      <xdr:rowOff>13607</xdr:rowOff>
    </xdr:to>
    <xdr:sp macro="" textlink="">
      <xdr:nvSpPr>
        <xdr:cNvPr id="16" name="フリーフォーム 15">
          <a:extLst>
            <a:ext uri="{FF2B5EF4-FFF2-40B4-BE49-F238E27FC236}">
              <a16:creationId xmlns:a16="http://schemas.microsoft.com/office/drawing/2014/main" id="{00000000-0008-0000-0500-000010000000}"/>
            </a:ext>
          </a:extLst>
        </xdr:cNvPr>
        <xdr:cNvSpPr/>
      </xdr:nvSpPr>
      <xdr:spPr>
        <a:xfrm>
          <a:off x="930729" y="383721"/>
          <a:ext cx="8297635" cy="6830786"/>
        </a:xfrm>
        <a:custGeom>
          <a:avLst/>
          <a:gdLst>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08857 w 8232321"/>
            <a:gd name="connsiteY211" fmla="*/ 3456215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088571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8232321" h="7048500">
              <a:moveTo>
                <a:pt x="1265464" y="2408465"/>
              </a:moveTo>
              <a:lnTo>
                <a:pt x="1333500" y="2490107"/>
              </a:lnTo>
              <a:lnTo>
                <a:pt x="1306285" y="2530929"/>
              </a:lnTo>
              <a:lnTo>
                <a:pt x="1319893" y="2680607"/>
              </a:lnTo>
              <a:lnTo>
                <a:pt x="1333500" y="2816679"/>
              </a:lnTo>
              <a:lnTo>
                <a:pt x="1374321" y="2857500"/>
              </a:lnTo>
              <a:lnTo>
                <a:pt x="1279071" y="2952750"/>
              </a:lnTo>
              <a:lnTo>
                <a:pt x="1224643" y="3061607"/>
              </a:lnTo>
              <a:lnTo>
                <a:pt x="1102178" y="3156857"/>
              </a:lnTo>
              <a:lnTo>
                <a:pt x="979714" y="3170465"/>
              </a:lnTo>
              <a:lnTo>
                <a:pt x="1020535" y="3292929"/>
              </a:lnTo>
              <a:lnTo>
                <a:pt x="952500" y="3401786"/>
              </a:lnTo>
              <a:lnTo>
                <a:pt x="952500" y="3469822"/>
              </a:lnTo>
              <a:lnTo>
                <a:pt x="1020535" y="3497036"/>
              </a:lnTo>
              <a:lnTo>
                <a:pt x="1020535" y="3605893"/>
              </a:lnTo>
              <a:lnTo>
                <a:pt x="966107" y="3701143"/>
              </a:lnTo>
              <a:lnTo>
                <a:pt x="952500" y="3810000"/>
              </a:lnTo>
              <a:lnTo>
                <a:pt x="966107" y="3878036"/>
              </a:lnTo>
              <a:lnTo>
                <a:pt x="1088571" y="3741965"/>
              </a:lnTo>
              <a:lnTo>
                <a:pt x="1156607" y="3660322"/>
              </a:lnTo>
              <a:lnTo>
                <a:pt x="1238250" y="3565072"/>
              </a:lnTo>
              <a:lnTo>
                <a:pt x="1238250" y="3456215"/>
              </a:lnTo>
              <a:lnTo>
                <a:pt x="1306285" y="3469822"/>
              </a:lnTo>
              <a:lnTo>
                <a:pt x="1387928" y="3456215"/>
              </a:lnTo>
              <a:lnTo>
                <a:pt x="1442357" y="3388179"/>
              </a:lnTo>
              <a:lnTo>
                <a:pt x="1524000" y="3292929"/>
              </a:lnTo>
              <a:lnTo>
                <a:pt x="1660071" y="3320143"/>
              </a:lnTo>
              <a:lnTo>
                <a:pt x="1728107" y="3320143"/>
              </a:lnTo>
              <a:lnTo>
                <a:pt x="1836964" y="3333750"/>
              </a:lnTo>
              <a:lnTo>
                <a:pt x="1918607" y="3333750"/>
              </a:lnTo>
              <a:cubicBezTo>
                <a:pt x="2016122" y="3372757"/>
                <a:pt x="1962217" y="3360965"/>
                <a:pt x="2081893" y="3360965"/>
              </a:cubicBezTo>
              <a:lnTo>
                <a:pt x="2122714" y="3360965"/>
              </a:lnTo>
              <a:lnTo>
                <a:pt x="2177143" y="3360965"/>
              </a:lnTo>
              <a:lnTo>
                <a:pt x="2190750" y="3401786"/>
              </a:lnTo>
              <a:lnTo>
                <a:pt x="2272393" y="3388179"/>
              </a:lnTo>
              <a:lnTo>
                <a:pt x="2340428" y="3469822"/>
              </a:lnTo>
              <a:lnTo>
                <a:pt x="2394857" y="3551465"/>
              </a:lnTo>
              <a:lnTo>
                <a:pt x="2476500" y="3592286"/>
              </a:lnTo>
              <a:lnTo>
                <a:pt x="2598964" y="3646715"/>
              </a:lnTo>
              <a:lnTo>
                <a:pt x="2653393" y="3510643"/>
              </a:lnTo>
              <a:lnTo>
                <a:pt x="2667000" y="3388179"/>
              </a:lnTo>
              <a:lnTo>
                <a:pt x="2707821" y="3292929"/>
              </a:lnTo>
              <a:lnTo>
                <a:pt x="2707821" y="3197679"/>
              </a:lnTo>
              <a:lnTo>
                <a:pt x="2843893" y="3197679"/>
              </a:lnTo>
              <a:lnTo>
                <a:pt x="3020785" y="3048000"/>
              </a:lnTo>
              <a:lnTo>
                <a:pt x="3143250" y="2911929"/>
              </a:lnTo>
              <a:lnTo>
                <a:pt x="3292928" y="2735036"/>
              </a:lnTo>
              <a:cubicBezTo>
                <a:pt x="3513656" y="2486717"/>
                <a:pt x="3401408" y="2490107"/>
                <a:pt x="3524250" y="2490107"/>
              </a:cubicBezTo>
              <a:lnTo>
                <a:pt x="3646714" y="2313215"/>
              </a:lnTo>
              <a:lnTo>
                <a:pt x="3687535" y="2299607"/>
              </a:lnTo>
              <a:lnTo>
                <a:pt x="3755571" y="2354036"/>
              </a:lnTo>
              <a:lnTo>
                <a:pt x="4122964" y="2272393"/>
              </a:lnTo>
              <a:lnTo>
                <a:pt x="4259035" y="2272393"/>
              </a:lnTo>
              <a:lnTo>
                <a:pt x="4354285" y="2177143"/>
              </a:lnTo>
              <a:lnTo>
                <a:pt x="4395107" y="2231572"/>
              </a:lnTo>
              <a:lnTo>
                <a:pt x="4408714" y="2272393"/>
              </a:lnTo>
              <a:lnTo>
                <a:pt x="4503964" y="2286000"/>
              </a:lnTo>
              <a:lnTo>
                <a:pt x="4544785" y="2286000"/>
              </a:lnTo>
              <a:lnTo>
                <a:pt x="4544785" y="2136322"/>
              </a:lnTo>
              <a:lnTo>
                <a:pt x="4585607" y="2081893"/>
              </a:lnTo>
              <a:lnTo>
                <a:pt x="4599214" y="2027465"/>
              </a:lnTo>
              <a:lnTo>
                <a:pt x="4626428" y="2000250"/>
              </a:lnTo>
              <a:lnTo>
                <a:pt x="4626428" y="1959429"/>
              </a:lnTo>
              <a:lnTo>
                <a:pt x="4776107" y="1809750"/>
              </a:lnTo>
              <a:lnTo>
                <a:pt x="4898571" y="1755322"/>
              </a:lnTo>
              <a:lnTo>
                <a:pt x="4925785" y="1755322"/>
              </a:lnTo>
              <a:cubicBezTo>
                <a:pt x="5041057" y="1870593"/>
                <a:pt x="4983327" y="1864179"/>
                <a:pt x="5061857" y="1864179"/>
              </a:cubicBezTo>
              <a:lnTo>
                <a:pt x="5116285" y="1905000"/>
              </a:lnTo>
              <a:lnTo>
                <a:pt x="5116285" y="1973036"/>
              </a:lnTo>
              <a:lnTo>
                <a:pt x="5129893" y="2027465"/>
              </a:lnTo>
              <a:lnTo>
                <a:pt x="5225143" y="2068286"/>
              </a:lnTo>
              <a:lnTo>
                <a:pt x="5306785" y="2068286"/>
              </a:lnTo>
              <a:lnTo>
                <a:pt x="5374821" y="2041072"/>
              </a:lnTo>
              <a:lnTo>
                <a:pt x="5374821" y="1918607"/>
              </a:lnTo>
              <a:lnTo>
                <a:pt x="5388428" y="1891393"/>
              </a:lnTo>
              <a:lnTo>
                <a:pt x="5497285" y="1864179"/>
              </a:lnTo>
              <a:lnTo>
                <a:pt x="5578928" y="1796143"/>
              </a:lnTo>
              <a:lnTo>
                <a:pt x="5619750" y="1714500"/>
              </a:lnTo>
              <a:lnTo>
                <a:pt x="5578928" y="1673679"/>
              </a:lnTo>
              <a:lnTo>
                <a:pt x="5565321" y="1619250"/>
              </a:lnTo>
              <a:lnTo>
                <a:pt x="5728607" y="1619250"/>
              </a:lnTo>
              <a:lnTo>
                <a:pt x="5878285" y="1619250"/>
              </a:lnTo>
              <a:lnTo>
                <a:pt x="6055178" y="1592036"/>
              </a:lnTo>
              <a:lnTo>
                <a:pt x="6218464" y="1564822"/>
              </a:lnTo>
              <a:lnTo>
                <a:pt x="6286500" y="1524000"/>
              </a:lnTo>
              <a:lnTo>
                <a:pt x="6340928" y="1469572"/>
              </a:lnTo>
              <a:lnTo>
                <a:pt x="6599464" y="1374322"/>
              </a:lnTo>
              <a:lnTo>
                <a:pt x="6776357" y="1279072"/>
              </a:lnTo>
              <a:lnTo>
                <a:pt x="6994071" y="1129393"/>
              </a:lnTo>
              <a:lnTo>
                <a:pt x="7089321" y="898072"/>
              </a:lnTo>
              <a:lnTo>
                <a:pt x="7225393" y="680357"/>
              </a:lnTo>
              <a:lnTo>
                <a:pt x="7279821" y="530679"/>
              </a:lnTo>
              <a:lnTo>
                <a:pt x="7334250" y="408215"/>
              </a:lnTo>
              <a:lnTo>
                <a:pt x="7375071" y="299357"/>
              </a:lnTo>
              <a:lnTo>
                <a:pt x="7388678" y="190500"/>
              </a:lnTo>
              <a:lnTo>
                <a:pt x="7388678" y="122465"/>
              </a:lnTo>
              <a:lnTo>
                <a:pt x="7456714" y="81643"/>
              </a:lnTo>
              <a:lnTo>
                <a:pt x="7551964" y="27215"/>
              </a:lnTo>
              <a:lnTo>
                <a:pt x="7592785" y="0"/>
              </a:lnTo>
              <a:lnTo>
                <a:pt x="7674428" y="0"/>
              </a:lnTo>
              <a:lnTo>
                <a:pt x="7756071" y="163286"/>
              </a:lnTo>
              <a:lnTo>
                <a:pt x="7851321" y="217715"/>
              </a:lnTo>
              <a:lnTo>
                <a:pt x="7919357" y="258536"/>
              </a:lnTo>
              <a:lnTo>
                <a:pt x="8096250" y="244929"/>
              </a:lnTo>
              <a:lnTo>
                <a:pt x="8137071" y="299357"/>
              </a:lnTo>
              <a:lnTo>
                <a:pt x="8096250" y="353786"/>
              </a:lnTo>
              <a:lnTo>
                <a:pt x="8082643" y="394607"/>
              </a:lnTo>
              <a:lnTo>
                <a:pt x="8082643" y="462643"/>
              </a:lnTo>
              <a:lnTo>
                <a:pt x="8109857" y="530679"/>
              </a:lnTo>
              <a:lnTo>
                <a:pt x="8109857" y="639536"/>
              </a:lnTo>
              <a:lnTo>
                <a:pt x="8232321" y="734786"/>
              </a:lnTo>
              <a:lnTo>
                <a:pt x="8041821" y="775607"/>
              </a:lnTo>
              <a:lnTo>
                <a:pt x="7932964" y="830036"/>
              </a:lnTo>
              <a:lnTo>
                <a:pt x="7905750" y="884465"/>
              </a:lnTo>
              <a:lnTo>
                <a:pt x="7905750" y="925286"/>
              </a:lnTo>
              <a:lnTo>
                <a:pt x="7810500" y="925286"/>
              </a:lnTo>
              <a:lnTo>
                <a:pt x="7715250" y="1061357"/>
              </a:lnTo>
              <a:lnTo>
                <a:pt x="7688035" y="1143000"/>
              </a:lnTo>
              <a:lnTo>
                <a:pt x="7688035" y="1170215"/>
              </a:lnTo>
              <a:lnTo>
                <a:pt x="7715250" y="1197429"/>
              </a:lnTo>
              <a:lnTo>
                <a:pt x="7715250" y="1333500"/>
              </a:lnTo>
              <a:lnTo>
                <a:pt x="7688035" y="1428750"/>
              </a:lnTo>
              <a:lnTo>
                <a:pt x="7701643" y="1483179"/>
              </a:lnTo>
              <a:lnTo>
                <a:pt x="7701643" y="1524000"/>
              </a:lnTo>
              <a:lnTo>
                <a:pt x="7660821" y="1632857"/>
              </a:lnTo>
              <a:lnTo>
                <a:pt x="7551964" y="1632857"/>
              </a:lnTo>
              <a:lnTo>
                <a:pt x="7483928" y="1632857"/>
              </a:lnTo>
              <a:lnTo>
                <a:pt x="7470321" y="1714500"/>
              </a:lnTo>
              <a:lnTo>
                <a:pt x="7456714" y="1809750"/>
              </a:lnTo>
              <a:lnTo>
                <a:pt x="7456714" y="1905000"/>
              </a:lnTo>
              <a:lnTo>
                <a:pt x="7592785" y="1986643"/>
              </a:lnTo>
              <a:lnTo>
                <a:pt x="7524750" y="2109107"/>
              </a:lnTo>
              <a:lnTo>
                <a:pt x="7483928" y="2177143"/>
              </a:lnTo>
              <a:lnTo>
                <a:pt x="7375071" y="2204357"/>
              </a:lnTo>
              <a:lnTo>
                <a:pt x="7347857" y="2272393"/>
              </a:lnTo>
              <a:lnTo>
                <a:pt x="7361464" y="2313215"/>
              </a:lnTo>
              <a:lnTo>
                <a:pt x="7402285" y="2381250"/>
              </a:lnTo>
              <a:lnTo>
                <a:pt x="7524750" y="2435679"/>
              </a:lnTo>
              <a:lnTo>
                <a:pt x="7620000" y="2530929"/>
              </a:lnTo>
              <a:lnTo>
                <a:pt x="7620000" y="2585357"/>
              </a:lnTo>
              <a:lnTo>
                <a:pt x="7606393" y="2626179"/>
              </a:lnTo>
              <a:lnTo>
                <a:pt x="7565571" y="2653393"/>
              </a:lnTo>
              <a:lnTo>
                <a:pt x="7524750" y="2694215"/>
              </a:lnTo>
              <a:lnTo>
                <a:pt x="7511143" y="2775857"/>
              </a:lnTo>
              <a:lnTo>
                <a:pt x="7511143" y="2775857"/>
              </a:lnTo>
              <a:lnTo>
                <a:pt x="7483928" y="2857500"/>
              </a:lnTo>
              <a:lnTo>
                <a:pt x="7524750" y="2911929"/>
              </a:lnTo>
              <a:lnTo>
                <a:pt x="7592785" y="2925536"/>
              </a:lnTo>
              <a:lnTo>
                <a:pt x="7660821" y="2925536"/>
              </a:lnTo>
              <a:lnTo>
                <a:pt x="7728857" y="2939143"/>
              </a:lnTo>
              <a:lnTo>
                <a:pt x="7769678" y="2952750"/>
              </a:lnTo>
              <a:lnTo>
                <a:pt x="7769678" y="2993572"/>
              </a:lnTo>
              <a:lnTo>
                <a:pt x="7701643" y="3007179"/>
              </a:lnTo>
              <a:lnTo>
                <a:pt x="7565571" y="3116036"/>
              </a:lnTo>
              <a:lnTo>
                <a:pt x="7429500" y="3238500"/>
              </a:lnTo>
              <a:lnTo>
                <a:pt x="7347857" y="3292929"/>
              </a:lnTo>
              <a:lnTo>
                <a:pt x="7198178" y="3374572"/>
              </a:lnTo>
              <a:lnTo>
                <a:pt x="6912428" y="3429000"/>
              </a:lnTo>
              <a:lnTo>
                <a:pt x="6776357" y="3456215"/>
              </a:lnTo>
              <a:lnTo>
                <a:pt x="6558643" y="3510643"/>
              </a:lnTo>
              <a:lnTo>
                <a:pt x="6436178" y="3565072"/>
              </a:lnTo>
              <a:lnTo>
                <a:pt x="6191250" y="3619500"/>
              </a:lnTo>
              <a:lnTo>
                <a:pt x="6109607" y="3728357"/>
              </a:lnTo>
              <a:lnTo>
                <a:pt x="5973535" y="3932465"/>
              </a:lnTo>
              <a:lnTo>
                <a:pt x="5946321" y="4177393"/>
              </a:lnTo>
              <a:lnTo>
                <a:pt x="5905500" y="4367893"/>
              </a:lnTo>
              <a:lnTo>
                <a:pt x="5851071" y="4612822"/>
              </a:lnTo>
              <a:lnTo>
                <a:pt x="5728607" y="4789715"/>
              </a:lnTo>
              <a:lnTo>
                <a:pt x="5456464" y="5320393"/>
              </a:lnTo>
              <a:lnTo>
                <a:pt x="5388428" y="5442857"/>
              </a:lnTo>
              <a:lnTo>
                <a:pt x="5361214" y="5524500"/>
              </a:lnTo>
              <a:lnTo>
                <a:pt x="5279571" y="5660572"/>
              </a:lnTo>
              <a:lnTo>
                <a:pt x="5184321" y="5837465"/>
              </a:lnTo>
              <a:lnTo>
                <a:pt x="5184321" y="5987143"/>
              </a:lnTo>
              <a:lnTo>
                <a:pt x="5184321" y="6204857"/>
              </a:lnTo>
              <a:cubicBezTo>
                <a:pt x="5128559" y="6386085"/>
                <a:pt x="5129893" y="6320058"/>
                <a:pt x="5129893" y="6395357"/>
              </a:cubicBezTo>
              <a:lnTo>
                <a:pt x="5075464" y="6572250"/>
              </a:lnTo>
              <a:lnTo>
                <a:pt x="5061857" y="6694715"/>
              </a:lnTo>
              <a:lnTo>
                <a:pt x="5034643" y="6817179"/>
              </a:lnTo>
              <a:lnTo>
                <a:pt x="4980214" y="7007679"/>
              </a:lnTo>
              <a:lnTo>
                <a:pt x="4980214" y="7034893"/>
              </a:lnTo>
              <a:lnTo>
                <a:pt x="4884964" y="7048500"/>
              </a:lnTo>
              <a:lnTo>
                <a:pt x="4667250" y="6994072"/>
              </a:lnTo>
              <a:lnTo>
                <a:pt x="4381500" y="6912429"/>
              </a:lnTo>
              <a:cubicBezTo>
                <a:pt x="4091294" y="6967706"/>
                <a:pt x="4192712" y="6966857"/>
                <a:pt x="4082143" y="6966857"/>
              </a:cubicBezTo>
              <a:cubicBezTo>
                <a:pt x="3846406" y="7022325"/>
                <a:pt x="3930034" y="7021286"/>
                <a:pt x="3837214" y="7021286"/>
              </a:cubicBezTo>
              <a:cubicBezTo>
                <a:pt x="3660433" y="7037357"/>
                <a:pt x="3737634" y="7034893"/>
                <a:pt x="3605893" y="7034893"/>
              </a:cubicBezTo>
              <a:lnTo>
                <a:pt x="3537857" y="7021286"/>
              </a:lnTo>
              <a:lnTo>
                <a:pt x="3374571" y="6912429"/>
              </a:lnTo>
              <a:lnTo>
                <a:pt x="3184071" y="6708322"/>
              </a:lnTo>
              <a:lnTo>
                <a:pt x="3075214" y="6490607"/>
              </a:lnTo>
              <a:lnTo>
                <a:pt x="2911928" y="6272893"/>
              </a:lnTo>
              <a:lnTo>
                <a:pt x="2735035" y="6068786"/>
              </a:lnTo>
              <a:lnTo>
                <a:pt x="2598964" y="5905500"/>
              </a:lnTo>
              <a:lnTo>
                <a:pt x="2435678" y="5755822"/>
              </a:lnTo>
              <a:lnTo>
                <a:pt x="2354035" y="5715000"/>
              </a:lnTo>
              <a:lnTo>
                <a:pt x="2122714" y="5701393"/>
              </a:lnTo>
              <a:lnTo>
                <a:pt x="1877785" y="5646965"/>
              </a:lnTo>
              <a:lnTo>
                <a:pt x="1605643" y="5551715"/>
              </a:lnTo>
              <a:lnTo>
                <a:pt x="1347107" y="5429250"/>
              </a:lnTo>
              <a:lnTo>
                <a:pt x="1224643" y="5279572"/>
              </a:lnTo>
              <a:lnTo>
                <a:pt x="993321" y="5089072"/>
              </a:lnTo>
              <a:lnTo>
                <a:pt x="734785" y="4748893"/>
              </a:lnTo>
              <a:lnTo>
                <a:pt x="571500" y="4544786"/>
              </a:lnTo>
              <a:lnTo>
                <a:pt x="462643" y="4435929"/>
              </a:lnTo>
              <a:lnTo>
                <a:pt x="367393" y="4245429"/>
              </a:lnTo>
              <a:lnTo>
                <a:pt x="353785" y="3946072"/>
              </a:lnTo>
              <a:lnTo>
                <a:pt x="299357" y="3796393"/>
              </a:lnTo>
              <a:lnTo>
                <a:pt x="176893" y="3673929"/>
              </a:lnTo>
              <a:lnTo>
                <a:pt x="0" y="3605893"/>
              </a:lnTo>
              <a:lnTo>
                <a:pt x="68035" y="3537857"/>
              </a:lnTo>
              <a:lnTo>
                <a:pt x="146657" y="3456216"/>
              </a:lnTo>
              <a:lnTo>
                <a:pt x="231321" y="3360965"/>
              </a:lnTo>
              <a:lnTo>
                <a:pt x="353785" y="3279322"/>
              </a:lnTo>
              <a:lnTo>
                <a:pt x="449035" y="3252107"/>
              </a:lnTo>
              <a:lnTo>
                <a:pt x="639535" y="3075215"/>
              </a:lnTo>
              <a:cubicBezTo>
                <a:pt x="901723" y="2882024"/>
                <a:pt x="898071" y="2991762"/>
                <a:pt x="898071" y="2871107"/>
              </a:cubicBezTo>
              <a:lnTo>
                <a:pt x="966107" y="2789465"/>
              </a:lnTo>
              <a:cubicBezTo>
                <a:pt x="991472" y="2785871"/>
                <a:pt x="1016838" y="2733133"/>
                <a:pt x="1042202" y="2778682"/>
              </a:cubicBezTo>
              <a:lnTo>
                <a:pt x="1116922" y="2612572"/>
              </a:lnTo>
              <a:lnTo>
                <a:pt x="1129393" y="2503715"/>
              </a:lnTo>
              <a:lnTo>
                <a:pt x="1143000" y="2408465"/>
              </a:lnTo>
              <a:lnTo>
                <a:pt x="1265464" y="2408465"/>
              </a:lnTo>
              <a:close/>
            </a:path>
          </a:pathLst>
        </a:custGeom>
        <a:noFill/>
        <a:ln w="635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495755</xdr:colOff>
      <xdr:row>2</xdr:row>
      <xdr:rowOff>15875</xdr:rowOff>
    </xdr:from>
    <xdr:to>
      <xdr:col>11</xdr:col>
      <xdr:colOff>171905</xdr:colOff>
      <xdr:row>6</xdr:row>
      <xdr:rowOff>158750</xdr:rowOff>
    </xdr:to>
    <xdr:sp macro="" textlink="">
      <xdr:nvSpPr>
        <xdr:cNvPr id="17" name="線吹き出し 2 (枠付き) 16">
          <a:extLst>
            <a:ext uri="{FF2B5EF4-FFF2-40B4-BE49-F238E27FC236}">
              <a16:creationId xmlns:a16="http://schemas.microsoft.com/office/drawing/2014/main" id="{00000000-0008-0000-0500-000011000000}"/>
            </a:ext>
          </a:extLst>
        </xdr:cNvPr>
        <xdr:cNvSpPr/>
      </xdr:nvSpPr>
      <xdr:spPr>
        <a:xfrm>
          <a:off x="5296355" y="358775"/>
          <a:ext cx="2419350" cy="828675"/>
        </a:xfrm>
        <a:prstGeom prst="borderCallout2">
          <a:avLst>
            <a:gd name="adj1" fmla="val 183208"/>
            <a:gd name="adj2" fmla="val 99300"/>
            <a:gd name="adj3" fmla="val 130563"/>
            <a:gd name="adj4" fmla="val 61594"/>
            <a:gd name="adj5" fmla="val 99361"/>
            <a:gd name="adj6" fmla="val 59992"/>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⑤</a:t>
          </a:r>
          <a:r>
            <a:rPr kumimoji="1" lang="ja-JP" altLang="en-US" sz="1200">
              <a:solidFill>
                <a:sysClr val="windowText" lastClr="000000"/>
              </a:solidFill>
              <a:latin typeface="+mj-ea"/>
              <a:ea typeface="+mj-ea"/>
            </a:rPr>
            <a:t>　間伐　４</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75m/ha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13</xdr:col>
      <xdr:colOff>9525</xdr:colOff>
      <xdr:row>14</xdr:row>
      <xdr:rowOff>9525</xdr:rowOff>
    </xdr:from>
    <xdr:to>
      <xdr:col>14</xdr:col>
      <xdr:colOff>542925</xdr:colOff>
      <xdr:row>17</xdr:row>
      <xdr:rowOff>66675</xdr:rowOff>
    </xdr:to>
    <xdr:sp macro="" textlink="">
      <xdr:nvSpPr>
        <xdr:cNvPr id="18" name="線吹き出し 2 17">
          <a:extLst>
            <a:ext uri="{FF2B5EF4-FFF2-40B4-BE49-F238E27FC236}">
              <a16:creationId xmlns:a16="http://schemas.microsoft.com/office/drawing/2014/main" id="{00000000-0008-0000-0500-000012000000}"/>
            </a:ext>
          </a:extLst>
        </xdr:cNvPr>
        <xdr:cNvSpPr/>
      </xdr:nvSpPr>
      <xdr:spPr>
        <a:xfrm>
          <a:off x="8924925" y="2409825"/>
          <a:ext cx="1219200" cy="571500"/>
        </a:xfrm>
        <a:prstGeom prst="callout2">
          <a:avLst>
            <a:gd name="adj1" fmla="val 50417"/>
            <a:gd name="adj2" fmla="val 1042"/>
            <a:gd name="adj3" fmla="val 47638"/>
            <a:gd name="adj4" fmla="val -19791"/>
            <a:gd name="adj5" fmla="val -80278"/>
            <a:gd name="adj6" fmla="val -77915"/>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⑩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400</a:t>
          </a:r>
          <a:r>
            <a:rPr kumimoji="1" lang="ja-JP" altLang="en-US" sz="1100">
              <a:latin typeface="+mj-ea"/>
              <a:ea typeface="+mj-ea"/>
            </a:rPr>
            <a:t>ｍ</a:t>
          </a:r>
        </a:p>
      </xdr:txBody>
    </xdr:sp>
    <xdr:clientData/>
  </xdr:twoCellAnchor>
  <xdr:twoCellAnchor>
    <xdr:from>
      <xdr:col>4</xdr:col>
      <xdr:colOff>180975</xdr:colOff>
      <xdr:row>7</xdr:row>
      <xdr:rowOff>123825</xdr:rowOff>
    </xdr:from>
    <xdr:to>
      <xdr:col>7</xdr:col>
      <xdr:colOff>542925</xdr:colOff>
      <xdr:row>12</xdr:row>
      <xdr:rowOff>95250</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924175" y="1323975"/>
          <a:ext cx="2419350" cy="828675"/>
        </a:xfrm>
        <a:prstGeom prst="borderCallout2">
          <a:avLst>
            <a:gd name="adj1" fmla="val 256771"/>
            <a:gd name="adj2" fmla="val 52450"/>
            <a:gd name="adj3" fmla="val 131712"/>
            <a:gd name="adj4" fmla="val 67500"/>
            <a:gd name="adj5" fmla="val 99361"/>
            <a:gd name="adj6" fmla="val 67866"/>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⑥</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100m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3</xdr:col>
      <xdr:colOff>381000</xdr:colOff>
      <xdr:row>15</xdr:row>
      <xdr:rowOff>28575</xdr:rowOff>
    </xdr:from>
    <xdr:to>
      <xdr:col>5</xdr:col>
      <xdr:colOff>228600</xdr:colOff>
      <xdr:row>18</xdr:row>
      <xdr:rowOff>85725</xdr:rowOff>
    </xdr:to>
    <xdr:sp macro="" textlink="">
      <xdr:nvSpPr>
        <xdr:cNvPr id="20" name="線吹き出し 2 19">
          <a:extLst>
            <a:ext uri="{FF2B5EF4-FFF2-40B4-BE49-F238E27FC236}">
              <a16:creationId xmlns:a16="http://schemas.microsoft.com/office/drawing/2014/main" id="{00000000-0008-0000-0500-000014000000}"/>
            </a:ext>
          </a:extLst>
        </xdr:cNvPr>
        <xdr:cNvSpPr/>
      </xdr:nvSpPr>
      <xdr:spPr>
        <a:xfrm>
          <a:off x="2438400" y="2600325"/>
          <a:ext cx="1219200" cy="571500"/>
        </a:xfrm>
        <a:prstGeom prst="callout2">
          <a:avLst>
            <a:gd name="adj1" fmla="val 95417"/>
            <a:gd name="adj2" fmla="val 73698"/>
            <a:gd name="adj3" fmla="val 134305"/>
            <a:gd name="adj4" fmla="val 73959"/>
            <a:gd name="adj5" fmla="val 218055"/>
            <a:gd name="adj6" fmla="val 12052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⑧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85725</xdr:colOff>
      <xdr:row>22</xdr:row>
      <xdr:rowOff>152400</xdr:rowOff>
    </xdr:from>
    <xdr:to>
      <xdr:col>12</xdr:col>
      <xdr:colOff>619125</xdr:colOff>
      <xdr:row>26</xdr:row>
      <xdr:rowOff>38100</xdr:rowOff>
    </xdr:to>
    <xdr:sp macro="" textlink="">
      <xdr:nvSpPr>
        <xdr:cNvPr id="21" name="線吹き出し 2 20">
          <a:extLst>
            <a:ext uri="{FF2B5EF4-FFF2-40B4-BE49-F238E27FC236}">
              <a16:creationId xmlns:a16="http://schemas.microsoft.com/office/drawing/2014/main" id="{00000000-0008-0000-0500-000015000000}"/>
            </a:ext>
          </a:extLst>
        </xdr:cNvPr>
        <xdr:cNvSpPr/>
      </xdr:nvSpPr>
      <xdr:spPr>
        <a:xfrm>
          <a:off x="7629525" y="3924300"/>
          <a:ext cx="1219200" cy="571500"/>
        </a:xfrm>
        <a:prstGeom prst="callout2">
          <a:avLst>
            <a:gd name="adj1" fmla="val 50417"/>
            <a:gd name="adj2" fmla="val 1042"/>
            <a:gd name="adj3" fmla="val 47638"/>
            <a:gd name="adj4" fmla="val -19791"/>
            <a:gd name="adj5" fmla="val -86945"/>
            <a:gd name="adj6" fmla="val -82602"/>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⑨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47625</xdr:colOff>
      <xdr:row>28</xdr:row>
      <xdr:rowOff>142875</xdr:rowOff>
    </xdr:from>
    <xdr:to>
      <xdr:col>14</xdr:col>
      <xdr:colOff>409575</xdr:colOff>
      <xdr:row>33</xdr:row>
      <xdr:rowOff>114300</xdr:rowOff>
    </xdr:to>
    <xdr:sp macro="" textlink="">
      <xdr:nvSpPr>
        <xdr:cNvPr id="22" name="線吹き出し 2 (枠付き) 21">
          <a:extLst>
            <a:ext uri="{FF2B5EF4-FFF2-40B4-BE49-F238E27FC236}">
              <a16:creationId xmlns:a16="http://schemas.microsoft.com/office/drawing/2014/main" id="{00000000-0008-0000-0500-000016000000}"/>
            </a:ext>
          </a:extLst>
        </xdr:cNvPr>
        <xdr:cNvSpPr/>
      </xdr:nvSpPr>
      <xdr:spPr>
        <a:xfrm>
          <a:off x="7591425" y="4943475"/>
          <a:ext cx="2419350" cy="828675"/>
        </a:xfrm>
        <a:prstGeom prst="borderCallout2">
          <a:avLst>
            <a:gd name="adj1" fmla="val -100701"/>
            <a:gd name="adj2" fmla="val -47550"/>
            <a:gd name="adj3" fmla="val 51252"/>
            <a:gd name="adj4" fmla="val -14390"/>
            <a:gd name="adj5" fmla="val 52235"/>
            <a:gd name="adj6" fmla="val -638"/>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③</a:t>
          </a:r>
          <a:r>
            <a:rPr kumimoji="1" lang="ja-JP" altLang="en-US" sz="1200">
              <a:solidFill>
                <a:sysClr val="windowText" lastClr="000000"/>
              </a:solidFill>
              <a:latin typeface="+mj-ea"/>
              <a:ea typeface="+mj-ea"/>
            </a:rPr>
            <a:t>　間伐　１０</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・ｼｽﾃﾑ：架線系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50m/ha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400m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9</xdr:col>
      <xdr:colOff>533855</xdr:colOff>
      <xdr:row>35</xdr:row>
      <xdr:rowOff>168275</xdr:rowOff>
    </xdr:from>
    <xdr:to>
      <xdr:col>11</xdr:col>
      <xdr:colOff>447675</xdr:colOff>
      <xdr:row>40</xdr:row>
      <xdr:rowOff>139700</xdr:rowOff>
    </xdr:to>
    <xdr:sp macro="" textlink="">
      <xdr:nvSpPr>
        <xdr:cNvPr id="23" name="線吹き出し 2 (枠付き) 22">
          <a:extLst>
            <a:ext uri="{FF2B5EF4-FFF2-40B4-BE49-F238E27FC236}">
              <a16:creationId xmlns:a16="http://schemas.microsoft.com/office/drawing/2014/main" id="{00000000-0008-0000-0500-000017000000}"/>
            </a:ext>
          </a:extLst>
        </xdr:cNvPr>
        <xdr:cNvSpPr/>
      </xdr:nvSpPr>
      <xdr:spPr>
        <a:xfrm>
          <a:off x="6706055" y="6169025"/>
          <a:ext cx="1285420" cy="828675"/>
        </a:xfrm>
        <a:prstGeom prst="borderCallout2">
          <a:avLst>
            <a:gd name="adj1" fmla="val -92655"/>
            <a:gd name="adj2" fmla="val -37661"/>
            <a:gd name="adj3" fmla="val -28059"/>
            <a:gd name="adj4" fmla="val 36372"/>
            <a:gd name="adj5" fmla="val -639"/>
            <a:gd name="adj6" fmla="val 36183"/>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④</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・伐捨間伐</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0m</a:t>
          </a:r>
          <a:r>
            <a:rPr kumimoji="1" lang="en-US" altLang="ja-JP" sz="1100" baseline="30000">
              <a:solidFill>
                <a:sysClr val="windowText" lastClr="000000"/>
              </a:solidFill>
              <a:latin typeface="+mj-ea"/>
              <a:ea typeface="+mj-ea"/>
            </a:rPr>
            <a:t>3</a:t>
          </a:r>
          <a:endParaRPr kumimoji="1" lang="en-US" altLang="ja-JP" sz="1100">
            <a:solidFill>
              <a:sysClr val="windowText" lastClr="000000"/>
            </a:solidFill>
            <a:latin typeface="+mj-ea"/>
            <a:ea typeface="+mj-ea"/>
          </a:endParaRPr>
        </a:p>
      </xdr:txBody>
    </xdr:sp>
    <xdr:clientData/>
  </xdr:twoCellAnchor>
  <xdr:twoCellAnchor>
    <xdr:from>
      <xdr:col>4</xdr:col>
      <xdr:colOff>257175</xdr:colOff>
      <xdr:row>35</xdr:row>
      <xdr:rowOff>133350</xdr:rowOff>
    </xdr:from>
    <xdr:to>
      <xdr:col>7</xdr:col>
      <xdr:colOff>619125</xdr:colOff>
      <xdr:row>40</xdr:row>
      <xdr:rowOff>104775</xdr:rowOff>
    </xdr:to>
    <xdr:sp macro="" textlink="">
      <xdr:nvSpPr>
        <xdr:cNvPr id="24" name="線吹き出し 2 (枠付き) 23">
          <a:extLst>
            <a:ext uri="{FF2B5EF4-FFF2-40B4-BE49-F238E27FC236}">
              <a16:creationId xmlns:a16="http://schemas.microsoft.com/office/drawing/2014/main" id="{00000000-0008-0000-0500-000018000000}"/>
            </a:ext>
          </a:extLst>
        </xdr:cNvPr>
        <xdr:cNvSpPr/>
      </xdr:nvSpPr>
      <xdr:spPr>
        <a:xfrm>
          <a:off x="3000375" y="6134100"/>
          <a:ext cx="2419350" cy="828675"/>
        </a:xfrm>
        <a:prstGeom prst="borderCallout2">
          <a:avLst>
            <a:gd name="adj1" fmla="val -139780"/>
            <a:gd name="adj2" fmla="val 28829"/>
            <a:gd name="adj3" fmla="val -47598"/>
            <a:gd name="adj4" fmla="val 43877"/>
            <a:gd name="adj5" fmla="val -4087"/>
            <a:gd name="adj6" fmla="val 43850"/>
          </a:avLst>
        </a:prstGeom>
        <a:solidFill>
          <a:srgbClr val="CC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②</a:t>
          </a:r>
          <a:r>
            <a:rPr kumimoji="1" lang="ja-JP" altLang="en-US" sz="1200">
              <a:solidFill>
                <a:sysClr val="windowText" lastClr="000000"/>
              </a:solidFill>
              <a:latin typeface="+mj-ea"/>
              <a:ea typeface="+mj-ea"/>
            </a:rPr>
            <a:t>　更新伐　８</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60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600m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75m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47625</xdr:colOff>
      <xdr:row>33</xdr:row>
      <xdr:rowOff>133350</xdr:rowOff>
    </xdr:from>
    <xdr:to>
      <xdr:col>3</xdr:col>
      <xdr:colOff>409575</xdr:colOff>
      <xdr:row>38</xdr:row>
      <xdr:rowOff>104775</xdr:rowOff>
    </xdr:to>
    <xdr:sp macro="" textlink="">
      <xdr:nvSpPr>
        <xdr:cNvPr id="25" name="線吹き出し 2 (枠付き) 24">
          <a:extLst>
            <a:ext uri="{FF2B5EF4-FFF2-40B4-BE49-F238E27FC236}">
              <a16:creationId xmlns:a16="http://schemas.microsoft.com/office/drawing/2014/main" id="{00000000-0008-0000-0500-000019000000}"/>
            </a:ext>
          </a:extLst>
        </xdr:cNvPr>
        <xdr:cNvSpPr/>
      </xdr:nvSpPr>
      <xdr:spPr>
        <a:xfrm>
          <a:off x="47625" y="5791200"/>
          <a:ext cx="2419350" cy="828675"/>
        </a:xfrm>
        <a:prstGeom prst="borderCallout2">
          <a:avLst>
            <a:gd name="adj1" fmla="val -97252"/>
            <a:gd name="adj2" fmla="val 80009"/>
            <a:gd name="adj3" fmla="val -33805"/>
            <a:gd name="adj4" fmla="val 50964"/>
            <a:gd name="adj5" fmla="val -639"/>
            <a:gd name="adj6" fmla="val 45819"/>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①</a:t>
          </a:r>
          <a:r>
            <a:rPr kumimoji="1" lang="ja-JP" altLang="en-US" sz="1200">
              <a:solidFill>
                <a:sysClr val="windowText" lastClr="000000"/>
              </a:solidFill>
              <a:latin typeface="+mj-ea"/>
              <a:ea typeface="+mj-ea"/>
            </a:rPr>
            <a:t>　間伐　６</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20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240m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104775</xdr:colOff>
      <xdr:row>19</xdr:row>
      <xdr:rowOff>66675</xdr:rowOff>
    </xdr:from>
    <xdr:to>
      <xdr:col>1</xdr:col>
      <xdr:colOff>638175</xdr:colOff>
      <xdr:row>22</xdr:row>
      <xdr:rowOff>123825</xdr:rowOff>
    </xdr:to>
    <xdr:sp macro="" textlink="">
      <xdr:nvSpPr>
        <xdr:cNvPr id="26" name="線吹き出し 2 25">
          <a:extLst>
            <a:ext uri="{FF2B5EF4-FFF2-40B4-BE49-F238E27FC236}">
              <a16:creationId xmlns:a16="http://schemas.microsoft.com/office/drawing/2014/main" id="{00000000-0008-0000-0500-00001A000000}"/>
            </a:ext>
          </a:extLst>
        </xdr:cNvPr>
        <xdr:cNvSpPr/>
      </xdr:nvSpPr>
      <xdr:spPr>
        <a:xfrm>
          <a:off x="104775" y="3324225"/>
          <a:ext cx="1219200" cy="571500"/>
        </a:xfrm>
        <a:prstGeom prst="callout2">
          <a:avLst>
            <a:gd name="adj1" fmla="val 43750"/>
            <a:gd name="adj2" fmla="val 101042"/>
            <a:gd name="adj3" fmla="val 49305"/>
            <a:gd name="adj4" fmla="val 114584"/>
            <a:gd name="adj5" fmla="val 201389"/>
            <a:gd name="adj6" fmla="val 15255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⑦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480</a:t>
          </a:r>
          <a:r>
            <a:rPr kumimoji="1" lang="ja-JP" altLang="en-US" sz="1100">
              <a:latin typeface="+mj-ea"/>
              <a:ea typeface="+mj-ea"/>
            </a:rPr>
            <a:t>ｍ</a:t>
          </a:r>
        </a:p>
      </xdr:txBody>
    </xdr:sp>
    <xdr:clientData/>
  </xdr:twoCellAnchor>
  <xdr:twoCellAnchor>
    <xdr:from>
      <xdr:col>0</xdr:col>
      <xdr:colOff>85724</xdr:colOff>
      <xdr:row>11</xdr:row>
      <xdr:rowOff>0</xdr:rowOff>
    </xdr:from>
    <xdr:to>
      <xdr:col>2</xdr:col>
      <xdr:colOff>66675</xdr:colOff>
      <xdr:row>14</xdr:row>
      <xdr:rowOff>57150</xdr:rowOff>
    </xdr:to>
    <xdr:sp macro="" textlink="">
      <xdr:nvSpPr>
        <xdr:cNvPr id="27" name="線吹き出し 2 26">
          <a:extLst>
            <a:ext uri="{FF2B5EF4-FFF2-40B4-BE49-F238E27FC236}">
              <a16:creationId xmlns:a16="http://schemas.microsoft.com/office/drawing/2014/main" id="{00000000-0008-0000-0500-00001B000000}"/>
            </a:ext>
          </a:extLst>
        </xdr:cNvPr>
        <xdr:cNvSpPr/>
      </xdr:nvSpPr>
      <xdr:spPr>
        <a:xfrm>
          <a:off x="85724" y="1885950"/>
          <a:ext cx="1352551" cy="571500"/>
        </a:xfrm>
        <a:prstGeom prst="callout2">
          <a:avLst>
            <a:gd name="adj1" fmla="val 52084"/>
            <a:gd name="adj2" fmla="val 97433"/>
            <a:gd name="adj3" fmla="val 54305"/>
            <a:gd name="adj4" fmla="val 114408"/>
            <a:gd name="adj5" fmla="val 199722"/>
            <a:gd name="adj6" fmla="val 134115"/>
          </a:avLst>
        </a:prstGeom>
        <a:solidFill>
          <a:srgbClr val="FF0000"/>
        </a:solidFill>
        <a:ln>
          <a:solidFill>
            <a:srgbClr val="FF0000"/>
          </a:solidFill>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500"/>
            </a:lnSpc>
          </a:pPr>
          <a:r>
            <a:rPr kumimoji="1" lang="ja-JP" altLang="en-US" sz="1200">
              <a:latin typeface="+mj-ea"/>
              <a:ea typeface="+mj-ea"/>
            </a:rPr>
            <a:t>計画対象区域</a:t>
          </a:r>
          <a:endParaRPr kumimoji="1" lang="en-US" altLang="ja-JP" sz="1200">
            <a:latin typeface="+mj-ea"/>
            <a:ea typeface="+mj-ea"/>
          </a:endParaRPr>
        </a:p>
        <a:p>
          <a:pPr algn="ctr"/>
          <a:r>
            <a:rPr kumimoji="1" lang="ja-JP" altLang="en-US" sz="1100">
              <a:latin typeface="+mj-ea"/>
              <a:ea typeface="+mj-ea"/>
            </a:rPr>
            <a:t>面積：１００</a:t>
          </a:r>
          <a:r>
            <a:rPr kumimoji="1" lang="en-US" altLang="ja-JP" sz="1100">
              <a:latin typeface="+mj-ea"/>
              <a:ea typeface="+mj-ea"/>
            </a:rPr>
            <a:t>ha</a:t>
          </a:r>
          <a:endParaRPr kumimoji="1" lang="ja-JP" altLang="en-US" sz="1100">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28</xdr:row>
      <xdr:rowOff>215900</xdr:rowOff>
    </xdr:from>
    <xdr:to>
      <xdr:col>16</xdr:col>
      <xdr:colOff>209550</xdr:colOff>
      <xdr:row>32</xdr:row>
      <xdr:rowOff>180975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6200" y="6216650"/>
          <a:ext cx="5343525" cy="9937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t>【</a:t>
          </a:r>
          <a:r>
            <a:rPr kumimoji="1" lang="ja-JP" altLang="en-US" sz="1100" b="0"/>
            <a:t>記載による留意事項</a:t>
          </a:r>
          <a:r>
            <a:rPr kumimoji="1" lang="en-US" altLang="ja-JP" sz="1100" b="0"/>
            <a:t>】</a:t>
          </a:r>
        </a:p>
        <a:p>
          <a:r>
            <a:rPr kumimoji="1" lang="ja-JP" altLang="en-US" sz="1100" b="0"/>
            <a:t>・本チェックシートは、造林事業実行段階において事業主体が申請箇所の各種法令の確認、手続き状況の確認するものとして利用してください（事業主体により記載）。</a:t>
          </a:r>
          <a:endParaRPr kumimoji="1" lang="en-US" altLang="ja-JP" sz="1100" b="0"/>
        </a:p>
      </xdr:txBody>
    </xdr:sp>
    <xdr:clientData/>
  </xdr:twoCellAnchor>
  <xdr:twoCellAnchor>
    <xdr:from>
      <xdr:col>14</xdr:col>
      <xdr:colOff>361950</xdr:colOff>
      <xdr:row>0</xdr:row>
      <xdr:rowOff>85725</xdr:rowOff>
    </xdr:from>
    <xdr:to>
      <xdr:col>16</xdr:col>
      <xdr:colOff>219075</xdr:colOff>
      <xdr:row>2</xdr:row>
      <xdr:rowOff>38100</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743450" y="85725"/>
          <a:ext cx="6858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記載例</a:t>
          </a:r>
        </a:p>
      </xdr:txBody>
    </xdr:sp>
    <xdr:clientData/>
  </xdr:twoCellAnchor>
  <xdr:twoCellAnchor>
    <xdr:from>
      <xdr:col>3</xdr:col>
      <xdr:colOff>288923</xdr:colOff>
      <xdr:row>25</xdr:row>
      <xdr:rowOff>28575</xdr:rowOff>
    </xdr:from>
    <xdr:to>
      <xdr:col>16</xdr:col>
      <xdr:colOff>260349</xdr:colOff>
      <xdr:row>25</xdr:row>
      <xdr:rowOff>247650</xdr:rowOff>
    </xdr:to>
    <xdr:sp macro="" textlink="">
      <xdr:nvSpPr>
        <xdr:cNvPr id="4" name="右中かっこ 3">
          <a:extLst>
            <a:ext uri="{FF2B5EF4-FFF2-40B4-BE49-F238E27FC236}">
              <a16:creationId xmlns:a16="http://schemas.microsoft.com/office/drawing/2014/main" id="{00000000-0008-0000-0D00-000004000000}"/>
            </a:ext>
          </a:extLst>
        </xdr:cNvPr>
        <xdr:cNvSpPr/>
      </xdr:nvSpPr>
      <xdr:spPr>
        <a:xfrm rot="5400000">
          <a:off x="3190874" y="3200399"/>
          <a:ext cx="222250" cy="43307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298450</xdr:colOff>
      <xdr:row>26</xdr:row>
      <xdr:rowOff>6350</xdr:rowOff>
    </xdr:from>
    <xdr:to>
      <xdr:col>14</xdr:col>
      <xdr:colOff>285750</xdr:colOff>
      <xdr:row>27</xdr:row>
      <xdr:rowOff>6350</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085975" y="5495925"/>
          <a:ext cx="2581275" cy="257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左欄：事業実行時担当者がチェック</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182880</xdr:colOff>
          <xdr:row>15</xdr:row>
          <xdr:rowOff>373380</xdr:rowOff>
        </xdr:from>
        <xdr:to>
          <xdr:col>6</xdr:col>
          <xdr:colOff>257175</xdr:colOff>
          <xdr:row>16</xdr:row>
          <xdr:rowOff>228600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16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22</xdr:row>
          <xdr:rowOff>53340</xdr:rowOff>
        </xdr:from>
        <xdr:to>
          <xdr:col>6</xdr:col>
          <xdr:colOff>247650</xdr:colOff>
          <xdr:row>22</xdr:row>
          <xdr:rowOff>285750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16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24</xdr:row>
          <xdr:rowOff>228600</xdr:rowOff>
        </xdr:from>
        <xdr:to>
          <xdr:col>6</xdr:col>
          <xdr:colOff>247650</xdr:colOff>
          <xdr:row>24</xdr:row>
          <xdr:rowOff>457200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16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31</xdr:row>
          <xdr:rowOff>243840</xdr:rowOff>
        </xdr:from>
        <xdr:to>
          <xdr:col>6</xdr:col>
          <xdr:colOff>247650</xdr:colOff>
          <xdr:row>32</xdr:row>
          <xdr:rowOff>133350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16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41</xdr:row>
          <xdr:rowOff>137160</xdr:rowOff>
        </xdr:from>
        <xdr:to>
          <xdr:col>6</xdr:col>
          <xdr:colOff>247650</xdr:colOff>
          <xdr:row>43</xdr:row>
          <xdr:rowOff>38100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16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44</xdr:row>
          <xdr:rowOff>205740</xdr:rowOff>
        </xdr:from>
        <xdr:to>
          <xdr:col>6</xdr:col>
          <xdr:colOff>247650</xdr:colOff>
          <xdr:row>45</xdr:row>
          <xdr:rowOff>95250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16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48</xdr:row>
          <xdr:rowOff>15240</xdr:rowOff>
        </xdr:from>
        <xdr:to>
          <xdr:col>6</xdr:col>
          <xdr:colOff>247650</xdr:colOff>
          <xdr:row>48</xdr:row>
          <xdr:rowOff>247650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1600-00000D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51</xdr:row>
          <xdr:rowOff>129540</xdr:rowOff>
        </xdr:from>
        <xdr:to>
          <xdr:col>6</xdr:col>
          <xdr:colOff>247650</xdr:colOff>
          <xdr:row>51</xdr:row>
          <xdr:rowOff>361950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1600-00000F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54</xdr:row>
          <xdr:rowOff>320040</xdr:rowOff>
        </xdr:from>
        <xdr:to>
          <xdr:col>6</xdr:col>
          <xdr:colOff>247650</xdr:colOff>
          <xdr:row>55</xdr:row>
          <xdr:rowOff>57150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1600-00001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57</xdr:row>
          <xdr:rowOff>228600</xdr:rowOff>
        </xdr:from>
        <xdr:to>
          <xdr:col>6</xdr:col>
          <xdr:colOff>257175</xdr:colOff>
          <xdr:row>59</xdr:row>
          <xdr:rowOff>66675</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1600-00001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60</xdr:row>
          <xdr:rowOff>220980</xdr:rowOff>
        </xdr:from>
        <xdr:to>
          <xdr:col>6</xdr:col>
          <xdr:colOff>257175</xdr:colOff>
          <xdr:row>60</xdr:row>
          <xdr:rowOff>447675</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1600-00001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61</xdr:row>
          <xdr:rowOff>220980</xdr:rowOff>
        </xdr:from>
        <xdr:to>
          <xdr:col>6</xdr:col>
          <xdr:colOff>257175</xdr:colOff>
          <xdr:row>62</xdr:row>
          <xdr:rowOff>104775</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1600-00001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2457450"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2409825"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912D7A-8BAA-4749-8FA2-1B0C5C8269DA}" name="テーブル13" displayName="テーブル13" ref="BO9:BO21" totalsRowShown="0" headerRowDxfId="91" dataDxfId="90" headerRowCellStyle="桁区切り" dataCellStyle="桁区切り">
  <autoFilter ref="BO9:BO21" xr:uid="{83BABBDF-74A7-4224-A6DE-D79A74550DF1}"/>
  <tableColumns count="1">
    <tableColumn id="1" xr3:uid="{A5355600-3AE5-4828-BCA3-B79C2119876F}" name="森林環境保全直接支援事業" dataDxfId="89" dataCellStyle="桁区切り"/>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BA4E640-9107-49EA-9C48-21F7D9FC1792}" name="テーブル11" displayName="テーブル11" ref="BZ9:BZ12" totalsRowShown="0" headerRowDxfId="64" dataDxfId="63" headerRowCellStyle="桁区切り" dataCellStyle="桁区切り">
  <autoFilter ref="BZ9:BZ12" xr:uid="{0858F920-9EF2-4DF4-B683-965FB1FB692B}"/>
  <tableColumns count="1">
    <tableColumn id="1" xr3:uid="{4E354AC4-AF7E-458B-BD14-8A57E7B1D691}" name="グレースの森創生事業" dataDxfId="62" dataCellStyle="桁区切り"/>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6B87B28-5340-4E27-B449-191DEECF126A}" name="テーブル12" displayName="テーブル12" ref="CA9:CA11" totalsRowShown="0" headerRowDxfId="61" dataDxfId="60" headerRowCellStyle="桁区切り" dataCellStyle="桁区切り">
  <autoFilter ref="CA9:CA11" xr:uid="{4A991BD4-45AC-4C5E-BF9E-1168C9E7B698}"/>
  <tableColumns count="1">
    <tableColumn id="1" xr3:uid="{DDF35BD9-6819-468F-9B4F-743C1879CEF7}" name="県単森林災害復旧事業" dataDxfId="59" dataCellStyle="桁区切り"/>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A900728-210B-4B19-9E05-0358427DDD06}" name="テーブル1345" displayName="テーブル1345" ref="CB9:CB10" totalsRowShown="0" headerRowDxfId="58" dataDxfId="57" headerRowCellStyle="桁区切り" dataCellStyle="桁区切り">
  <autoFilter ref="CB9:CB10" xr:uid="{26580F66-3948-4502-9C2C-2E34B3BFD7FF}"/>
  <tableColumns count="1">
    <tableColumn id="1" xr3:uid="{50D19D8C-A9EA-4A6F-BAD8-57D410DB8DE8}" name="「ふるさと信州」森林リフレッシュ事業" dataDxfId="56" dataCellStyle="桁区切り"/>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03BA135-FFAF-44B1-B224-829803D8B21D}" name="テーブル5346" displayName="テーブル5346" ref="CC9:CC10" totalsRowShown="0" headerRowDxfId="55" dataDxfId="54" headerRowCellStyle="桁区切り" dataCellStyle="桁区切り">
  <autoFilter ref="CC9:CC10" xr:uid="{2A18C10D-1185-4049-BC77-A549FECFA85D}"/>
  <tableColumns count="1">
    <tableColumn id="1" xr3:uid="{F58F13DD-9094-4037-BBAD-2E0D0380870D}" name="林地残材有効活用推進支援事業" dataDxfId="53" dataCellStyle="桁区切り"/>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7A09E11-4D1A-4C7D-8337-C9772AF6B6DE}" name="テーブル29" displayName="テーブル29" ref="BR9:BR13" totalsRowShown="0" headerRowDxfId="52" dataDxfId="51" headerRowCellStyle="桁区切り" dataCellStyle="桁区切り">
  <autoFilter ref="BR9:BR13" xr:uid="{08E7A319-E313-48B7-A4AD-650C4955FAEB}"/>
  <tableColumns count="1">
    <tableColumn id="1" xr3:uid="{5A7C0B9E-EB1A-44AA-998E-8EFB74221031}" name="林相転換特別対策" dataDxfId="50" dataCellStyle="桁区切り"/>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68D92BB-A707-48A3-96A2-D0938AD27330}" name="テーブル2831" displayName="テーブル2831" ref="CD9:CD11" totalsRowShown="0" headerRowDxfId="49" headerRowCellStyle="桁区切り">
  <autoFilter ref="CD9:CD11" xr:uid="{20B5E1EB-EB08-44B8-93A5-A5AEF02D0EB6}"/>
  <tableColumns count="1">
    <tableColumn id="1" xr3:uid="{3B8E1A0E-31F4-464B-96DA-37CEDD9B841B}" name="再造林省力化モデル推進事業"/>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D99EBB6-6370-4943-90F4-0CEF42634BEF}" name="テーブル77536" displayName="テーブル77536" ref="BV9:BV16" totalsRowShown="0" headerRowDxfId="48" dataDxfId="47" headerRowCellStyle="桁区切り" dataCellStyle="桁区切り">
  <autoFilter ref="BV9:BV16" xr:uid="{883530FB-08B2-4E5D-A8FC-20A833C4D8C6}"/>
  <tableColumns count="1">
    <tableColumn id="1" xr3:uid="{71BE95BE-9A8A-4061-BB06-41D4EC9E501D}" name="合板・製材・集成材国際競争力強化・花粉削減総合対策" dataDxfId="46" dataCellStyle="桁区切り"/>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61AEAD0-397E-4904-86C6-7D4DD2549BF4}" name="テーブル169" displayName="テーブル169" ref="BO9:BO21" totalsRowShown="0" headerRowDxfId="45" dataDxfId="44" headerRowCellStyle="桁区切り" dataCellStyle="桁区切り">
  <autoFilter ref="BO9:BO21" xr:uid="{83BABBDF-74A7-4224-A6DE-D79A74550DF1}"/>
  <tableColumns count="1">
    <tableColumn id="1" xr3:uid="{786EEB6A-FE32-4FF1-B5CA-AF79A20766BC}" name="森林環境保全直接支援事業" dataDxfId="43" dataCellStyle="桁区切り"/>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0916FE5-3E24-40B6-A76D-9C242F878E45}" name="テーブル270" displayName="テーブル270" ref="BP9:BP17" totalsRowShown="0" headerRowDxfId="42" dataDxfId="41" headerRowCellStyle="桁区切り" dataCellStyle="桁区切り">
  <autoFilter ref="BP9:BP17" xr:uid="{3B185F62-3491-4F60-99D1-D1DD5637F84C}"/>
  <tableColumns count="1">
    <tableColumn id="1" xr3:uid="{43053AB3-12FA-4B4F-B110-497C8767748C}" name="森林緊急造成" dataDxfId="40" dataCellStyle="桁区切り"/>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CB47227-F5E2-4258-A41B-43DB06D37DF0}" name="テーブル371" displayName="テーブル371" ref="BQ9:BQ20" totalsRowShown="0" headerRowDxfId="39" dataDxfId="38" headerRowCellStyle="桁区切り" dataCellStyle="桁区切り">
  <autoFilter ref="BQ9:BQ20" xr:uid="{8CF5F8EC-2FEE-4F06-9813-D8CB0B230627}"/>
  <tableColumns count="1">
    <tableColumn id="1" xr3:uid="{BD47C7F9-626E-4C3B-BD15-382890990A16}" name="被害森林整備" dataDxfId="37" dataCellStyle="桁区切り"/>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ADF9971-A74A-442C-89EB-7DE3B1C33411}" name="テーブル2" displayName="テーブル2" ref="BP9:BP17" totalsRowShown="0" headerRowDxfId="88" dataDxfId="87" headerRowCellStyle="桁区切り" dataCellStyle="桁区切り">
  <autoFilter ref="BP9:BP17" xr:uid="{3B185F62-3491-4F60-99D1-D1DD5637F84C}"/>
  <tableColumns count="1">
    <tableColumn id="1" xr3:uid="{F2A95D45-4703-4393-B655-8AFC3F413E97}" name="森林緊急造成" dataDxfId="86" dataCellStyle="桁区切り"/>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25FB8A1-0465-434E-802B-81D5D7670770}" name="テーブル472" displayName="テーブル472" ref="BS9:BS20" totalsRowShown="0" headerRowDxfId="36" dataDxfId="35" headerRowCellStyle="桁区切り" dataCellStyle="桁区切り">
  <autoFilter ref="BS9:BS20" xr:uid="{4A2173C2-162A-43E7-A00F-5D13CA84EA01}"/>
  <tableColumns count="1">
    <tableColumn id="1" xr3:uid="{776E2960-6656-4170-9C6A-60C245D6063B}" name="保全松林緊急保護整備" dataDxfId="34" dataCellStyle="桁区切り"/>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396D3ED-761D-44E9-9C2F-FAC964976ECE}" name="テーブル573" displayName="テーブル573" ref="BT9:BT17" totalsRowShown="0" headerRowDxfId="33" dataDxfId="32" headerRowCellStyle="桁区切り" dataCellStyle="桁区切り">
  <autoFilter ref="BT9:BT17" xr:uid="{C07106B1-8C3F-46C4-8D6B-9E0C5B347F57}"/>
  <tableColumns count="1">
    <tableColumn id="1" xr3:uid="{66601FE3-F54A-4961-8831-3BB659A73A82}" name="防災・減災のための森林整備" dataDxfId="31" dataCellStyle="桁区切り"/>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00320FA-D063-4180-927D-81E66729BCB8}" name="テーブル674" displayName="テーブル674" ref="BU9:BU19" totalsRowShown="0" headerRowDxfId="30" dataDxfId="29" headerRowCellStyle="桁区切り" dataCellStyle="桁区切り">
  <autoFilter ref="BU9:BU19" xr:uid="{3F8209DC-6DC4-4F3B-A8A1-7481D4C2690A}"/>
  <tableColumns count="1">
    <tableColumn id="1" xr3:uid="{994A011C-3445-4772-A8C2-34D8C99E5480}" name="開かれた里山の整備事業" dataDxfId="28" dataCellStyle="桁区切り"/>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C0C4866-EAC2-478F-94E4-7A305674E7FE}" name="テーブル775" displayName="テーブル775" ref="BV9:BV16" totalsRowShown="0" headerRowDxfId="27" dataDxfId="26" headerRowCellStyle="桁区切り" dataCellStyle="桁区切り">
  <autoFilter ref="BV9:BV16" xr:uid="{E171263C-B32E-43B4-9850-E6D4F1BC552D}"/>
  <tableColumns count="1">
    <tableColumn id="1" xr3:uid="{8DECA765-74B2-4550-B9B3-A3E9803D2D3B}" name="合板・製材・集成材国際競争力強化・花粉削減総合対策" dataDxfId="25" dataCellStyle="桁区切り"/>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6C2EA7B-AD46-499C-B783-5CE0A20BA333}" name="テーブル876" displayName="テーブル876" ref="BW9:BW11" totalsRowShown="0" headerRowDxfId="24" dataDxfId="23" headerRowCellStyle="桁区切り" dataCellStyle="桁区切り">
  <autoFilter ref="BW9:BW11" xr:uid="{3AD582C0-9B48-4FD0-A01E-C34946AE9449}"/>
  <tableColumns count="1">
    <tableColumn id="1" xr3:uid="{EFF11907-384B-4FF6-9EF1-F7B0900EA506}" name="林業・木材産業生産基盤強化対策" dataDxfId="22" dataCellStyle="桁区切り"/>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4C1F9B1-983B-4B29-BF01-13411ADCC214}" name="テーブル977" displayName="テーブル977" ref="BX9:BX12" totalsRowShown="0" headerRowDxfId="21" dataDxfId="20" headerRowCellStyle="桁区切り" dataCellStyle="桁区切り">
  <autoFilter ref="BX9:BX12" xr:uid="{A34AA98A-0453-4A43-891B-BBDE091F1E11}"/>
  <tableColumns count="1">
    <tableColumn id="1" xr3:uid="{D2A0A087-10D1-4286-98B2-F69CE9B185F6}" name="再造林低コスト化促進対策" dataDxfId="19" dataCellStyle="桁区切り"/>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300C39A-C5B4-45BE-AA54-C175A4FA87FB}" name="テーブル1078" displayName="テーブル1078" ref="BY9:BY22" totalsRowShown="0" headerRowDxfId="18" dataDxfId="17" headerRowCellStyle="桁区切り" dataCellStyle="桁区切り">
  <autoFilter ref="BY9:BY22" xr:uid="{B3CE8769-6F60-4FBC-83B4-8860B9FD5D1E}"/>
  <tableColumns count="1">
    <tableColumn id="1" xr3:uid="{154D1C54-034B-4A45-A1AD-40BF340EAC90}" name="森林整備事業" dataDxfId="16" dataCellStyle="桁区切り"/>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3062F4F-3788-47D2-B76A-1130BCB042CE}" name="テーブル1179" displayName="テーブル1179" ref="BZ9:BZ12" totalsRowShown="0" headerRowDxfId="15" dataDxfId="14" headerRowCellStyle="桁区切り" dataCellStyle="桁区切り">
  <autoFilter ref="BZ9:BZ12" xr:uid="{0858F920-9EF2-4DF4-B683-965FB1FB692B}"/>
  <tableColumns count="1">
    <tableColumn id="1" xr3:uid="{1EB682A8-D82C-43A4-AE9E-812237B7A5A3}" name="グレースの森創生事業" dataDxfId="13" dataCellStyle="桁区切り"/>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EC566941-D11A-41E3-A8B3-669B09A8D616}" name="テーブル1280" displayName="テーブル1280" ref="CA9:CA11" totalsRowShown="0" headerRowDxfId="12" dataDxfId="11" headerRowCellStyle="桁区切り" dataCellStyle="桁区切り">
  <autoFilter ref="CA9:CA11" xr:uid="{4A991BD4-45AC-4C5E-BF9E-1168C9E7B698}"/>
  <tableColumns count="1">
    <tableColumn id="1" xr3:uid="{270F2EB1-7A7A-4372-B9BF-387F65FE69C5}" name="県単森林災害復旧事業" dataDxfId="10" dataCellStyle="桁区切り"/>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FCCA539-7AE4-4297-90D0-05AAFFD1A233}" name="テーブル1381" displayName="テーブル1381" ref="CB9:CB10" totalsRowShown="0" headerRowDxfId="9" dataDxfId="8" headerRowCellStyle="桁区切り" dataCellStyle="桁区切り">
  <autoFilter ref="CB9:CB10" xr:uid="{26580F66-3948-4502-9C2C-2E34B3BFD7FF}"/>
  <tableColumns count="1">
    <tableColumn id="1" xr3:uid="{F70E5220-F6A8-46D1-8A02-5AA1EA751434}" name="「ふるさと信州」森林リフレッシュ事業" dataDxfId="7" dataCellStyle="桁区切り"/>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DDE25C7-61AF-483D-B9DF-0F0916C824B3}" name="テーブル3" displayName="テーブル3" ref="BQ9:BQ20" totalsRowShown="0" headerRowDxfId="85" dataDxfId="84" headerRowCellStyle="桁区切り" dataCellStyle="桁区切り">
  <autoFilter ref="BQ9:BQ20" xr:uid="{8CF5F8EC-2FEE-4F06-9813-D8CB0B230627}"/>
  <tableColumns count="1">
    <tableColumn id="1" xr3:uid="{7D8398F7-EFA4-4386-ABE7-2623A955B520}" name="被害森林整備" dataDxfId="83" dataCellStyle="桁区切り"/>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D119A5A-79A1-4D80-B8D3-23FADE5C644D}" name="テーブル5382" displayName="テーブル5382" ref="CC9:CC10" totalsRowShown="0" headerRowDxfId="6" dataDxfId="5" headerRowCellStyle="桁区切り" dataCellStyle="桁区切り">
  <autoFilter ref="CC9:CC10" xr:uid="{2A18C10D-1185-4049-BC77-A549FECFA85D}"/>
  <tableColumns count="1">
    <tableColumn id="1" xr3:uid="{5B3BDC48-53E1-4E70-BC92-F3B5CC72260E}" name="林地残材有効活用推進支援事業" dataDxfId="4" dataCellStyle="桁区切り"/>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A07B7AE9-6B56-40B4-A2F2-0B822CDCF156}" name="テーブル27" displayName="テーブル27" ref="BR9:BR13" totalsRowShown="0" headerRowDxfId="3" dataDxfId="2" headerRowCellStyle="桁区切り" dataCellStyle="桁区切り">
  <autoFilter ref="BR9:BR13" xr:uid="{EF370C6D-9289-4302-A635-32809B6CF14F}"/>
  <tableColumns count="1">
    <tableColumn id="1" xr3:uid="{2CEEC9AD-8BE0-4565-9921-3F5F4D532054}" name="林相転換特別対策" dataDxfId="1" dataCellStyle="桁区切り"/>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9093422-D489-428B-BCE3-CCA204518314}" name="テーブル28" displayName="テーブル28" ref="CD9:CD11" totalsRowShown="0" headerRowDxfId="0" headerRowCellStyle="桁区切り">
  <autoFilter ref="CD9:CD11" xr:uid="{3510BB25-B8AE-49B8-8963-E73963711BEF}"/>
  <tableColumns count="1">
    <tableColumn id="1" xr3:uid="{263EA6BB-472E-4457-A807-DB3EE672F4DF}" name="再造林省力化モデル推進事業"/>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9F5F425-B47D-4A98-A97D-0F1E0957D151}" name="テーブル4" displayName="テーブル4" ref="BS9:BS20" totalsRowShown="0" headerRowDxfId="82" dataDxfId="81" headerRowCellStyle="桁区切り" dataCellStyle="桁区切り">
  <autoFilter ref="BS9:BS20" xr:uid="{4A2173C2-162A-43E7-A00F-5D13CA84EA01}"/>
  <tableColumns count="1">
    <tableColumn id="1" xr3:uid="{A8D79E24-4FBC-4E35-97F1-7FAF1D50D7D6}" name="保全松林緊急保護整備" dataDxfId="80" dataCellStyle="桁区切り"/>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0A53D89-A383-4FF4-9E49-762DF694B853}" name="テーブル5" displayName="テーブル5" ref="BT9:BT17" totalsRowShown="0" headerRowDxfId="79" dataDxfId="78" headerRowCellStyle="桁区切り" dataCellStyle="桁区切り">
  <autoFilter ref="BT9:BT17" xr:uid="{C07106B1-8C3F-46C4-8D6B-9E0C5B347F57}"/>
  <tableColumns count="1">
    <tableColumn id="1" xr3:uid="{C01D9346-EA12-41E8-BBB5-7E56301CB1B8}" name="防災・減災のための森林整備" dataDxfId="77" dataCellStyle="桁区切り"/>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82A1789-30E3-4937-8150-CA02F3236E13}" name="テーブル6" displayName="テーブル6" ref="BU9:BU19" totalsRowShown="0" headerRowDxfId="76" dataDxfId="75" headerRowCellStyle="桁区切り" dataCellStyle="桁区切り">
  <autoFilter ref="BU9:BU19" xr:uid="{3F8209DC-6DC4-4F3B-A8A1-7481D4C2690A}"/>
  <tableColumns count="1">
    <tableColumn id="1" xr3:uid="{CECACFBD-281E-4B05-8711-EFF5AE6BD88E}" name="開かれた里山の整備事業" dataDxfId="74" dataCellStyle="桁区切り"/>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0338A9B-0B72-441D-BAF7-2D37D812D86B}" name="テーブル8" displayName="テーブル8" ref="BW9:BW11" totalsRowShown="0" headerRowDxfId="73" dataDxfId="72" headerRowCellStyle="桁区切り" dataCellStyle="桁区切り">
  <autoFilter ref="BW9:BW11" xr:uid="{3AD582C0-9B48-4FD0-A01E-C34946AE9449}"/>
  <tableColumns count="1">
    <tableColumn id="1" xr3:uid="{C7EA1580-44F6-4AA4-AF97-30FA07A87CD3}" name="林業・木材産業生産基盤強化対策" dataDxfId="71" dataCellStyle="桁区切り"/>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755C85B-6325-44E9-9453-C2EA9A5A0C90}" name="テーブル9" displayName="テーブル9" ref="BX9:BX12" totalsRowShown="0" headerRowDxfId="70" dataDxfId="69" headerRowCellStyle="桁区切り" dataCellStyle="桁区切り">
  <autoFilter ref="BX9:BX12" xr:uid="{A34AA98A-0453-4A43-891B-BBDE091F1E11}"/>
  <tableColumns count="1">
    <tableColumn id="1" xr3:uid="{B64E664F-92D7-4071-A465-73B00C4339C1}" name="再造林低コスト化促進対策" dataDxfId="68" dataCellStyle="桁区切り"/>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E668B8F-A0CF-4D0D-AC28-D9F1077F4AA9}" name="テーブル10" displayName="テーブル10" ref="BY9:BY22" totalsRowShown="0" headerRowDxfId="67" dataDxfId="66" headerRowCellStyle="桁区切り" dataCellStyle="桁区切り">
  <autoFilter ref="BY9:BY22" xr:uid="{B3CE8769-6F60-4FBC-83B4-8860B9FD5D1E}"/>
  <tableColumns count="1">
    <tableColumn id="1" xr3:uid="{D7C18001-340A-4B12-A335-94C29FB3E340}" name="森林整備事業" dataDxfId="65" dataCellStyle="桁区切り"/>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3" Type="http://schemas.openxmlformats.org/officeDocument/2006/relationships/vmlDrawing" Target="../drawings/vmlDrawing1.v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 Type="http://schemas.openxmlformats.org/officeDocument/2006/relationships/drawing" Target="../drawings/drawing1.xml"/><Relationship Id="rId16" Type="http://schemas.openxmlformats.org/officeDocument/2006/relationships/table" Target="../tables/table13.xml"/><Relationship Id="rId20" Type="http://schemas.openxmlformats.org/officeDocument/2006/relationships/comments" Target="../comments1.xml"/><Relationship Id="rId1" Type="http://schemas.openxmlformats.org/officeDocument/2006/relationships/printerSettings" Target="../printerSettings/printerSettings4.bin"/><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5" Type="http://schemas.openxmlformats.org/officeDocument/2006/relationships/table" Target="../tables/table12.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18" Type="http://schemas.openxmlformats.org/officeDocument/2006/relationships/table" Target="../tables/table31.xml"/><Relationship Id="rId3" Type="http://schemas.openxmlformats.org/officeDocument/2006/relationships/vmlDrawing" Target="../drawings/vmlDrawing2.vml"/><Relationship Id="rId7" Type="http://schemas.openxmlformats.org/officeDocument/2006/relationships/table" Target="../tables/table20.xml"/><Relationship Id="rId12" Type="http://schemas.openxmlformats.org/officeDocument/2006/relationships/table" Target="../tables/table25.xml"/><Relationship Id="rId17" Type="http://schemas.openxmlformats.org/officeDocument/2006/relationships/table" Target="../tables/table30.xml"/><Relationship Id="rId2" Type="http://schemas.openxmlformats.org/officeDocument/2006/relationships/drawing" Target="../drawings/drawing2.xml"/><Relationship Id="rId16" Type="http://schemas.openxmlformats.org/officeDocument/2006/relationships/table" Target="../tables/table29.xml"/><Relationship Id="rId20" Type="http://schemas.openxmlformats.org/officeDocument/2006/relationships/comments" Target="../comments2.xml"/><Relationship Id="rId1" Type="http://schemas.openxmlformats.org/officeDocument/2006/relationships/printerSettings" Target="../printerSettings/printerSettings5.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19" Type="http://schemas.openxmlformats.org/officeDocument/2006/relationships/table" Target="../tables/table32.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7"/>
  <sheetViews>
    <sheetView view="pageBreakPreview" zoomScaleNormal="100" zoomScaleSheetLayoutView="100" zoomScalePageLayoutView="80" workbookViewId="0">
      <selection activeCell="H35" sqref="H35"/>
    </sheetView>
  </sheetViews>
  <sheetFormatPr defaultColWidth="9" defaultRowHeight="22.05" customHeight="1"/>
  <cols>
    <col min="1" max="1" width="13.7773437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6.5" customHeight="1">
      <c r="A1" s="245" t="s">
        <v>1546</v>
      </c>
    </row>
    <row r="3" spans="1:7" ht="22.05" customHeight="1">
      <c r="A3" s="615" t="s">
        <v>1548</v>
      </c>
      <c r="B3" s="615"/>
      <c r="C3" s="615"/>
      <c r="D3" s="615"/>
      <c r="E3" s="615"/>
      <c r="F3" s="615"/>
      <c r="G3" s="615"/>
    </row>
    <row r="5" spans="1:7" ht="22.05" customHeight="1">
      <c r="G5" s="124" t="s">
        <v>0</v>
      </c>
    </row>
    <row r="6" spans="1:7" ht="22.05" customHeight="1">
      <c r="G6" s="124" t="s">
        <v>1</v>
      </c>
    </row>
    <row r="8" spans="1:7" ht="22.05" customHeight="1">
      <c r="A8" s="13"/>
      <c r="B8" s="123" t="s">
        <v>2</v>
      </c>
    </row>
    <row r="10" spans="1:7" ht="22.05" customHeight="1">
      <c r="D10" s="123" t="s">
        <v>3</v>
      </c>
    </row>
    <row r="11" spans="1:7" ht="22.05" customHeight="1">
      <c r="D11" s="124" t="s">
        <v>4</v>
      </c>
      <c r="E11" s="124"/>
      <c r="F11" s="616"/>
      <c r="G11" s="616"/>
    </row>
    <row r="12" spans="1:7" ht="22.05" customHeight="1">
      <c r="D12" s="124" t="s">
        <v>5</v>
      </c>
      <c r="E12" s="124"/>
      <c r="F12" s="617"/>
      <c r="G12" s="617"/>
    </row>
    <row r="14" spans="1:7" ht="41.1" customHeight="1">
      <c r="A14" s="618" t="s">
        <v>1549</v>
      </c>
      <c r="B14" s="618"/>
      <c r="C14" s="618"/>
      <c r="D14" s="618"/>
      <c r="E14" s="618"/>
      <c r="F14" s="618"/>
      <c r="G14" s="618"/>
    </row>
    <row r="15" spans="1:7" ht="10.5" customHeight="1"/>
    <row r="16" spans="1:7" ht="22.05" customHeight="1">
      <c r="D16" s="123" t="s">
        <v>6</v>
      </c>
    </row>
    <row r="18" spans="1:7" ht="22.05" customHeight="1">
      <c r="A18" s="123" t="s">
        <v>7</v>
      </c>
    </row>
    <row r="20" spans="1:7" ht="22.05" customHeight="1">
      <c r="A20" s="123" t="s">
        <v>8</v>
      </c>
    </row>
    <row r="22" spans="1:7" ht="22.05" customHeight="1">
      <c r="A22" s="123" t="s">
        <v>9</v>
      </c>
    </row>
    <row r="24" spans="1:7" ht="22.05" customHeight="1">
      <c r="A24" s="123" t="s">
        <v>10</v>
      </c>
    </row>
    <row r="25" spans="1:7" ht="59.55" customHeight="1">
      <c r="A25" s="619"/>
      <c r="B25" s="619"/>
      <c r="C25" s="619"/>
      <c r="D25" s="619"/>
      <c r="E25" s="619"/>
      <c r="F25" s="619"/>
      <c r="G25" s="619"/>
    </row>
    <row r="26" spans="1:7" ht="24" customHeight="1">
      <c r="A26" s="289"/>
      <c r="B26" s="289"/>
      <c r="C26" s="289"/>
      <c r="D26" s="289"/>
      <c r="E26" s="289"/>
      <c r="F26" s="289"/>
      <c r="G26" s="289"/>
    </row>
    <row r="27" spans="1:7" ht="22.05" customHeight="1">
      <c r="A27" s="123" t="s">
        <v>11</v>
      </c>
    </row>
  </sheetData>
  <mergeCells count="5">
    <mergeCell ref="A3:G3"/>
    <mergeCell ref="F11:G11"/>
    <mergeCell ref="F12:G12"/>
    <mergeCell ref="A14:G14"/>
    <mergeCell ref="A25:G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25"/>
  <sheetViews>
    <sheetView view="pageBreakPreview" zoomScale="60" zoomScaleNormal="100" zoomScalePageLayoutView="80" workbookViewId="0">
      <selection activeCell="H35" sqref="H35"/>
    </sheetView>
  </sheetViews>
  <sheetFormatPr defaultColWidth="9" defaultRowHeight="13.2"/>
  <cols>
    <col min="1" max="10" width="7.88671875" style="113" customWidth="1"/>
    <col min="11" max="16384" width="9" style="113"/>
  </cols>
  <sheetData>
    <row r="1" spans="1:11" ht="17.100000000000001" customHeight="1">
      <c r="A1" s="115" t="s">
        <v>346</v>
      </c>
    </row>
    <row r="6" spans="1:11" ht="19.2">
      <c r="A6" s="615" t="s">
        <v>347</v>
      </c>
      <c r="B6" s="615"/>
      <c r="C6" s="615"/>
      <c r="D6" s="615"/>
      <c r="E6" s="615"/>
      <c r="F6" s="615"/>
      <c r="G6" s="615"/>
      <c r="H6" s="615"/>
      <c r="I6" s="615"/>
      <c r="J6" s="615"/>
      <c r="K6" s="615"/>
    </row>
    <row r="10" spans="1:11" ht="14.4">
      <c r="J10" s="13" t="s">
        <v>348</v>
      </c>
    </row>
    <row r="13" spans="1:11" ht="14.4">
      <c r="C13" s="184" t="s">
        <v>349</v>
      </c>
    </row>
    <row r="18" spans="1:11">
      <c r="G18" s="113" t="s">
        <v>350</v>
      </c>
    </row>
    <row r="19" spans="1:11">
      <c r="G19" s="113" t="s">
        <v>351</v>
      </c>
    </row>
    <row r="20" spans="1:11">
      <c r="G20" s="113" t="s">
        <v>352</v>
      </c>
      <c r="J20" s="108"/>
    </row>
    <row r="24" spans="1:11">
      <c r="A24" s="704" t="s">
        <v>353</v>
      </c>
      <c r="B24" s="704"/>
      <c r="C24" s="704"/>
      <c r="D24" s="704"/>
      <c r="E24" s="704"/>
      <c r="F24" s="704"/>
      <c r="G24" s="704"/>
      <c r="H24" s="704"/>
      <c r="I24" s="704"/>
      <c r="J24" s="704"/>
      <c r="K24" s="704"/>
    </row>
    <row r="25" spans="1:11">
      <c r="A25" s="704"/>
      <c r="B25" s="704"/>
      <c r="C25" s="704"/>
      <c r="D25" s="704"/>
      <c r="E25" s="704"/>
      <c r="F25" s="704"/>
      <c r="G25" s="704"/>
      <c r="H25" s="704"/>
      <c r="I25" s="704"/>
      <c r="J25" s="704"/>
      <c r="K25" s="704"/>
    </row>
  </sheetData>
  <mergeCells count="2">
    <mergeCell ref="A6:K6"/>
    <mergeCell ref="A24:K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60"/>
  <sheetViews>
    <sheetView view="pageBreakPreview" topLeftCell="B1" zoomScaleNormal="100" zoomScaleSheetLayoutView="100" workbookViewId="0">
      <selection activeCell="D33" sqref="D33:G33"/>
    </sheetView>
  </sheetViews>
  <sheetFormatPr defaultColWidth="9" defaultRowHeight="13.2"/>
  <cols>
    <col min="1" max="1" width="2.44140625" style="185" customWidth="1"/>
    <col min="2" max="2" width="5.88671875" style="236" customWidth="1"/>
    <col min="3" max="3" width="7.77734375" style="236" customWidth="1"/>
    <col min="4" max="5" width="10.109375" style="185" customWidth="1"/>
    <col min="6" max="6" width="15.109375" style="185" customWidth="1"/>
    <col min="7" max="7" width="8.109375" style="185" customWidth="1"/>
    <col min="8" max="9" width="7.44140625" style="185" customWidth="1"/>
    <col min="10" max="10" width="53.33203125" style="185" customWidth="1"/>
    <col min="11" max="13" width="9.33203125" style="185" customWidth="1"/>
    <col min="14" max="15" width="9" style="185"/>
    <col min="16" max="16" width="9" style="185" customWidth="1"/>
    <col min="17" max="18" width="9" style="185"/>
    <col min="19" max="19" width="9" style="185" customWidth="1"/>
    <col min="20" max="16384" width="9" style="185"/>
  </cols>
  <sheetData>
    <row r="1" spans="2:10" ht="8.1" customHeight="1"/>
    <row r="2" spans="2:10" ht="28.5" customHeight="1">
      <c r="B2" s="738" t="s">
        <v>1495</v>
      </c>
      <c r="C2" s="738"/>
      <c r="D2" s="738"/>
      <c r="E2" s="738"/>
      <c r="F2" s="738"/>
      <c r="G2" s="738"/>
      <c r="H2" s="738"/>
      <c r="I2" s="738"/>
      <c r="J2" s="738"/>
    </row>
    <row r="3" spans="2:10" ht="24.75" customHeight="1">
      <c r="B3" s="735" t="s">
        <v>354</v>
      </c>
      <c r="C3" s="735"/>
      <c r="D3" s="735"/>
      <c r="E3" s="735"/>
      <c r="F3" s="735" t="s">
        <v>355</v>
      </c>
      <c r="G3" s="735"/>
      <c r="H3" s="113"/>
      <c r="I3" s="735" t="s">
        <v>356</v>
      </c>
      <c r="J3" s="735"/>
    </row>
    <row r="4" spans="2:10" ht="24.75" customHeight="1">
      <c r="B4" s="736" t="s">
        <v>357</v>
      </c>
      <c r="C4" s="736"/>
      <c r="D4" s="736"/>
      <c r="E4" s="736"/>
      <c r="F4" s="737" t="s">
        <v>358</v>
      </c>
      <c r="G4" s="737"/>
      <c r="H4" s="737"/>
      <c r="I4" s="737"/>
      <c r="J4" s="737"/>
    </row>
    <row r="5" spans="2:10" ht="24.75" customHeight="1">
      <c r="B5" s="560" t="s">
        <v>359</v>
      </c>
      <c r="C5" s="561"/>
      <c r="D5" s="561"/>
      <c r="E5" s="561"/>
      <c r="F5" s="562"/>
      <c r="G5" s="562"/>
      <c r="H5" s="562"/>
      <c r="I5" s="562"/>
      <c r="J5" s="563"/>
    </row>
    <row r="6" spans="2:10" ht="20.25" customHeight="1">
      <c r="B6" s="564" t="s">
        <v>360</v>
      </c>
      <c r="C6" s="565" t="s">
        <v>361</v>
      </c>
      <c r="D6" s="740" t="s">
        <v>362</v>
      </c>
      <c r="E6" s="741"/>
      <c r="F6" s="741"/>
      <c r="G6" s="742"/>
      <c r="H6" s="730" t="s">
        <v>363</v>
      </c>
      <c r="I6" s="731"/>
      <c r="J6" s="566" t="s">
        <v>364</v>
      </c>
    </row>
    <row r="7" spans="2:10" ht="20.25" customHeight="1">
      <c r="B7" s="729" t="s">
        <v>365</v>
      </c>
      <c r="C7" s="729" t="s">
        <v>366</v>
      </c>
      <c r="D7" s="718" t="s">
        <v>367</v>
      </c>
      <c r="E7" s="725" t="s">
        <v>368</v>
      </c>
      <c r="F7" s="726"/>
      <c r="G7" s="727"/>
      <c r="H7" s="730"/>
      <c r="I7" s="731"/>
      <c r="J7" s="705" t="s">
        <v>369</v>
      </c>
    </row>
    <row r="8" spans="2:10" ht="20.25" customHeight="1">
      <c r="B8" s="729"/>
      <c r="C8" s="729"/>
      <c r="D8" s="720"/>
      <c r="E8" s="725" t="s">
        <v>370</v>
      </c>
      <c r="F8" s="726"/>
      <c r="G8" s="727"/>
      <c r="H8" s="730"/>
      <c r="I8" s="731"/>
      <c r="J8" s="739"/>
    </row>
    <row r="9" spans="2:10" ht="20.25" customHeight="1">
      <c r="B9" s="729"/>
      <c r="C9" s="729"/>
      <c r="D9" s="742" t="s">
        <v>371</v>
      </c>
      <c r="E9" s="725" t="s">
        <v>372</v>
      </c>
      <c r="F9" s="726"/>
      <c r="G9" s="727"/>
      <c r="H9" s="730"/>
      <c r="I9" s="731"/>
      <c r="J9" s="739"/>
    </row>
    <row r="10" spans="2:10" ht="21.6" customHeight="1">
      <c r="B10" s="729"/>
      <c r="C10" s="729"/>
      <c r="D10" s="742"/>
      <c r="E10" s="725" t="s">
        <v>373</v>
      </c>
      <c r="F10" s="726"/>
      <c r="G10" s="727"/>
      <c r="H10" s="730"/>
      <c r="I10" s="731"/>
      <c r="J10" s="706"/>
    </row>
    <row r="11" spans="2:10" ht="20.25" customHeight="1">
      <c r="B11" s="729"/>
      <c r="C11" s="729"/>
      <c r="D11" s="726" t="s">
        <v>374</v>
      </c>
      <c r="E11" s="726"/>
      <c r="F11" s="726"/>
      <c r="G11" s="727"/>
      <c r="H11" s="730"/>
      <c r="I11" s="731"/>
      <c r="J11" s="567" t="s">
        <v>375</v>
      </c>
    </row>
    <row r="12" spans="2:10" ht="30" customHeight="1">
      <c r="B12" s="729"/>
      <c r="C12" s="729"/>
      <c r="D12" s="725" t="s">
        <v>376</v>
      </c>
      <c r="E12" s="726"/>
      <c r="F12" s="726"/>
      <c r="G12" s="727"/>
      <c r="H12" s="728"/>
      <c r="I12" s="728"/>
      <c r="J12" s="567" t="s">
        <v>377</v>
      </c>
    </row>
    <row r="13" spans="2:10" ht="20.25" customHeight="1">
      <c r="B13" s="569" t="s">
        <v>378</v>
      </c>
      <c r="C13" s="570"/>
      <c r="D13" s="570"/>
      <c r="E13" s="570"/>
      <c r="F13" s="570"/>
      <c r="G13" s="570"/>
      <c r="H13" s="571"/>
      <c r="I13" s="570"/>
      <c r="J13" s="571"/>
    </row>
    <row r="14" spans="2:10" ht="20.25" customHeight="1">
      <c r="B14" s="564" t="s">
        <v>360</v>
      </c>
      <c r="C14" s="565" t="s">
        <v>361</v>
      </c>
      <c r="D14" s="729" t="s">
        <v>379</v>
      </c>
      <c r="E14" s="729"/>
      <c r="F14" s="729"/>
      <c r="G14" s="565" t="s">
        <v>380</v>
      </c>
      <c r="H14" s="566" t="s">
        <v>381</v>
      </c>
      <c r="I14" s="565" t="s">
        <v>382</v>
      </c>
      <c r="J14" s="566" t="s">
        <v>364</v>
      </c>
    </row>
    <row r="15" spans="2:10" ht="22.5" customHeight="1">
      <c r="B15" s="718" t="s">
        <v>383</v>
      </c>
      <c r="C15" s="721" t="s">
        <v>366</v>
      </c>
      <c r="D15" s="714" t="s">
        <v>384</v>
      </c>
      <c r="E15" s="714"/>
      <c r="F15" s="714"/>
      <c r="G15" s="566" t="s">
        <v>107</v>
      </c>
      <c r="H15" s="566"/>
      <c r="I15" s="572"/>
      <c r="J15" s="572"/>
    </row>
    <row r="16" spans="2:10" ht="22.5" customHeight="1">
      <c r="B16" s="719"/>
      <c r="C16" s="722"/>
      <c r="D16" s="714" t="s">
        <v>385</v>
      </c>
      <c r="E16" s="714"/>
      <c r="F16" s="714"/>
      <c r="G16" s="566" t="s">
        <v>107</v>
      </c>
      <c r="H16" s="566"/>
      <c r="I16" s="572"/>
      <c r="J16" s="572"/>
    </row>
    <row r="17" spans="2:10" ht="22.5" customHeight="1">
      <c r="B17" s="719"/>
      <c r="C17" s="722"/>
      <c r="D17" s="732" t="s">
        <v>386</v>
      </c>
      <c r="E17" s="732"/>
      <c r="F17" s="732"/>
      <c r="G17" s="710" t="s">
        <v>109</v>
      </c>
      <c r="H17" s="710"/>
      <c r="I17" s="710"/>
      <c r="J17" s="705" t="s">
        <v>1476</v>
      </c>
    </row>
    <row r="18" spans="2:10" ht="22.5" customHeight="1">
      <c r="B18" s="719"/>
      <c r="C18" s="722"/>
      <c r="D18" s="707" t="s">
        <v>1475</v>
      </c>
      <c r="E18" s="708"/>
      <c r="F18" s="709"/>
      <c r="G18" s="711"/>
      <c r="H18" s="711"/>
      <c r="I18" s="711"/>
      <c r="J18" s="706"/>
    </row>
    <row r="19" spans="2:10" ht="22.5" customHeight="1">
      <c r="B19" s="719"/>
      <c r="C19" s="722"/>
      <c r="D19" s="714" t="s">
        <v>388</v>
      </c>
      <c r="E19" s="714"/>
      <c r="F19" s="714"/>
      <c r="G19" s="566" t="s">
        <v>387</v>
      </c>
      <c r="H19" s="566"/>
      <c r="I19" s="572"/>
      <c r="J19" s="573" t="s">
        <v>1359</v>
      </c>
    </row>
    <row r="20" spans="2:10" ht="22.5" customHeight="1">
      <c r="B20" s="719"/>
      <c r="C20" s="722"/>
      <c r="D20" s="732" t="s">
        <v>389</v>
      </c>
      <c r="E20" s="732"/>
      <c r="F20" s="732"/>
      <c r="G20" s="710" t="s">
        <v>107</v>
      </c>
      <c r="H20" s="710"/>
      <c r="I20" s="710"/>
      <c r="J20" s="705" t="s">
        <v>1553</v>
      </c>
    </row>
    <row r="21" spans="2:10" ht="22.5" customHeight="1">
      <c r="B21" s="719"/>
      <c r="C21" s="722"/>
      <c r="D21" s="707" t="s">
        <v>1360</v>
      </c>
      <c r="E21" s="708"/>
      <c r="F21" s="709"/>
      <c r="G21" s="711"/>
      <c r="H21" s="711"/>
      <c r="I21" s="711"/>
      <c r="J21" s="712"/>
    </row>
    <row r="22" spans="2:10" ht="22.5" customHeight="1">
      <c r="B22" s="719"/>
      <c r="C22" s="722"/>
      <c r="D22" s="714" t="s">
        <v>390</v>
      </c>
      <c r="E22" s="714"/>
      <c r="F22" s="714"/>
      <c r="G22" s="566" t="s">
        <v>107</v>
      </c>
      <c r="H22" s="566"/>
      <c r="I22" s="572"/>
      <c r="J22" s="572" t="s">
        <v>391</v>
      </c>
    </row>
    <row r="23" spans="2:10" ht="22.5" customHeight="1">
      <c r="B23" s="719"/>
      <c r="C23" s="722"/>
      <c r="D23" s="714" t="s">
        <v>392</v>
      </c>
      <c r="E23" s="714"/>
      <c r="F23" s="714"/>
      <c r="G23" s="566" t="s">
        <v>107</v>
      </c>
      <c r="H23" s="566"/>
      <c r="I23" s="572"/>
      <c r="J23" s="573" t="s">
        <v>1361</v>
      </c>
    </row>
    <row r="24" spans="2:10" ht="22.5" customHeight="1">
      <c r="B24" s="719"/>
      <c r="C24" s="722"/>
      <c r="D24" s="714" t="s">
        <v>393</v>
      </c>
      <c r="E24" s="714"/>
      <c r="F24" s="714"/>
      <c r="G24" s="566" t="s">
        <v>107</v>
      </c>
      <c r="H24" s="566"/>
      <c r="I24" s="572"/>
      <c r="J24" s="573" t="s">
        <v>394</v>
      </c>
    </row>
    <row r="25" spans="2:10" ht="22.5" customHeight="1">
      <c r="B25" s="719"/>
      <c r="C25" s="722"/>
      <c r="D25" s="733" t="s">
        <v>395</v>
      </c>
      <c r="E25" s="734"/>
      <c r="F25" s="734"/>
      <c r="G25" s="566" t="s">
        <v>107</v>
      </c>
      <c r="H25" s="566"/>
      <c r="I25" s="572"/>
      <c r="J25" s="572" t="s">
        <v>1362</v>
      </c>
    </row>
    <row r="26" spans="2:10" ht="22.5" customHeight="1">
      <c r="B26" s="719"/>
      <c r="C26" s="722"/>
      <c r="D26" s="716" t="s">
        <v>396</v>
      </c>
      <c r="E26" s="717"/>
      <c r="F26" s="724"/>
      <c r="G26" s="566" t="s">
        <v>387</v>
      </c>
      <c r="H26" s="566"/>
      <c r="I26" s="572"/>
      <c r="J26" s="572"/>
    </row>
    <row r="27" spans="2:10" ht="22.5" customHeight="1">
      <c r="B27" s="719"/>
      <c r="C27" s="722"/>
      <c r="D27" s="714" t="s">
        <v>397</v>
      </c>
      <c r="E27" s="714"/>
      <c r="F27" s="714"/>
      <c r="G27" s="566" t="s">
        <v>387</v>
      </c>
      <c r="H27" s="566"/>
      <c r="I27" s="572"/>
      <c r="J27" s="572" t="s">
        <v>1363</v>
      </c>
    </row>
    <row r="28" spans="2:10" ht="39" customHeight="1">
      <c r="B28" s="719"/>
      <c r="C28" s="722"/>
      <c r="D28" s="714" t="s">
        <v>398</v>
      </c>
      <c r="E28" s="714"/>
      <c r="F28" s="714"/>
      <c r="G28" s="566" t="s">
        <v>387</v>
      </c>
      <c r="H28" s="566"/>
      <c r="I28" s="572"/>
      <c r="J28" s="573" t="s">
        <v>1554</v>
      </c>
    </row>
    <row r="29" spans="2:10" ht="22.5" customHeight="1">
      <c r="B29" s="719"/>
      <c r="C29" s="722"/>
      <c r="D29" s="714" t="s">
        <v>399</v>
      </c>
      <c r="E29" s="714"/>
      <c r="F29" s="714"/>
      <c r="G29" s="566" t="s">
        <v>107</v>
      </c>
      <c r="H29" s="566"/>
      <c r="I29" s="572"/>
      <c r="J29" s="572" t="s">
        <v>400</v>
      </c>
    </row>
    <row r="30" spans="2:10" ht="22.5" customHeight="1">
      <c r="B30" s="719"/>
      <c r="C30" s="722"/>
      <c r="D30" s="714" t="s">
        <v>401</v>
      </c>
      <c r="E30" s="714"/>
      <c r="F30" s="714"/>
      <c r="G30" s="566" t="s">
        <v>387</v>
      </c>
      <c r="H30" s="566"/>
      <c r="I30" s="572"/>
      <c r="J30" s="573" t="s">
        <v>402</v>
      </c>
    </row>
    <row r="31" spans="2:10" ht="22.5" customHeight="1">
      <c r="B31" s="719"/>
      <c r="C31" s="722"/>
      <c r="D31" s="714" t="s">
        <v>403</v>
      </c>
      <c r="E31" s="714"/>
      <c r="F31" s="714"/>
      <c r="G31" s="566" t="s">
        <v>387</v>
      </c>
      <c r="H31" s="566"/>
      <c r="I31" s="572"/>
      <c r="J31" s="573" t="s">
        <v>1555</v>
      </c>
    </row>
    <row r="32" spans="2:10" ht="22.05" customHeight="1">
      <c r="B32" s="719"/>
      <c r="C32" s="722"/>
      <c r="D32" s="714" t="s">
        <v>1269</v>
      </c>
      <c r="E32" s="714"/>
      <c r="F32" s="714"/>
      <c r="G32" s="566" t="s">
        <v>109</v>
      </c>
      <c r="H32" s="566"/>
      <c r="I32" s="572"/>
      <c r="J32" s="573"/>
    </row>
    <row r="33" spans="2:10" ht="22.05" customHeight="1">
      <c r="B33" s="719"/>
      <c r="C33" s="722"/>
      <c r="D33" s="1097" t="s">
        <v>1564</v>
      </c>
      <c r="E33" s="610"/>
      <c r="F33" s="1098" t="s">
        <v>1567</v>
      </c>
      <c r="G33" s="609" t="s">
        <v>107</v>
      </c>
      <c r="H33" s="568"/>
      <c r="I33" s="572"/>
      <c r="J33" s="582"/>
    </row>
    <row r="34" spans="2:10" ht="22.05" customHeight="1">
      <c r="B34" s="719"/>
      <c r="C34" s="723"/>
      <c r="D34" s="716" t="s">
        <v>1503</v>
      </c>
      <c r="E34" s="717"/>
      <c r="F34" s="724"/>
      <c r="G34" s="566" t="s">
        <v>387</v>
      </c>
      <c r="H34" s="566"/>
      <c r="I34" s="572"/>
      <c r="J34" s="573" t="s">
        <v>1502</v>
      </c>
    </row>
    <row r="35" spans="2:10" ht="42.75" customHeight="1">
      <c r="B35" s="719"/>
      <c r="C35" s="721" t="s">
        <v>404</v>
      </c>
      <c r="D35" s="733" t="s">
        <v>405</v>
      </c>
      <c r="E35" s="734"/>
      <c r="F35" s="734"/>
      <c r="G35" s="566" t="s">
        <v>387</v>
      </c>
      <c r="H35" s="566"/>
      <c r="I35" s="572"/>
      <c r="J35" s="573" t="s">
        <v>406</v>
      </c>
    </row>
    <row r="36" spans="2:10" ht="22.5" customHeight="1">
      <c r="B36" s="719"/>
      <c r="C36" s="722"/>
      <c r="D36" s="733" t="s">
        <v>407</v>
      </c>
      <c r="E36" s="734"/>
      <c r="F36" s="734"/>
      <c r="G36" s="566" t="s">
        <v>387</v>
      </c>
      <c r="H36" s="566"/>
      <c r="I36" s="572"/>
      <c r="J36" s="573" t="s">
        <v>1265</v>
      </c>
    </row>
    <row r="37" spans="2:10" ht="22.5" customHeight="1">
      <c r="B37" s="719"/>
      <c r="C37" s="722"/>
      <c r="D37" s="733" t="s">
        <v>408</v>
      </c>
      <c r="E37" s="734"/>
      <c r="F37" s="734"/>
      <c r="G37" s="566" t="s">
        <v>387</v>
      </c>
      <c r="H37" s="566"/>
      <c r="I37" s="572"/>
      <c r="J37" s="573" t="s">
        <v>1364</v>
      </c>
    </row>
    <row r="38" spans="2:10" ht="22.5" customHeight="1">
      <c r="B38" s="719"/>
      <c r="C38" s="722"/>
      <c r="D38" s="733" t="s">
        <v>409</v>
      </c>
      <c r="E38" s="734"/>
      <c r="F38" s="734"/>
      <c r="G38" s="566" t="s">
        <v>387</v>
      </c>
      <c r="H38" s="566"/>
      <c r="I38" s="572"/>
      <c r="J38" s="573" t="s">
        <v>410</v>
      </c>
    </row>
    <row r="39" spans="2:10" ht="22.5" customHeight="1">
      <c r="B39" s="720"/>
      <c r="C39" s="723"/>
      <c r="D39" s="733" t="s">
        <v>411</v>
      </c>
      <c r="E39" s="734"/>
      <c r="F39" s="734"/>
      <c r="G39" s="566" t="s">
        <v>387</v>
      </c>
      <c r="H39" s="566"/>
      <c r="I39" s="572"/>
      <c r="J39" s="573" t="s">
        <v>410</v>
      </c>
    </row>
    <row r="40" spans="2:10" ht="22.5" customHeight="1">
      <c r="B40" s="718" t="s">
        <v>412</v>
      </c>
      <c r="C40" s="721" t="s">
        <v>366</v>
      </c>
      <c r="D40" s="716" t="s">
        <v>413</v>
      </c>
      <c r="E40" s="717"/>
      <c r="F40" s="724"/>
      <c r="G40" s="566" t="s">
        <v>387</v>
      </c>
      <c r="H40" s="566"/>
      <c r="I40" s="574"/>
      <c r="J40" s="573" t="s">
        <v>414</v>
      </c>
    </row>
    <row r="41" spans="2:10" ht="22.5" customHeight="1">
      <c r="B41" s="719"/>
      <c r="C41" s="722"/>
      <c r="D41" s="716" t="s">
        <v>415</v>
      </c>
      <c r="E41" s="717"/>
      <c r="F41" s="724"/>
      <c r="G41" s="566" t="s">
        <v>387</v>
      </c>
      <c r="H41" s="566"/>
      <c r="I41" s="574"/>
      <c r="J41" s="573" t="s">
        <v>416</v>
      </c>
    </row>
    <row r="42" spans="2:10" ht="38.25" customHeight="1">
      <c r="B42" s="719"/>
      <c r="C42" s="722"/>
      <c r="D42" s="716" t="s">
        <v>417</v>
      </c>
      <c r="E42" s="717"/>
      <c r="F42" s="724"/>
      <c r="G42" s="566" t="s">
        <v>387</v>
      </c>
      <c r="H42" s="566"/>
      <c r="I42" s="574"/>
      <c r="J42" s="573" t="s">
        <v>1365</v>
      </c>
    </row>
    <row r="43" spans="2:10" ht="22.5" customHeight="1">
      <c r="B43" s="719"/>
      <c r="C43" s="722"/>
      <c r="D43" s="714" t="s">
        <v>399</v>
      </c>
      <c r="E43" s="714"/>
      <c r="F43" s="714"/>
      <c r="G43" s="566" t="s">
        <v>387</v>
      </c>
      <c r="H43" s="566"/>
      <c r="I43" s="574"/>
      <c r="J43" s="573" t="s">
        <v>418</v>
      </c>
    </row>
    <row r="44" spans="2:10" ht="22.5" customHeight="1">
      <c r="B44" s="719"/>
      <c r="C44" s="722"/>
      <c r="D44" s="714" t="s">
        <v>419</v>
      </c>
      <c r="E44" s="714"/>
      <c r="F44" s="714"/>
      <c r="G44" s="566" t="s">
        <v>387</v>
      </c>
      <c r="H44" s="566"/>
      <c r="I44" s="574"/>
      <c r="J44" s="572" t="s">
        <v>420</v>
      </c>
    </row>
    <row r="45" spans="2:10" ht="22.5" customHeight="1">
      <c r="B45" s="719"/>
      <c r="C45" s="722"/>
      <c r="D45" s="714" t="s">
        <v>421</v>
      </c>
      <c r="E45" s="714"/>
      <c r="F45" s="714"/>
      <c r="G45" s="566" t="s">
        <v>107</v>
      </c>
      <c r="H45" s="566"/>
      <c r="I45" s="574"/>
      <c r="J45" s="573" t="s">
        <v>422</v>
      </c>
    </row>
    <row r="46" spans="2:10" ht="22.5" customHeight="1">
      <c r="B46" s="719"/>
      <c r="C46" s="722"/>
      <c r="D46" s="714" t="s">
        <v>423</v>
      </c>
      <c r="E46" s="714"/>
      <c r="F46" s="714"/>
      <c r="G46" s="566" t="s">
        <v>387</v>
      </c>
      <c r="H46" s="566"/>
      <c r="I46" s="574"/>
      <c r="J46" s="567" t="s">
        <v>1366</v>
      </c>
    </row>
    <row r="47" spans="2:10" ht="22.5" customHeight="1">
      <c r="B47" s="719"/>
      <c r="C47" s="722"/>
      <c r="D47" s="714" t="s">
        <v>424</v>
      </c>
      <c r="E47" s="714"/>
      <c r="F47" s="714"/>
      <c r="G47" s="566" t="s">
        <v>387</v>
      </c>
      <c r="H47" s="566"/>
      <c r="I47" s="574"/>
      <c r="J47" s="573" t="s">
        <v>1367</v>
      </c>
    </row>
    <row r="48" spans="2:10" ht="22.5" customHeight="1">
      <c r="B48" s="719"/>
      <c r="C48" s="722"/>
      <c r="D48" s="743" t="s">
        <v>449</v>
      </c>
      <c r="E48" s="743"/>
      <c r="F48" s="743"/>
      <c r="G48" s="575" t="s">
        <v>387</v>
      </c>
      <c r="H48" s="576"/>
      <c r="I48" s="574"/>
      <c r="J48" s="577" t="s">
        <v>1368</v>
      </c>
    </row>
    <row r="49" spans="2:10" ht="22.5" customHeight="1">
      <c r="B49" s="719"/>
      <c r="C49" s="722"/>
      <c r="D49" s="714" t="s">
        <v>425</v>
      </c>
      <c r="E49" s="714"/>
      <c r="F49" s="714"/>
      <c r="G49" s="566" t="s">
        <v>107</v>
      </c>
      <c r="H49" s="566"/>
      <c r="I49" s="574"/>
      <c r="J49" s="578" t="s">
        <v>1369</v>
      </c>
    </row>
    <row r="50" spans="2:10" ht="22.5" customHeight="1">
      <c r="B50" s="719"/>
      <c r="C50" s="722"/>
      <c r="D50" s="715" t="s">
        <v>426</v>
      </c>
      <c r="E50" s="715"/>
      <c r="F50" s="715"/>
      <c r="G50" s="566" t="s">
        <v>387</v>
      </c>
      <c r="H50" s="566"/>
      <c r="I50" s="574"/>
      <c r="J50" s="567" t="s">
        <v>427</v>
      </c>
    </row>
    <row r="51" spans="2:10" ht="22.5" customHeight="1">
      <c r="B51" s="719"/>
      <c r="C51" s="722"/>
      <c r="D51" s="715" t="s">
        <v>428</v>
      </c>
      <c r="E51" s="715"/>
      <c r="F51" s="715"/>
      <c r="G51" s="566" t="s">
        <v>387</v>
      </c>
      <c r="H51" s="566"/>
      <c r="I51" s="574"/>
      <c r="J51" s="573" t="s">
        <v>429</v>
      </c>
    </row>
    <row r="52" spans="2:10" ht="22.5" customHeight="1">
      <c r="B52" s="719"/>
      <c r="C52" s="722"/>
      <c r="D52" s="716" t="s">
        <v>430</v>
      </c>
      <c r="E52" s="717"/>
      <c r="F52" s="717"/>
      <c r="G52" s="566" t="s">
        <v>387</v>
      </c>
      <c r="H52" s="566"/>
      <c r="I52" s="574"/>
      <c r="J52" s="573" t="s">
        <v>1370</v>
      </c>
    </row>
    <row r="53" spans="2:10" ht="22.5" customHeight="1">
      <c r="B53" s="719"/>
      <c r="C53" s="723"/>
      <c r="D53" s="714" t="s">
        <v>431</v>
      </c>
      <c r="E53" s="714"/>
      <c r="F53" s="714"/>
      <c r="G53" s="566" t="s">
        <v>387</v>
      </c>
      <c r="H53" s="566"/>
      <c r="I53" s="574"/>
      <c r="J53" s="572" t="s">
        <v>1371</v>
      </c>
    </row>
    <row r="54" spans="2:10" ht="48" customHeight="1">
      <c r="B54" s="719"/>
      <c r="C54" s="579" t="s">
        <v>404</v>
      </c>
      <c r="D54" s="714" t="s">
        <v>432</v>
      </c>
      <c r="E54" s="714"/>
      <c r="F54" s="714"/>
      <c r="G54" s="566" t="s">
        <v>387</v>
      </c>
      <c r="H54" s="566"/>
      <c r="I54" s="574"/>
      <c r="J54" s="572" t="s">
        <v>433</v>
      </c>
    </row>
    <row r="55" spans="2:10" ht="22.5" customHeight="1">
      <c r="B55" s="719"/>
      <c r="C55" s="721" t="s">
        <v>1497</v>
      </c>
      <c r="D55" s="716" t="s">
        <v>1498</v>
      </c>
      <c r="E55" s="717"/>
      <c r="F55" s="724"/>
      <c r="G55" s="566" t="s">
        <v>109</v>
      </c>
      <c r="H55" s="566"/>
      <c r="I55" s="574"/>
      <c r="J55" s="572"/>
    </row>
    <row r="56" spans="2:10" ht="22.5" customHeight="1">
      <c r="B56" s="719"/>
      <c r="C56" s="723"/>
      <c r="D56" s="716" t="s">
        <v>1499</v>
      </c>
      <c r="E56" s="717"/>
      <c r="F56" s="724"/>
      <c r="G56" s="566" t="s">
        <v>109</v>
      </c>
      <c r="H56" s="566"/>
      <c r="I56" s="574"/>
      <c r="J56" s="572"/>
    </row>
    <row r="57" spans="2:10" ht="82.95" customHeight="1">
      <c r="B57" s="720"/>
      <c r="C57" s="580" t="s">
        <v>1556</v>
      </c>
      <c r="D57" s="716" t="s">
        <v>434</v>
      </c>
      <c r="E57" s="717"/>
      <c r="F57" s="724"/>
      <c r="G57" s="566" t="s">
        <v>387</v>
      </c>
      <c r="H57" s="566"/>
      <c r="I57" s="574"/>
      <c r="J57" s="572" t="s">
        <v>435</v>
      </c>
    </row>
    <row r="58" spans="2:10">
      <c r="B58" s="713" t="s">
        <v>436</v>
      </c>
      <c r="C58" s="704"/>
      <c r="D58" s="704"/>
      <c r="E58" s="704"/>
      <c r="F58" s="704"/>
      <c r="G58" s="704"/>
      <c r="H58" s="532"/>
    </row>
    <row r="59" spans="2:10">
      <c r="G59" s="187"/>
      <c r="H59" s="187"/>
    </row>
    <row r="60" spans="2:10" ht="13.5" customHeight="1">
      <c r="G60" s="187"/>
      <c r="H60" s="187"/>
    </row>
  </sheetData>
  <mergeCells count="83">
    <mergeCell ref="C15:C34"/>
    <mergeCell ref="D34:F34"/>
    <mergeCell ref="C55:C56"/>
    <mergeCell ref="D55:F55"/>
    <mergeCell ref="D56:F56"/>
    <mergeCell ref="D48:F48"/>
    <mergeCell ref="D36:F36"/>
    <mergeCell ref="D37:F37"/>
    <mergeCell ref="D38:F38"/>
    <mergeCell ref="D39:F39"/>
    <mergeCell ref="D30:F30"/>
    <mergeCell ref="D32:F32"/>
    <mergeCell ref="D35:F35"/>
    <mergeCell ref="D31:F31"/>
    <mergeCell ref="B2:J2"/>
    <mergeCell ref="J7:J10"/>
    <mergeCell ref="D6:G6"/>
    <mergeCell ref="H6:I6"/>
    <mergeCell ref="B7:B12"/>
    <mergeCell ref="C7:C12"/>
    <mergeCell ref="D7:D8"/>
    <mergeCell ref="E7:G7"/>
    <mergeCell ref="H7:I7"/>
    <mergeCell ref="E8:G8"/>
    <mergeCell ref="D11:G11"/>
    <mergeCell ref="H8:I8"/>
    <mergeCell ref="D9:D10"/>
    <mergeCell ref="E9:G9"/>
    <mergeCell ref="H9:I9"/>
    <mergeCell ref="E10:G10"/>
    <mergeCell ref="B3:E3"/>
    <mergeCell ref="F3:G3"/>
    <mergeCell ref="I3:J3"/>
    <mergeCell ref="B4:E4"/>
    <mergeCell ref="F4:J4"/>
    <mergeCell ref="H10:I10"/>
    <mergeCell ref="H11:I11"/>
    <mergeCell ref="D45:F45"/>
    <mergeCell ref="D43:F43"/>
    <mergeCell ref="B15:B39"/>
    <mergeCell ref="D15:F15"/>
    <mergeCell ref="D16:F16"/>
    <mergeCell ref="D17:F17"/>
    <mergeCell ref="D19:F19"/>
    <mergeCell ref="D20:F20"/>
    <mergeCell ref="D22:F22"/>
    <mergeCell ref="D23:F23"/>
    <mergeCell ref="D24:F24"/>
    <mergeCell ref="D25:F25"/>
    <mergeCell ref="D26:F26"/>
    <mergeCell ref="C35:C39"/>
    <mergeCell ref="D12:G12"/>
    <mergeCell ref="H12:I12"/>
    <mergeCell ref="D14:F14"/>
    <mergeCell ref="D28:F28"/>
    <mergeCell ref="D29:F29"/>
    <mergeCell ref="D18:F18"/>
    <mergeCell ref="G17:G18"/>
    <mergeCell ref="H17:H18"/>
    <mergeCell ref="I17:I18"/>
    <mergeCell ref="D27:F27"/>
    <mergeCell ref="B58:G58"/>
    <mergeCell ref="D47:F47"/>
    <mergeCell ref="D49:F49"/>
    <mergeCell ref="D50:F50"/>
    <mergeCell ref="D51:F51"/>
    <mergeCell ref="D52:F52"/>
    <mergeCell ref="D54:F54"/>
    <mergeCell ref="B40:B57"/>
    <mergeCell ref="C40:C53"/>
    <mergeCell ref="D46:F46"/>
    <mergeCell ref="D57:F57"/>
    <mergeCell ref="D53:F53"/>
    <mergeCell ref="D40:F40"/>
    <mergeCell ref="D41:F41"/>
    <mergeCell ref="D44:F44"/>
    <mergeCell ref="D42:F42"/>
    <mergeCell ref="J17:J18"/>
    <mergeCell ref="D21:F21"/>
    <mergeCell ref="G20:G21"/>
    <mergeCell ref="H20:H21"/>
    <mergeCell ref="I20:I21"/>
    <mergeCell ref="J20:J21"/>
  </mergeCells>
  <phoneticPr fontId="3"/>
  <printOptions horizontalCentered="1"/>
  <pageMargins left="0.31496062992125984" right="0.31496062992125984" top="0.19685039370078741" bottom="0.19685039370078741" header="0.19685039370078741" footer="0.31496062992125984"/>
  <pageSetup paperSize="9" scale="60" orientation="portrait" r:id="rId1"/>
  <headerFooter>
    <oddHeader>&amp;L要領別紙１-様式第６号</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54"/>
  <sheetViews>
    <sheetView view="pageBreakPreview" zoomScaleNormal="100" zoomScaleSheetLayoutView="100" workbookViewId="0">
      <selection activeCell="I35" sqref="I35"/>
    </sheetView>
  </sheetViews>
  <sheetFormatPr defaultColWidth="9" defaultRowHeight="13.2"/>
  <cols>
    <col min="1" max="2" width="6.21875" style="236" customWidth="1"/>
    <col min="3" max="4" width="8.109375" style="185" customWidth="1"/>
    <col min="5" max="5" width="12.77734375" style="185" customWidth="1"/>
    <col min="6" max="6" width="9.33203125" style="185" customWidth="1"/>
    <col min="7" max="8" width="8.77734375" style="185" customWidth="1"/>
    <col min="9" max="9" width="48.6640625" style="185" customWidth="1"/>
    <col min="10" max="12" width="9.33203125" style="185" customWidth="1"/>
    <col min="13" max="16384" width="9" style="185"/>
  </cols>
  <sheetData>
    <row r="2" spans="1:9" ht="40.5" customHeight="1">
      <c r="A2" s="768" t="s">
        <v>450</v>
      </c>
      <c r="B2" s="768"/>
      <c r="C2" s="768"/>
      <c r="D2" s="768"/>
      <c r="E2" s="768"/>
      <c r="F2" s="768"/>
      <c r="G2" s="768"/>
      <c r="H2" s="768"/>
    </row>
    <row r="3" spans="1:9" ht="24.75" customHeight="1">
      <c r="A3" s="768" t="s">
        <v>354</v>
      </c>
      <c r="B3" s="768"/>
      <c r="C3" s="768"/>
      <c r="D3" s="768"/>
      <c r="E3" s="236" t="s">
        <v>355</v>
      </c>
      <c r="H3" s="404"/>
      <c r="I3" s="185" t="s">
        <v>437</v>
      </c>
    </row>
    <row r="4" spans="1:9" ht="24.75" customHeight="1">
      <c r="A4" s="769" t="s">
        <v>357</v>
      </c>
      <c r="B4" s="769"/>
      <c r="C4" s="769"/>
      <c r="D4" s="769"/>
      <c r="E4" s="770" t="s">
        <v>358</v>
      </c>
      <c r="F4" s="770"/>
      <c r="G4" s="770"/>
      <c r="H4" s="770"/>
      <c r="I4" s="244"/>
    </row>
    <row r="5" spans="1:9" ht="24.75" customHeight="1">
      <c r="A5" s="241" t="s">
        <v>359</v>
      </c>
      <c r="B5" s="531"/>
      <c r="C5" s="531"/>
      <c r="D5" s="531"/>
      <c r="E5" s="242"/>
      <c r="F5" s="242"/>
      <c r="G5" s="242"/>
      <c r="H5" s="242"/>
    </row>
    <row r="6" spans="1:9" ht="20.25" customHeight="1">
      <c r="A6" s="233" t="s">
        <v>360</v>
      </c>
      <c r="B6" s="528" t="s">
        <v>361</v>
      </c>
      <c r="C6" s="771" t="s">
        <v>362</v>
      </c>
      <c r="D6" s="772"/>
      <c r="E6" s="772"/>
      <c r="F6" s="773"/>
      <c r="G6" s="763" t="s">
        <v>363</v>
      </c>
      <c r="H6" s="764"/>
      <c r="I6" s="530" t="s">
        <v>364</v>
      </c>
    </row>
    <row r="7" spans="1:9" ht="20.25" customHeight="1">
      <c r="A7" s="774" t="s">
        <v>365</v>
      </c>
      <c r="B7" s="775" t="s">
        <v>366</v>
      </c>
      <c r="C7" s="773" t="s">
        <v>367</v>
      </c>
      <c r="D7" s="756" t="s">
        <v>368</v>
      </c>
      <c r="E7" s="757"/>
      <c r="F7" s="758"/>
      <c r="G7" s="763"/>
      <c r="H7" s="764"/>
      <c r="I7" s="765" t="s">
        <v>369</v>
      </c>
    </row>
    <row r="8" spans="1:9" ht="20.25" customHeight="1">
      <c r="A8" s="774"/>
      <c r="B8" s="775"/>
      <c r="C8" s="773"/>
      <c r="D8" s="756" t="s">
        <v>451</v>
      </c>
      <c r="E8" s="757"/>
      <c r="F8" s="758"/>
      <c r="G8" s="763"/>
      <c r="H8" s="764"/>
      <c r="I8" s="766"/>
    </row>
    <row r="9" spans="1:9" ht="24" customHeight="1">
      <c r="A9" s="774"/>
      <c r="B9" s="775"/>
      <c r="C9" s="773" t="s">
        <v>371</v>
      </c>
      <c r="D9" s="757" t="s">
        <v>372</v>
      </c>
      <c r="E9" s="757"/>
      <c r="F9" s="758"/>
      <c r="G9" s="763"/>
      <c r="H9" s="764"/>
      <c r="I9" s="766"/>
    </row>
    <row r="10" spans="1:9" ht="30" customHeight="1">
      <c r="A10" s="774"/>
      <c r="B10" s="775"/>
      <c r="C10" s="773"/>
      <c r="D10" s="757" t="s">
        <v>373</v>
      </c>
      <c r="E10" s="757"/>
      <c r="F10" s="758"/>
      <c r="G10" s="763"/>
      <c r="H10" s="764"/>
      <c r="I10" s="767"/>
    </row>
    <row r="11" spans="1:9" ht="20.25" customHeight="1">
      <c r="A11" s="774"/>
      <c r="B11" s="775"/>
      <c r="C11" s="757" t="s">
        <v>374</v>
      </c>
      <c r="D11" s="757"/>
      <c r="E11" s="757"/>
      <c r="F11" s="758"/>
      <c r="G11" s="763"/>
      <c r="H11" s="764"/>
      <c r="I11" s="235" t="s">
        <v>375</v>
      </c>
    </row>
    <row r="12" spans="1:9" ht="42.75" customHeight="1">
      <c r="A12" s="774"/>
      <c r="B12" s="775"/>
      <c r="C12" s="756" t="s">
        <v>376</v>
      </c>
      <c r="D12" s="757"/>
      <c r="E12" s="757"/>
      <c r="F12" s="758"/>
      <c r="G12" s="759"/>
      <c r="H12" s="759"/>
      <c r="I12" s="235" t="s">
        <v>377</v>
      </c>
    </row>
    <row r="13" spans="1:9" ht="20.25" customHeight="1">
      <c r="A13" s="243" t="s">
        <v>378</v>
      </c>
      <c r="B13" s="527"/>
      <c r="C13" s="527"/>
      <c r="D13" s="527"/>
      <c r="E13" s="527"/>
      <c r="F13" s="527"/>
      <c r="G13" s="232"/>
      <c r="H13" s="527"/>
      <c r="I13" s="232"/>
    </row>
    <row r="14" spans="1:9" ht="30" customHeight="1">
      <c r="A14" s="529" t="s">
        <v>360</v>
      </c>
      <c r="B14" s="529" t="s">
        <v>361</v>
      </c>
      <c r="C14" s="760" t="s">
        <v>438</v>
      </c>
      <c r="D14" s="761"/>
      <c r="E14" s="762"/>
      <c r="F14" s="534" t="s">
        <v>452</v>
      </c>
      <c r="G14" s="534" t="s">
        <v>381</v>
      </c>
      <c r="H14" s="533" t="s">
        <v>382</v>
      </c>
      <c r="I14" s="533" t="s">
        <v>364</v>
      </c>
    </row>
    <row r="15" spans="1:9" ht="26.25" customHeight="1">
      <c r="A15" s="755" t="s">
        <v>383</v>
      </c>
      <c r="B15" s="744" t="s">
        <v>366</v>
      </c>
      <c r="C15" s="748" t="s">
        <v>384</v>
      </c>
      <c r="D15" s="748"/>
      <c r="E15" s="748"/>
      <c r="F15" s="530" t="s">
        <v>107</v>
      </c>
      <c r="G15" s="225"/>
      <c r="H15" s="226"/>
      <c r="I15" s="227"/>
    </row>
    <row r="16" spans="1:9" ht="26.25" customHeight="1">
      <c r="A16" s="755"/>
      <c r="B16" s="745"/>
      <c r="C16" s="748" t="s">
        <v>385</v>
      </c>
      <c r="D16" s="748"/>
      <c r="E16" s="748"/>
      <c r="F16" s="530" t="s">
        <v>107</v>
      </c>
      <c r="G16" s="225"/>
      <c r="H16" s="226"/>
      <c r="I16" s="227"/>
    </row>
    <row r="17" spans="1:9" ht="26.25" customHeight="1">
      <c r="A17" s="755"/>
      <c r="B17" s="745"/>
      <c r="C17" s="732" t="s">
        <v>386</v>
      </c>
      <c r="D17" s="732"/>
      <c r="E17" s="732"/>
      <c r="F17" s="710" t="s">
        <v>109</v>
      </c>
      <c r="G17" s="710"/>
      <c r="H17" s="710"/>
      <c r="I17" s="705" t="s">
        <v>1476</v>
      </c>
    </row>
    <row r="18" spans="1:9" ht="26.25" customHeight="1">
      <c r="A18" s="755"/>
      <c r="B18" s="745"/>
      <c r="C18" s="707" t="s">
        <v>1475</v>
      </c>
      <c r="D18" s="708"/>
      <c r="E18" s="709"/>
      <c r="F18" s="711"/>
      <c r="G18" s="711"/>
      <c r="H18" s="711"/>
      <c r="I18" s="706"/>
    </row>
    <row r="19" spans="1:9" ht="26.25" customHeight="1">
      <c r="A19" s="755"/>
      <c r="B19" s="745"/>
      <c r="C19" s="747" t="s">
        <v>388</v>
      </c>
      <c r="D19" s="747"/>
      <c r="E19" s="747"/>
      <c r="F19" s="566" t="s">
        <v>387</v>
      </c>
      <c r="G19" s="566"/>
      <c r="H19" s="572"/>
      <c r="I19" s="573" t="s">
        <v>1359</v>
      </c>
    </row>
    <row r="20" spans="1:9" ht="26.25" customHeight="1">
      <c r="A20" s="755"/>
      <c r="B20" s="745"/>
      <c r="C20" s="732" t="s">
        <v>389</v>
      </c>
      <c r="D20" s="732"/>
      <c r="E20" s="732"/>
      <c r="F20" s="710" t="s">
        <v>107</v>
      </c>
      <c r="G20" s="710"/>
      <c r="H20" s="710"/>
      <c r="I20" s="705" t="s">
        <v>1553</v>
      </c>
    </row>
    <row r="21" spans="1:9" ht="26.25" customHeight="1">
      <c r="A21" s="755"/>
      <c r="B21" s="745"/>
      <c r="C21" s="707" t="s">
        <v>1360</v>
      </c>
      <c r="D21" s="708"/>
      <c r="E21" s="709"/>
      <c r="F21" s="711"/>
      <c r="G21" s="711"/>
      <c r="H21" s="711"/>
      <c r="I21" s="712"/>
    </row>
    <row r="22" spans="1:9" ht="26.25" customHeight="1">
      <c r="A22" s="755"/>
      <c r="B22" s="745"/>
      <c r="C22" s="747" t="s">
        <v>390</v>
      </c>
      <c r="D22" s="747"/>
      <c r="E22" s="747"/>
      <c r="F22" s="566" t="s">
        <v>107</v>
      </c>
      <c r="G22" s="566"/>
      <c r="H22" s="572"/>
      <c r="I22" s="572" t="s">
        <v>453</v>
      </c>
    </row>
    <row r="23" spans="1:9" ht="26.25" customHeight="1">
      <c r="A23" s="755"/>
      <c r="B23" s="745"/>
      <c r="C23" s="714" t="s">
        <v>392</v>
      </c>
      <c r="D23" s="714"/>
      <c r="E23" s="714"/>
      <c r="F23" s="566" t="s">
        <v>107</v>
      </c>
      <c r="G23" s="583"/>
      <c r="H23" s="584"/>
      <c r="I23" s="573" t="s">
        <v>439</v>
      </c>
    </row>
    <row r="24" spans="1:9" ht="26.25" customHeight="1">
      <c r="A24" s="755"/>
      <c r="B24" s="745"/>
      <c r="C24" s="714" t="s">
        <v>393</v>
      </c>
      <c r="D24" s="714"/>
      <c r="E24" s="714"/>
      <c r="F24" s="566" t="s">
        <v>107</v>
      </c>
      <c r="G24" s="583"/>
      <c r="H24" s="584"/>
      <c r="I24" s="573" t="s">
        <v>440</v>
      </c>
    </row>
    <row r="25" spans="1:9" ht="26.25" customHeight="1">
      <c r="A25" s="755"/>
      <c r="B25" s="745"/>
      <c r="C25" s="716" t="s">
        <v>395</v>
      </c>
      <c r="D25" s="717"/>
      <c r="E25" s="724"/>
      <c r="F25" s="566" t="s">
        <v>107</v>
      </c>
      <c r="G25" s="583"/>
      <c r="H25" s="584"/>
      <c r="I25" s="572"/>
    </row>
    <row r="26" spans="1:9" ht="26.25" customHeight="1">
      <c r="A26" s="755"/>
      <c r="B26" s="745"/>
      <c r="C26" s="716" t="s">
        <v>1347</v>
      </c>
      <c r="D26" s="717"/>
      <c r="E26" s="724"/>
      <c r="F26" s="566" t="s">
        <v>107</v>
      </c>
      <c r="G26" s="583"/>
      <c r="H26" s="584"/>
      <c r="I26" s="572"/>
    </row>
    <row r="27" spans="1:9" ht="26.25" customHeight="1">
      <c r="A27" s="755"/>
      <c r="B27" s="745"/>
      <c r="C27" s="714" t="s">
        <v>397</v>
      </c>
      <c r="D27" s="714"/>
      <c r="E27" s="714"/>
      <c r="F27" s="566" t="s">
        <v>387</v>
      </c>
      <c r="G27" s="583"/>
      <c r="H27" s="584"/>
      <c r="I27" s="572" t="s">
        <v>1363</v>
      </c>
    </row>
    <row r="28" spans="1:9" ht="33" customHeight="1">
      <c r="A28" s="755"/>
      <c r="B28" s="745"/>
      <c r="C28" s="747" t="s">
        <v>441</v>
      </c>
      <c r="D28" s="747"/>
      <c r="E28" s="747"/>
      <c r="F28" s="566" t="s">
        <v>387</v>
      </c>
      <c r="G28" s="583"/>
      <c r="H28" s="584"/>
      <c r="I28" s="573" t="s">
        <v>1558</v>
      </c>
    </row>
    <row r="29" spans="1:9" ht="26.25" customHeight="1">
      <c r="A29" s="755"/>
      <c r="B29" s="745"/>
      <c r="C29" s="748" t="s">
        <v>399</v>
      </c>
      <c r="D29" s="748"/>
      <c r="E29" s="748"/>
      <c r="F29" s="530" t="s">
        <v>107</v>
      </c>
      <c r="G29" s="225"/>
      <c r="H29" s="226"/>
      <c r="I29" s="227" t="s">
        <v>400</v>
      </c>
    </row>
    <row r="30" spans="1:9" ht="26.25" customHeight="1">
      <c r="A30" s="755"/>
      <c r="B30" s="745"/>
      <c r="C30" s="748" t="s">
        <v>454</v>
      </c>
      <c r="D30" s="748"/>
      <c r="E30" s="748"/>
      <c r="F30" s="530" t="s">
        <v>107</v>
      </c>
      <c r="G30" s="225"/>
      <c r="H30" s="226"/>
      <c r="I30" s="227"/>
    </row>
    <row r="31" spans="1:9" ht="26.25" customHeight="1">
      <c r="A31" s="755"/>
      <c r="B31" s="745"/>
      <c r="C31" s="748" t="s">
        <v>401</v>
      </c>
      <c r="D31" s="748"/>
      <c r="E31" s="748"/>
      <c r="F31" s="530" t="s">
        <v>387</v>
      </c>
      <c r="G31" s="225"/>
      <c r="H31" s="226"/>
      <c r="I31" s="529" t="s">
        <v>442</v>
      </c>
    </row>
    <row r="32" spans="1:9" ht="26.25" customHeight="1">
      <c r="A32" s="755"/>
      <c r="B32" s="745"/>
      <c r="C32" s="749" t="s">
        <v>1348</v>
      </c>
      <c r="D32" s="750"/>
      <c r="E32" s="751"/>
      <c r="F32" s="530" t="s">
        <v>387</v>
      </c>
      <c r="G32" s="225"/>
      <c r="H32" s="226"/>
      <c r="I32" s="529" t="s">
        <v>1349</v>
      </c>
    </row>
    <row r="33" spans="1:9" ht="37.049999999999997" customHeight="1">
      <c r="A33" s="755"/>
      <c r="B33" s="745"/>
      <c r="C33" s="748" t="s">
        <v>1269</v>
      </c>
      <c r="D33" s="748"/>
      <c r="E33" s="748"/>
      <c r="F33" s="609" t="s">
        <v>109</v>
      </c>
      <c r="G33" s="609"/>
      <c r="H33" s="227"/>
      <c r="I33" s="529"/>
    </row>
    <row r="34" spans="1:9" ht="37.049999999999997" customHeight="1">
      <c r="A34" s="755"/>
      <c r="B34" s="746"/>
      <c r="C34" s="749" t="s">
        <v>1568</v>
      </c>
      <c r="D34" s="750"/>
      <c r="E34" s="751"/>
      <c r="F34" s="609" t="s">
        <v>107</v>
      </c>
      <c r="G34" s="559"/>
      <c r="H34" s="227"/>
      <c r="I34" s="545"/>
    </row>
    <row r="35" spans="1:9" ht="55.5" customHeight="1">
      <c r="A35" s="755"/>
      <c r="B35" s="240" t="s">
        <v>443</v>
      </c>
      <c r="C35" s="753" t="s">
        <v>405</v>
      </c>
      <c r="D35" s="754"/>
      <c r="E35" s="754"/>
      <c r="F35" s="530" t="s">
        <v>387</v>
      </c>
      <c r="G35" s="225"/>
      <c r="H35" s="226"/>
      <c r="I35" s="235" t="s">
        <v>444</v>
      </c>
    </row>
    <row r="36" spans="1:9" ht="26.25" customHeight="1">
      <c r="A36" s="755" t="s">
        <v>412</v>
      </c>
      <c r="B36" s="744" t="s">
        <v>366</v>
      </c>
      <c r="C36" s="753" t="s">
        <v>413</v>
      </c>
      <c r="D36" s="754"/>
      <c r="E36" s="754"/>
      <c r="F36" s="530" t="s">
        <v>387</v>
      </c>
      <c r="G36" s="225"/>
      <c r="H36" s="228"/>
      <c r="I36" s="529" t="s">
        <v>414</v>
      </c>
    </row>
    <row r="37" spans="1:9" ht="26.25" customHeight="1">
      <c r="A37" s="755"/>
      <c r="B37" s="745"/>
      <c r="C37" s="749" t="s">
        <v>415</v>
      </c>
      <c r="D37" s="750"/>
      <c r="E37" s="751"/>
      <c r="F37" s="530" t="s">
        <v>387</v>
      </c>
      <c r="G37" s="225"/>
      <c r="H37" s="228"/>
      <c r="I37" s="529" t="s">
        <v>416</v>
      </c>
    </row>
    <row r="38" spans="1:9" ht="48.75" customHeight="1">
      <c r="A38" s="755"/>
      <c r="B38" s="745"/>
      <c r="C38" s="749" t="s">
        <v>417</v>
      </c>
      <c r="D38" s="750"/>
      <c r="E38" s="751"/>
      <c r="F38" s="530" t="s">
        <v>387</v>
      </c>
      <c r="G38" s="530"/>
      <c r="H38" s="234"/>
      <c r="I38" s="529" t="s">
        <v>1365</v>
      </c>
    </row>
    <row r="39" spans="1:9" ht="26.25" customHeight="1">
      <c r="A39" s="755"/>
      <c r="B39" s="745"/>
      <c r="C39" s="748" t="s">
        <v>399</v>
      </c>
      <c r="D39" s="748"/>
      <c r="E39" s="748"/>
      <c r="F39" s="530" t="s">
        <v>387</v>
      </c>
      <c r="G39" s="225"/>
      <c r="H39" s="228"/>
      <c r="I39" s="235" t="s">
        <v>418</v>
      </c>
    </row>
    <row r="40" spans="1:9" ht="26.25" customHeight="1">
      <c r="A40" s="755"/>
      <c r="B40" s="745"/>
      <c r="C40" s="748" t="s">
        <v>419</v>
      </c>
      <c r="D40" s="748"/>
      <c r="E40" s="748"/>
      <c r="F40" s="530" t="s">
        <v>387</v>
      </c>
      <c r="G40" s="225"/>
      <c r="H40" s="228"/>
      <c r="I40" s="227" t="s">
        <v>420</v>
      </c>
    </row>
    <row r="41" spans="1:9" ht="26.25" customHeight="1">
      <c r="A41" s="755"/>
      <c r="B41" s="745"/>
      <c r="C41" s="748" t="s">
        <v>421</v>
      </c>
      <c r="D41" s="748"/>
      <c r="E41" s="748"/>
      <c r="F41" s="530" t="s">
        <v>107</v>
      </c>
      <c r="G41" s="225"/>
      <c r="H41" s="228"/>
      <c r="I41" s="529" t="s">
        <v>445</v>
      </c>
    </row>
    <row r="42" spans="1:9" ht="26.25" customHeight="1">
      <c r="A42" s="755"/>
      <c r="B42" s="745"/>
      <c r="C42" s="748" t="s">
        <v>423</v>
      </c>
      <c r="D42" s="748"/>
      <c r="E42" s="748"/>
      <c r="F42" s="530" t="s">
        <v>387</v>
      </c>
      <c r="G42" s="225"/>
      <c r="H42" s="228"/>
      <c r="I42" s="235" t="s">
        <v>1366</v>
      </c>
    </row>
    <row r="43" spans="1:9" ht="26.25" customHeight="1">
      <c r="A43" s="755"/>
      <c r="B43" s="745"/>
      <c r="C43" s="748" t="s">
        <v>424</v>
      </c>
      <c r="D43" s="748"/>
      <c r="E43" s="748"/>
      <c r="F43" s="530" t="s">
        <v>387</v>
      </c>
      <c r="G43" s="225"/>
      <c r="H43" s="228"/>
      <c r="I43" s="529" t="s">
        <v>1367</v>
      </c>
    </row>
    <row r="44" spans="1:9" ht="26.25" customHeight="1">
      <c r="A44" s="755"/>
      <c r="B44" s="745"/>
      <c r="C44" s="748" t="s">
        <v>446</v>
      </c>
      <c r="D44" s="748"/>
      <c r="E44" s="748"/>
      <c r="F44" s="530" t="s">
        <v>387</v>
      </c>
      <c r="G44" s="225"/>
      <c r="H44" s="228"/>
      <c r="I44" s="529" t="s">
        <v>1372</v>
      </c>
    </row>
    <row r="45" spans="1:9" ht="26.25" customHeight="1">
      <c r="A45" s="755"/>
      <c r="B45" s="745"/>
      <c r="C45" s="752" t="s">
        <v>426</v>
      </c>
      <c r="D45" s="752"/>
      <c r="E45" s="752"/>
      <c r="F45" s="530" t="s">
        <v>387</v>
      </c>
      <c r="G45" s="225"/>
      <c r="H45" s="228"/>
      <c r="I45" s="235" t="s">
        <v>427</v>
      </c>
    </row>
    <row r="46" spans="1:9" ht="26.25" customHeight="1">
      <c r="A46" s="755"/>
      <c r="B46" s="745"/>
      <c r="C46" s="752" t="s">
        <v>428</v>
      </c>
      <c r="D46" s="752"/>
      <c r="E46" s="752"/>
      <c r="F46" s="530" t="s">
        <v>387</v>
      </c>
      <c r="G46" s="225"/>
      <c r="H46" s="228"/>
      <c r="I46" s="529" t="s">
        <v>429</v>
      </c>
    </row>
    <row r="47" spans="1:9" ht="26.25" customHeight="1">
      <c r="A47" s="755"/>
      <c r="B47" s="746"/>
      <c r="C47" s="749" t="s">
        <v>430</v>
      </c>
      <c r="D47" s="750"/>
      <c r="E47" s="750"/>
      <c r="F47" s="530" t="s">
        <v>387</v>
      </c>
      <c r="G47" s="225"/>
      <c r="H47" s="228"/>
      <c r="I47" s="529" t="s">
        <v>1370</v>
      </c>
    </row>
    <row r="48" spans="1:9" ht="36.75" customHeight="1">
      <c r="A48" s="755"/>
      <c r="B48" s="229" t="s">
        <v>443</v>
      </c>
      <c r="C48" s="754" t="s">
        <v>447</v>
      </c>
      <c r="D48" s="754"/>
      <c r="E48" s="754"/>
      <c r="F48" s="530" t="s">
        <v>107</v>
      </c>
      <c r="G48" s="225"/>
      <c r="H48" s="228"/>
      <c r="I48" s="529" t="s">
        <v>433</v>
      </c>
    </row>
    <row r="49" spans="1:9" ht="26.25" customHeight="1">
      <c r="A49" s="755"/>
      <c r="B49" s="721" t="s">
        <v>1497</v>
      </c>
      <c r="C49" s="716" t="s">
        <v>1498</v>
      </c>
      <c r="D49" s="717"/>
      <c r="E49" s="724"/>
      <c r="F49" s="566" t="s">
        <v>109</v>
      </c>
      <c r="G49" s="225"/>
      <c r="H49" s="228"/>
      <c r="I49" s="545"/>
    </row>
    <row r="50" spans="1:9" ht="26.25" customHeight="1">
      <c r="A50" s="755"/>
      <c r="B50" s="723"/>
      <c r="C50" s="716" t="s">
        <v>1499</v>
      </c>
      <c r="D50" s="717"/>
      <c r="E50" s="724"/>
      <c r="F50" s="566" t="s">
        <v>109</v>
      </c>
      <c r="G50" s="225"/>
      <c r="H50" s="228"/>
      <c r="I50" s="545"/>
    </row>
    <row r="51" spans="1:9" ht="94.95" customHeight="1">
      <c r="A51" s="755"/>
      <c r="B51" s="581" t="s">
        <v>1557</v>
      </c>
      <c r="C51" s="715" t="s">
        <v>434</v>
      </c>
      <c r="D51" s="715"/>
      <c r="E51" s="715"/>
      <c r="F51" s="566" t="s">
        <v>387</v>
      </c>
      <c r="G51" s="225"/>
      <c r="H51" s="228"/>
      <c r="I51" s="529" t="s">
        <v>448</v>
      </c>
    </row>
    <row r="52" spans="1:9" ht="25.5" customHeight="1">
      <c r="A52" s="713" t="s">
        <v>436</v>
      </c>
      <c r="B52" s="704"/>
      <c r="C52" s="704"/>
      <c r="D52" s="704"/>
      <c r="E52" s="704"/>
      <c r="F52" s="704"/>
      <c r="G52" s="532"/>
    </row>
    <row r="53" spans="1:9">
      <c r="F53" s="187"/>
      <c r="G53" s="187"/>
    </row>
    <row r="54" spans="1:9">
      <c r="F54" s="187"/>
      <c r="G54" s="187"/>
    </row>
  </sheetData>
  <mergeCells count="75">
    <mergeCell ref="I7:I10"/>
    <mergeCell ref="A2:H2"/>
    <mergeCell ref="A3:D3"/>
    <mergeCell ref="A4:D4"/>
    <mergeCell ref="E4:H4"/>
    <mergeCell ref="C6:F6"/>
    <mergeCell ref="G6:H6"/>
    <mergeCell ref="A7:A12"/>
    <mergeCell ref="B7:B12"/>
    <mergeCell ref="C7:C8"/>
    <mergeCell ref="D7:F7"/>
    <mergeCell ref="G7:H7"/>
    <mergeCell ref="D8:F8"/>
    <mergeCell ref="G8:H8"/>
    <mergeCell ref="C9:C10"/>
    <mergeCell ref="D9:F9"/>
    <mergeCell ref="G9:H9"/>
    <mergeCell ref="D10:F10"/>
    <mergeCell ref="G10:H10"/>
    <mergeCell ref="C11:F11"/>
    <mergeCell ref="G11:H11"/>
    <mergeCell ref="C12:F12"/>
    <mergeCell ref="G12:H12"/>
    <mergeCell ref="C30:E30"/>
    <mergeCell ref="C14:E14"/>
    <mergeCell ref="A15:A35"/>
    <mergeCell ref="C15:E15"/>
    <mergeCell ref="C16:E16"/>
    <mergeCell ref="C17:E17"/>
    <mergeCell ref="C19:E19"/>
    <mergeCell ref="C20:E20"/>
    <mergeCell ref="C22:E22"/>
    <mergeCell ref="C23:E23"/>
    <mergeCell ref="C24:E24"/>
    <mergeCell ref="C25:E25"/>
    <mergeCell ref="C27:E27"/>
    <mergeCell ref="C26:E26"/>
    <mergeCell ref="C35:E35"/>
    <mergeCell ref="A36:A51"/>
    <mergeCell ref="B36:B47"/>
    <mergeCell ref="C36:E36"/>
    <mergeCell ref="C37:E37"/>
    <mergeCell ref="C38:E38"/>
    <mergeCell ref="C39:E39"/>
    <mergeCell ref="C40:E40"/>
    <mergeCell ref="C47:E47"/>
    <mergeCell ref="C48:E48"/>
    <mergeCell ref="C51:E51"/>
    <mergeCell ref="A52:F52"/>
    <mergeCell ref="C41:E41"/>
    <mergeCell ref="C42:E42"/>
    <mergeCell ref="C43:E43"/>
    <mergeCell ref="C44:E44"/>
    <mergeCell ref="C45:E45"/>
    <mergeCell ref="C46:E46"/>
    <mergeCell ref="B49:B50"/>
    <mergeCell ref="C49:E49"/>
    <mergeCell ref="C50:E50"/>
    <mergeCell ref="I20:I21"/>
    <mergeCell ref="C21:E21"/>
    <mergeCell ref="F17:F18"/>
    <mergeCell ref="G17:G18"/>
    <mergeCell ref="H17:H18"/>
    <mergeCell ref="I17:I18"/>
    <mergeCell ref="C18:E18"/>
    <mergeCell ref="B15:B34"/>
    <mergeCell ref="C34:E34"/>
    <mergeCell ref="F20:F21"/>
    <mergeCell ref="G20:G21"/>
    <mergeCell ref="H20:H21"/>
    <mergeCell ref="C28:E28"/>
    <mergeCell ref="C29:E29"/>
    <mergeCell ref="C33:E33"/>
    <mergeCell ref="C31:E31"/>
    <mergeCell ref="C32:E32"/>
  </mergeCells>
  <phoneticPr fontId="3"/>
  <printOptions horizontalCentered="1"/>
  <pageMargins left="0.51181102362204722" right="0.51181102362204722" top="0.39370078740157483" bottom="0.35433070866141736" header="0.19685039370078741" footer="0.31496062992125984"/>
  <pageSetup paperSize="9" scale="55" orientation="portrait" r:id="rId1"/>
  <headerFooter>
    <oddHeader>&amp;L要領別紙１-様式６号</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59"/>
  <sheetViews>
    <sheetView view="pageBreakPreview" zoomScaleNormal="100" zoomScaleSheetLayoutView="100" workbookViewId="0">
      <selection activeCell="H35" sqref="H35"/>
    </sheetView>
  </sheetViews>
  <sheetFormatPr defaultColWidth="9" defaultRowHeight="10.8"/>
  <cols>
    <col min="1" max="1" width="4.6640625" style="424" customWidth="1"/>
    <col min="2" max="2" width="3.77734375" style="424" customWidth="1"/>
    <col min="3" max="3" width="3.88671875" style="424" customWidth="1"/>
    <col min="4" max="4" width="4.21875" style="424" customWidth="1"/>
    <col min="5" max="14" width="4.6640625" style="424" customWidth="1"/>
    <col min="15" max="15" width="5.88671875" style="424" customWidth="1"/>
    <col min="16" max="16" width="6" style="424" customWidth="1"/>
    <col min="17" max="17" width="4.21875" style="424" customWidth="1"/>
    <col min="18" max="18" width="15.88671875" style="424" customWidth="1"/>
    <col min="19" max="19" width="16.6640625" style="424" customWidth="1"/>
    <col min="20" max="20" width="42" style="424" customWidth="1"/>
    <col min="21" max="16384" width="9" style="424"/>
  </cols>
  <sheetData>
    <row r="1" spans="1:20" ht="16.2">
      <c r="A1" s="420" t="s">
        <v>1258</v>
      </c>
      <c r="B1" s="420"/>
      <c r="C1" s="420"/>
      <c r="D1" s="420"/>
      <c r="E1" s="420"/>
      <c r="F1" s="420"/>
      <c r="G1" s="420"/>
      <c r="H1" s="420"/>
      <c r="I1" s="421"/>
      <c r="J1" s="422"/>
      <c r="K1" s="776" t="s">
        <v>16</v>
      </c>
      <c r="L1" s="776"/>
      <c r="M1" s="776"/>
      <c r="N1" s="776"/>
      <c r="O1" s="776"/>
      <c r="P1" s="776"/>
      <c r="Q1" s="776"/>
      <c r="R1" s="423" t="s">
        <v>455</v>
      </c>
      <c r="S1" s="424" t="s">
        <v>456</v>
      </c>
      <c r="T1" s="423" t="s">
        <v>457</v>
      </c>
    </row>
    <row r="2" spans="1:20" ht="19.5" customHeight="1">
      <c r="A2" s="425"/>
      <c r="B2" s="425"/>
      <c r="C2" s="425"/>
      <c r="D2" s="425"/>
      <c r="E2" s="426"/>
      <c r="F2" s="426"/>
      <c r="G2" s="426"/>
      <c r="H2" s="426"/>
      <c r="I2" s="427"/>
      <c r="J2" s="428"/>
      <c r="K2" s="776" t="s">
        <v>34</v>
      </c>
      <c r="L2" s="776"/>
      <c r="M2" s="776"/>
      <c r="N2" s="776"/>
      <c r="O2" s="776"/>
      <c r="P2" s="776"/>
      <c r="Q2" s="776"/>
    </row>
    <row r="3" spans="1:20" ht="19.5" customHeight="1">
      <c r="A3" s="777" t="s">
        <v>458</v>
      </c>
      <c r="B3" s="778"/>
      <c r="C3" s="778"/>
      <c r="D3" s="778"/>
      <c r="E3" s="429" t="s">
        <v>459</v>
      </c>
      <c r="F3" s="430"/>
      <c r="G3" s="430"/>
      <c r="H3" s="430"/>
      <c r="I3" s="430"/>
      <c r="J3" s="430"/>
      <c r="K3" s="430"/>
      <c r="L3" s="430"/>
      <c r="M3" s="430"/>
      <c r="N3" s="430"/>
      <c r="O3" s="430"/>
      <c r="P3" s="430"/>
      <c r="Q3" s="431"/>
    </row>
    <row r="4" spans="1:20" ht="20.25" customHeight="1">
      <c r="A4" s="779"/>
      <c r="B4" s="780"/>
      <c r="C4" s="780"/>
      <c r="D4" s="780"/>
      <c r="E4" s="432" t="s">
        <v>460</v>
      </c>
      <c r="H4" s="433"/>
      <c r="I4" s="433"/>
      <c r="J4" s="433"/>
      <c r="K4" s="433"/>
      <c r="L4" s="433"/>
      <c r="M4" s="433"/>
      <c r="N4" s="433"/>
      <c r="O4" s="433"/>
      <c r="P4" s="433"/>
      <c r="Q4" s="434"/>
      <c r="R4" s="424" t="s">
        <v>461</v>
      </c>
      <c r="S4" s="424" t="s">
        <v>462</v>
      </c>
      <c r="T4" s="424" t="s">
        <v>463</v>
      </c>
    </row>
    <row r="5" spans="1:20" ht="20.25" customHeight="1">
      <c r="A5" s="779"/>
      <c r="B5" s="780"/>
      <c r="C5" s="780"/>
      <c r="D5" s="780"/>
      <c r="E5" s="585" t="s">
        <v>1373</v>
      </c>
      <c r="F5" s="538"/>
      <c r="G5" s="538"/>
      <c r="H5" s="539"/>
      <c r="I5" s="539"/>
      <c r="J5" s="539"/>
      <c r="K5" s="539"/>
      <c r="L5" s="539"/>
      <c r="M5" s="539"/>
      <c r="N5" s="539"/>
      <c r="O5" s="539"/>
      <c r="P5" s="539"/>
      <c r="Q5" s="540"/>
    </row>
    <row r="6" spans="1:20" ht="20.25" customHeight="1">
      <c r="A6" s="779"/>
      <c r="B6" s="780"/>
      <c r="C6" s="780"/>
      <c r="D6" s="780"/>
      <c r="E6" s="585" t="s">
        <v>1353</v>
      </c>
      <c r="F6" s="538"/>
      <c r="G6" s="538"/>
      <c r="H6" s="539"/>
      <c r="I6" s="539"/>
      <c r="J6" s="539"/>
      <c r="K6" s="539"/>
      <c r="L6" s="539"/>
      <c r="M6" s="539"/>
      <c r="N6" s="539"/>
      <c r="O6" s="539"/>
      <c r="P6" s="539"/>
      <c r="Q6" s="540"/>
    </row>
    <row r="7" spans="1:20" ht="20.25" customHeight="1">
      <c r="A7" s="779"/>
      <c r="B7" s="780"/>
      <c r="C7" s="780"/>
      <c r="D7" s="780"/>
      <c r="E7" s="585" t="s">
        <v>1354</v>
      </c>
      <c r="F7" s="538"/>
      <c r="G7" s="538"/>
      <c r="H7" s="539"/>
      <c r="I7" s="539"/>
      <c r="J7" s="539"/>
      <c r="K7" s="539"/>
      <c r="L7" s="539"/>
      <c r="M7" s="539"/>
      <c r="N7" s="539"/>
      <c r="O7" s="539"/>
      <c r="P7" s="539"/>
      <c r="Q7" s="540"/>
    </row>
    <row r="8" spans="1:20" ht="20.25" customHeight="1">
      <c r="A8" s="779"/>
      <c r="B8" s="780"/>
      <c r="C8" s="780"/>
      <c r="D8" s="780"/>
      <c r="E8" s="585" t="s">
        <v>1355</v>
      </c>
      <c r="F8" s="538"/>
      <c r="G8" s="538"/>
      <c r="H8" s="539"/>
      <c r="I8" s="539"/>
      <c r="J8" s="539"/>
      <c r="K8" s="539"/>
      <c r="L8" s="539"/>
      <c r="M8" s="539"/>
      <c r="N8" s="539"/>
      <c r="O8" s="539"/>
      <c r="P8" s="539"/>
      <c r="Q8" s="540"/>
    </row>
    <row r="9" spans="1:20" ht="20.25" customHeight="1">
      <c r="A9" s="779"/>
      <c r="B9" s="780"/>
      <c r="C9" s="780"/>
      <c r="D9" s="780"/>
      <c r="E9" s="432" t="s">
        <v>464</v>
      </c>
      <c r="H9" s="433"/>
      <c r="I9" s="433"/>
      <c r="J9" s="433"/>
      <c r="K9" s="433"/>
      <c r="L9" s="433"/>
      <c r="M9" s="433"/>
      <c r="N9" s="433"/>
      <c r="O9" s="433"/>
      <c r="P9" s="433"/>
      <c r="Q9" s="434"/>
      <c r="R9" s="424" t="s">
        <v>465</v>
      </c>
      <c r="T9" s="424" t="s">
        <v>466</v>
      </c>
    </row>
    <row r="10" spans="1:20" ht="20.25" customHeight="1">
      <c r="A10" s="779"/>
      <c r="B10" s="780"/>
      <c r="C10" s="780"/>
      <c r="D10" s="780"/>
      <c r="E10" s="435" t="s">
        <v>467</v>
      </c>
      <c r="F10" s="436"/>
      <c r="G10" s="436"/>
      <c r="H10" s="437"/>
      <c r="I10" s="437"/>
      <c r="J10" s="437"/>
      <c r="K10" s="437"/>
      <c r="L10" s="437"/>
      <c r="M10" s="437"/>
      <c r="N10" s="437"/>
      <c r="O10" s="437"/>
      <c r="P10" s="437"/>
      <c r="Q10" s="438"/>
      <c r="R10" s="424" t="s">
        <v>465</v>
      </c>
      <c r="T10" s="424" t="s">
        <v>466</v>
      </c>
    </row>
    <row r="11" spans="1:20" ht="20.25" customHeight="1">
      <c r="A11" s="779"/>
      <c r="B11" s="780"/>
      <c r="C11" s="780"/>
      <c r="D11" s="780"/>
      <c r="E11" s="435" t="s">
        <v>468</v>
      </c>
      <c r="F11" s="436"/>
      <c r="G11" s="436"/>
      <c r="H11" s="437"/>
      <c r="I11" s="437"/>
      <c r="J11" s="437"/>
      <c r="K11" s="437"/>
      <c r="L11" s="437"/>
      <c r="M11" s="437"/>
      <c r="N11" s="437"/>
      <c r="O11" s="437"/>
      <c r="P11" s="437"/>
      <c r="Q11" s="438"/>
      <c r="T11" s="424" t="s">
        <v>466</v>
      </c>
    </row>
    <row r="12" spans="1:20" ht="20.25" customHeight="1">
      <c r="A12" s="779"/>
      <c r="B12" s="780"/>
      <c r="C12" s="780"/>
      <c r="D12" s="780"/>
      <c r="E12" s="435" t="s">
        <v>469</v>
      </c>
      <c r="F12" s="436"/>
      <c r="G12" s="436"/>
      <c r="H12" s="437"/>
      <c r="I12" s="437"/>
      <c r="J12" s="437"/>
      <c r="K12" s="437"/>
      <c r="L12" s="437"/>
      <c r="M12" s="437"/>
      <c r="N12" s="437"/>
      <c r="O12" s="437"/>
      <c r="P12" s="437"/>
      <c r="Q12" s="438"/>
      <c r="R12" s="424" t="s">
        <v>465</v>
      </c>
      <c r="T12" s="424" t="s">
        <v>470</v>
      </c>
    </row>
    <row r="13" spans="1:20" ht="39" customHeight="1">
      <c r="A13" s="779"/>
      <c r="B13" s="780"/>
      <c r="C13" s="780"/>
      <c r="D13" s="780"/>
      <c r="E13" s="783" t="s">
        <v>471</v>
      </c>
      <c r="F13" s="784"/>
      <c r="G13" s="784"/>
      <c r="H13" s="784"/>
      <c r="I13" s="784"/>
      <c r="J13" s="784"/>
      <c r="K13" s="784"/>
      <c r="L13" s="784"/>
      <c r="M13" s="784"/>
      <c r="N13" s="784"/>
      <c r="O13" s="784"/>
      <c r="P13" s="784"/>
      <c r="Q13" s="785"/>
      <c r="R13" s="424" t="s">
        <v>465</v>
      </c>
      <c r="T13" s="424" t="s">
        <v>472</v>
      </c>
    </row>
    <row r="14" spans="1:20" ht="20.25" customHeight="1">
      <c r="A14" s="779"/>
      <c r="B14" s="780"/>
      <c r="C14" s="780"/>
      <c r="D14" s="780"/>
      <c r="E14" s="435" t="s">
        <v>473</v>
      </c>
      <c r="F14" s="436"/>
      <c r="G14" s="436"/>
      <c r="H14" s="437"/>
      <c r="I14" s="437"/>
      <c r="J14" s="437"/>
      <c r="K14" s="437"/>
      <c r="L14" s="437"/>
      <c r="M14" s="437"/>
      <c r="N14" s="437"/>
      <c r="O14" s="437"/>
      <c r="P14" s="437"/>
      <c r="Q14" s="438"/>
      <c r="R14" s="424" t="s">
        <v>474</v>
      </c>
      <c r="T14" s="424" t="s">
        <v>463</v>
      </c>
    </row>
    <row r="15" spans="1:20" ht="20.25" customHeight="1">
      <c r="A15" s="779"/>
      <c r="B15" s="780"/>
      <c r="C15" s="780"/>
      <c r="D15" s="780"/>
      <c r="E15" s="435" t="s">
        <v>475</v>
      </c>
      <c r="F15" s="436"/>
      <c r="G15" s="436"/>
      <c r="H15" s="437"/>
      <c r="I15" s="437"/>
      <c r="J15" s="437"/>
      <c r="K15" s="437"/>
      <c r="L15" s="437"/>
      <c r="M15" s="437"/>
      <c r="N15" s="437"/>
      <c r="O15" s="437"/>
      <c r="P15" s="437"/>
      <c r="Q15" s="438"/>
      <c r="R15" s="424" t="s">
        <v>476</v>
      </c>
      <c r="T15" s="424" t="s">
        <v>477</v>
      </c>
    </row>
    <row r="16" spans="1:20" ht="20.25" customHeight="1">
      <c r="A16" s="779"/>
      <c r="B16" s="780"/>
      <c r="C16" s="780"/>
      <c r="D16" s="780"/>
      <c r="E16" s="435" t="s">
        <v>478</v>
      </c>
      <c r="F16" s="436"/>
      <c r="G16" s="436"/>
      <c r="H16" s="437"/>
      <c r="I16" s="437"/>
      <c r="J16" s="437"/>
      <c r="K16" s="437"/>
      <c r="L16" s="437"/>
      <c r="M16" s="437"/>
      <c r="N16" s="437"/>
      <c r="O16" s="437"/>
      <c r="P16" s="437"/>
      <c r="Q16" s="438"/>
      <c r="R16" s="424" t="s">
        <v>479</v>
      </c>
      <c r="T16" s="424" t="s">
        <v>470</v>
      </c>
    </row>
    <row r="17" spans="1:20" ht="20.25" customHeight="1">
      <c r="A17" s="779"/>
      <c r="B17" s="780"/>
      <c r="C17" s="780"/>
      <c r="D17" s="780"/>
      <c r="E17" s="435" t="s">
        <v>480</v>
      </c>
      <c r="F17" s="436"/>
      <c r="G17" s="436"/>
      <c r="H17" s="437"/>
      <c r="I17" s="437"/>
      <c r="J17" s="437"/>
      <c r="K17" s="437"/>
      <c r="L17" s="437"/>
      <c r="M17" s="437"/>
      <c r="N17" s="437"/>
      <c r="O17" s="437"/>
      <c r="P17" s="437"/>
      <c r="Q17" s="438"/>
      <c r="R17" s="424" t="s">
        <v>481</v>
      </c>
      <c r="T17" s="424" t="s">
        <v>482</v>
      </c>
    </row>
    <row r="18" spans="1:20" ht="20.25" customHeight="1">
      <c r="A18" s="779"/>
      <c r="B18" s="780"/>
      <c r="C18" s="780"/>
      <c r="D18" s="780"/>
      <c r="E18" s="432" t="s">
        <v>483</v>
      </c>
      <c r="H18" s="433"/>
      <c r="I18" s="433"/>
      <c r="J18" s="433"/>
      <c r="K18" s="433"/>
      <c r="L18" s="433"/>
      <c r="M18" s="433"/>
      <c r="N18" s="433"/>
      <c r="O18" s="433"/>
      <c r="P18" s="433"/>
      <c r="Q18" s="434"/>
    </row>
    <row r="19" spans="1:20" ht="20.25" customHeight="1">
      <c r="A19" s="779"/>
      <c r="B19" s="780"/>
      <c r="C19" s="780"/>
      <c r="D19" s="780"/>
      <c r="E19" s="439" t="s">
        <v>484</v>
      </c>
      <c r="F19" s="440"/>
      <c r="G19" s="440"/>
      <c r="H19" s="441"/>
      <c r="I19" s="441"/>
      <c r="J19" s="441"/>
      <c r="K19" s="441"/>
      <c r="L19" s="441"/>
      <c r="M19" s="441"/>
      <c r="N19" s="441"/>
      <c r="O19" s="441"/>
      <c r="P19" s="441"/>
      <c r="Q19" s="442"/>
    </row>
    <row r="20" spans="1:20" ht="20.25" customHeight="1">
      <c r="A20" s="779"/>
      <c r="B20" s="780"/>
      <c r="C20" s="780"/>
      <c r="D20" s="780"/>
      <c r="E20" s="443" t="s">
        <v>485</v>
      </c>
      <c r="H20" s="433"/>
      <c r="I20" s="433"/>
      <c r="J20" s="433"/>
      <c r="K20" s="433"/>
      <c r="L20" s="433"/>
      <c r="M20" s="433"/>
      <c r="N20" s="433"/>
      <c r="O20" s="433"/>
      <c r="P20" s="433"/>
      <c r="Q20" s="434"/>
    </row>
    <row r="21" spans="1:20" ht="20.25" customHeight="1">
      <c r="A21" s="779"/>
      <c r="B21" s="780"/>
      <c r="C21" s="780"/>
      <c r="D21" s="780"/>
      <c r="E21" s="443" t="s">
        <v>485</v>
      </c>
      <c r="F21" s="444"/>
      <c r="G21" s="444"/>
      <c r="H21" s="445"/>
      <c r="I21" s="445"/>
      <c r="J21" s="445"/>
      <c r="K21" s="445"/>
      <c r="L21" s="445"/>
      <c r="M21" s="445"/>
      <c r="N21" s="445"/>
      <c r="O21" s="445"/>
      <c r="P21" s="445"/>
      <c r="Q21" s="446"/>
    </row>
    <row r="22" spans="1:20" ht="20.25" customHeight="1">
      <c r="A22" s="781"/>
      <c r="B22" s="782"/>
      <c r="C22" s="782"/>
      <c r="D22" s="782"/>
      <c r="E22" s="447" t="s">
        <v>485</v>
      </c>
      <c r="H22" s="433"/>
      <c r="I22" s="433"/>
      <c r="J22" s="433"/>
      <c r="K22" s="433"/>
      <c r="L22" s="433"/>
      <c r="M22" s="433"/>
      <c r="N22" s="433"/>
      <c r="O22" s="433"/>
      <c r="P22" s="433"/>
      <c r="Q22" s="434"/>
    </row>
    <row r="23" spans="1:20" ht="20.25" customHeight="1">
      <c r="A23" s="448"/>
      <c r="B23" s="449"/>
      <c r="C23" s="449"/>
      <c r="D23" s="449"/>
      <c r="E23" s="449"/>
      <c r="F23" s="449"/>
      <c r="G23" s="449"/>
      <c r="H23" s="449"/>
      <c r="I23" s="449"/>
      <c r="J23" s="449"/>
      <c r="K23" s="449"/>
      <c r="L23" s="449"/>
      <c r="M23" s="449"/>
      <c r="N23" s="449"/>
      <c r="O23" s="449"/>
      <c r="P23" s="449"/>
      <c r="Q23" s="485"/>
    </row>
    <row r="24" spans="1:20" ht="20.25" customHeight="1">
      <c r="A24" s="450"/>
      <c r="Q24" s="486"/>
    </row>
    <row r="25" spans="1:20" ht="20.25" customHeight="1">
      <c r="A25" s="450"/>
      <c r="Q25" s="486"/>
    </row>
    <row r="26" spans="1:20" ht="20.25" customHeight="1">
      <c r="A26" s="450"/>
      <c r="Q26" s="486"/>
    </row>
    <row r="27" spans="1:20" ht="20.25" customHeight="1">
      <c r="A27" s="450"/>
      <c r="Q27" s="486"/>
    </row>
    <row r="28" spans="1:20" ht="20.25" customHeight="1">
      <c r="A28" s="450"/>
      <c r="Q28" s="486"/>
    </row>
    <row r="29" spans="1:20" ht="20.25" customHeight="1">
      <c r="A29" s="450"/>
      <c r="Q29" s="486"/>
    </row>
    <row r="30" spans="1:20" ht="20.25" customHeight="1">
      <c r="A30" s="450"/>
      <c r="Q30" s="486"/>
    </row>
    <row r="31" spans="1:20" ht="20.25" customHeight="1">
      <c r="A31" s="450"/>
      <c r="Q31" s="486"/>
    </row>
    <row r="32" spans="1:20" ht="20.25" customHeight="1">
      <c r="A32" s="451"/>
      <c r="B32" s="426"/>
      <c r="C32" s="426"/>
      <c r="D32" s="426"/>
      <c r="E32" s="426"/>
      <c r="F32" s="426"/>
      <c r="G32" s="426"/>
      <c r="H32" s="426"/>
      <c r="I32" s="426"/>
      <c r="J32" s="426"/>
      <c r="K32" s="426"/>
      <c r="L32" s="426"/>
      <c r="M32" s="426"/>
      <c r="N32" s="426"/>
      <c r="O32" s="426"/>
      <c r="P32" s="426"/>
      <c r="Q32" s="428"/>
    </row>
    <row r="33" spans="1:1" ht="13.05" customHeight="1">
      <c r="A33" s="424" t="s">
        <v>486</v>
      </c>
    </row>
    <row r="34" spans="1:1" ht="13.05" customHeight="1">
      <c r="A34" s="424" t="s">
        <v>1262</v>
      </c>
    </row>
    <row r="35" spans="1:1" ht="13.05" customHeight="1"/>
    <row r="36" spans="1:1" ht="13.05" customHeight="1"/>
    <row r="37" spans="1:1" ht="13.05" customHeight="1"/>
    <row r="38" spans="1:1" ht="13.05" customHeight="1"/>
    <row r="39" spans="1:1" ht="13.05" customHeight="1"/>
    <row r="40" spans="1:1" ht="13.05" customHeight="1"/>
    <row r="41" spans="1:1" ht="13.05" customHeight="1"/>
    <row r="42" spans="1:1" ht="13.05" customHeight="1"/>
    <row r="43" spans="1:1" ht="13.05" customHeight="1"/>
    <row r="44" spans="1:1" ht="13.05" customHeight="1"/>
    <row r="45" spans="1:1" ht="13.05" customHeight="1"/>
    <row r="46" spans="1:1" ht="13.05" customHeight="1"/>
    <row r="47" spans="1:1" ht="13.05" customHeight="1"/>
    <row r="48" spans="1:1" ht="13.05" customHeight="1"/>
    <row r="49" ht="13.05" customHeight="1"/>
    <row r="50" ht="13.05" customHeight="1"/>
    <row r="51" ht="13.05" customHeight="1"/>
    <row r="52" ht="13.05" customHeight="1"/>
    <row r="53" ht="13.05" customHeight="1"/>
    <row r="54" ht="13.05" customHeight="1"/>
    <row r="55" ht="13.05" customHeight="1"/>
    <row r="56" ht="13.05" customHeight="1"/>
    <row r="57" ht="13.05" customHeight="1"/>
    <row r="58" ht="13.05" customHeight="1"/>
    <row r="59" ht="13.05" customHeight="1"/>
  </sheetData>
  <mergeCells count="6">
    <mergeCell ref="K1:L1"/>
    <mergeCell ref="M1:Q1"/>
    <mergeCell ref="K2:L2"/>
    <mergeCell ref="M2:Q2"/>
    <mergeCell ref="A3:D22"/>
    <mergeCell ref="E13:Q13"/>
  </mergeCells>
  <phoneticPr fontId="3"/>
  <pageMargins left="0.78740157480314965" right="0.78740157480314965" top="0.78740157480314965" bottom="0.59055118110236227" header="0.31496062992125984" footer="0.31496062992125984"/>
  <pageSetup paperSize="9" orientation="portrait" r:id="rId1"/>
  <headerFooter>
    <oddFooter>&amp;R&amp;8&amp;A&amp;P/&amp;N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63"/>
  <sheetViews>
    <sheetView view="pageBreakPreview" zoomScaleNormal="100" zoomScaleSheetLayoutView="100" workbookViewId="0">
      <selection activeCell="R4" sqref="R4:T20"/>
    </sheetView>
  </sheetViews>
  <sheetFormatPr defaultColWidth="9" defaultRowHeight="10.8"/>
  <cols>
    <col min="1" max="1" width="4.6640625" style="494" customWidth="1"/>
    <col min="2" max="2" width="3.77734375" style="494" customWidth="1"/>
    <col min="3" max="3" width="3.88671875" style="494" customWidth="1"/>
    <col min="4" max="4" width="4.21875" style="494" customWidth="1"/>
    <col min="5" max="14" width="4.6640625" style="494" customWidth="1"/>
    <col min="15" max="15" width="5.88671875" style="494" customWidth="1"/>
    <col min="16" max="16" width="6" style="494" customWidth="1"/>
    <col min="17" max="17" width="4.21875" style="494" customWidth="1"/>
    <col min="18" max="18" width="15.88671875" style="494" customWidth="1"/>
    <col min="19" max="19" width="16.6640625" style="494" customWidth="1"/>
    <col min="20" max="20" width="42" style="494" customWidth="1"/>
    <col min="21" max="16384" width="9" style="494"/>
  </cols>
  <sheetData>
    <row r="1" spans="1:20">
      <c r="A1" s="424"/>
      <c r="B1" s="424"/>
      <c r="C1" s="424"/>
      <c r="D1" s="424"/>
      <c r="E1" s="424"/>
      <c r="F1" s="424"/>
      <c r="G1" s="424"/>
      <c r="H1" s="424"/>
      <c r="I1" s="424"/>
      <c r="J1" s="424"/>
      <c r="K1" s="424"/>
      <c r="L1" s="424"/>
      <c r="M1" s="424"/>
      <c r="N1" s="424"/>
      <c r="O1" s="424"/>
      <c r="P1" s="424"/>
      <c r="Q1" s="424"/>
    </row>
    <row r="2" spans="1:20">
      <c r="A2" s="424"/>
      <c r="B2" s="424"/>
      <c r="C2" s="424"/>
      <c r="D2" s="424"/>
      <c r="E2" s="424"/>
      <c r="F2" s="424"/>
      <c r="G2" s="424"/>
      <c r="H2" s="424"/>
      <c r="I2" s="424"/>
      <c r="J2" s="424"/>
      <c r="K2" s="424"/>
      <c r="L2" s="424"/>
      <c r="M2" s="424"/>
      <c r="N2" s="424"/>
      <c r="O2" s="424"/>
      <c r="P2" s="424"/>
      <c r="Q2" s="424"/>
    </row>
    <row r="3" spans="1:20">
      <c r="A3" s="424"/>
      <c r="B3" s="424"/>
      <c r="C3" s="424"/>
      <c r="D3" s="424"/>
      <c r="E3" s="424"/>
      <c r="F3" s="424"/>
      <c r="G3" s="424"/>
      <c r="H3" s="424"/>
      <c r="I3" s="424"/>
      <c r="J3" s="424"/>
      <c r="K3" s="424"/>
      <c r="L3" s="424"/>
      <c r="M3" s="424"/>
      <c r="N3" s="424"/>
      <c r="O3" s="424"/>
      <c r="P3" s="424"/>
      <c r="Q3" s="424"/>
    </row>
    <row r="4" spans="1:20" ht="16.2">
      <c r="A4" s="420" t="s">
        <v>1258</v>
      </c>
      <c r="B4" s="420"/>
      <c r="C4" s="420"/>
      <c r="D4" s="420"/>
      <c r="E4" s="420"/>
      <c r="F4" s="420"/>
      <c r="G4" s="420"/>
      <c r="H4" s="420"/>
      <c r="I4" s="421"/>
      <c r="J4" s="422"/>
      <c r="K4" s="776" t="s">
        <v>16</v>
      </c>
      <c r="L4" s="776"/>
      <c r="M4" s="776" t="s">
        <v>487</v>
      </c>
      <c r="N4" s="776"/>
      <c r="O4" s="776"/>
      <c r="P4" s="776"/>
      <c r="Q4" s="776"/>
      <c r="R4" s="423" t="s">
        <v>455</v>
      </c>
      <c r="S4" s="424" t="s">
        <v>456</v>
      </c>
      <c r="T4" s="423" t="s">
        <v>457</v>
      </c>
    </row>
    <row r="5" spans="1:20" ht="19.5" customHeight="1">
      <c r="A5" s="425"/>
      <c r="B5" s="425"/>
      <c r="C5" s="425"/>
      <c r="D5" s="425"/>
      <c r="E5" s="426"/>
      <c r="F5" s="426"/>
      <c r="G5" s="426"/>
      <c r="H5" s="426"/>
      <c r="I5" s="427"/>
      <c r="J5" s="428"/>
      <c r="K5" s="776" t="s">
        <v>34</v>
      </c>
      <c r="L5" s="776"/>
      <c r="M5" s="776" t="s">
        <v>488</v>
      </c>
      <c r="N5" s="776"/>
      <c r="O5" s="776"/>
      <c r="P5" s="776"/>
      <c r="Q5" s="776"/>
      <c r="R5" s="424"/>
      <c r="S5" s="424"/>
      <c r="T5" s="424"/>
    </row>
    <row r="6" spans="1:20" ht="19.5" customHeight="1">
      <c r="A6" s="777" t="s">
        <v>458</v>
      </c>
      <c r="B6" s="778"/>
      <c r="C6" s="778"/>
      <c r="D6" s="778"/>
      <c r="E6" s="512" t="s">
        <v>1268</v>
      </c>
      <c r="F6" s="449"/>
      <c r="G6" s="449"/>
      <c r="H6" s="449"/>
      <c r="I6" s="449"/>
      <c r="J6" s="449"/>
      <c r="K6" s="449"/>
      <c r="L6" s="449"/>
      <c r="M6" s="449"/>
      <c r="N6" s="449"/>
      <c r="O6" s="449"/>
      <c r="P6" s="449"/>
      <c r="Q6" s="485"/>
      <c r="R6" s="424"/>
      <c r="S6" s="424"/>
      <c r="T6" s="424"/>
    </row>
    <row r="7" spans="1:20" ht="20.25" customHeight="1">
      <c r="A7" s="779"/>
      <c r="B7" s="780"/>
      <c r="C7" s="780"/>
      <c r="D7" s="780"/>
      <c r="E7" s="432" t="s">
        <v>489</v>
      </c>
      <c r="F7" s="424"/>
      <c r="G7" s="424"/>
      <c r="H7" s="433"/>
      <c r="I7" s="433"/>
      <c r="J7" s="433"/>
      <c r="K7" s="433"/>
      <c r="L7" s="433"/>
      <c r="M7" s="433"/>
      <c r="N7" s="433"/>
      <c r="O7" s="433"/>
      <c r="P7" s="433"/>
      <c r="Q7" s="434"/>
      <c r="R7" s="424" t="s">
        <v>461</v>
      </c>
      <c r="S7" s="424" t="s">
        <v>462</v>
      </c>
      <c r="T7" s="424" t="s">
        <v>463</v>
      </c>
    </row>
    <row r="8" spans="1:20" ht="20.25" customHeight="1">
      <c r="A8" s="779"/>
      <c r="B8" s="780"/>
      <c r="C8" s="780"/>
      <c r="D8" s="780"/>
      <c r="E8" s="585" t="s">
        <v>1373</v>
      </c>
      <c r="F8" s="538"/>
      <c r="G8" s="538"/>
      <c r="H8" s="539"/>
      <c r="I8" s="539"/>
      <c r="J8" s="539"/>
      <c r="K8" s="539"/>
      <c r="L8" s="539"/>
      <c r="M8" s="539"/>
      <c r="N8" s="539"/>
      <c r="O8" s="539"/>
      <c r="P8" s="539"/>
      <c r="Q8" s="540"/>
      <c r="R8" s="424"/>
      <c r="S8" s="424"/>
      <c r="T8" s="424"/>
    </row>
    <row r="9" spans="1:20" ht="20.25" customHeight="1">
      <c r="A9" s="779"/>
      <c r="B9" s="780"/>
      <c r="C9" s="780"/>
      <c r="D9" s="780"/>
      <c r="E9" s="585" t="s">
        <v>1351</v>
      </c>
      <c r="F9" s="538"/>
      <c r="G9" s="538"/>
      <c r="H9" s="539"/>
      <c r="I9" s="539"/>
      <c r="J9" s="539"/>
      <c r="K9" s="539"/>
      <c r="L9" s="539"/>
      <c r="M9" s="539"/>
      <c r="N9" s="539"/>
      <c r="O9" s="539"/>
      <c r="P9" s="539"/>
      <c r="Q9" s="540"/>
      <c r="R9" s="424"/>
      <c r="S9" s="424"/>
      <c r="T9" s="424"/>
    </row>
    <row r="10" spans="1:20" ht="20.25" customHeight="1">
      <c r="A10" s="779"/>
      <c r="B10" s="780"/>
      <c r="C10" s="780"/>
      <c r="D10" s="780"/>
      <c r="E10" s="585" t="s">
        <v>1352</v>
      </c>
      <c r="F10" s="538"/>
      <c r="G10" s="538"/>
      <c r="H10" s="539"/>
      <c r="I10" s="539"/>
      <c r="J10" s="539"/>
      <c r="K10" s="539"/>
      <c r="L10" s="539"/>
      <c r="M10" s="539"/>
      <c r="N10" s="539"/>
      <c r="O10" s="539"/>
      <c r="P10" s="539"/>
      <c r="Q10" s="540"/>
      <c r="R10" s="424"/>
      <c r="S10" s="424"/>
      <c r="T10" s="424"/>
    </row>
    <row r="11" spans="1:20" ht="20.25" customHeight="1">
      <c r="A11" s="779"/>
      <c r="B11" s="780"/>
      <c r="C11" s="780"/>
      <c r="D11" s="780"/>
      <c r="E11" s="585" t="s">
        <v>1350</v>
      </c>
      <c r="F11" s="538"/>
      <c r="G11" s="538"/>
      <c r="H11" s="539"/>
      <c r="I11" s="539"/>
      <c r="J11" s="539"/>
      <c r="K11" s="539"/>
      <c r="L11" s="539"/>
      <c r="M11" s="539"/>
      <c r="N11" s="539"/>
      <c r="O11" s="539"/>
      <c r="P11" s="539"/>
      <c r="Q11" s="540"/>
      <c r="R11" s="424"/>
      <c r="S11" s="424"/>
      <c r="T11" s="424"/>
    </row>
    <row r="12" spans="1:20" ht="20.25" customHeight="1">
      <c r="A12" s="779"/>
      <c r="B12" s="780"/>
      <c r="C12" s="780"/>
      <c r="D12" s="780"/>
      <c r="E12" s="432" t="s">
        <v>490</v>
      </c>
      <c r="F12" s="424"/>
      <c r="G12" s="424"/>
      <c r="H12" s="433"/>
      <c r="I12" s="433"/>
      <c r="J12" s="433"/>
      <c r="K12" s="433"/>
      <c r="L12" s="433"/>
      <c r="M12" s="433"/>
      <c r="N12" s="433"/>
      <c r="O12" s="433"/>
      <c r="P12" s="433"/>
      <c r="Q12" s="434"/>
      <c r="R12" s="424" t="s">
        <v>465</v>
      </c>
      <c r="S12" s="424"/>
      <c r="T12" s="424" t="s">
        <v>466</v>
      </c>
    </row>
    <row r="13" spans="1:20" ht="20.25" customHeight="1">
      <c r="A13" s="779"/>
      <c r="B13" s="780"/>
      <c r="C13" s="780"/>
      <c r="D13" s="780"/>
      <c r="E13" s="435" t="s">
        <v>491</v>
      </c>
      <c r="F13" s="436"/>
      <c r="G13" s="436"/>
      <c r="H13" s="437"/>
      <c r="I13" s="437"/>
      <c r="J13" s="437"/>
      <c r="K13" s="437"/>
      <c r="L13" s="437"/>
      <c r="M13" s="437"/>
      <c r="N13" s="437"/>
      <c r="O13" s="437"/>
      <c r="P13" s="437"/>
      <c r="Q13" s="438"/>
      <c r="R13" s="424" t="s">
        <v>465</v>
      </c>
      <c r="S13" s="424"/>
      <c r="T13" s="424" t="s">
        <v>466</v>
      </c>
    </row>
    <row r="14" spans="1:20" ht="20.25" customHeight="1">
      <c r="A14" s="779"/>
      <c r="B14" s="780"/>
      <c r="C14" s="780"/>
      <c r="D14" s="780"/>
      <c r="E14" s="435" t="s">
        <v>492</v>
      </c>
      <c r="F14" s="436"/>
      <c r="G14" s="436"/>
      <c r="H14" s="437"/>
      <c r="I14" s="437"/>
      <c r="J14" s="437"/>
      <c r="K14" s="437"/>
      <c r="L14" s="437"/>
      <c r="M14" s="437"/>
      <c r="N14" s="437"/>
      <c r="O14" s="437"/>
      <c r="P14" s="437"/>
      <c r="Q14" s="438"/>
      <c r="R14" s="424"/>
      <c r="S14" s="424"/>
      <c r="T14" s="424" t="s">
        <v>466</v>
      </c>
    </row>
    <row r="15" spans="1:20" ht="20.25" customHeight="1">
      <c r="A15" s="779"/>
      <c r="B15" s="780"/>
      <c r="C15" s="780"/>
      <c r="D15" s="780"/>
      <c r="E15" s="435" t="s">
        <v>493</v>
      </c>
      <c r="F15" s="436"/>
      <c r="G15" s="436"/>
      <c r="H15" s="437"/>
      <c r="I15" s="437"/>
      <c r="J15" s="437"/>
      <c r="K15" s="437"/>
      <c r="L15" s="437"/>
      <c r="M15" s="437"/>
      <c r="N15" s="437"/>
      <c r="O15" s="437"/>
      <c r="P15" s="437"/>
      <c r="Q15" s="438"/>
      <c r="R15" s="424" t="s">
        <v>465</v>
      </c>
      <c r="S15" s="424"/>
      <c r="T15" s="424" t="s">
        <v>470</v>
      </c>
    </row>
    <row r="16" spans="1:20" ht="39" customHeight="1">
      <c r="A16" s="779"/>
      <c r="B16" s="780"/>
      <c r="C16" s="780"/>
      <c r="D16" s="780"/>
      <c r="E16" s="783" t="s">
        <v>494</v>
      </c>
      <c r="F16" s="784"/>
      <c r="G16" s="784"/>
      <c r="H16" s="784"/>
      <c r="I16" s="784"/>
      <c r="J16" s="784"/>
      <c r="K16" s="784"/>
      <c r="L16" s="784"/>
      <c r="M16" s="784"/>
      <c r="N16" s="784"/>
      <c r="O16" s="784"/>
      <c r="P16" s="784"/>
      <c r="Q16" s="785"/>
      <c r="R16" s="424" t="s">
        <v>465</v>
      </c>
      <c r="S16" s="424"/>
      <c r="T16" s="424" t="s">
        <v>472</v>
      </c>
    </row>
    <row r="17" spans="1:20" ht="20.25" customHeight="1">
      <c r="A17" s="779"/>
      <c r="B17" s="780"/>
      <c r="C17" s="780"/>
      <c r="D17" s="780"/>
      <c r="E17" s="435" t="s">
        <v>495</v>
      </c>
      <c r="F17" s="436"/>
      <c r="G17" s="436"/>
      <c r="H17" s="437"/>
      <c r="I17" s="437"/>
      <c r="J17" s="437"/>
      <c r="K17" s="437"/>
      <c r="L17" s="437"/>
      <c r="M17" s="437"/>
      <c r="N17" s="437"/>
      <c r="O17" s="437"/>
      <c r="P17" s="437"/>
      <c r="Q17" s="438"/>
      <c r="R17" s="424" t="s">
        <v>474</v>
      </c>
      <c r="S17" s="424"/>
      <c r="T17" s="424" t="s">
        <v>463</v>
      </c>
    </row>
    <row r="18" spans="1:20" ht="20.25" customHeight="1">
      <c r="A18" s="779"/>
      <c r="B18" s="780"/>
      <c r="C18" s="780"/>
      <c r="D18" s="780"/>
      <c r="E18" s="435" t="s">
        <v>496</v>
      </c>
      <c r="F18" s="436"/>
      <c r="G18" s="436"/>
      <c r="H18" s="437"/>
      <c r="I18" s="437"/>
      <c r="J18" s="437"/>
      <c r="K18" s="437"/>
      <c r="L18" s="437"/>
      <c r="M18" s="437"/>
      <c r="N18" s="437"/>
      <c r="O18" s="437"/>
      <c r="P18" s="437"/>
      <c r="Q18" s="438"/>
      <c r="R18" s="424" t="s">
        <v>476</v>
      </c>
      <c r="S18" s="424"/>
      <c r="T18" s="424" t="s">
        <v>477</v>
      </c>
    </row>
    <row r="19" spans="1:20" ht="20.25" customHeight="1">
      <c r="A19" s="779"/>
      <c r="B19" s="780"/>
      <c r="C19" s="780"/>
      <c r="D19" s="780"/>
      <c r="E19" s="435" t="s">
        <v>497</v>
      </c>
      <c r="F19" s="436"/>
      <c r="G19" s="436"/>
      <c r="H19" s="437"/>
      <c r="I19" s="437"/>
      <c r="J19" s="437"/>
      <c r="K19" s="437"/>
      <c r="L19" s="437"/>
      <c r="M19" s="437"/>
      <c r="N19" s="437"/>
      <c r="O19" s="437"/>
      <c r="P19" s="437"/>
      <c r="Q19" s="438"/>
      <c r="R19" s="424" t="s">
        <v>479</v>
      </c>
      <c r="S19" s="424"/>
      <c r="T19" s="424" t="s">
        <v>470</v>
      </c>
    </row>
    <row r="20" spans="1:20" ht="20.25" customHeight="1">
      <c r="A20" s="779"/>
      <c r="B20" s="780"/>
      <c r="C20" s="780"/>
      <c r="D20" s="780"/>
      <c r="E20" s="435" t="s">
        <v>480</v>
      </c>
      <c r="F20" s="436"/>
      <c r="G20" s="436"/>
      <c r="H20" s="437"/>
      <c r="I20" s="437"/>
      <c r="J20" s="437"/>
      <c r="K20" s="437"/>
      <c r="L20" s="437"/>
      <c r="M20" s="437"/>
      <c r="N20" s="437"/>
      <c r="O20" s="437"/>
      <c r="P20" s="437"/>
      <c r="Q20" s="438"/>
      <c r="R20" s="424" t="s">
        <v>481</v>
      </c>
      <c r="S20" s="424"/>
      <c r="T20" s="424" t="s">
        <v>482</v>
      </c>
    </row>
    <row r="21" spans="1:20" ht="20.25" customHeight="1">
      <c r="A21" s="779"/>
      <c r="B21" s="780"/>
      <c r="C21" s="780"/>
      <c r="D21" s="780"/>
      <c r="E21" s="432" t="s">
        <v>498</v>
      </c>
      <c r="F21" s="424"/>
      <c r="G21" s="424"/>
      <c r="H21" s="433"/>
      <c r="I21" s="433"/>
      <c r="J21" s="433"/>
      <c r="K21" s="433"/>
      <c r="L21" s="433"/>
      <c r="M21" s="433"/>
      <c r="N21" s="433"/>
      <c r="O21" s="433"/>
      <c r="P21" s="433"/>
      <c r="Q21" s="434"/>
    </row>
    <row r="22" spans="1:20" ht="20.25" customHeight="1">
      <c r="A22" s="779"/>
      <c r="B22" s="780"/>
      <c r="C22" s="780"/>
      <c r="D22" s="780"/>
      <c r="E22" s="439" t="s">
        <v>499</v>
      </c>
      <c r="F22" s="440"/>
      <c r="G22" s="440"/>
      <c r="H22" s="441"/>
      <c r="I22" s="441"/>
      <c r="J22" s="441"/>
      <c r="K22" s="441"/>
      <c r="L22" s="441"/>
      <c r="M22" s="441"/>
      <c r="N22" s="441"/>
      <c r="O22" s="441"/>
      <c r="P22" s="441"/>
      <c r="Q22" s="442"/>
    </row>
    <row r="23" spans="1:20" ht="20.25" customHeight="1">
      <c r="A23" s="779"/>
      <c r="B23" s="780"/>
      <c r="C23" s="780"/>
      <c r="D23" s="780"/>
      <c r="E23" s="443" t="s">
        <v>485</v>
      </c>
      <c r="F23" s="424"/>
      <c r="G23" s="424"/>
      <c r="H23" s="433"/>
      <c r="I23" s="433"/>
      <c r="J23" s="433"/>
      <c r="K23" s="433"/>
      <c r="L23" s="433"/>
      <c r="M23" s="433"/>
      <c r="N23" s="433"/>
      <c r="O23" s="433"/>
      <c r="P23" s="433"/>
      <c r="Q23" s="434"/>
    </row>
    <row r="24" spans="1:20" ht="20.25" customHeight="1">
      <c r="A24" s="779"/>
      <c r="B24" s="780"/>
      <c r="C24" s="780"/>
      <c r="D24" s="780"/>
      <c r="E24" s="443" t="s">
        <v>485</v>
      </c>
      <c r="F24" s="444"/>
      <c r="G24" s="444"/>
      <c r="H24" s="499"/>
      <c r="I24" s="499"/>
      <c r="J24" s="499"/>
      <c r="K24" s="499"/>
      <c r="L24" s="499"/>
      <c r="M24" s="499"/>
      <c r="N24" s="499"/>
      <c r="O24" s="499"/>
      <c r="P24" s="499"/>
      <c r="Q24" s="500"/>
    </row>
    <row r="25" spans="1:20" ht="20.25" customHeight="1">
      <c r="A25" s="781"/>
      <c r="B25" s="782"/>
      <c r="C25" s="782"/>
      <c r="D25" s="782"/>
      <c r="E25" s="447" t="s">
        <v>485</v>
      </c>
      <c r="F25" s="424"/>
      <c r="G25" s="424"/>
      <c r="H25" s="433"/>
      <c r="I25" s="433"/>
      <c r="J25" s="433"/>
      <c r="K25" s="433"/>
      <c r="L25" s="433"/>
      <c r="M25" s="433"/>
      <c r="N25" s="433"/>
      <c r="O25" s="433"/>
      <c r="P25" s="433"/>
      <c r="Q25" s="434"/>
    </row>
    <row r="26" spans="1:20" ht="20.25" customHeight="1">
      <c r="A26" s="448"/>
      <c r="B26" s="449"/>
      <c r="C26" s="449"/>
      <c r="D26" s="449"/>
      <c r="E26" s="449"/>
      <c r="F26" s="449"/>
      <c r="G26" s="449"/>
      <c r="H26" s="449"/>
      <c r="I26" s="449"/>
      <c r="J26" s="449"/>
      <c r="K26" s="449"/>
      <c r="L26" s="449"/>
      <c r="M26" s="449"/>
      <c r="N26" s="449"/>
      <c r="O26" s="449"/>
      <c r="P26" s="449"/>
      <c r="Q26" s="485"/>
    </row>
    <row r="27" spans="1:20" ht="20.25" customHeight="1">
      <c r="A27" s="450"/>
      <c r="B27" s="424"/>
      <c r="C27" s="424"/>
      <c r="D27" s="424"/>
      <c r="E27" s="424"/>
      <c r="F27" s="424"/>
      <c r="G27" s="424"/>
      <c r="H27" s="424"/>
      <c r="I27" s="424"/>
      <c r="J27" s="424"/>
      <c r="K27" s="424"/>
      <c r="L27" s="424"/>
      <c r="M27" s="424"/>
      <c r="N27" s="424"/>
      <c r="O27" s="424"/>
      <c r="P27" s="424"/>
      <c r="Q27" s="486"/>
    </row>
    <row r="28" spans="1:20" ht="20.25" customHeight="1">
      <c r="A28" s="450"/>
      <c r="B28" s="424"/>
      <c r="C28" s="424"/>
      <c r="D28" s="424"/>
      <c r="E28" s="424"/>
      <c r="F28" s="424"/>
      <c r="G28" s="424"/>
      <c r="H28" s="424"/>
      <c r="I28" s="424"/>
      <c r="J28" s="424"/>
      <c r="K28" s="424"/>
      <c r="L28" s="424"/>
      <c r="M28" s="424"/>
      <c r="N28" s="424"/>
      <c r="O28" s="424"/>
      <c r="P28" s="424"/>
      <c r="Q28" s="486"/>
    </row>
    <row r="29" spans="1:20" ht="20.25" customHeight="1">
      <c r="A29" s="450"/>
      <c r="B29" s="424"/>
      <c r="C29" s="424"/>
      <c r="D29" s="424"/>
      <c r="E29" s="424"/>
      <c r="F29" s="424"/>
      <c r="G29" s="424"/>
      <c r="H29" s="424"/>
      <c r="I29" s="424"/>
      <c r="J29" s="424"/>
      <c r="K29" s="424"/>
      <c r="L29" s="424"/>
      <c r="M29" s="424"/>
      <c r="N29" s="424"/>
      <c r="O29" s="424"/>
      <c r="P29" s="424"/>
      <c r="Q29" s="486"/>
    </row>
    <row r="30" spans="1:20" ht="20.25" customHeight="1">
      <c r="A30" s="450"/>
      <c r="B30" s="424"/>
      <c r="C30" s="424"/>
      <c r="D30" s="424"/>
      <c r="E30" s="424"/>
      <c r="F30" s="424"/>
      <c r="G30" s="424"/>
      <c r="H30" s="424"/>
      <c r="I30" s="424"/>
      <c r="J30" s="424"/>
      <c r="K30" s="424"/>
      <c r="L30" s="424"/>
      <c r="M30" s="424"/>
      <c r="N30" s="424"/>
      <c r="O30" s="424"/>
      <c r="P30" s="424"/>
      <c r="Q30" s="486"/>
    </row>
    <row r="31" spans="1:20" ht="20.25" customHeight="1">
      <c r="A31" s="450"/>
      <c r="B31" s="424"/>
      <c r="C31" s="424"/>
      <c r="D31" s="424"/>
      <c r="E31" s="424"/>
      <c r="F31" s="424"/>
      <c r="G31" s="424"/>
      <c r="H31" s="424"/>
      <c r="I31" s="424"/>
      <c r="J31" s="424"/>
      <c r="K31" s="424"/>
      <c r="L31" s="424"/>
      <c r="M31" s="424"/>
      <c r="N31" s="424"/>
      <c r="O31" s="424"/>
      <c r="P31" s="424"/>
      <c r="Q31" s="486"/>
    </row>
    <row r="32" spans="1:20" ht="20.25" customHeight="1">
      <c r="A32" s="450"/>
      <c r="B32" s="424"/>
      <c r="C32" s="424"/>
      <c r="D32" s="424"/>
      <c r="E32" s="424"/>
      <c r="F32" s="424"/>
      <c r="G32" s="424"/>
      <c r="H32" s="424"/>
      <c r="I32" s="424"/>
      <c r="J32" s="424"/>
      <c r="K32" s="424"/>
      <c r="L32" s="424"/>
      <c r="M32" s="424"/>
      <c r="N32" s="424"/>
      <c r="O32" s="424"/>
      <c r="P32" s="424"/>
      <c r="Q32" s="486"/>
    </row>
    <row r="33" spans="1:17" ht="20.25" customHeight="1">
      <c r="A33" s="450"/>
      <c r="B33" s="424"/>
      <c r="C33" s="424"/>
      <c r="D33" s="424"/>
      <c r="E33" s="424"/>
      <c r="F33" s="424"/>
      <c r="G33" s="424"/>
      <c r="H33" s="424"/>
      <c r="I33" s="424"/>
      <c r="J33" s="424"/>
      <c r="K33" s="424"/>
      <c r="L33" s="424"/>
      <c r="M33" s="424"/>
      <c r="N33" s="424"/>
      <c r="O33" s="424"/>
      <c r="P33" s="424"/>
      <c r="Q33" s="486"/>
    </row>
    <row r="34" spans="1:17" ht="20.25" customHeight="1">
      <c r="A34" s="450"/>
      <c r="B34" s="424"/>
      <c r="C34" s="424"/>
      <c r="D34" s="424"/>
      <c r="E34" s="424"/>
      <c r="F34" s="424"/>
      <c r="G34" s="424"/>
      <c r="H34" s="424"/>
      <c r="I34" s="424"/>
      <c r="J34" s="424"/>
      <c r="K34" s="424"/>
      <c r="L34" s="424"/>
      <c r="M34" s="424"/>
      <c r="N34" s="424"/>
      <c r="O34" s="424"/>
      <c r="P34" s="424"/>
      <c r="Q34" s="486"/>
    </row>
    <row r="35" spans="1:17" ht="20.25" customHeight="1">
      <c r="A35" s="450"/>
      <c r="B35" s="424"/>
      <c r="C35" s="424"/>
      <c r="D35" s="424"/>
      <c r="E35" s="424"/>
      <c r="F35" s="424"/>
      <c r="G35" s="424"/>
      <c r="H35" s="424"/>
      <c r="I35" s="424"/>
      <c r="J35" s="424"/>
      <c r="K35" s="424"/>
      <c r="L35" s="424"/>
      <c r="M35" s="424"/>
      <c r="N35" s="424"/>
      <c r="O35" s="424"/>
      <c r="P35" s="424"/>
      <c r="Q35" s="486"/>
    </row>
    <row r="36" spans="1:17" ht="20.25" customHeight="1">
      <c r="A36" s="451"/>
      <c r="B36" s="426"/>
      <c r="C36" s="426"/>
      <c r="D36" s="426"/>
      <c r="E36" s="426"/>
      <c r="F36" s="426"/>
      <c r="G36" s="426"/>
      <c r="H36" s="426"/>
      <c r="I36" s="426"/>
      <c r="J36" s="426"/>
      <c r="K36" s="426"/>
      <c r="L36" s="426"/>
      <c r="M36" s="426"/>
      <c r="N36" s="426"/>
      <c r="O36" s="426"/>
      <c r="P36" s="426"/>
      <c r="Q36" s="428"/>
    </row>
    <row r="37" spans="1:17" ht="13.05" customHeight="1">
      <c r="A37" s="424" t="s">
        <v>486</v>
      </c>
      <c r="B37" s="424"/>
      <c r="C37" s="424"/>
      <c r="D37" s="424"/>
      <c r="E37" s="424"/>
      <c r="F37" s="424"/>
      <c r="G37" s="424"/>
      <c r="H37" s="424"/>
      <c r="I37" s="424"/>
      <c r="J37" s="424"/>
      <c r="K37" s="424"/>
      <c r="L37" s="424"/>
      <c r="M37" s="424"/>
      <c r="N37" s="424"/>
      <c r="O37" s="424"/>
      <c r="P37" s="424"/>
      <c r="Q37" s="424"/>
    </row>
    <row r="38" spans="1:17" ht="13.05" customHeight="1">
      <c r="A38" s="424" t="s">
        <v>1262</v>
      </c>
      <c r="B38" s="424"/>
      <c r="C38" s="424"/>
      <c r="D38" s="424"/>
      <c r="E38" s="424"/>
      <c r="F38" s="424"/>
      <c r="G38" s="424"/>
      <c r="H38" s="424"/>
      <c r="I38" s="424"/>
      <c r="J38" s="424"/>
      <c r="K38" s="424"/>
      <c r="L38" s="424"/>
      <c r="M38" s="424"/>
      <c r="N38" s="424"/>
      <c r="O38" s="424"/>
      <c r="P38" s="424"/>
      <c r="Q38" s="424"/>
    </row>
    <row r="39" spans="1:17" ht="13.05" customHeight="1"/>
    <row r="40" spans="1:17" ht="13.05" customHeight="1"/>
    <row r="41" spans="1:17" ht="13.05" customHeight="1"/>
    <row r="42" spans="1:17" ht="13.05" customHeight="1"/>
    <row r="43" spans="1:17" ht="13.05" customHeight="1"/>
    <row r="44" spans="1:17" ht="13.05" customHeight="1"/>
    <row r="45" spans="1:17" ht="13.05" customHeight="1"/>
    <row r="46" spans="1:17" ht="13.05" customHeight="1"/>
    <row r="47" spans="1:17" ht="13.05" customHeight="1"/>
    <row r="48" spans="1:17" ht="13.05" customHeight="1"/>
    <row r="49" ht="13.05" customHeight="1"/>
    <row r="50" ht="13.05" customHeight="1"/>
    <row r="51" ht="13.05" customHeight="1"/>
    <row r="52" ht="13.05" customHeight="1"/>
    <row r="53" ht="13.05" customHeight="1"/>
    <row r="54" ht="13.05" customHeight="1"/>
    <row r="55" ht="13.05" customHeight="1"/>
    <row r="56" ht="13.05" customHeight="1"/>
    <row r="57" ht="13.05" customHeight="1"/>
    <row r="58" ht="13.05" customHeight="1"/>
    <row r="59" ht="13.05" customHeight="1"/>
    <row r="60" ht="13.05" customHeight="1"/>
    <row r="61" ht="13.05" customHeight="1"/>
    <row r="62" ht="13.05" customHeight="1"/>
    <row r="63" ht="13.05" customHeight="1"/>
  </sheetData>
  <mergeCells count="6">
    <mergeCell ref="A6:D25"/>
    <mergeCell ref="E16:Q16"/>
    <mergeCell ref="K4:L4"/>
    <mergeCell ref="M4:Q4"/>
    <mergeCell ref="K5:L5"/>
    <mergeCell ref="M5:Q5"/>
  </mergeCells>
  <phoneticPr fontId="3"/>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33"/>
  <sheetViews>
    <sheetView view="pageBreakPreview" zoomScaleNormal="100" zoomScaleSheetLayoutView="100" workbookViewId="0">
      <selection activeCell="H35" sqref="H35"/>
    </sheetView>
  </sheetViews>
  <sheetFormatPr defaultColWidth="8.77734375" defaultRowHeight="13.2"/>
  <cols>
    <col min="1" max="1" width="17.88671875" style="495" customWidth="1"/>
    <col min="2" max="2" width="7.88671875" style="495" customWidth="1"/>
    <col min="3" max="3" width="24.6640625" style="495" customWidth="1"/>
    <col min="4" max="4" width="8.88671875" style="495" customWidth="1"/>
    <col min="5" max="5" width="22.88671875" style="495" customWidth="1"/>
    <col min="6" max="6" width="8.88671875" style="495" customWidth="1"/>
    <col min="7" max="7" width="8.77734375" style="495" customWidth="1"/>
    <col min="8" max="8" width="8.6640625" style="495" customWidth="1"/>
    <col min="9" max="16384" width="8.77734375" style="495"/>
  </cols>
  <sheetData>
    <row r="1" spans="1:7">
      <c r="A1" s="502" t="s">
        <v>1259</v>
      </c>
      <c r="B1" s="502"/>
      <c r="C1" s="502"/>
      <c r="D1" s="502"/>
      <c r="E1" s="502"/>
      <c r="F1" s="502"/>
      <c r="G1" s="502"/>
    </row>
    <row r="2" spans="1:7">
      <c r="A2" s="502"/>
      <c r="B2" s="502"/>
      <c r="C2" s="502"/>
      <c r="D2" s="502"/>
      <c r="E2" s="502"/>
      <c r="F2" s="502"/>
      <c r="G2" s="502"/>
    </row>
    <row r="3" spans="1:7" ht="18" customHeight="1">
      <c r="A3" s="792" t="s">
        <v>1261</v>
      </c>
      <c r="B3" s="792"/>
      <c r="C3" s="792"/>
      <c r="D3" s="792"/>
      <c r="E3" s="792"/>
      <c r="F3" s="792"/>
      <c r="G3" s="792"/>
    </row>
    <row r="4" spans="1:7" ht="18" customHeight="1">
      <c r="A4" s="503"/>
      <c r="B4" s="503"/>
      <c r="C4" s="503"/>
      <c r="D4" s="503"/>
      <c r="E4" s="503"/>
      <c r="F4" s="502"/>
      <c r="G4" s="502"/>
    </row>
    <row r="5" spans="1:7">
      <c r="A5" s="502" t="s">
        <v>1228</v>
      </c>
      <c r="B5" s="502"/>
      <c r="C5" s="502"/>
      <c r="D5" s="502"/>
      <c r="E5" s="502"/>
      <c r="F5" s="502"/>
      <c r="G5" s="502"/>
    </row>
    <row r="6" spans="1:7">
      <c r="A6" s="504" t="s">
        <v>1229</v>
      </c>
      <c r="B6" s="504" t="s">
        <v>1230</v>
      </c>
      <c r="C6" s="786" t="s">
        <v>362</v>
      </c>
      <c r="D6" s="786"/>
      <c r="E6" s="786"/>
      <c r="F6" s="505" t="s">
        <v>381</v>
      </c>
      <c r="G6" s="504" t="s">
        <v>382</v>
      </c>
    </row>
    <row r="7" spans="1:7" ht="24">
      <c r="A7" s="506" t="s">
        <v>1231</v>
      </c>
      <c r="B7" s="501" t="s">
        <v>1232</v>
      </c>
      <c r="C7" s="787" t="s">
        <v>1233</v>
      </c>
      <c r="D7" s="787"/>
      <c r="E7" s="787"/>
      <c r="F7" s="507"/>
      <c r="G7" s="507"/>
    </row>
    <row r="8" spans="1:7" ht="36">
      <c r="A8" s="506" t="s">
        <v>1234</v>
      </c>
      <c r="B8" s="501" t="s">
        <v>1232</v>
      </c>
      <c r="C8" s="787" t="s">
        <v>1235</v>
      </c>
      <c r="D8" s="787"/>
      <c r="E8" s="787"/>
      <c r="F8" s="507"/>
      <c r="G8" s="507"/>
    </row>
    <row r="9" spans="1:7">
      <c r="A9" s="502"/>
      <c r="B9" s="502"/>
      <c r="C9" s="502"/>
      <c r="D9" s="502"/>
      <c r="E9" s="502"/>
      <c r="F9" s="502"/>
      <c r="G9" s="502"/>
    </row>
    <row r="10" spans="1:7">
      <c r="A10" s="502" t="s">
        <v>1260</v>
      </c>
      <c r="B10" s="502"/>
      <c r="C10" s="502"/>
      <c r="D10" s="502"/>
      <c r="E10" s="502"/>
      <c r="F10" s="502"/>
      <c r="G10" s="502"/>
    </row>
    <row r="11" spans="1:7">
      <c r="A11" s="505" t="s">
        <v>1236</v>
      </c>
      <c r="B11" s="786" t="s">
        <v>1237</v>
      </c>
      <c r="C11" s="786"/>
      <c r="D11" s="786" t="s">
        <v>364</v>
      </c>
      <c r="E11" s="786"/>
      <c r="F11" s="505" t="s">
        <v>381</v>
      </c>
      <c r="G11" s="505" t="s">
        <v>382</v>
      </c>
    </row>
    <row r="12" spans="1:7" ht="36" customHeight="1">
      <c r="A12" s="506" t="s">
        <v>1238</v>
      </c>
      <c r="B12" s="789" t="s">
        <v>1239</v>
      </c>
      <c r="C12" s="789"/>
      <c r="D12" s="788" t="s">
        <v>1240</v>
      </c>
      <c r="E12" s="788"/>
      <c r="F12" s="507"/>
      <c r="G12" s="507"/>
    </row>
    <row r="13" spans="1:7" ht="83.55" customHeight="1">
      <c r="A13" s="790" t="s">
        <v>1241</v>
      </c>
      <c r="B13" s="791" t="s">
        <v>1264</v>
      </c>
      <c r="C13" s="791"/>
      <c r="D13" s="788" t="s">
        <v>1242</v>
      </c>
      <c r="E13" s="788"/>
      <c r="F13" s="507"/>
      <c r="G13" s="507"/>
    </row>
    <row r="14" spans="1:7" ht="77.55" customHeight="1">
      <c r="A14" s="790"/>
      <c r="B14" s="791" t="s">
        <v>1243</v>
      </c>
      <c r="C14" s="791"/>
      <c r="D14" s="788" t="s">
        <v>1484</v>
      </c>
      <c r="E14" s="788"/>
      <c r="F14" s="507"/>
      <c r="G14" s="507"/>
    </row>
    <row r="15" spans="1:7">
      <c r="A15" s="790" t="s">
        <v>1244</v>
      </c>
      <c r="B15" s="791" t="s">
        <v>1245</v>
      </c>
      <c r="C15" s="791"/>
      <c r="D15" s="788" t="s">
        <v>1246</v>
      </c>
      <c r="E15" s="788"/>
      <c r="F15" s="507"/>
      <c r="G15" s="507"/>
    </row>
    <row r="16" spans="1:7">
      <c r="A16" s="790"/>
      <c r="B16" s="791" t="s">
        <v>1247</v>
      </c>
      <c r="C16" s="791"/>
      <c r="D16" s="788" t="s">
        <v>1246</v>
      </c>
      <c r="E16" s="788"/>
      <c r="F16" s="507"/>
      <c r="G16" s="507"/>
    </row>
    <row r="17" spans="1:7">
      <c r="A17" s="790"/>
      <c r="B17" s="791" t="s">
        <v>1248</v>
      </c>
      <c r="C17" s="791"/>
      <c r="D17" s="788" t="s">
        <v>1246</v>
      </c>
      <c r="E17" s="788"/>
      <c r="F17" s="507"/>
      <c r="G17" s="507"/>
    </row>
    <row r="18" spans="1:7" ht="59.1" customHeight="1">
      <c r="A18" s="790"/>
      <c r="B18" s="791" t="s">
        <v>1249</v>
      </c>
      <c r="C18" s="791"/>
      <c r="D18" s="788" t="s">
        <v>1250</v>
      </c>
      <c r="E18" s="788"/>
      <c r="F18" s="507"/>
      <c r="G18" s="507"/>
    </row>
    <row r="19" spans="1:7" ht="29.55" customHeight="1">
      <c r="A19" s="790" t="s">
        <v>1251</v>
      </c>
      <c r="B19" s="791" t="s">
        <v>1252</v>
      </c>
      <c r="C19" s="791"/>
      <c r="D19" s="788" t="s">
        <v>1266</v>
      </c>
      <c r="E19" s="788"/>
      <c r="F19" s="507"/>
      <c r="G19" s="507"/>
    </row>
    <row r="20" spans="1:7" ht="72" customHeight="1">
      <c r="A20" s="790"/>
      <c r="B20" s="791" t="s">
        <v>1253</v>
      </c>
      <c r="C20" s="791"/>
      <c r="D20" s="788" t="s">
        <v>1254</v>
      </c>
      <c r="E20" s="788"/>
      <c r="F20" s="507"/>
      <c r="G20" s="507"/>
    </row>
    <row r="21" spans="1:7" ht="36.6" customHeight="1">
      <c r="A21" s="506" t="s">
        <v>1255</v>
      </c>
      <c r="B21" s="790" t="s">
        <v>1256</v>
      </c>
      <c r="C21" s="790"/>
      <c r="D21" s="788" t="s">
        <v>1257</v>
      </c>
      <c r="E21" s="788"/>
      <c r="F21" s="507"/>
      <c r="G21" s="507"/>
    </row>
    <row r="22" spans="1:7">
      <c r="A22" s="502"/>
      <c r="B22" s="502"/>
      <c r="C22" s="502"/>
      <c r="D22" s="502"/>
      <c r="E22" s="502"/>
      <c r="F22" s="502"/>
      <c r="G22" s="502"/>
    </row>
    <row r="23" spans="1:7">
      <c r="A23" s="502"/>
      <c r="B23" s="502"/>
      <c r="C23" s="502"/>
      <c r="D23" s="502"/>
      <c r="E23" s="502"/>
      <c r="F23" s="502"/>
      <c r="G23" s="502"/>
    </row>
    <row r="24" spans="1:7">
      <c r="A24" s="502"/>
      <c r="B24" s="502"/>
      <c r="C24" s="502"/>
      <c r="D24" s="502"/>
      <c r="E24" s="502"/>
      <c r="F24" s="502"/>
      <c r="G24" s="502"/>
    </row>
    <row r="25" spans="1:7">
      <c r="A25" s="502"/>
      <c r="B25" s="502"/>
      <c r="C25" s="502"/>
      <c r="D25" s="502"/>
      <c r="E25" s="502"/>
      <c r="F25" s="502"/>
      <c r="G25" s="502"/>
    </row>
    <row r="26" spans="1:7">
      <c r="A26" s="502"/>
      <c r="B26" s="502"/>
      <c r="C26" s="502"/>
      <c r="D26" s="502"/>
      <c r="E26" s="502"/>
      <c r="F26" s="502"/>
      <c r="G26" s="502"/>
    </row>
    <row r="33" spans="4:7">
      <c r="D33" s="1095"/>
      <c r="E33" s="1095"/>
      <c r="F33" s="1095"/>
      <c r="G33" s="1095"/>
    </row>
  </sheetData>
  <mergeCells count="29">
    <mergeCell ref="B21:C21"/>
    <mergeCell ref="D21:E21"/>
    <mergeCell ref="A3:G3"/>
    <mergeCell ref="A19:A20"/>
    <mergeCell ref="B19:C19"/>
    <mergeCell ref="D19:E19"/>
    <mergeCell ref="B20:C20"/>
    <mergeCell ref="D20:E20"/>
    <mergeCell ref="A15:A18"/>
    <mergeCell ref="B15:C15"/>
    <mergeCell ref="D15:E15"/>
    <mergeCell ref="B16:C16"/>
    <mergeCell ref="D16:E16"/>
    <mergeCell ref="B17:C17"/>
    <mergeCell ref="D17:E17"/>
    <mergeCell ref="B18:C18"/>
    <mergeCell ref="D18:E18"/>
    <mergeCell ref="B12:C12"/>
    <mergeCell ref="D12:E12"/>
    <mergeCell ref="A13:A14"/>
    <mergeCell ref="B13:C13"/>
    <mergeCell ref="D13:E13"/>
    <mergeCell ref="B14:C14"/>
    <mergeCell ref="D14:E14"/>
    <mergeCell ref="C6:E6"/>
    <mergeCell ref="C7:E7"/>
    <mergeCell ref="C8:E8"/>
    <mergeCell ref="B11:C11"/>
    <mergeCell ref="D11:E11"/>
  </mergeCells>
  <phoneticPr fontId="3"/>
  <pageMargins left="0.70866141732283472" right="0.70866141732283472" top="0.74803149606299213" bottom="0.74803149606299213" header="0.31496062992125984" footer="0.31496062992125984"/>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9"/>
  <sheetViews>
    <sheetView view="pageBreakPreview" zoomScale="60" zoomScaleNormal="80" workbookViewId="0">
      <selection activeCell="H35" sqref="H35"/>
    </sheetView>
  </sheetViews>
  <sheetFormatPr defaultRowHeight="13.2"/>
  <cols>
    <col min="1" max="1" width="9.33203125" style="15" customWidth="1"/>
    <col min="2" max="2" width="5.88671875" style="15" customWidth="1"/>
    <col min="3" max="3" width="2.77734375" style="15" customWidth="1"/>
    <col min="4" max="4" width="5.88671875" style="15" customWidth="1"/>
    <col min="5" max="5" width="13.88671875" style="15" customWidth="1"/>
    <col min="6" max="6" width="32" style="15" customWidth="1"/>
    <col min="7" max="7" width="17.44140625" style="15" customWidth="1"/>
    <col min="8" max="8" width="13.21875" style="15" customWidth="1"/>
    <col min="9" max="9" width="15" style="15" customWidth="1"/>
    <col min="10" max="10" width="13.77734375" style="15" customWidth="1"/>
    <col min="11" max="11" width="8.88671875" style="15" customWidth="1"/>
    <col min="12" max="12" width="3.21875" style="15" customWidth="1"/>
    <col min="13" max="254" width="9" style="15"/>
    <col min="255" max="255" width="4.6640625" style="15" customWidth="1"/>
    <col min="256" max="256" width="7" style="15" customWidth="1"/>
    <col min="257" max="257" width="15.77734375" style="15" customWidth="1"/>
    <col min="258" max="258" width="13.109375" style="15" customWidth="1"/>
    <col min="259" max="259" width="11.44140625" style="15" customWidth="1"/>
    <col min="260" max="260" width="11.6640625" style="15" customWidth="1"/>
    <col min="261" max="261" width="9" style="15"/>
    <col min="262" max="262" width="13.109375" style="15" customWidth="1"/>
    <col min="263" max="263" width="6.109375" style="15" customWidth="1"/>
    <col min="264" max="264" width="10.44140625" style="15" customWidth="1"/>
    <col min="265" max="265" width="9" style="15"/>
    <col min="266" max="266" width="6.21875" style="15" customWidth="1"/>
    <col min="267" max="267" width="13.109375" style="15" customWidth="1"/>
    <col min="268" max="268" width="3.21875" style="15" customWidth="1"/>
    <col min="269" max="510" width="9" style="15"/>
    <col min="511" max="511" width="4.6640625" style="15" customWidth="1"/>
    <col min="512" max="512" width="7" style="15" customWidth="1"/>
    <col min="513" max="513" width="15.77734375" style="15" customWidth="1"/>
    <col min="514" max="514" width="13.109375" style="15" customWidth="1"/>
    <col min="515" max="515" width="11.44140625" style="15" customWidth="1"/>
    <col min="516" max="516" width="11.6640625" style="15" customWidth="1"/>
    <col min="517" max="517" width="9" style="15"/>
    <col min="518" max="518" width="13.109375" style="15" customWidth="1"/>
    <col min="519" max="519" width="6.109375" style="15" customWidth="1"/>
    <col min="520" max="520" width="10.44140625" style="15" customWidth="1"/>
    <col min="521" max="521" width="9" style="15"/>
    <col min="522" max="522" width="6.21875" style="15" customWidth="1"/>
    <col min="523" max="523" width="13.109375" style="15" customWidth="1"/>
    <col min="524" max="524" width="3.21875" style="15" customWidth="1"/>
    <col min="525" max="766" width="9" style="15"/>
    <col min="767" max="767" width="4.6640625" style="15" customWidth="1"/>
    <col min="768" max="768" width="7" style="15" customWidth="1"/>
    <col min="769" max="769" width="15.77734375" style="15" customWidth="1"/>
    <col min="770" max="770" width="13.109375" style="15" customWidth="1"/>
    <col min="771" max="771" width="11.44140625" style="15" customWidth="1"/>
    <col min="772" max="772" width="11.6640625" style="15" customWidth="1"/>
    <col min="773" max="773" width="9" style="15"/>
    <col min="774" max="774" width="13.109375" style="15" customWidth="1"/>
    <col min="775" max="775" width="6.109375" style="15" customWidth="1"/>
    <col min="776" max="776" width="10.44140625" style="15" customWidth="1"/>
    <col min="777" max="777" width="9" style="15"/>
    <col min="778" max="778" width="6.21875" style="15" customWidth="1"/>
    <col min="779" max="779" width="13.109375" style="15" customWidth="1"/>
    <col min="780" max="780" width="3.21875" style="15" customWidth="1"/>
    <col min="781" max="1022" width="9" style="15"/>
    <col min="1023" max="1023" width="4.6640625" style="15" customWidth="1"/>
    <col min="1024" max="1024" width="7" style="15" customWidth="1"/>
    <col min="1025" max="1025" width="15.77734375" style="15" customWidth="1"/>
    <col min="1026" max="1026" width="13.109375" style="15" customWidth="1"/>
    <col min="1027" max="1027" width="11.44140625" style="15" customWidth="1"/>
    <col min="1028" max="1028" width="11.6640625" style="15" customWidth="1"/>
    <col min="1029" max="1029" width="9" style="15"/>
    <col min="1030" max="1030" width="13.109375" style="15" customWidth="1"/>
    <col min="1031" max="1031" width="6.109375" style="15" customWidth="1"/>
    <col min="1032" max="1032" width="10.44140625" style="15" customWidth="1"/>
    <col min="1033" max="1033" width="9" style="15"/>
    <col min="1034" max="1034" width="6.21875" style="15" customWidth="1"/>
    <col min="1035" max="1035" width="13.109375" style="15" customWidth="1"/>
    <col min="1036" max="1036" width="3.21875" style="15" customWidth="1"/>
    <col min="1037" max="1278" width="9" style="15"/>
    <col min="1279" max="1279" width="4.6640625" style="15" customWidth="1"/>
    <col min="1280" max="1280" width="7" style="15" customWidth="1"/>
    <col min="1281" max="1281" width="15.77734375" style="15" customWidth="1"/>
    <col min="1282" max="1282" width="13.109375" style="15" customWidth="1"/>
    <col min="1283" max="1283" width="11.44140625" style="15" customWidth="1"/>
    <col min="1284" max="1284" width="11.6640625" style="15" customWidth="1"/>
    <col min="1285" max="1285" width="9" style="15"/>
    <col min="1286" max="1286" width="13.109375" style="15" customWidth="1"/>
    <col min="1287" max="1287" width="6.109375" style="15" customWidth="1"/>
    <col min="1288" max="1288" width="10.44140625" style="15" customWidth="1"/>
    <col min="1289" max="1289" width="9" style="15"/>
    <col min="1290" max="1290" width="6.21875" style="15" customWidth="1"/>
    <col min="1291" max="1291" width="13.109375" style="15" customWidth="1"/>
    <col min="1292" max="1292" width="3.21875" style="15" customWidth="1"/>
    <col min="1293" max="1534" width="9" style="15"/>
    <col min="1535" max="1535" width="4.6640625" style="15" customWidth="1"/>
    <col min="1536" max="1536" width="7" style="15" customWidth="1"/>
    <col min="1537" max="1537" width="15.77734375" style="15" customWidth="1"/>
    <col min="1538" max="1538" width="13.109375" style="15" customWidth="1"/>
    <col min="1539" max="1539" width="11.44140625" style="15" customWidth="1"/>
    <col min="1540" max="1540" width="11.6640625" style="15" customWidth="1"/>
    <col min="1541" max="1541" width="9" style="15"/>
    <col min="1542" max="1542" width="13.109375" style="15" customWidth="1"/>
    <col min="1543" max="1543" width="6.109375" style="15" customWidth="1"/>
    <col min="1544" max="1544" width="10.44140625" style="15" customWidth="1"/>
    <col min="1545" max="1545" width="9" style="15"/>
    <col min="1546" max="1546" width="6.21875" style="15" customWidth="1"/>
    <col min="1547" max="1547" width="13.109375" style="15" customWidth="1"/>
    <col min="1548" max="1548" width="3.21875" style="15" customWidth="1"/>
    <col min="1549" max="1790" width="9" style="15"/>
    <col min="1791" max="1791" width="4.6640625" style="15" customWidth="1"/>
    <col min="1792" max="1792" width="7" style="15" customWidth="1"/>
    <col min="1793" max="1793" width="15.77734375" style="15" customWidth="1"/>
    <col min="1794" max="1794" width="13.109375" style="15" customWidth="1"/>
    <col min="1795" max="1795" width="11.44140625" style="15" customWidth="1"/>
    <col min="1796" max="1796" width="11.6640625" style="15" customWidth="1"/>
    <col min="1797" max="1797" width="9" style="15"/>
    <col min="1798" max="1798" width="13.109375" style="15" customWidth="1"/>
    <col min="1799" max="1799" width="6.109375" style="15" customWidth="1"/>
    <col min="1800" max="1800" width="10.44140625" style="15" customWidth="1"/>
    <col min="1801" max="1801" width="9" style="15"/>
    <col min="1802" max="1802" width="6.21875" style="15" customWidth="1"/>
    <col min="1803" max="1803" width="13.109375" style="15" customWidth="1"/>
    <col min="1804" max="1804" width="3.21875" style="15" customWidth="1"/>
    <col min="1805" max="2046" width="9" style="15"/>
    <col min="2047" max="2047" width="4.6640625" style="15" customWidth="1"/>
    <col min="2048" max="2048" width="7" style="15" customWidth="1"/>
    <col min="2049" max="2049" width="15.77734375" style="15" customWidth="1"/>
    <col min="2050" max="2050" width="13.109375" style="15" customWidth="1"/>
    <col min="2051" max="2051" width="11.44140625" style="15" customWidth="1"/>
    <col min="2052" max="2052" width="11.6640625" style="15" customWidth="1"/>
    <col min="2053" max="2053" width="9" style="15"/>
    <col min="2054" max="2054" width="13.109375" style="15" customWidth="1"/>
    <col min="2055" max="2055" width="6.109375" style="15" customWidth="1"/>
    <col min="2056" max="2056" width="10.44140625" style="15" customWidth="1"/>
    <col min="2057" max="2057" width="9" style="15"/>
    <col min="2058" max="2058" width="6.21875" style="15" customWidth="1"/>
    <col min="2059" max="2059" width="13.109375" style="15" customWidth="1"/>
    <col min="2060" max="2060" width="3.21875" style="15" customWidth="1"/>
    <col min="2061" max="2302" width="9" style="15"/>
    <col min="2303" max="2303" width="4.6640625" style="15" customWidth="1"/>
    <col min="2304" max="2304" width="7" style="15" customWidth="1"/>
    <col min="2305" max="2305" width="15.77734375" style="15" customWidth="1"/>
    <col min="2306" max="2306" width="13.109375" style="15" customWidth="1"/>
    <col min="2307" max="2307" width="11.44140625" style="15" customWidth="1"/>
    <col min="2308" max="2308" width="11.6640625" style="15" customWidth="1"/>
    <col min="2309" max="2309" width="9" style="15"/>
    <col min="2310" max="2310" width="13.109375" style="15" customWidth="1"/>
    <col min="2311" max="2311" width="6.109375" style="15" customWidth="1"/>
    <col min="2312" max="2312" width="10.44140625" style="15" customWidth="1"/>
    <col min="2313" max="2313" width="9" style="15"/>
    <col min="2314" max="2314" width="6.21875" style="15" customWidth="1"/>
    <col min="2315" max="2315" width="13.109375" style="15" customWidth="1"/>
    <col min="2316" max="2316" width="3.21875" style="15" customWidth="1"/>
    <col min="2317" max="2558" width="9" style="15"/>
    <col min="2559" max="2559" width="4.6640625" style="15" customWidth="1"/>
    <col min="2560" max="2560" width="7" style="15" customWidth="1"/>
    <col min="2561" max="2561" width="15.77734375" style="15" customWidth="1"/>
    <col min="2562" max="2562" width="13.109375" style="15" customWidth="1"/>
    <col min="2563" max="2563" width="11.44140625" style="15" customWidth="1"/>
    <col min="2564" max="2564" width="11.6640625" style="15" customWidth="1"/>
    <col min="2565" max="2565" width="9" style="15"/>
    <col min="2566" max="2566" width="13.109375" style="15" customWidth="1"/>
    <col min="2567" max="2567" width="6.109375" style="15" customWidth="1"/>
    <col min="2568" max="2568" width="10.44140625" style="15" customWidth="1"/>
    <col min="2569" max="2569" width="9" style="15"/>
    <col min="2570" max="2570" width="6.21875" style="15" customWidth="1"/>
    <col min="2571" max="2571" width="13.109375" style="15" customWidth="1"/>
    <col min="2572" max="2572" width="3.21875" style="15" customWidth="1"/>
    <col min="2573" max="2814" width="9" style="15"/>
    <col min="2815" max="2815" width="4.6640625" style="15" customWidth="1"/>
    <col min="2816" max="2816" width="7" style="15" customWidth="1"/>
    <col min="2817" max="2817" width="15.77734375" style="15" customWidth="1"/>
    <col min="2818" max="2818" width="13.109375" style="15" customWidth="1"/>
    <col min="2819" max="2819" width="11.44140625" style="15" customWidth="1"/>
    <col min="2820" max="2820" width="11.6640625" style="15" customWidth="1"/>
    <col min="2821" max="2821" width="9" style="15"/>
    <col min="2822" max="2822" width="13.109375" style="15" customWidth="1"/>
    <col min="2823" max="2823" width="6.109375" style="15" customWidth="1"/>
    <col min="2824" max="2824" width="10.44140625" style="15" customWidth="1"/>
    <col min="2825" max="2825" width="9" style="15"/>
    <col min="2826" max="2826" width="6.21875" style="15" customWidth="1"/>
    <col min="2827" max="2827" width="13.109375" style="15" customWidth="1"/>
    <col min="2828" max="2828" width="3.21875" style="15" customWidth="1"/>
    <col min="2829" max="3070" width="9" style="15"/>
    <col min="3071" max="3071" width="4.6640625" style="15" customWidth="1"/>
    <col min="3072" max="3072" width="7" style="15" customWidth="1"/>
    <col min="3073" max="3073" width="15.77734375" style="15" customWidth="1"/>
    <col min="3074" max="3074" width="13.109375" style="15" customWidth="1"/>
    <col min="3075" max="3075" width="11.44140625" style="15" customWidth="1"/>
    <col min="3076" max="3076" width="11.6640625" style="15" customWidth="1"/>
    <col min="3077" max="3077" width="9" style="15"/>
    <col min="3078" max="3078" width="13.109375" style="15" customWidth="1"/>
    <col min="3079" max="3079" width="6.109375" style="15" customWidth="1"/>
    <col min="3080" max="3080" width="10.44140625" style="15" customWidth="1"/>
    <col min="3081" max="3081" width="9" style="15"/>
    <col min="3082" max="3082" width="6.21875" style="15" customWidth="1"/>
    <col min="3083" max="3083" width="13.109375" style="15" customWidth="1"/>
    <col min="3084" max="3084" width="3.21875" style="15" customWidth="1"/>
    <col min="3085" max="3326" width="9" style="15"/>
    <col min="3327" max="3327" width="4.6640625" style="15" customWidth="1"/>
    <col min="3328" max="3328" width="7" style="15" customWidth="1"/>
    <col min="3329" max="3329" width="15.77734375" style="15" customWidth="1"/>
    <col min="3330" max="3330" width="13.109375" style="15" customWidth="1"/>
    <col min="3331" max="3331" width="11.44140625" style="15" customWidth="1"/>
    <col min="3332" max="3332" width="11.6640625" style="15" customWidth="1"/>
    <col min="3333" max="3333" width="9" style="15"/>
    <col min="3334" max="3334" width="13.109375" style="15" customWidth="1"/>
    <col min="3335" max="3335" width="6.109375" style="15" customWidth="1"/>
    <col min="3336" max="3336" width="10.44140625" style="15" customWidth="1"/>
    <col min="3337" max="3337" width="9" style="15"/>
    <col min="3338" max="3338" width="6.21875" style="15" customWidth="1"/>
    <col min="3339" max="3339" width="13.109375" style="15" customWidth="1"/>
    <col min="3340" max="3340" width="3.21875" style="15" customWidth="1"/>
    <col min="3341" max="3582" width="9" style="15"/>
    <col min="3583" max="3583" width="4.6640625" style="15" customWidth="1"/>
    <col min="3584" max="3584" width="7" style="15" customWidth="1"/>
    <col min="3585" max="3585" width="15.77734375" style="15" customWidth="1"/>
    <col min="3586" max="3586" width="13.109375" style="15" customWidth="1"/>
    <col min="3587" max="3587" width="11.44140625" style="15" customWidth="1"/>
    <col min="3588" max="3588" width="11.6640625" style="15" customWidth="1"/>
    <col min="3589" max="3589" width="9" style="15"/>
    <col min="3590" max="3590" width="13.109375" style="15" customWidth="1"/>
    <col min="3591" max="3591" width="6.109375" style="15" customWidth="1"/>
    <col min="3592" max="3592" width="10.44140625" style="15" customWidth="1"/>
    <col min="3593" max="3593" width="9" style="15"/>
    <col min="3594" max="3594" width="6.21875" style="15" customWidth="1"/>
    <col min="3595" max="3595" width="13.109375" style="15" customWidth="1"/>
    <col min="3596" max="3596" width="3.21875" style="15" customWidth="1"/>
    <col min="3597" max="3838" width="9" style="15"/>
    <col min="3839" max="3839" width="4.6640625" style="15" customWidth="1"/>
    <col min="3840" max="3840" width="7" style="15" customWidth="1"/>
    <col min="3841" max="3841" width="15.77734375" style="15" customWidth="1"/>
    <col min="3842" max="3842" width="13.109375" style="15" customWidth="1"/>
    <col min="3843" max="3843" width="11.44140625" style="15" customWidth="1"/>
    <col min="3844" max="3844" width="11.6640625" style="15" customWidth="1"/>
    <col min="3845" max="3845" width="9" style="15"/>
    <col min="3846" max="3846" width="13.109375" style="15" customWidth="1"/>
    <col min="3847" max="3847" width="6.109375" style="15" customWidth="1"/>
    <col min="3848" max="3848" width="10.44140625" style="15" customWidth="1"/>
    <col min="3849" max="3849" width="9" style="15"/>
    <col min="3850" max="3850" width="6.21875" style="15" customWidth="1"/>
    <col min="3851" max="3851" width="13.109375" style="15" customWidth="1"/>
    <col min="3852" max="3852" width="3.21875" style="15" customWidth="1"/>
    <col min="3853" max="4094" width="9" style="15"/>
    <col min="4095" max="4095" width="4.6640625" style="15" customWidth="1"/>
    <col min="4096" max="4096" width="7" style="15" customWidth="1"/>
    <col min="4097" max="4097" width="15.77734375" style="15" customWidth="1"/>
    <col min="4098" max="4098" width="13.109375" style="15" customWidth="1"/>
    <col min="4099" max="4099" width="11.44140625" style="15" customWidth="1"/>
    <col min="4100" max="4100" width="11.6640625" style="15" customWidth="1"/>
    <col min="4101" max="4101" width="9" style="15"/>
    <col min="4102" max="4102" width="13.109375" style="15" customWidth="1"/>
    <col min="4103" max="4103" width="6.109375" style="15" customWidth="1"/>
    <col min="4104" max="4104" width="10.44140625" style="15" customWidth="1"/>
    <col min="4105" max="4105" width="9" style="15"/>
    <col min="4106" max="4106" width="6.21875" style="15" customWidth="1"/>
    <col min="4107" max="4107" width="13.109375" style="15" customWidth="1"/>
    <col min="4108" max="4108" width="3.21875" style="15" customWidth="1"/>
    <col min="4109" max="4350" width="9" style="15"/>
    <col min="4351" max="4351" width="4.6640625" style="15" customWidth="1"/>
    <col min="4352" max="4352" width="7" style="15" customWidth="1"/>
    <col min="4353" max="4353" width="15.77734375" style="15" customWidth="1"/>
    <col min="4354" max="4354" width="13.109375" style="15" customWidth="1"/>
    <col min="4355" max="4355" width="11.44140625" style="15" customWidth="1"/>
    <col min="4356" max="4356" width="11.6640625" style="15" customWidth="1"/>
    <col min="4357" max="4357" width="9" style="15"/>
    <col min="4358" max="4358" width="13.109375" style="15" customWidth="1"/>
    <col min="4359" max="4359" width="6.109375" style="15" customWidth="1"/>
    <col min="4360" max="4360" width="10.44140625" style="15" customWidth="1"/>
    <col min="4361" max="4361" width="9" style="15"/>
    <col min="4362" max="4362" width="6.21875" style="15" customWidth="1"/>
    <col min="4363" max="4363" width="13.109375" style="15" customWidth="1"/>
    <col min="4364" max="4364" width="3.21875" style="15" customWidth="1"/>
    <col min="4365" max="4606" width="9" style="15"/>
    <col min="4607" max="4607" width="4.6640625" style="15" customWidth="1"/>
    <col min="4608" max="4608" width="7" style="15" customWidth="1"/>
    <col min="4609" max="4609" width="15.77734375" style="15" customWidth="1"/>
    <col min="4610" max="4610" width="13.109375" style="15" customWidth="1"/>
    <col min="4611" max="4611" width="11.44140625" style="15" customWidth="1"/>
    <col min="4612" max="4612" width="11.6640625" style="15" customWidth="1"/>
    <col min="4613" max="4613" width="9" style="15"/>
    <col min="4614" max="4614" width="13.109375" style="15" customWidth="1"/>
    <col min="4615" max="4615" width="6.109375" style="15" customWidth="1"/>
    <col min="4616" max="4616" width="10.44140625" style="15" customWidth="1"/>
    <col min="4617" max="4617" width="9" style="15"/>
    <col min="4618" max="4618" width="6.21875" style="15" customWidth="1"/>
    <col min="4619" max="4619" width="13.109375" style="15" customWidth="1"/>
    <col min="4620" max="4620" width="3.21875" style="15" customWidth="1"/>
    <col min="4621" max="4862" width="9" style="15"/>
    <col min="4863" max="4863" width="4.6640625" style="15" customWidth="1"/>
    <col min="4864" max="4864" width="7" style="15" customWidth="1"/>
    <col min="4865" max="4865" width="15.77734375" style="15" customWidth="1"/>
    <col min="4866" max="4866" width="13.109375" style="15" customWidth="1"/>
    <col min="4867" max="4867" width="11.44140625" style="15" customWidth="1"/>
    <col min="4868" max="4868" width="11.6640625" style="15" customWidth="1"/>
    <col min="4869" max="4869" width="9" style="15"/>
    <col min="4870" max="4870" width="13.109375" style="15" customWidth="1"/>
    <col min="4871" max="4871" width="6.109375" style="15" customWidth="1"/>
    <col min="4872" max="4872" width="10.44140625" style="15" customWidth="1"/>
    <col min="4873" max="4873" width="9" style="15"/>
    <col min="4874" max="4874" width="6.21875" style="15" customWidth="1"/>
    <col min="4875" max="4875" width="13.109375" style="15" customWidth="1"/>
    <col min="4876" max="4876" width="3.21875" style="15" customWidth="1"/>
    <col min="4877" max="5118" width="9" style="15"/>
    <col min="5119" max="5119" width="4.6640625" style="15" customWidth="1"/>
    <col min="5120" max="5120" width="7" style="15" customWidth="1"/>
    <col min="5121" max="5121" width="15.77734375" style="15" customWidth="1"/>
    <col min="5122" max="5122" width="13.109375" style="15" customWidth="1"/>
    <col min="5123" max="5123" width="11.44140625" style="15" customWidth="1"/>
    <col min="5124" max="5124" width="11.6640625" style="15" customWidth="1"/>
    <col min="5125" max="5125" width="9" style="15"/>
    <col min="5126" max="5126" width="13.109375" style="15" customWidth="1"/>
    <col min="5127" max="5127" width="6.109375" style="15" customWidth="1"/>
    <col min="5128" max="5128" width="10.44140625" style="15" customWidth="1"/>
    <col min="5129" max="5129" width="9" style="15"/>
    <col min="5130" max="5130" width="6.21875" style="15" customWidth="1"/>
    <col min="5131" max="5131" width="13.109375" style="15" customWidth="1"/>
    <col min="5132" max="5132" width="3.21875" style="15" customWidth="1"/>
    <col min="5133" max="5374" width="9" style="15"/>
    <col min="5375" max="5375" width="4.6640625" style="15" customWidth="1"/>
    <col min="5376" max="5376" width="7" style="15" customWidth="1"/>
    <col min="5377" max="5377" width="15.77734375" style="15" customWidth="1"/>
    <col min="5378" max="5378" width="13.109375" style="15" customWidth="1"/>
    <col min="5379" max="5379" width="11.44140625" style="15" customWidth="1"/>
    <col min="5380" max="5380" width="11.6640625" style="15" customWidth="1"/>
    <col min="5381" max="5381" width="9" style="15"/>
    <col min="5382" max="5382" width="13.109375" style="15" customWidth="1"/>
    <col min="5383" max="5383" width="6.109375" style="15" customWidth="1"/>
    <col min="5384" max="5384" width="10.44140625" style="15" customWidth="1"/>
    <col min="5385" max="5385" width="9" style="15"/>
    <col min="5386" max="5386" width="6.21875" style="15" customWidth="1"/>
    <col min="5387" max="5387" width="13.109375" style="15" customWidth="1"/>
    <col min="5388" max="5388" width="3.21875" style="15" customWidth="1"/>
    <col min="5389" max="5630" width="9" style="15"/>
    <col min="5631" max="5631" width="4.6640625" style="15" customWidth="1"/>
    <col min="5632" max="5632" width="7" style="15" customWidth="1"/>
    <col min="5633" max="5633" width="15.77734375" style="15" customWidth="1"/>
    <col min="5634" max="5634" width="13.109375" style="15" customWidth="1"/>
    <col min="5635" max="5635" width="11.44140625" style="15" customWidth="1"/>
    <col min="5636" max="5636" width="11.6640625" style="15" customWidth="1"/>
    <col min="5637" max="5637" width="9" style="15"/>
    <col min="5638" max="5638" width="13.109375" style="15" customWidth="1"/>
    <col min="5639" max="5639" width="6.109375" style="15" customWidth="1"/>
    <col min="5640" max="5640" width="10.44140625" style="15" customWidth="1"/>
    <col min="5641" max="5641" width="9" style="15"/>
    <col min="5642" max="5642" width="6.21875" style="15" customWidth="1"/>
    <col min="5643" max="5643" width="13.109375" style="15" customWidth="1"/>
    <col min="5644" max="5644" width="3.21875" style="15" customWidth="1"/>
    <col min="5645" max="5886" width="9" style="15"/>
    <col min="5887" max="5887" width="4.6640625" style="15" customWidth="1"/>
    <col min="5888" max="5888" width="7" style="15" customWidth="1"/>
    <col min="5889" max="5889" width="15.77734375" style="15" customWidth="1"/>
    <col min="5890" max="5890" width="13.109375" style="15" customWidth="1"/>
    <col min="5891" max="5891" width="11.44140625" style="15" customWidth="1"/>
    <col min="5892" max="5892" width="11.6640625" style="15" customWidth="1"/>
    <col min="5893" max="5893" width="9" style="15"/>
    <col min="5894" max="5894" width="13.109375" style="15" customWidth="1"/>
    <col min="5895" max="5895" width="6.109375" style="15" customWidth="1"/>
    <col min="5896" max="5896" width="10.44140625" style="15" customWidth="1"/>
    <col min="5897" max="5897" width="9" style="15"/>
    <col min="5898" max="5898" width="6.21875" style="15" customWidth="1"/>
    <col min="5899" max="5899" width="13.109375" style="15" customWidth="1"/>
    <col min="5900" max="5900" width="3.21875" style="15" customWidth="1"/>
    <col min="5901" max="6142" width="9" style="15"/>
    <col min="6143" max="6143" width="4.6640625" style="15" customWidth="1"/>
    <col min="6144" max="6144" width="7" style="15" customWidth="1"/>
    <col min="6145" max="6145" width="15.77734375" style="15" customWidth="1"/>
    <col min="6146" max="6146" width="13.109375" style="15" customWidth="1"/>
    <col min="6147" max="6147" width="11.44140625" style="15" customWidth="1"/>
    <col min="6148" max="6148" width="11.6640625" style="15" customWidth="1"/>
    <col min="6149" max="6149" width="9" style="15"/>
    <col min="6150" max="6150" width="13.109375" style="15" customWidth="1"/>
    <col min="6151" max="6151" width="6.109375" style="15" customWidth="1"/>
    <col min="6152" max="6152" width="10.44140625" style="15" customWidth="1"/>
    <col min="6153" max="6153" width="9" style="15"/>
    <col min="6154" max="6154" width="6.21875" style="15" customWidth="1"/>
    <col min="6155" max="6155" width="13.109375" style="15" customWidth="1"/>
    <col min="6156" max="6156" width="3.21875" style="15" customWidth="1"/>
    <col min="6157" max="6398" width="9" style="15"/>
    <col min="6399" max="6399" width="4.6640625" style="15" customWidth="1"/>
    <col min="6400" max="6400" width="7" style="15" customWidth="1"/>
    <col min="6401" max="6401" width="15.77734375" style="15" customWidth="1"/>
    <col min="6402" max="6402" width="13.109375" style="15" customWidth="1"/>
    <col min="6403" max="6403" width="11.44140625" style="15" customWidth="1"/>
    <col min="6404" max="6404" width="11.6640625" style="15" customWidth="1"/>
    <col min="6405" max="6405" width="9" style="15"/>
    <col min="6406" max="6406" width="13.109375" style="15" customWidth="1"/>
    <col min="6407" max="6407" width="6.109375" style="15" customWidth="1"/>
    <col min="6408" max="6408" width="10.44140625" style="15" customWidth="1"/>
    <col min="6409" max="6409" width="9" style="15"/>
    <col min="6410" max="6410" width="6.21875" style="15" customWidth="1"/>
    <col min="6411" max="6411" width="13.109375" style="15" customWidth="1"/>
    <col min="6412" max="6412" width="3.21875" style="15" customWidth="1"/>
    <col min="6413" max="6654" width="9" style="15"/>
    <col min="6655" max="6655" width="4.6640625" style="15" customWidth="1"/>
    <col min="6656" max="6656" width="7" style="15" customWidth="1"/>
    <col min="6657" max="6657" width="15.77734375" style="15" customWidth="1"/>
    <col min="6658" max="6658" width="13.109375" style="15" customWidth="1"/>
    <col min="6659" max="6659" width="11.44140625" style="15" customWidth="1"/>
    <col min="6660" max="6660" width="11.6640625" style="15" customWidth="1"/>
    <col min="6661" max="6661" width="9" style="15"/>
    <col min="6662" max="6662" width="13.109375" style="15" customWidth="1"/>
    <col min="6663" max="6663" width="6.109375" style="15" customWidth="1"/>
    <col min="6664" max="6664" width="10.44140625" style="15" customWidth="1"/>
    <col min="6665" max="6665" width="9" style="15"/>
    <col min="6666" max="6666" width="6.21875" style="15" customWidth="1"/>
    <col min="6667" max="6667" width="13.109375" style="15" customWidth="1"/>
    <col min="6668" max="6668" width="3.21875" style="15" customWidth="1"/>
    <col min="6669" max="6910" width="9" style="15"/>
    <col min="6911" max="6911" width="4.6640625" style="15" customWidth="1"/>
    <col min="6912" max="6912" width="7" style="15" customWidth="1"/>
    <col min="6913" max="6913" width="15.77734375" style="15" customWidth="1"/>
    <col min="6914" max="6914" width="13.109375" style="15" customWidth="1"/>
    <col min="6915" max="6915" width="11.44140625" style="15" customWidth="1"/>
    <col min="6916" max="6916" width="11.6640625" style="15" customWidth="1"/>
    <col min="6917" max="6917" width="9" style="15"/>
    <col min="6918" max="6918" width="13.109375" style="15" customWidth="1"/>
    <col min="6919" max="6919" width="6.109375" style="15" customWidth="1"/>
    <col min="6920" max="6920" width="10.44140625" style="15" customWidth="1"/>
    <col min="6921" max="6921" width="9" style="15"/>
    <col min="6922" max="6922" width="6.21875" style="15" customWidth="1"/>
    <col min="6923" max="6923" width="13.109375" style="15" customWidth="1"/>
    <col min="6924" max="6924" width="3.21875" style="15" customWidth="1"/>
    <col min="6925" max="7166" width="9" style="15"/>
    <col min="7167" max="7167" width="4.6640625" style="15" customWidth="1"/>
    <col min="7168" max="7168" width="7" style="15" customWidth="1"/>
    <col min="7169" max="7169" width="15.77734375" style="15" customWidth="1"/>
    <col min="7170" max="7170" width="13.109375" style="15" customWidth="1"/>
    <col min="7171" max="7171" width="11.44140625" style="15" customWidth="1"/>
    <col min="7172" max="7172" width="11.6640625" style="15" customWidth="1"/>
    <col min="7173" max="7173" width="9" style="15"/>
    <col min="7174" max="7174" width="13.109375" style="15" customWidth="1"/>
    <col min="7175" max="7175" width="6.109375" style="15" customWidth="1"/>
    <col min="7176" max="7176" width="10.44140625" style="15" customWidth="1"/>
    <col min="7177" max="7177" width="9" style="15"/>
    <col min="7178" max="7178" width="6.21875" style="15" customWidth="1"/>
    <col min="7179" max="7179" width="13.109375" style="15" customWidth="1"/>
    <col min="7180" max="7180" width="3.21875" style="15" customWidth="1"/>
    <col min="7181" max="7422" width="9" style="15"/>
    <col min="7423" max="7423" width="4.6640625" style="15" customWidth="1"/>
    <col min="7424" max="7424" width="7" style="15" customWidth="1"/>
    <col min="7425" max="7425" width="15.77734375" style="15" customWidth="1"/>
    <col min="7426" max="7426" width="13.109375" style="15" customWidth="1"/>
    <col min="7427" max="7427" width="11.44140625" style="15" customWidth="1"/>
    <col min="7428" max="7428" width="11.6640625" style="15" customWidth="1"/>
    <col min="7429" max="7429" width="9" style="15"/>
    <col min="7430" max="7430" width="13.109375" style="15" customWidth="1"/>
    <col min="7431" max="7431" width="6.109375" style="15" customWidth="1"/>
    <col min="7432" max="7432" width="10.44140625" style="15" customWidth="1"/>
    <col min="7433" max="7433" width="9" style="15"/>
    <col min="7434" max="7434" width="6.21875" style="15" customWidth="1"/>
    <col min="7435" max="7435" width="13.109375" style="15" customWidth="1"/>
    <col min="7436" max="7436" width="3.21875" style="15" customWidth="1"/>
    <col min="7437" max="7678" width="9" style="15"/>
    <col min="7679" max="7679" width="4.6640625" style="15" customWidth="1"/>
    <col min="7680" max="7680" width="7" style="15" customWidth="1"/>
    <col min="7681" max="7681" width="15.77734375" style="15" customWidth="1"/>
    <col min="7682" max="7682" width="13.109375" style="15" customWidth="1"/>
    <col min="7683" max="7683" width="11.44140625" style="15" customWidth="1"/>
    <col min="7684" max="7684" width="11.6640625" style="15" customWidth="1"/>
    <col min="7685" max="7685" width="9" style="15"/>
    <col min="7686" max="7686" width="13.109375" style="15" customWidth="1"/>
    <col min="7687" max="7687" width="6.109375" style="15" customWidth="1"/>
    <col min="7688" max="7688" width="10.44140625" style="15" customWidth="1"/>
    <col min="7689" max="7689" width="9" style="15"/>
    <col min="7690" max="7690" width="6.21875" style="15" customWidth="1"/>
    <col min="7691" max="7691" width="13.109375" style="15" customWidth="1"/>
    <col min="7692" max="7692" width="3.21875" style="15" customWidth="1"/>
    <col min="7693" max="7934" width="9" style="15"/>
    <col min="7935" max="7935" width="4.6640625" style="15" customWidth="1"/>
    <col min="7936" max="7936" width="7" style="15" customWidth="1"/>
    <col min="7937" max="7937" width="15.77734375" style="15" customWidth="1"/>
    <col min="7938" max="7938" width="13.109375" style="15" customWidth="1"/>
    <col min="7939" max="7939" width="11.44140625" style="15" customWidth="1"/>
    <col min="7940" max="7940" width="11.6640625" style="15" customWidth="1"/>
    <col min="7941" max="7941" width="9" style="15"/>
    <col min="7942" max="7942" width="13.109375" style="15" customWidth="1"/>
    <col min="7943" max="7943" width="6.109375" style="15" customWidth="1"/>
    <col min="7944" max="7944" width="10.44140625" style="15" customWidth="1"/>
    <col min="7945" max="7945" width="9" style="15"/>
    <col min="7946" max="7946" width="6.21875" style="15" customWidth="1"/>
    <col min="7947" max="7947" width="13.109375" style="15" customWidth="1"/>
    <col min="7948" max="7948" width="3.21875" style="15" customWidth="1"/>
    <col min="7949" max="8190" width="9" style="15"/>
    <col min="8191" max="8191" width="4.6640625" style="15" customWidth="1"/>
    <col min="8192" max="8192" width="7" style="15" customWidth="1"/>
    <col min="8193" max="8193" width="15.77734375" style="15" customWidth="1"/>
    <col min="8194" max="8194" width="13.109375" style="15" customWidth="1"/>
    <col min="8195" max="8195" width="11.44140625" style="15" customWidth="1"/>
    <col min="8196" max="8196" width="11.6640625" style="15" customWidth="1"/>
    <col min="8197" max="8197" width="9" style="15"/>
    <col min="8198" max="8198" width="13.109375" style="15" customWidth="1"/>
    <col min="8199" max="8199" width="6.109375" style="15" customWidth="1"/>
    <col min="8200" max="8200" width="10.44140625" style="15" customWidth="1"/>
    <col min="8201" max="8201" width="9" style="15"/>
    <col min="8202" max="8202" width="6.21875" style="15" customWidth="1"/>
    <col min="8203" max="8203" width="13.109375" style="15" customWidth="1"/>
    <col min="8204" max="8204" width="3.21875" style="15" customWidth="1"/>
    <col min="8205" max="8446" width="9" style="15"/>
    <col min="8447" max="8447" width="4.6640625" style="15" customWidth="1"/>
    <col min="8448" max="8448" width="7" style="15" customWidth="1"/>
    <col min="8449" max="8449" width="15.77734375" style="15" customWidth="1"/>
    <col min="8450" max="8450" width="13.109375" style="15" customWidth="1"/>
    <col min="8451" max="8451" width="11.44140625" style="15" customWidth="1"/>
    <col min="8452" max="8452" width="11.6640625" style="15" customWidth="1"/>
    <col min="8453" max="8453" width="9" style="15"/>
    <col min="8454" max="8454" width="13.109375" style="15" customWidth="1"/>
    <col min="8455" max="8455" width="6.109375" style="15" customWidth="1"/>
    <col min="8456" max="8456" width="10.44140625" style="15" customWidth="1"/>
    <col min="8457" max="8457" width="9" style="15"/>
    <col min="8458" max="8458" width="6.21875" style="15" customWidth="1"/>
    <col min="8459" max="8459" width="13.109375" style="15" customWidth="1"/>
    <col min="8460" max="8460" width="3.21875" style="15" customWidth="1"/>
    <col min="8461" max="8702" width="9" style="15"/>
    <col min="8703" max="8703" width="4.6640625" style="15" customWidth="1"/>
    <col min="8704" max="8704" width="7" style="15" customWidth="1"/>
    <col min="8705" max="8705" width="15.77734375" style="15" customWidth="1"/>
    <col min="8706" max="8706" width="13.109375" style="15" customWidth="1"/>
    <col min="8707" max="8707" width="11.44140625" style="15" customWidth="1"/>
    <col min="8708" max="8708" width="11.6640625" style="15" customWidth="1"/>
    <col min="8709" max="8709" width="9" style="15"/>
    <col min="8710" max="8710" width="13.109375" style="15" customWidth="1"/>
    <col min="8711" max="8711" width="6.109375" style="15" customWidth="1"/>
    <col min="8712" max="8712" width="10.44140625" style="15" customWidth="1"/>
    <col min="8713" max="8713" width="9" style="15"/>
    <col min="8714" max="8714" width="6.21875" style="15" customWidth="1"/>
    <col min="8715" max="8715" width="13.109375" style="15" customWidth="1"/>
    <col min="8716" max="8716" width="3.21875" style="15" customWidth="1"/>
    <col min="8717" max="8958" width="9" style="15"/>
    <col min="8959" max="8959" width="4.6640625" style="15" customWidth="1"/>
    <col min="8960" max="8960" width="7" style="15" customWidth="1"/>
    <col min="8961" max="8961" width="15.77734375" style="15" customWidth="1"/>
    <col min="8962" max="8962" width="13.109375" style="15" customWidth="1"/>
    <col min="8963" max="8963" width="11.44140625" style="15" customWidth="1"/>
    <col min="8964" max="8964" width="11.6640625" style="15" customWidth="1"/>
    <col min="8965" max="8965" width="9" style="15"/>
    <col min="8966" max="8966" width="13.109375" style="15" customWidth="1"/>
    <col min="8967" max="8967" width="6.109375" style="15" customWidth="1"/>
    <col min="8968" max="8968" width="10.44140625" style="15" customWidth="1"/>
    <col min="8969" max="8969" width="9" style="15"/>
    <col min="8970" max="8970" width="6.21875" style="15" customWidth="1"/>
    <col min="8971" max="8971" width="13.109375" style="15" customWidth="1"/>
    <col min="8972" max="8972" width="3.21875" style="15" customWidth="1"/>
    <col min="8973" max="9214" width="9" style="15"/>
    <col min="9215" max="9215" width="4.6640625" style="15" customWidth="1"/>
    <col min="9216" max="9216" width="7" style="15" customWidth="1"/>
    <col min="9217" max="9217" width="15.77734375" style="15" customWidth="1"/>
    <col min="9218" max="9218" width="13.109375" style="15" customWidth="1"/>
    <col min="9219" max="9219" width="11.44140625" style="15" customWidth="1"/>
    <col min="9220" max="9220" width="11.6640625" style="15" customWidth="1"/>
    <col min="9221" max="9221" width="9" style="15"/>
    <col min="9222" max="9222" width="13.109375" style="15" customWidth="1"/>
    <col min="9223" max="9223" width="6.109375" style="15" customWidth="1"/>
    <col min="9224" max="9224" width="10.44140625" style="15" customWidth="1"/>
    <col min="9225" max="9225" width="9" style="15"/>
    <col min="9226" max="9226" width="6.21875" style="15" customWidth="1"/>
    <col min="9227" max="9227" width="13.109375" style="15" customWidth="1"/>
    <col min="9228" max="9228" width="3.21875" style="15" customWidth="1"/>
    <col min="9229" max="9470" width="9" style="15"/>
    <col min="9471" max="9471" width="4.6640625" style="15" customWidth="1"/>
    <col min="9472" max="9472" width="7" style="15" customWidth="1"/>
    <col min="9473" max="9473" width="15.77734375" style="15" customWidth="1"/>
    <col min="9474" max="9474" width="13.109375" style="15" customWidth="1"/>
    <col min="9475" max="9475" width="11.44140625" style="15" customWidth="1"/>
    <col min="9476" max="9476" width="11.6640625" style="15" customWidth="1"/>
    <col min="9477" max="9477" width="9" style="15"/>
    <col min="9478" max="9478" width="13.109375" style="15" customWidth="1"/>
    <col min="9479" max="9479" width="6.109375" style="15" customWidth="1"/>
    <col min="9480" max="9480" width="10.44140625" style="15" customWidth="1"/>
    <col min="9481" max="9481" width="9" style="15"/>
    <col min="9482" max="9482" width="6.21875" style="15" customWidth="1"/>
    <col min="9483" max="9483" width="13.109375" style="15" customWidth="1"/>
    <col min="9484" max="9484" width="3.21875" style="15" customWidth="1"/>
    <col min="9485" max="9726" width="9" style="15"/>
    <col min="9727" max="9727" width="4.6640625" style="15" customWidth="1"/>
    <col min="9728" max="9728" width="7" style="15" customWidth="1"/>
    <col min="9729" max="9729" width="15.77734375" style="15" customWidth="1"/>
    <col min="9730" max="9730" width="13.109375" style="15" customWidth="1"/>
    <col min="9731" max="9731" width="11.44140625" style="15" customWidth="1"/>
    <col min="9732" max="9732" width="11.6640625" style="15" customWidth="1"/>
    <col min="9733" max="9733" width="9" style="15"/>
    <col min="9734" max="9734" width="13.109375" style="15" customWidth="1"/>
    <col min="9735" max="9735" width="6.109375" style="15" customWidth="1"/>
    <col min="9736" max="9736" width="10.44140625" style="15" customWidth="1"/>
    <col min="9737" max="9737" width="9" style="15"/>
    <col min="9738" max="9738" width="6.21875" style="15" customWidth="1"/>
    <col min="9739" max="9739" width="13.109375" style="15" customWidth="1"/>
    <col min="9740" max="9740" width="3.21875" style="15" customWidth="1"/>
    <col min="9741" max="9982" width="9" style="15"/>
    <col min="9983" max="9983" width="4.6640625" style="15" customWidth="1"/>
    <col min="9984" max="9984" width="7" style="15" customWidth="1"/>
    <col min="9985" max="9985" width="15.77734375" style="15" customWidth="1"/>
    <col min="9986" max="9986" width="13.109375" style="15" customWidth="1"/>
    <col min="9987" max="9987" width="11.44140625" style="15" customWidth="1"/>
    <col min="9988" max="9988" width="11.6640625" style="15" customWidth="1"/>
    <col min="9989" max="9989" width="9" style="15"/>
    <col min="9990" max="9990" width="13.109375" style="15" customWidth="1"/>
    <col min="9991" max="9991" width="6.109375" style="15" customWidth="1"/>
    <col min="9992" max="9992" width="10.44140625" style="15" customWidth="1"/>
    <col min="9993" max="9993" width="9" style="15"/>
    <col min="9994" max="9994" width="6.21875" style="15" customWidth="1"/>
    <col min="9995" max="9995" width="13.109375" style="15" customWidth="1"/>
    <col min="9996" max="9996" width="3.21875" style="15" customWidth="1"/>
    <col min="9997" max="10238" width="9" style="15"/>
    <col min="10239" max="10239" width="4.6640625" style="15" customWidth="1"/>
    <col min="10240" max="10240" width="7" style="15" customWidth="1"/>
    <col min="10241" max="10241" width="15.77734375" style="15" customWidth="1"/>
    <col min="10242" max="10242" width="13.109375" style="15" customWidth="1"/>
    <col min="10243" max="10243" width="11.44140625" style="15" customWidth="1"/>
    <col min="10244" max="10244" width="11.6640625" style="15" customWidth="1"/>
    <col min="10245" max="10245" width="9" style="15"/>
    <col min="10246" max="10246" width="13.109375" style="15" customWidth="1"/>
    <col min="10247" max="10247" width="6.109375" style="15" customWidth="1"/>
    <col min="10248" max="10248" width="10.44140625" style="15" customWidth="1"/>
    <col min="10249" max="10249" width="9" style="15"/>
    <col min="10250" max="10250" width="6.21875" style="15" customWidth="1"/>
    <col min="10251" max="10251" width="13.109375" style="15" customWidth="1"/>
    <col min="10252" max="10252" width="3.21875" style="15" customWidth="1"/>
    <col min="10253" max="10494" width="9" style="15"/>
    <col min="10495" max="10495" width="4.6640625" style="15" customWidth="1"/>
    <col min="10496" max="10496" width="7" style="15" customWidth="1"/>
    <col min="10497" max="10497" width="15.77734375" style="15" customWidth="1"/>
    <col min="10498" max="10498" width="13.109375" style="15" customWidth="1"/>
    <col min="10499" max="10499" width="11.44140625" style="15" customWidth="1"/>
    <col min="10500" max="10500" width="11.6640625" style="15" customWidth="1"/>
    <col min="10501" max="10501" width="9" style="15"/>
    <col min="10502" max="10502" width="13.109375" style="15" customWidth="1"/>
    <col min="10503" max="10503" width="6.109375" style="15" customWidth="1"/>
    <col min="10504" max="10504" width="10.44140625" style="15" customWidth="1"/>
    <col min="10505" max="10505" width="9" style="15"/>
    <col min="10506" max="10506" width="6.21875" style="15" customWidth="1"/>
    <col min="10507" max="10507" width="13.109375" style="15" customWidth="1"/>
    <col min="10508" max="10508" width="3.21875" style="15" customWidth="1"/>
    <col min="10509" max="10750" width="9" style="15"/>
    <col min="10751" max="10751" width="4.6640625" style="15" customWidth="1"/>
    <col min="10752" max="10752" width="7" style="15" customWidth="1"/>
    <col min="10753" max="10753" width="15.77734375" style="15" customWidth="1"/>
    <col min="10754" max="10754" width="13.109375" style="15" customWidth="1"/>
    <col min="10755" max="10755" width="11.44140625" style="15" customWidth="1"/>
    <col min="10756" max="10756" width="11.6640625" style="15" customWidth="1"/>
    <col min="10757" max="10757" width="9" style="15"/>
    <col min="10758" max="10758" width="13.109375" style="15" customWidth="1"/>
    <col min="10759" max="10759" width="6.109375" style="15" customWidth="1"/>
    <col min="10760" max="10760" width="10.44140625" style="15" customWidth="1"/>
    <col min="10761" max="10761" width="9" style="15"/>
    <col min="10762" max="10762" width="6.21875" style="15" customWidth="1"/>
    <col min="10763" max="10763" width="13.109375" style="15" customWidth="1"/>
    <col min="10764" max="10764" width="3.21875" style="15" customWidth="1"/>
    <col min="10765" max="11006" width="9" style="15"/>
    <col min="11007" max="11007" width="4.6640625" style="15" customWidth="1"/>
    <col min="11008" max="11008" width="7" style="15" customWidth="1"/>
    <col min="11009" max="11009" width="15.77734375" style="15" customWidth="1"/>
    <col min="11010" max="11010" width="13.109375" style="15" customWidth="1"/>
    <col min="11011" max="11011" width="11.44140625" style="15" customWidth="1"/>
    <col min="11012" max="11012" width="11.6640625" style="15" customWidth="1"/>
    <col min="11013" max="11013" width="9" style="15"/>
    <col min="11014" max="11014" width="13.109375" style="15" customWidth="1"/>
    <col min="11015" max="11015" width="6.109375" style="15" customWidth="1"/>
    <col min="11016" max="11016" width="10.44140625" style="15" customWidth="1"/>
    <col min="11017" max="11017" width="9" style="15"/>
    <col min="11018" max="11018" width="6.21875" style="15" customWidth="1"/>
    <col min="11019" max="11019" width="13.109375" style="15" customWidth="1"/>
    <col min="11020" max="11020" width="3.21875" style="15" customWidth="1"/>
    <col min="11021" max="11262" width="9" style="15"/>
    <col min="11263" max="11263" width="4.6640625" style="15" customWidth="1"/>
    <col min="11264" max="11264" width="7" style="15" customWidth="1"/>
    <col min="11265" max="11265" width="15.77734375" style="15" customWidth="1"/>
    <col min="11266" max="11266" width="13.109375" style="15" customWidth="1"/>
    <col min="11267" max="11267" width="11.44140625" style="15" customWidth="1"/>
    <col min="11268" max="11268" width="11.6640625" style="15" customWidth="1"/>
    <col min="11269" max="11269" width="9" style="15"/>
    <col min="11270" max="11270" width="13.109375" style="15" customWidth="1"/>
    <col min="11271" max="11271" width="6.109375" style="15" customWidth="1"/>
    <col min="11272" max="11272" width="10.44140625" style="15" customWidth="1"/>
    <col min="11273" max="11273" width="9" style="15"/>
    <col min="11274" max="11274" width="6.21875" style="15" customWidth="1"/>
    <col min="11275" max="11275" width="13.109375" style="15" customWidth="1"/>
    <col min="11276" max="11276" width="3.21875" style="15" customWidth="1"/>
    <col min="11277" max="11518" width="9" style="15"/>
    <col min="11519" max="11519" width="4.6640625" style="15" customWidth="1"/>
    <col min="11520" max="11520" width="7" style="15" customWidth="1"/>
    <col min="11521" max="11521" width="15.77734375" style="15" customWidth="1"/>
    <col min="11522" max="11522" width="13.109375" style="15" customWidth="1"/>
    <col min="11523" max="11523" width="11.44140625" style="15" customWidth="1"/>
    <col min="11524" max="11524" width="11.6640625" style="15" customWidth="1"/>
    <col min="11525" max="11525" width="9" style="15"/>
    <col min="11526" max="11526" width="13.109375" style="15" customWidth="1"/>
    <col min="11527" max="11527" width="6.109375" style="15" customWidth="1"/>
    <col min="11528" max="11528" width="10.44140625" style="15" customWidth="1"/>
    <col min="11529" max="11529" width="9" style="15"/>
    <col min="11530" max="11530" width="6.21875" style="15" customWidth="1"/>
    <col min="11531" max="11531" width="13.109375" style="15" customWidth="1"/>
    <col min="11532" max="11532" width="3.21875" style="15" customWidth="1"/>
    <col min="11533" max="11774" width="9" style="15"/>
    <col min="11775" max="11775" width="4.6640625" style="15" customWidth="1"/>
    <col min="11776" max="11776" width="7" style="15" customWidth="1"/>
    <col min="11777" max="11777" width="15.77734375" style="15" customWidth="1"/>
    <col min="11778" max="11778" width="13.109375" style="15" customWidth="1"/>
    <col min="11779" max="11779" width="11.44140625" style="15" customWidth="1"/>
    <col min="11780" max="11780" width="11.6640625" style="15" customWidth="1"/>
    <col min="11781" max="11781" width="9" style="15"/>
    <col min="11782" max="11782" width="13.109375" style="15" customWidth="1"/>
    <col min="11783" max="11783" width="6.109375" style="15" customWidth="1"/>
    <col min="11784" max="11784" width="10.44140625" style="15" customWidth="1"/>
    <col min="11785" max="11785" width="9" style="15"/>
    <col min="11786" max="11786" width="6.21875" style="15" customWidth="1"/>
    <col min="11787" max="11787" width="13.109375" style="15" customWidth="1"/>
    <col min="11788" max="11788" width="3.21875" style="15" customWidth="1"/>
    <col min="11789" max="12030" width="9" style="15"/>
    <col min="12031" max="12031" width="4.6640625" style="15" customWidth="1"/>
    <col min="12032" max="12032" width="7" style="15" customWidth="1"/>
    <col min="12033" max="12033" width="15.77734375" style="15" customWidth="1"/>
    <col min="12034" max="12034" width="13.109375" style="15" customWidth="1"/>
    <col min="12035" max="12035" width="11.44140625" style="15" customWidth="1"/>
    <col min="12036" max="12036" width="11.6640625" style="15" customWidth="1"/>
    <col min="12037" max="12037" width="9" style="15"/>
    <col min="12038" max="12038" width="13.109375" style="15" customWidth="1"/>
    <col min="12039" max="12039" width="6.109375" style="15" customWidth="1"/>
    <col min="12040" max="12040" width="10.44140625" style="15" customWidth="1"/>
    <col min="12041" max="12041" width="9" style="15"/>
    <col min="12042" max="12042" width="6.21875" style="15" customWidth="1"/>
    <col min="12043" max="12043" width="13.109375" style="15" customWidth="1"/>
    <col min="12044" max="12044" width="3.21875" style="15" customWidth="1"/>
    <col min="12045" max="12286" width="9" style="15"/>
    <col min="12287" max="12287" width="4.6640625" style="15" customWidth="1"/>
    <col min="12288" max="12288" width="7" style="15" customWidth="1"/>
    <col min="12289" max="12289" width="15.77734375" style="15" customWidth="1"/>
    <col min="12290" max="12290" width="13.109375" style="15" customWidth="1"/>
    <col min="12291" max="12291" width="11.44140625" style="15" customWidth="1"/>
    <col min="12292" max="12292" width="11.6640625" style="15" customWidth="1"/>
    <col min="12293" max="12293" width="9" style="15"/>
    <col min="12294" max="12294" width="13.109375" style="15" customWidth="1"/>
    <col min="12295" max="12295" width="6.109375" style="15" customWidth="1"/>
    <col min="12296" max="12296" width="10.44140625" style="15" customWidth="1"/>
    <col min="12297" max="12297" width="9" style="15"/>
    <col min="12298" max="12298" width="6.21875" style="15" customWidth="1"/>
    <col min="12299" max="12299" width="13.109375" style="15" customWidth="1"/>
    <col min="12300" max="12300" width="3.21875" style="15" customWidth="1"/>
    <col min="12301" max="12542" width="9" style="15"/>
    <col min="12543" max="12543" width="4.6640625" style="15" customWidth="1"/>
    <col min="12544" max="12544" width="7" style="15" customWidth="1"/>
    <col min="12545" max="12545" width="15.77734375" style="15" customWidth="1"/>
    <col min="12546" max="12546" width="13.109375" style="15" customWidth="1"/>
    <col min="12547" max="12547" width="11.44140625" style="15" customWidth="1"/>
    <col min="12548" max="12548" width="11.6640625" style="15" customWidth="1"/>
    <col min="12549" max="12549" width="9" style="15"/>
    <col min="12550" max="12550" width="13.109375" style="15" customWidth="1"/>
    <col min="12551" max="12551" width="6.109375" style="15" customWidth="1"/>
    <col min="12552" max="12552" width="10.44140625" style="15" customWidth="1"/>
    <col min="12553" max="12553" width="9" style="15"/>
    <col min="12554" max="12554" width="6.21875" style="15" customWidth="1"/>
    <col min="12555" max="12555" width="13.109375" style="15" customWidth="1"/>
    <col min="12556" max="12556" width="3.21875" style="15" customWidth="1"/>
    <col min="12557" max="12798" width="9" style="15"/>
    <col min="12799" max="12799" width="4.6640625" style="15" customWidth="1"/>
    <col min="12800" max="12800" width="7" style="15" customWidth="1"/>
    <col min="12801" max="12801" width="15.77734375" style="15" customWidth="1"/>
    <col min="12802" max="12802" width="13.109375" style="15" customWidth="1"/>
    <col min="12803" max="12803" width="11.44140625" style="15" customWidth="1"/>
    <col min="12804" max="12804" width="11.6640625" style="15" customWidth="1"/>
    <col min="12805" max="12805" width="9" style="15"/>
    <col min="12806" max="12806" width="13.109375" style="15" customWidth="1"/>
    <col min="12807" max="12807" width="6.109375" style="15" customWidth="1"/>
    <col min="12808" max="12808" width="10.44140625" style="15" customWidth="1"/>
    <col min="12809" max="12809" width="9" style="15"/>
    <col min="12810" max="12810" width="6.21875" style="15" customWidth="1"/>
    <col min="12811" max="12811" width="13.109375" style="15" customWidth="1"/>
    <col min="12812" max="12812" width="3.21875" style="15" customWidth="1"/>
    <col min="12813" max="13054" width="9" style="15"/>
    <col min="13055" max="13055" width="4.6640625" style="15" customWidth="1"/>
    <col min="13056" max="13056" width="7" style="15" customWidth="1"/>
    <col min="13057" max="13057" width="15.77734375" style="15" customWidth="1"/>
    <col min="13058" max="13058" width="13.109375" style="15" customWidth="1"/>
    <col min="13059" max="13059" width="11.44140625" style="15" customWidth="1"/>
    <col min="13060" max="13060" width="11.6640625" style="15" customWidth="1"/>
    <col min="13061" max="13061" width="9" style="15"/>
    <col min="13062" max="13062" width="13.109375" style="15" customWidth="1"/>
    <col min="13063" max="13063" width="6.109375" style="15" customWidth="1"/>
    <col min="13064" max="13064" width="10.44140625" style="15" customWidth="1"/>
    <col min="13065" max="13065" width="9" style="15"/>
    <col min="13066" max="13066" width="6.21875" style="15" customWidth="1"/>
    <col min="13067" max="13067" width="13.109375" style="15" customWidth="1"/>
    <col min="13068" max="13068" width="3.21875" style="15" customWidth="1"/>
    <col min="13069" max="13310" width="9" style="15"/>
    <col min="13311" max="13311" width="4.6640625" style="15" customWidth="1"/>
    <col min="13312" max="13312" width="7" style="15" customWidth="1"/>
    <col min="13313" max="13313" width="15.77734375" style="15" customWidth="1"/>
    <col min="13314" max="13314" width="13.109375" style="15" customWidth="1"/>
    <col min="13315" max="13315" width="11.44140625" style="15" customWidth="1"/>
    <col min="13316" max="13316" width="11.6640625" style="15" customWidth="1"/>
    <col min="13317" max="13317" width="9" style="15"/>
    <col min="13318" max="13318" width="13.109375" style="15" customWidth="1"/>
    <col min="13319" max="13319" width="6.109375" style="15" customWidth="1"/>
    <col min="13320" max="13320" width="10.44140625" style="15" customWidth="1"/>
    <col min="13321" max="13321" width="9" style="15"/>
    <col min="13322" max="13322" width="6.21875" style="15" customWidth="1"/>
    <col min="13323" max="13323" width="13.109375" style="15" customWidth="1"/>
    <col min="13324" max="13324" width="3.21875" style="15" customWidth="1"/>
    <col min="13325" max="13566" width="9" style="15"/>
    <col min="13567" max="13567" width="4.6640625" style="15" customWidth="1"/>
    <col min="13568" max="13568" width="7" style="15" customWidth="1"/>
    <col min="13569" max="13569" width="15.77734375" style="15" customWidth="1"/>
    <col min="13570" max="13570" width="13.109375" style="15" customWidth="1"/>
    <col min="13571" max="13571" width="11.44140625" style="15" customWidth="1"/>
    <col min="13572" max="13572" width="11.6640625" style="15" customWidth="1"/>
    <col min="13573" max="13573" width="9" style="15"/>
    <col min="13574" max="13574" width="13.109375" style="15" customWidth="1"/>
    <col min="13575" max="13575" width="6.109375" style="15" customWidth="1"/>
    <col min="13576" max="13576" width="10.44140625" style="15" customWidth="1"/>
    <col min="13577" max="13577" width="9" style="15"/>
    <col min="13578" max="13578" width="6.21875" style="15" customWidth="1"/>
    <col min="13579" max="13579" width="13.109375" style="15" customWidth="1"/>
    <col min="13580" max="13580" width="3.21875" style="15" customWidth="1"/>
    <col min="13581" max="13822" width="9" style="15"/>
    <col min="13823" max="13823" width="4.6640625" style="15" customWidth="1"/>
    <col min="13824" max="13824" width="7" style="15" customWidth="1"/>
    <col min="13825" max="13825" width="15.77734375" style="15" customWidth="1"/>
    <col min="13826" max="13826" width="13.109375" style="15" customWidth="1"/>
    <col min="13827" max="13827" width="11.44140625" style="15" customWidth="1"/>
    <col min="13828" max="13828" width="11.6640625" style="15" customWidth="1"/>
    <col min="13829" max="13829" width="9" style="15"/>
    <col min="13830" max="13830" width="13.109375" style="15" customWidth="1"/>
    <col min="13831" max="13831" width="6.109375" style="15" customWidth="1"/>
    <col min="13832" max="13832" width="10.44140625" style="15" customWidth="1"/>
    <col min="13833" max="13833" width="9" style="15"/>
    <col min="13834" max="13834" width="6.21875" style="15" customWidth="1"/>
    <col min="13835" max="13835" width="13.109375" style="15" customWidth="1"/>
    <col min="13836" max="13836" width="3.21875" style="15" customWidth="1"/>
    <col min="13837" max="14078" width="9" style="15"/>
    <col min="14079" max="14079" width="4.6640625" style="15" customWidth="1"/>
    <col min="14080" max="14080" width="7" style="15" customWidth="1"/>
    <col min="14081" max="14081" width="15.77734375" style="15" customWidth="1"/>
    <col min="14082" max="14082" width="13.109375" style="15" customWidth="1"/>
    <col min="14083" max="14083" width="11.44140625" style="15" customWidth="1"/>
    <col min="14084" max="14084" width="11.6640625" style="15" customWidth="1"/>
    <col min="14085" max="14085" width="9" style="15"/>
    <col min="14086" max="14086" width="13.109375" style="15" customWidth="1"/>
    <col min="14087" max="14087" width="6.109375" style="15" customWidth="1"/>
    <col min="14088" max="14088" width="10.44140625" style="15" customWidth="1"/>
    <col min="14089" max="14089" width="9" style="15"/>
    <col min="14090" max="14090" width="6.21875" style="15" customWidth="1"/>
    <col min="14091" max="14091" width="13.109375" style="15" customWidth="1"/>
    <col min="14092" max="14092" width="3.21875" style="15" customWidth="1"/>
    <col min="14093" max="14334" width="9" style="15"/>
    <col min="14335" max="14335" width="4.6640625" style="15" customWidth="1"/>
    <col min="14336" max="14336" width="7" style="15" customWidth="1"/>
    <col min="14337" max="14337" width="15.77734375" style="15" customWidth="1"/>
    <col min="14338" max="14338" width="13.109375" style="15" customWidth="1"/>
    <col min="14339" max="14339" width="11.44140625" style="15" customWidth="1"/>
    <col min="14340" max="14340" width="11.6640625" style="15" customWidth="1"/>
    <col min="14341" max="14341" width="9" style="15"/>
    <col min="14342" max="14342" width="13.109375" style="15" customWidth="1"/>
    <col min="14343" max="14343" width="6.109375" style="15" customWidth="1"/>
    <col min="14344" max="14344" width="10.44140625" style="15" customWidth="1"/>
    <col min="14345" max="14345" width="9" style="15"/>
    <col min="14346" max="14346" width="6.21875" style="15" customWidth="1"/>
    <col min="14347" max="14347" width="13.109375" style="15" customWidth="1"/>
    <col min="14348" max="14348" width="3.21875" style="15" customWidth="1"/>
    <col min="14349" max="14590" width="9" style="15"/>
    <col min="14591" max="14591" width="4.6640625" style="15" customWidth="1"/>
    <col min="14592" max="14592" width="7" style="15" customWidth="1"/>
    <col min="14593" max="14593" width="15.77734375" style="15" customWidth="1"/>
    <col min="14594" max="14594" width="13.109375" style="15" customWidth="1"/>
    <col min="14595" max="14595" width="11.44140625" style="15" customWidth="1"/>
    <col min="14596" max="14596" width="11.6640625" style="15" customWidth="1"/>
    <col min="14597" max="14597" width="9" style="15"/>
    <col min="14598" max="14598" width="13.109375" style="15" customWidth="1"/>
    <col min="14599" max="14599" width="6.109375" style="15" customWidth="1"/>
    <col min="14600" max="14600" width="10.44140625" style="15" customWidth="1"/>
    <col min="14601" max="14601" width="9" style="15"/>
    <col min="14602" max="14602" width="6.21875" style="15" customWidth="1"/>
    <col min="14603" max="14603" width="13.109375" style="15" customWidth="1"/>
    <col min="14604" max="14604" width="3.21875" style="15" customWidth="1"/>
    <col min="14605" max="14846" width="9" style="15"/>
    <col min="14847" max="14847" width="4.6640625" style="15" customWidth="1"/>
    <col min="14848" max="14848" width="7" style="15" customWidth="1"/>
    <col min="14849" max="14849" width="15.77734375" style="15" customWidth="1"/>
    <col min="14850" max="14850" width="13.109375" style="15" customWidth="1"/>
    <col min="14851" max="14851" width="11.44140625" style="15" customWidth="1"/>
    <col min="14852" max="14852" width="11.6640625" style="15" customWidth="1"/>
    <col min="14853" max="14853" width="9" style="15"/>
    <col min="14854" max="14854" width="13.109375" style="15" customWidth="1"/>
    <col min="14855" max="14855" width="6.109375" style="15" customWidth="1"/>
    <col min="14856" max="14856" width="10.44140625" style="15" customWidth="1"/>
    <col min="14857" max="14857" width="9" style="15"/>
    <col min="14858" max="14858" width="6.21875" style="15" customWidth="1"/>
    <col min="14859" max="14859" width="13.109375" style="15" customWidth="1"/>
    <col min="14860" max="14860" width="3.21875" style="15" customWidth="1"/>
    <col min="14861" max="15102" width="9" style="15"/>
    <col min="15103" max="15103" width="4.6640625" style="15" customWidth="1"/>
    <col min="15104" max="15104" width="7" style="15" customWidth="1"/>
    <col min="15105" max="15105" width="15.77734375" style="15" customWidth="1"/>
    <col min="15106" max="15106" width="13.109375" style="15" customWidth="1"/>
    <col min="15107" max="15107" width="11.44140625" style="15" customWidth="1"/>
    <col min="15108" max="15108" width="11.6640625" style="15" customWidth="1"/>
    <col min="15109" max="15109" width="9" style="15"/>
    <col min="15110" max="15110" width="13.109375" style="15" customWidth="1"/>
    <col min="15111" max="15111" width="6.109375" style="15" customWidth="1"/>
    <col min="15112" max="15112" width="10.44140625" style="15" customWidth="1"/>
    <col min="15113" max="15113" width="9" style="15"/>
    <col min="15114" max="15114" width="6.21875" style="15" customWidth="1"/>
    <col min="15115" max="15115" width="13.109375" style="15" customWidth="1"/>
    <col min="15116" max="15116" width="3.21875" style="15" customWidth="1"/>
    <col min="15117" max="15358" width="9" style="15"/>
    <col min="15359" max="15359" width="4.6640625" style="15" customWidth="1"/>
    <col min="15360" max="15360" width="7" style="15" customWidth="1"/>
    <col min="15361" max="15361" width="15.77734375" style="15" customWidth="1"/>
    <col min="15362" max="15362" width="13.109375" style="15" customWidth="1"/>
    <col min="15363" max="15363" width="11.44140625" style="15" customWidth="1"/>
    <col min="15364" max="15364" width="11.6640625" style="15" customWidth="1"/>
    <col min="15365" max="15365" width="9" style="15"/>
    <col min="15366" max="15366" width="13.109375" style="15" customWidth="1"/>
    <col min="15367" max="15367" width="6.109375" style="15" customWidth="1"/>
    <col min="15368" max="15368" width="10.44140625" style="15" customWidth="1"/>
    <col min="15369" max="15369" width="9" style="15"/>
    <col min="15370" max="15370" width="6.21875" style="15" customWidth="1"/>
    <col min="15371" max="15371" width="13.109375" style="15" customWidth="1"/>
    <col min="15372" max="15372" width="3.21875" style="15" customWidth="1"/>
    <col min="15373" max="15614" width="9" style="15"/>
    <col min="15615" max="15615" width="4.6640625" style="15" customWidth="1"/>
    <col min="15616" max="15616" width="7" style="15" customWidth="1"/>
    <col min="15617" max="15617" width="15.77734375" style="15" customWidth="1"/>
    <col min="15618" max="15618" width="13.109375" style="15" customWidth="1"/>
    <col min="15619" max="15619" width="11.44140625" style="15" customWidth="1"/>
    <col min="15620" max="15620" width="11.6640625" style="15" customWidth="1"/>
    <col min="15621" max="15621" width="9" style="15"/>
    <col min="15622" max="15622" width="13.109375" style="15" customWidth="1"/>
    <col min="15623" max="15623" width="6.109375" style="15" customWidth="1"/>
    <col min="15624" max="15624" width="10.44140625" style="15" customWidth="1"/>
    <col min="15625" max="15625" width="9" style="15"/>
    <col min="15626" max="15626" width="6.21875" style="15" customWidth="1"/>
    <col min="15627" max="15627" width="13.109375" style="15" customWidth="1"/>
    <col min="15628" max="15628" width="3.21875" style="15" customWidth="1"/>
    <col min="15629" max="15870" width="9" style="15"/>
    <col min="15871" max="15871" width="4.6640625" style="15" customWidth="1"/>
    <col min="15872" max="15872" width="7" style="15" customWidth="1"/>
    <col min="15873" max="15873" width="15.77734375" style="15" customWidth="1"/>
    <col min="15874" max="15874" width="13.109375" style="15" customWidth="1"/>
    <col min="15875" max="15875" width="11.44140625" style="15" customWidth="1"/>
    <col min="15876" max="15876" width="11.6640625" style="15" customWidth="1"/>
    <col min="15877" max="15877" width="9" style="15"/>
    <col min="15878" max="15878" width="13.109375" style="15" customWidth="1"/>
    <col min="15879" max="15879" width="6.109375" style="15" customWidth="1"/>
    <col min="15880" max="15880" width="10.44140625" style="15" customWidth="1"/>
    <col min="15881" max="15881" width="9" style="15"/>
    <col min="15882" max="15882" width="6.21875" style="15" customWidth="1"/>
    <col min="15883" max="15883" width="13.109375" style="15" customWidth="1"/>
    <col min="15884" max="15884" width="3.21875" style="15" customWidth="1"/>
    <col min="15885" max="16126" width="9" style="15"/>
    <col min="16127" max="16127" width="4.6640625" style="15" customWidth="1"/>
    <col min="16128" max="16128" width="7" style="15" customWidth="1"/>
    <col min="16129" max="16129" width="15.77734375" style="15" customWidth="1"/>
    <col min="16130" max="16130" width="13.109375" style="15" customWidth="1"/>
    <col min="16131" max="16131" width="11.44140625" style="15" customWidth="1"/>
    <col min="16132" max="16132" width="11.6640625" style="15" customWidth="1"/>
    <col min="16133" max="16133" width="9" style="15"/>
    <col min="16134" max="16134" width="13.109375" style="15" customWidth="1"/>
    <col min="16135" max="16135" width="6.109375" style="15" customWidth="1"/>
    <col min="16136" max="16136" width="10.44140625" style="15" customWidth="1"/>
    <col min="16137" max="16137" width="9" style="15"/>
    <col min="16138" max="16138" width="6.21875" style="15" customWidth="1"/>
    <col min="16139" max="16139" width="13.109375" style="15" customWidth="1"/>
    <col min="16140" max="16140" width="3.21875" style="15" customWidth="1"/>
    <col min="16141" max="16384" width="9" style="15"/>
  </cols>
  <sheetData>
    <row r="1" spans="1:12" ht="16.5" customHeight="1">
      <c r="A1" s="246" t="s">
        <v>500</v>
      </c>
      <c r="B1" s="246"/>
      <c r="C1" s="246"/>
      <c r="D1" s="246"/>
      <c r="G1" s="21"/>
    </row>
    <row r="2" spans="1:12" ht="4.5" customHeight="1">
      <c r="A2" s="14"/>
      <c r="B2" s="14"/>
      <c r="C2" s="14"/>
      <c r="D2" s="14"/>
      <c r="I2" s="16"/>
      <c r="J2" s="16"/>
    </row>
    <row r="3" spans="1:12" ht="21.75" customHeight="1">
      <c r="A3" s="793" t="s">
        <v>501</v>
      </c>
      <c r="B3" s="793"/>
      <c r="C3" s="793"/>
      <c r="D3" s="793"/>
      <c r="E3" s="793"/>
      <c r="F3" s="793"/>
      <c r="G3" s="793"/>
      <c r="H3" s="793"/>
      <c r="I3" s="793"/>
      <c r="J3" s="793"/>
      <c r="K3" s="793"/>
      <c r="L3" s="16"/>
    </row>
    <row r="4" spans="1:12" ht="8.25" customHeight="1">
      <c r="F4" s="17"/>
      <c r="G4" s="17"/>
      <c r="H4" s="16"/>
      <c r="I4" s="17"/>
      <c r="J4" s="17"/>
      <c r="K4" s="16"/>
      <c r="L4" s="16"/>
    </row>
    <row r="5" spans="1:12" s="18" customFormat="1" ht="22.5" customHeight="1">
      <c r="A5" s="22" t="s">
        <v>502</v>
      </c>
      <c r="B5" s="794" t="s">
        <v>503</v>
      </c>
      <c r="C5" s="795"/>
      <c r="D5" s="796"/>
      <c r="E5" s="800" t="s">
        <v>504</v>
      </c>
      <c r="F5" s="800"/>
      <c r="G5" s="800"/>
      <c r="H5" s="800"/>
      <c r="I5" s="800" t="s">
        <v>505</v>
      </c>
      <c r="J5" s="801" t="s">
        <v>506</v>
      </c>
      <c r="K5" s="800" t="s">
        <v>507</v>
      </c>
    </row>
    <row r="6" spans="1:12" s="18" customFormat="1" ht="22.5" customHeight="1">
      <c r="A6" s="253" t="s">
        <v>508</v>
      </c>
      <c r="B6" s="797"/>
      <c r="C6" s="798"/>
      <c r="D6" s="799"/>
      <c r="E6" s="252" t="s">
        <v>509</v>
      </c>
      <c r="F6" s="252" t="s">
        <v>510</v>
      </c>
      <c r="G6" s="252" t="s">
        <v>511</v>
      </c>
      <c r="H6" s="252" t="s">
        <v>512</v>
      </c>
      <c r="I6" s="800"/>
      <c r="J6" s="800"/>
      <c r="K6" s="800"/>
    </row>
    <row r="7" spans="1:12" ht="37.5" customHeight="1">
      <c r="A7" s="20"/>
      <c r="B7" s="19"/>
      <c r="C7" s="19" t="s">
        <v>513</v>
      </c>
      <c r="D7" s="19"/>
      <c r="E7" s="20"/>
      <c r="F7" s="20"/>
      <c r="G7" s="20"/>
      <c r="H7" s="20"/>
      <c r="I7" s="20"/>
      <c r="J7" s="20"/>
      <c r="K7" s="20"/>
    </row>
    <row r="8" spans="1:12" ht="37.5" customHeight="1">
      <c r="A8" s="20"/>
      <c r="B8" s="19"/>
      <c r="C8" s="19" t="s">
        <v>513</v>
      </c>
      <c r="D8" s="19"/>
      <c r="E8" s="20"/>
      <c r="F8" s="20"/>
      <c r="G8" s="20"/>
      <c r="H8" s="20"/>
      <c r="I8" s="20"/>
      <c r="J8" s="20"/>
      <c r="K8" s="20"/>
    </row>
    <row r="9" spans="1:12" ht="37.5" customHeight="1">
      <c r="A9" s="20"/>
      <c r="B9" s="19"/>
      <c r="C9" s="19" t="s">
        <v>513</v>
      </c>
      <c r="D9" s="19"/>
      <c r="E9" s="20"/>
      <c r="F9" s="20"/>
      <c r="G9" s="20"/>
      <c r="H9" s="20"/>
      <c r="I9" s="20"/>
      <c r="J9" s="20"/>
      <c r="K9" s="20"/>
    </row>
    <row r="10" spans="1:12" ht="37.5" customHeight="1">
      <c r="A10" s="20"/>
      <c r="B10" s="19"/>
      <c r="C10" s="19" t="s">
        <v>513</v>
      </c>
      <c r="D10" s="19"/>
      <c r="E10" s="20"/>
      <c r="F10" s="20"/>
      <c r="G10" s="20"/>
      <c r="H10" s="20"/>
      <c r="I10" s="20"/>
      <c r="J10" s="20"/>
      <c r="K10" s="20"/>
    </row>
    <row r="11" spans="1:12" ht="37.5" customHeight="1">
      <c r="A11" s="20"/>
      <c r="B11" s="19"/>
      <c r="C11" s="19" t="s">
        <v>513</v>
      </c>
      <c r="D11" s="19"/>
      <c r="E11" s="20"/>
      <c r="F11" s="20"/>
      <c r="G11" s="20"/>
      <c r="H11" s="20"/>
      <c r="I11" s="20"/>
      <c r="J11" s="20"/>
      <c r="K11" s="20"/>
    </row>
    <row r="12" spans="1:12" ht="37.5" customHeight="1">
      <c r="A12" s="20"/>
      <c r="B12" s="19"/>
      <c r="C12" s="19" t="s">
        <v>513</v>
      </c>
      <c r="D12" s="19"/>
      <c r="E12" s="20"/>
      <c r="F12" s="20"/>
      <c r="G12" s="20"/>
      <c r="H12" s="20"/>
      <c r="I12" s="20"/>
      <c r="J12" s="20"/>
      <c r="K12" s="20"/>
    </row>
    <row r="13" spans="1:12" ht="37.5" customHeight="1">
      <c r="A13" s="20"/>
      <c r="B13" s="19"/>
      <c r="C13" s="19" t="s">
        <v>513</v>
      </c>
      <c r="D13" s="19"/>
      <c r="E13" s="20"/>
      <c r="F13" s="20"/>
      <c r="G13" s="20"/>
      <c r="H13" s="20"/>
      <c r="I13" s="20"/>
      <c r="J13" s="20"/>
      <c r="K13" s="20"/>
    </row>
    <row r="14" spans="1:12" ht="37.5" customHeight="1">
      <c r="A14" s="20"/>
      <c r="B14" s="19"/>
      <c r="C14" s="19" t="s">
        <v>513</v>
      </c>
      <c r="D14" s="19"/>
      <c r="E14" s="20"/>
      <c r="F14" s="20"/>
      <c r="G14" s="20"/>
      <c r="H14" s="20"/>
      <c r="I14" s="20"/>
      <c r="J14" s="20"/>
      <c r="K14" s="20"/>
    </row>
    <row r="15" spans="1:12" ht="37.5" customHeight="1">
      <c r="A15" s="20"/>
      <c r="B15" s="19"/>
      <c r="C15" s="19" t="s">
        <v>513</v>
      </c>
      <c r="D15" s="19"/>
      <c r="E15" s="20"/>
      <c r="F15" s="20"/>
      <c r="G15" s="20"/>
      <c r="H15" s="20"/>
      <c r="I15" s="20"/>
      <c r="J15" s="20"/>
      <c r="K15" s="20"/>
    </row>
    <row r="16" spans="1:12" ht="37.5" customHeight="1">
      <c r="A16" s="20"/>
      <c r="B16" s="19"/>
      <c r="C16" s="19" t="s">
        <v>513</v>
      </c>
      <c r="D16" s="19"/>
      <c r="E16" s="20"/>
      <c r="F16" s="20"/>
      <c r="G16" s="20"/>
      <c r="H16" s="20"/>
      <c r="I16" s="20"/>
      <c r="J16" s="20"/>
      <c r="K16" s="20"/>
    </row>
    <row r="17" spans="1:11" ht="37.5" customHeight="1">
      <c r="A17" s="329"/>
      <c r="B17" s="19"/>
      <c r="C17" s="19" t="s">
        <v>513</v>
      </c>
      <c r="D17" s="19"/>
      <c r="E17" s="20"/>
      <c r="F17" s="20"/>
      <c r="G17" s="20"/>
      <c r="H17" s="20"/>
      <c r="I17" s="20"/>
      <c r="J17" s="20"/>
      <c r="K17" s="20"/>
    </row>
    <row r="18" spans="1:11">
      <c r="A18" s="15" t="s">
        <v>514</v>
      </c>
    </row>
    <row r="19" spans="1:11">
      <c r="A19" s="23" t="s">
        <v>515</v>
      </c>
      <c r="B19" s="23"/>
      <c r="C19" s="23"/>
      <c r="D19" s="23"/>
    </row>
  </sheetData>
  <mergeCells count="6">
    <mergeCell ref="A3:K3"/>
    <mergeCell ref="B5:D6"/>
    <mergeCell ref="E5:H5"/>
    <mergeCell ref="I5:I6"/>
    <mergeCell ref="J5:J6"/>
    <mergeCell ref="K5:K6"/>
  </mergeCells>
  <phoneticPr fontId="3"/>
  <printOptions horizontalCentered="1"/>
  <pageMargins left="0.55118110236220474" right="0.35433070866141736" top="0.82677165354330717" bottom="0.19685039370078741" header="0.51181102362204722" footer="0.23622047244094491"/>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9"/>
  <sheetViews>
    <sheetView view="pageBreakPreview" topLeftCell="D1" zoomScale="60" zoomScaleNormal="90" workbookViewId="0">
      <selection activeCell="H35" sqref="H35"/>
    </sheetView>
  </sheetViews>
  <sheetFormatPr defaultRowHeight="13.2"/>
  <cols>
    <col min="1" max="1" width="8" style="15" customWidth="1"/>
    <col min="2" max="2" width="3.6640625" style="15" customWidth="1"/>
    <col min="3" max="3" width="2.77734375" style="15" customWidth="1"/>
    <col min="4" max="4" width="3.6640625" style="15" customWidth="1"/>
    <col min="5" max="5" width="10.44140625" style="15" customWidth="1"/>
    <col min="6" max="6" width="22" style="15" customWidth="1"/>
    <col min="7" max="7" width="12.6640625" style="15" customWidth="1"/>
    <col min="8" max="8" width="11" style="15" customWidth="1"/>
    <col min="9" max="9" width="11.21875" style="15" customWidth="1"/>
    <col min="10" max="10" width="10.21875" style="15" customWidth="1"/>
    <col min="11" max="13" width="12.44140625" style="15" customWidth="1"/>
    <col min="14" max="14" width="8.88671875" style="15" customWidth="1"/>
    <col min="15" max="15" width="3.21875" style="15" customWidth="1"/>
    <col min="16" max="257" width="9" style="15"/>
    <col min="258" max="258" width="4.6640625" style="15" customWidth="1"/>
    <col min="259" max="259" width="7" style="15" customWidth="1"/>
    <col min="260" max="260" width="15.77734375" style="15" customWidth="1"/>
    <col min="261" max="261" width="13.109375" style="15" customWidth="1"/>
    <col min="262" max="262" width="11.44140625" style="15" customWidth="1"/>
    <col min="263" max="263" width="11.6640625" style="15" customWidth="1"/>
    <col min="264" max="264" width="9" style="15"/>
    <col min="265" max="265" width="13.109375" style="15" customWidth="1"/>
    <col min="266" max="266" width="6.109375" style="15" customWidth="1"/>
    <col min="267" max="267" width="10.44140625" style="15" customWidth="1"/>
    <col min="268" max="268" width="9" style="15"/>
    <col min="269" max="269" width="6.21875" style="15" customWidth="1"/>
    <col min="270" max="270" width="13.109375" style="15" customWidth="1"/>
    <col min="271" max="271" width="3.21875" style="15" customWidth="1"/>
    <col min="272" max="513" width="9" style="15"/>
    <col min="514" max="514" width="4.6640625" style="15" customWidth="1"/>
    <col min="515" max="515" width="7" style="15" customWidth="1"/>
    <col min="516" max="516" width="15.77734375" style="15" customWidth="1"/>
    <col min="517" max="517" width="13.109375" style="15" customWidth="1"/>
    <col min="518" max="518" width="11.44140625" style="15" customWidth="1"/>
    <col min="519" max="519" width="11.6640625" style="15" customWidth="1"/>
    <col min="520" max="520" width="9" style="15"/>
    <col min="521" max="521" width="13.109375" style="15" customWidth="1"/>
    <col min="522" max="522" width="6.109375" style="15" customWidth="1"/>
    <col min="523" max="523" width="10.44140625" style="15" customWidth="1"/>
    <col min="524" max="524" width="9" style="15"/>
    <col min="525" max="525" width="6.21875" style="15" customWidth="1"/>
    <col min="526" max="526" width="13.109375" style="15" customWidth="1"/>
    <col min="527" max="527" width="3.21875" style="15" customWidth="1"/>
    <col min="528" max="769" width="9" style="15"/>
    <col min="770" max="770" width="4.6640625" style="15" customWidth="1"/>
    <col min="771" max="771" width="7" style="15" customWidth="1"/>
    <col min="772" max="772" width="15.77734375" style="15" customWidth="1"/>
    <col min="773" max="773" width="13.109375" style="15" customWidth="1"/>
    <col min="774" max="774" width="11.44140625" style="15" customWidth="1"/>
    <col min="775" max="775" width="11.6640625" style="15" customWidth="1"/>
    <col min="776" max="776" width="9" style="15"/>
    <col min="777" max="777" width="13.109375" style="15" customWidth="1"/>
    <col min="778" max="778" width="6.109375" style="15" customWidth="1"/>
    <col min="779" max="779" width="10.44140625" style="15" customWidth="1"/>
    <col min="780" max="780" width="9" style="15"/>
    <col min="781" max="781" width="6.21875" style="15" customWidth="1"/>
    <col min="782" max="782" width="13.109375" style="15" customWidth="1"/>
    <col min="783" max="783" width="3.21875" style="15" customWidth="1"/>
    <col min="784" max="1025" width="9" style="15"/>
    <col min="1026" max="1026" width="4.6640625" style="15" customWidth="1"/>
    <col min="1027" max="1027" width="7" style="15" customWidth="1"/>
    <col min="1028" max="1028" width="15.77734375" style="15" customWidth="1"/>
    <col min="1029" max="1029" width="13.109375" style="15" customWidth="1"/>
    <col min="1030" max="1030" width="11.44140625" style="15" customWidth="1"/>
    <col min="1031" max="1031" width="11.6640625" style="15" customWidth="1"/>
    <col min="1032" max="1032" width="9" style="15"/>
    <col min="1033" max="1033" width="13.109375" style="15" customWidth="1"/>
    <col min="1034" max="1034" width="6.109375" style="15" customWidth="1"/>
    <col min="1035" max="1035" width="10.44140625" style="15" customWidth="1"/>
    <col min="1036" max="1036" width="9" style="15"/>
    <col min="1037" max="1037" width="6.21875" style="15" customWidth="1"/>
    <col min="1038" max="1038" width="13.109375" style="15" customWidth="1"/>
    <col min="1039" max="1039" width="3.21875" style="15" customWidth="1"/>
    <col min="1040" max="1281" width="9" style="15"/>
    <col min="1282" max="1282" width="4.6640625" style="15" customWidth="1"/>
    <col min="1283" max="1283" width="7" style="15" customWidth="1"/>
    <col min="1284" max="1284" width="15.77734375" style="15" customWidth="1"/>
    <col min="1285" max="1285" width="13.109375" style="15" customWidth="1"/>
    <col min="1286" max="1286" width="11.44140625" style="15" customWidth="1"/>
    <col min="1287" max="1287" width="11.6640625" style="15" customWidth="1"/>
    <col min="1288" max="1288" width="9" style="15"/>
    <col min="1289" max="1289" width="13.109375" style="15" customWidth="1"/>
    <col min="1290" max="1290" width="6.109375" style="15" customWidth="1"/>
    <col min="1291" max="1291" width="10.44140625" style="15" customWidth="1"/>
    <col min="1292" max="1292" width="9" style="15"/>
    <col min="1293" max="1293" width="6.21875" style="15" customWidth="1"/>
    <col min="1294" max="1294" width="13.109375" style="15" customWidth="1"/>
    <col min="1295" max="1295" width="3.21875" style="15" customWidth="1"/>
    <col min="1296" max="1537" width="9" style="15"/>
    <col min="1538" max="1538" width="4.6640625" style="15" customWidth="1"/>
    <col min="1539" max="1539" width="7" style="15" customWidth="1"/>
    <col min="1540" max="1540" width="15.77734375" style="15" customWidth="1"/>
    <col min="1541" max="1541" width="13.109375" style="15" customWidth="1"/>
    <col min="1542" max="1542" width="11.44140625" style="15" customWidth="1"/>
    <col min="1543" max="1543" width="11.6640625" style="15" customWidth="1"/>
    <col min="1544" max="1544" width="9" style="15"/>
    <col min="1545" max="1545" width="13.109375" style="15" customWidth="1"/>
    <col min="1546" max="1546" width="6.109375" style="15" customWidth="1"/>
    <col min="1547" max="1547" width="10.44140625" style="15" customWidth="1"/>
    <col min="1548" max="1548" width="9" style="15"/>
    <col min="1549" max="1549" width="6.21875" style="15" customWidth="1"/>
    <col min="1550" max="1550" width="13.109375" style="15" customWidth="1"/>
    <col min="1551" max="1551" width="3.21875" style="15" customWidth="1"/>
    <col min="1552" max="1793" width="9" style="15"/>
    <col min="1794" max="1794" width="4.6640625" style="15" customWidth="1"/>
    <col min="1795" max="1795" width="7" style="15" customWidth="1"/>
    <col min="1796" max="1796" width="15.77734375" style="15" customWidth="1"/>
    <col min="1797" max="1797" width="13.109375" style="15" customWidth="1"/>
    <col min="1798" max="1798" width="11.44140625" style="15" customWidth="1"/>
    <col min="1799" max="1799" width="11.6640625" style="15" customWidth="1"/>
    <col min="1800" max="1800" width="9" style="15"/>
    <col min="1801" max="1801" width="13.109375" style="15" customWidth="1"/>
    <col min="1802" max="1802" width="6.109375" style="15" customWidth="1"/>
    <col min="1803" max="1803" width="10.44140625" style="15" customWidth="1"/>
    <col min="1804" max="1804" width="9" style="15"/>
    <col min="1805" max="1805" width="6.21875" style="15" customWidth="1"/>
    <col min="1806" max="1806" width="13.109375" style="15" customWidth="1"/>
    <col min="1807" max="1807" width="3.21875" style="15" customWidth="1"/>
    <col min="1808" max="2049" width="9" style="15"/>
    <col min="2050" max="2050" width="4.6640625" style="15" customWidth="1"/>
    <col min="2051" max="2051" width="7" style="15" customWidth="1"/>
    <col min="2052" max="2052" width="15.77734375" style="15" customWidth="1"/>
    <col min="2053" max="2053" width="13.109375" style="15" customWidth="1"/>
    <col min="2054" max="2054" width="11.44140625" style="15" customWidth="1"/>
    <col min="2055" max="2055" width="11.6640625" style="15" customWidth="1"/>
    <col min="2056" max="2056" width="9" style="15"/>
    <col min="2057" max="2057" width="13.109375" style="15" customWidth="1"/>
    <col min="2058" max="2058" width="6.109375" style="15" customWidth="1"/>
    <col min="2059" max="2059" width="10.44140625" style="15" customWidth="1"/>
    <col min="2060" max="2060" width="9" style="15"/>
    <col min="2061" max="2061" width="6.21875" style="15" customWidth="1"/>
    <col min="2062" max="2062" width="13.109375" style="15" customWidth="1"/>
    <col min="2063" max="2063" width="3.21875" style="15" customWidth="1"/>
    <col min="2064" max="2305" width="9" style="15"/>
    <col min="2306" max="2306" width="4.6640625" style="15" customWidth="1"/>
    <col min="2307" max="2307" width="7" style="15" customWidth="1"/>
    <col min="2308" max="2308" width="15.77734375" style="15" customWidth="1"/>
    <col min="2309" max="2309" width="13.109375" style="15" customWidth="1"/>
    <col min="2310" max="2310" width="11.44140625" style="15" customWidth="1"/>
    <col min="2311" max="2311" width="11.6640625" style="15" customWidth="1"/>
    <col min="2312" max="2312" width="9" style="15"/>
    <col min="2313" max="2313" width="13.109375" style="15" customWidth="1"/>
    <col min="2314" max="2314" width="6.109375" style="15" customWidth="1"/>
    <col min="2315" max="2315" width="10.44140625" style="15" customWidth="1"/>
    <col min="2316" max="2316" width="9" style="15"/>
    <col min="2317" max="2317" width="6.21875" style="15" customWidth="1"/>
    <col min="2318" max="2318" width="13.109375" style="15" customWidth="1"/>
    <col min="2319" max="2319" width="3.21875" style="15" customWidth="1"/>
    <col min="2320" max="2561" width="9" style="15"/>
    <col min="2562" max="2562" width="4.6640625" style="15" customWidth="1"/>
    <col min="2563" max="2563" width="7" style="15" customWidth="1"/>
    <col min="2564" max="2564" width="15.77734375" style="15" customWidth="1"/>
    <col min="2565" max="2565" width="13.109375" style="15" customWidth="1"/>
    <col min="2566" max="2566" width="11.44140625" style="15" customWidth="1"/>
    <col min="2567" max="2567" width="11.6640625" style="15" customWidth="1"/>
    <col min="2568" max="2568" width="9" style="15"/>
    <col min="2569" max="2569" width="13.109375" style="15" customWidth="1"/>
    <col min="2570" max="2570" width="6.109375" style="15" customWidth="1"/>
    <col min="2571" max="2571" width="10.44140625" style="15" customWidth="1"/>
    <col min="2572" max="2572" width="9" style="15"/>
    <col min="2573" max="2573" width="6.21875" style="15" customWidth="1"/>
    <col min="2574" max="2574" width="13.109375" style="15" customWidth="1"/>
    <col min="2575" max="2575" width="3.21875" style="15" customWidth="1"/>
    <col min="2576" max="2817" width="9" style="15"/>
    <col min="2818" max="2818" width="4.6640625" style="15" customWidth="1"/>
    <col min="2819" max="2819" width="7" style="15" customWidth="1"/>
    <col min="2820" max="2820" width="15.77734375" style="15" customWidth="1"/>
    <col min="2821" max="2821" width="13.109375" style="15" customWidth="1"/>
    <col min="2822" max="2822" width="11.44140625" style="15" customWidth="1"/>
    <col min="2823" max="2823" width="11.6640625" style="15" customWidth="1"/>
    <col min="2824" max="2824" width="9" style="15"/>
    <col min="2825" max="2825" width="13.109375" style="15" customWidth="1"/>
    <col min="2826" max="2826" width="6.109375" style="15" customWidth="1"/>
    <col min="2827" max="2827" width="10.44140625" style="15" customWidth="1"/>
    <col min="2828" max="2828" width="9" style="15"/>
    <col min="2829" max="2829" width="6.21875" style="15" customWidth="1"/>
    <col min="2830" max="2830" width="13.109375" style="15" customWidth="1"/>
    <col min="2831" max="2831" width="3.21875" style="15" customWidth="1"/>
    <col min="2832" max="3073" width="9" style="15"/>
    <col min="3074" max="3074" width="4.6640625" style="15" customWidth="1"/>
    <col min="3075" max="3075" width="7" style="15" customWidth="1"/>
    <col min="3076" max="3076" width="15.77734375" style="15" customWidth="1"/>
    <col min="3077" max="3077" width="13.109375" style="15" customWidth="1"/>
    <col min="3078" max="3078" width="11.44140625" style="15" customWidth="1"/>
    <col min="3079" max="3079" width="11.6640625" style="15" customWidth="1"/>
    <col min="3080" max="3080" width="9" style="15"/>
    <col min="3081" max="3081" width="13.109375" style="15" customWidth="1"/>
    <col min="3082" max="3082" width="6.109375" style="15" customWidth="1"/>
    <col min="3083" max="3083" width="10.44140625" style="15" customWidth="1"/>
    <col min="3084" max="3084" width="9" style="15"/>
    <col min="3085" max="3085" width="6.21875" style="15" customWidth="1"/>
    <col min="3086" max="3086" width="13.109375" style="15" customWidth="1"/>
    <col min="3087" max="3087" width="3.21875" style="15" customWidth="1"/>
    <col min="3088" max="3329" width="9" style="15"/>
    <col min="3330" max="3330" width="4.6640625" style="15" customWidth="1"/>
    <col min="3331" max="3331" width="7" style="15" customWidth="1"/>
    <col min="3332" max="3332" width="15.77734375" style="15" customWidth="1"/>
    <col min="3333" max="3333" width="13.109375" style="15" customWidth="1"/>
    <col min="3334" max="3334" width="11.44140625" style="15" customWidth="1"/>
    <col min="3335" max="3335" width="11.6640625" style="15" customWidth="1"/>
    <col min="3336" max="3336" width="9" style="15"/>
    <col min="3337" max="3337" width="13.109375" style="15" customWidth="1"/>
    <col min="3338" max="3338" width="6.109375" style="15" customWidth="1"/>
    <col min="3339" max="3339" width="10.44140625" style="15" customWidth="1"/>
    <col min="3340" max="3340" width="9" style="15"/>
    <col min="3341" max="3341" width="6.21875" style="15" customWidth="1"/>
    <col min="3342" max="3342" width="13.109375" style="15" customWidth="1"/>
    <col min="3343" max="3343" width="3.21875" style="15" customWidth="1"/>
    <col min="3344" max="3585" width="9" style="15"/>
    <col min="3586" max="3586" width="4.6640625" style="15" customWidth="1"/>
    <col min="3587" max="3587" width="7" style="15" customWidth="1"/>
    <col min="3588" max="3588" width="15.77734375" style="15" customWidth="1"/>
    <col min="3589" max="3589" width="13.109375" style="15" customWidth="1"/>
    <col min="3590" max="3590" width="11.44140625" style="15" customWidth="1"/>
    <col min="3591" max="3591" width="11.6640625" style="15" customWidth="1"/>
    <col min="3592" max="3592" width="9" style="15"/>
    <col min="3593" max="3593" width="13.109375" style="15" customWidth="1"/>
    <col min="3594" max="3594" width="6.109375" style="15" customWidth="1"/>
    <col min="3595" max="3595" width="10.44140625" style="15" customWidth="1"/>
    <col min="3596" max="3596" width="9" style="15"/>
    <col min="3597" max="3597" width="6.21875" style="15" customWidth="1"/>
    <col min="3598" max="3598" width="13.109375" style="15" customWidth="1"/>
    <col min="3599" max="3599" width="3.21875" style="15" customWidth="1"/>
    <col min="3600" max="3841" width="9" style="15"/>
    <col min="3842" max="3842" width="4.6640625" style="15" customWidth="1"/>
    <col min="3843" max="3843" width="7" style="15" customWidth="1"/>
    <col min="3844" max="3844" width="15.77734375" style="15" customWidth="1"/>
    <col min="3845" max="3845" width="13.109375" style="15" customWidth="1"/>
    <col min="3846" max="3846" width="11.44140625" style="15" customWidth="1"/>
    <col min="3847" max="3847" width="11.6640625" style="15" customWidth="1"/>
    <col min="3848" max="3848" width="9" style="15"/>
    <col min="3849" max="3849" width="13.109375" style="15" customWidth="1"/>
    <col min="3850" max="3850" width="6.109375" style="15" customWidth="1"/>
    <col min="3851" max="3851" width="10.44140625" style="15" customWidth="1"/>
    <col min="3852" max="3852" width="9" style="15"/>
    <col min="3853" max="3853" width="6.21875" style="15" customWidth="1"/>
    <col min="3854" max="3854" width="13.109375" style="15" customWidth="1"/>
    <col min="3855" max="3855" width="3.21875" style="15" customWidth="1"/>
    <col min="3856" max="4097" width="9" style="15"/>
    <col min="4098" max="4098" width="4.6640625" style="15" customWidth="1"/>
    <col min="4099" max="4099" width="7" style="15" customWidth="1"/>
    <col min="4100" max="4100" width="15.77734375" style="15" customWidth="1"/>
    <col min="4101" max="4101" width="13.109375" style="15" customWidth="1"/>
    <col min="4102" max="4102" width="11.44140625" style="15" customWidth="1"/>
    <col min="4103" max="4103" width="11.6640625" style="15" customWidth="1"/>
    <col min="4104" max="4104" width="9" style="15"/>
    <col min="4105" max="4105" width="13.109375" style="15" customWidth="1"/>
    <col min="4106" max="4106" width="6.109375" style="15" customWidth="1"/>
    <col min="4107" max="4107" width="10.44140625" style="15" customWidth="1"/>
    <col min="4108" max="4108" width="9" style="15"/>
    <col min="4109" max="4109" width="6.21875" style="15" customWidth="1"/>
    <col min="4110" max="4110" width="13.109375" style="15" customWidth="1"/>
    <col min="4111" max="4111" width="3.21875" style="15" customWidth="1"/>
    <col min="4112" max="4353" width="9" style="15"/>
    <col min="4354" max="4354" width="4.6640625" style="15" customWidth="1"/>
    <col min="4355" max="4355" width="7" style="15" customWidth="1"/>
    <col min="4356" max="4356" width="15.77734375" style="15" customWidth="1"/>
    <col min="4357" max="4357" width="13.109375" style="15" customWidth="1"/>
    <col min="4358" max="4358" width="11.44140625" style="15" customWidth="1"/>
    <col min="4359" max="4359" width="11.6640625" style="15" customWidth="1"/>
    <col min="4360" max="4360" width="9" style="15"/>
    <col min="4361" max="4361" width="13.109375" style="15" customWidth="1"/>
    <col min="4362" max="4362" width="6.109375" style="15" customWidth="1"/>
    <col min="4363" max="4363" width="10.44140625" style="15" customWidth="1"/>
    <col min="4364" max="4364" width="9" style="15"/>
    <col min="4365" max="4365" width="6.21875" style="15" customWidth="1"/>
    <col min="4366" max="4366" width="13.109375" style="15" customWidth="1"/>
    <col min="4367" max="4367" width="3.21875" style="15" customWidth="1"/>
    <col min="4368" max="4609" width="9" style="15"/>
    <col min="4610" max="4610" width="4.6640625" style="15" customWidth="1"/>
    <col min="4611" max="4611" width="7" style="15" customWidth="1"/>
    <col min="4612" max="4612" width="15.77734375" style="15" customWidth="1"/>
    <col min="4613" max="4613" width="13.109375" style="15" customWidth="1"/>
    <col min="4614" max="4614" width="11.44140625" style="15" customWidth="1"/>
    <col min="4615" max="4615" width="11.6640625" style="15" customWidth="1"/>
    <col min="4616" max="4616" width="9" style="15"/>
    <col min="4617" max="4617" width="13.109375" style="15" customWidth="1"/>
    <col min="4618" max="4618" width="6.109375" style="15" customWidth="1"/>
    <col min="4619" max="4619" width="10.44140625" style="15" customWidth="1"/>
    <col min="4620" max="4620" width="9" style="15"/>
    <col min="4621" max="4621" width="6.21875" style="15" customWidth="1"/>
    <col min="4622" max="4622" width="13.109375" style="15" customWidth="1"/>
    <col min="4623" max="4623" width="3.21875" style="15" customWidth="1"/>
    <col min="4624" max="4865" width="9" style="15"/>
    <col min="4866" max="4866" width="4.6640625" style="15" customWidth="1"/>
    <col min="4867" max="4867" width="7" style="15" customWidth="1"/>
    <col min="4868" max="4868" width="15.77734375" style="15" customWidth="1"/>
    <col min="4869" max="4869" width="13.109375" style="15" customWidth="1"/>
    <col min="4870" max="4870" width="11.44140625" style="15" customWidth="1"/>
    <col min="4871" max="4871" width="11.6640625" style="15" customWidth="1"/>
    <col min="4872" max="4872" width="9" style="15"/>
    <col min="4873" max="4873" width="13.109375" style="15" customWidth="1"/>
    <col min="4874" max="4874" width="6.109375" style="15" customWidth="1"/>
    <col min="4875" max="4875" width="10.44140625" style="15" customWidth="1"/>
    <col min="4876" max="4876" width="9" style="15"/>
    <col min="4877" max="4877" width="6.21875" style="15" customWidth="1"/>
    <col min="4878" max="4878" width="13.109375" style="15" customWidth="1"/>
    <col min="4879" max="4879" width="3.21875" style="15" customWidth="1"/>
    <col min="4880" max="5121" width="9" style="15"/>
    <col min="5122" max="5122" width="4.6640625" style="15" customWidth="1"/>
    <col min="5123" max="5123" width="7" style="15" customWidth="1"/>
    <col min="5124" max="5124" width="15.77734375" style="15" customWidth="1"/>
    <col min="5125" max="5125" width="13.109375" style="15" customWidth="1"/>
    <col min="5126" max="5126" width="11.44140625" style="15" customWidth="1"/>
    <col min="5127" max="5127" width="11.6640625" style="15" customWidth="1"/>
    <col min="5128" max="5128" width="9" style="15"/>
    <col min="5129" max="5129" width="13.109375" style="15" customWidth="1"/>
    <col min="5130" max="5130" width="6.109375" style="15" customWidth="1"/>
    <col min="5131" max="5131" width="10.44140625" style="15" customWidth="1"/>
    <col min="5132" max="5132" width="9" style="15"/>
    <col min="5133" max="5133" width="6.21875" style="15" customWidth="1"/>
    <col min="5134" max="5134" width="13.109375" style="15" customWidth="1"/>
    <col min="5135" max="5135" width="3.21875" style="15" customWidth="1"/>
    <col min="5136" max="5377" width="9" style="15"/>
    <col min="5378" max="5378" width="4.6640625" style="15" customWidth="1"/>
    <col min="5379" max="5379" width="7" style="15" customWidth="1"/>
    <col min="5380" max="5380" width="15.77734375" style="15" customWidth="1"/>
    <col min="5381" max="5381" width="13.109375" style="15" customWidth="1"/>
    <col min="5382" max="5382" width="11.44140625" style="15" customWidth="1"/>
    <col min="5383" max="5383" width="11.6640625" style="15" customWidth="1"/>
    <col min="5384" max="5384" width="9" style="15"/>
    <col min="5385" max="5385" width="13.109375" style="15" customWidth="1"/>
    <col min="5386" max="5386" width="6.109375" style="15" customWidth="1"/>
    <col min="5387" max="5387" width="10.44140625" style="15" customWidth="1"/>
    <col min="5388" max="5388" width="9" style="15"/>
    <col min="5389" max="5389" width="6.21875" style="15" customWidth="1"/>
    <col min="5390" max="5390" width="13.109375" style="15" customWidth="1"/>
    <col min="5391" max="5391" width="3.21875" style="15" customWidth="1"/>
    <col min="5392" max="5633" width="9" style="15"/>
    <col min="5634" max="5634" width="4.6640625" style="15" customWidth="1"/>
    <col min="5635" max="5635" width="7" style="15" customWidth="1"/>
    <col min="5636" max="5636" width="15.77734375" style="15" customWidth="1"/>
    <col min="5637" max="5637" width="13.109375" style="15" customWidth="1"/>
    <col min="5638" max="5638" width="11.44140625" style="15" customWidth="1"/>
    <col min="5639" max="5639" width="11.6640625" style="15" customWidth="1"/>
    <col min="5640" max="5640" width="9" style="15"/>
    <col min="5641" max="5641" width="13.109375" style="15" customWidth="1"/>
    <col min="5642" max="5642" width="6.109375" style="15" customWidth="1"/>
    <col min="5643" max="5643" width="10.44140625" style="15" customWidth="1"/>
    <col min="5644" max="5644" width="9" style="15"/>
    <col min="5645" max="5645" width="6.21875" style="15" customWidth="1"/>
    <col min="5646" max="5646" width="13.109375" style="15" customWidth="1"/>
    <col min="5647" max="5647" width="3.21875" style="15" customWidth="1"/>
    <col min="5648" max="5889" width="9" style="15"/>
    <col min="5890" max="5890" width="4.6640625" style="15" customWidth="1"/>
    <col min="5891" max="5891" width="7" style="15" customWidth="1"/>
    <col min="5892" max="5892" width="15.77734375" style="15" customWidth="1"/>
    <col min="5893" max="5893" width="13.109375" style="15" customWidth="1"/>
    <col min="5894" max="5894" width="11.44140625" style="15" customWidth="1"/>
    <col min="5895" max="5895" width="11.6640625" style="15" customWidth="1"/>
    <col min="5896" max="5896" width="9" style="15"/>
    <col min="5897" max="5897" width="13.109375" style="15" customWidth="1"/>
    <col min="5898" max="5898" width="6.109375" style="15" customWidth="1"/>
    <col min="5899" max="5899" width="10.44140625" style="15" customWidth="1"/>
    <col min="5900" max="5900" width="9" style="15"/>
    <col min="5901" max="5901" width="6.21875" style="15" customWidth="1"/>
    <col min="5902" max="5902" width="13.109375" style="15" customWidth="1"/>
    <col min="5903" max="5903" width="3.21875" style="15" customWidth="1"/>
    <col min="5904" max="6145" width="9" style="15"/>
    <col min="6146" max="6146" width="4.6640625" style="15" customWidth="1"/>
    <col min="6147" max="6147" width="7" style="15" customWidth="1"/>
    <col min="6148" max="6148" width="15.77734375" style="15" customWidth="1"/>
    <col min="6149" max="6149" width="13.109375" style="15" customWidth="1"/>
    <col min="6150" max="6150" width="11.44140625" style="15" customWidth="1"/>
    <col min="6151" max="6151" width="11.6640625" style="15" customWidth="1"/>
    <col min="6152" max="6152" width="9" style="15"/>
    <col min="6153" max="6153" width="13.109375" style="15" customWidth="1"/>
    <col min="6154" max="6154" width="6.109375" style="15" customWidth="1"/>
    <col min="6155" max="6155" width="10.44140625" style="15" customWidth="1"/>
    <col min="6156" max="6156" width="9" style="15"/>
    <col min="6157" max="6157" width="6.21875" style="15" customWidth="1"/>
    <col min="6158" max="6158" width="13.109375" style="15" customWidth="1"/>
    <col min="6159" max="6159" width="3.21875" style="15" customWidth="1"/>
    <col min="6160" max="6401" width="9" style="15"/>
    <col min="6402" max="6402" width="4.6640625" style="15" customWidth="1"/>
    <col min="6403" max="6403" width="7" style="15" customWidth="1"/>
    <col min="6404" max="6404" width="15.77734375" style="15" customWidth="1"/>
    <col min="6405" max="6405" width="13.109375" style="15" customWidth="1"/>
    <col min="6406" max="6406" width="11.44140625" style="15" customWidth="1"/>
    <col min="6407" max="6407" width="11.6640625" style="15" customWidth="1"/>
    <col min="6408" max="6408" width="9" style="15"/>
    <col min="6409" max="6409" width="13.109375" style="15" customWidth="1"/>
    <col min="6410" max="6410" width="6.109375" style="15" customWidth="1"/>
    <col min="6411" max="6411" width="10.44140625" style="15" customWidth="1"/>
    <col min="6412" max="6412" width="9" style="15"/>
    <col min="6413" max="6413" width="6.21875" style="15" customWidth="1"/>
    <col min="6414" max="6414" width="13.109375" style="15" customWidth="1"/>
    <col min="6415" max="6415" width="3.21875" style="15" customWidth="1"/>
    <col min="6416" max="6657" width="9" style="15"/>
    <col min="6658" max="6658" width="4.6640625" style="15" customWidth="1"/>
    <col min="6659" max="6659" width="7" style="15" customWidth="1"/>
    <col min="6660" max="6660" width="15.77734375" style="15" customWidth="1"/>
    <col min="6661" max="6661" width="13.109375" style="15" customWidth="1"/>
    <col min="6662" max="6662" width="11.44140625" style="15" customWidth="1"/>
    <col min="6663" max="6663" width="11.6640625" style="15" customWidth="1"/>
    <col min="6664" max="6664" width="9" style="15"/>
    <col min="6665" max="6665" width="13.109375" style="15" customWidth="1"/>
    <col min="6666" max="6666" width="6.109375" style="15" customWidth="1"/>
    <col min="6667" max="6667" width="10.44140625" style="15" customWidth="1"/>
    <col min="6668" max="6668" width="9" style="15"/>
    <col min="6669" max="6669" width="6.21875" style="15" customWidth="1"/>
    <col min="6670" max="6670" width="13.109375" style="15" customWidth="1"/>
    <col min="6671" max="6671" width="3.21875" style="15" customWidth="1"/>
    <col min="6672" max="6913" width="9" style="15"/>
    <col min="6914" max="6914" width="4.6640625" style="15" customWidth="1"/>
    <col min="6915" max="6915" width="7" style="15" customWidth="1"/>
    <col min="6916" max="6916" width="15.77734375" style="15" customWidth="1"/>
    <col min="6917" max="6917" width="13.109375" style="15" customWidth="1"/>
    <col min="6918" max="6918" width="11.44140625" style="15" customWidth="1"/>
    <col min="6919" max="6919" width="11.6640625" style="15" customWidth="1"/>
    <col min="6920" max="6920" width="9" style="15"/>
    <col min="6921" max="6921" width="13.109375" style="15" customWidth="1"/>
    <col min="6922" max="6922" width="6.109375" style="15" customWidth="1"/>
    <col min="6923" max="6923" width="10.44140625" style="15" customWidth="1"/>
    <col min="6924" max="6924" width="9" style="15"/>
    <col min="6925" max="6925" width="6.21875" style="15" customWidth="1"/>
    <col min="6926" max="6926" width="13.109375" style="15" customWidth="1"/>
    <col min="6927" max="6927" width="3.21875" style="15" customWidth="1"/>
    <col min="6928" max="7169" width="9" style="15"/>
    <col min="7170" max="7170" width="4.6640625" style="15" customWidth="1"/>
    <col min="7171" max="7171" width="7" style="15" customWidth="1"/>
    <col min="7172" max="7172" width="15.77734375" style="15" customWidth="1"/>
    <col min="7173" max="7173" width="13.109375" style="15" customWidth="1"/>
    <col min="7174" max="7174" width="11.44140625" style="15" customWidth="1"/>
    <col min="7175" max="7175" width="11.6640625" style="15" customWidth="1"/>
    <col min="7176" max="7176" width="9" style="15"/>
    <col min="7177" max="7177" width="13.109375" style="15" customWidth="1"/>
    <col min="7178" max="7178" width="6.109375" style="15" customWidth="1"/>
    <col min="7179" max="7179" width="10.44140625" style="15" customWidth="1"/>
    <col min="7180" max="7180" width="9" style="15"/>
    <col min="7181" max="7181" width="6.21875" style="15" customWidth="1"/>
    <col min="7182" max="7182" width="13.109375" style="15" customWidth="1"/>
    <col min="7183" max="7183" width="3.21875" style="15" customWidth="1"/>
    <col min="7184" max="7425" width="9" style="15"/>
    <col min="7426" max="7426" width="4.6640625" style="15" customWidth="1"/>
    <col min="7427" max="7427" width="7" style="15" customWidth="1"/>
    <col min="7428" max="7428" width="15.77734375" style="15" customWidth="1"/>
    <col min="7429" max="7429" width="13.109375" style="15" customWidth="1"/>
    <col min="7430" max="7430" width="11.44140625" style="15" customWidth="1"/>
    <col min="7431" max="7431" width="11.6640625" style="15" customWidth="1"/>
    <col min="7432" max="7432" width="9" style="15"/>
    <col min="7433" max="7433" width="13.109375" style="15" customWidth="1"/>
    <col min="7434" max="7434" width="6.109375" style="15" customWidth="1"/>
    <col min="7435" max="7435" width="10.44140625" style="15" customWidth="1"/>
    <col min="7436" max="7436" width="9" style="15"/>
    <col min="7437" max="7437" width="6.21875" style="15" customWidth="1"/>
    <col min="7438" max="7438" width="13.109375" style="15" customWidth="1"/>
    <col min="7439" max="7439" width="3.21875" style="15" customWidth="1"/>
    <col min="7440" max="7681" width="9" style="15"/>
    <col min="7682" max="7682" width="4.6640625" style="15" customWidth="1"/>
    <col min="7683" max="7683" width="7" style="15" customWidth="1"/>
    <col min="7684" max="7684" width="15.77734375" style="15" customWidth="1"/>
    <col min="7685" max="7685" width="13.109375" style="15" customWidth="1"/>
    <col min="7686" max="7686" width="11.44140625" style="15" customWidth="1"/>
    <col min="7687" max="7687" width="11.6640625" style="15" customWidth="1"/>
    <col min="7688" max="7688" width="9" style="15"/>
    <col min="7689" max="7689" width="13.109375" style="15" customWidth="1"/>
    <col min="7690" max="7690" width="6.109375" style="15" customWidth="1"/>
    <col min="7691" max="7691" width="10.44140625" style="15" customWidth="1"/>
    <col min="7692" max="7692" width="9" style="15"/>
    <col min="7693" max="7693" width="6.21875" style="15" customWidth="1"/>
    <col min="7694" max="7694" width="13.109375" style="15" customWidth="1"/>
    <col min="7695" max="7695" width="3.21875" style="15" customWidth="1"/>
    <col min="7696" max="7937" width="9" style="15"/>
    <col min="7938" max="7938" width="4.6640625" style="15" customWidth="1"/>
    <col min="7939" max="7939" width="7" style="15" customWidth="1"/>
    <col min="7940" max="7940" width="15.77734375" style="15" customWidth="1"/>
    <col min="7941" max="7941" width="13.109375" style="15" customWidth="1"/>
    <col min="7942" max="7942" width="11.44140625" style="15" customWidth="1"/>
    <col min="7943" max="7943" width="11.6640625" style="15" customWidth="1"/>
    <col min="7944" max="7944" width="9" style="15"/>
    <col min="7945" max="7945" width="13.109375" style="15" customWidth="1"/>
    <col min="7946" max="7946" width="6.109375" style="15" customWidth="1"/>
    <col min="7947" max="7947" width="10.44140625" style="15" customWidth="1"/>
    <col min="7948" max="7948" width="9" style="15"/>
    <col min="7949" max="7949" width="6.21875" style="15" customWidth="1"/>
    <col min="7950" max="7950" width="13.109375" style="15" customWidth="1"/>
    <col min="7951" max="7951" width="3.21875" style="15" customWidth="1"/>
    <col min="7952" max="8193" width="9" style="15"/>
    <col min="8194" max="8194" width="4.6640625" style="15" customWidth="1"/>
    <col min="8195" max="8195" width="7" style="15" customWidth="1"/>
    <col min="8196" max="8196" width="15.77734375" style="15" customWidth="1"/>
    <col min="8197" max="8197" width="13.109375" style="15" customWidth="1"/>
    <col min="8198" max="8198" width="11.44140625" style="15" customWidth="1"/>
    <col min="8199" max="8199" width="11.6640625" style="15" customWidth="1"/>
    <col min="8200" max="8200" width="9" style="15"/>
    <col min="8201" max="8201" width="13.109375" style="15" customWidth="1"/>
    <col min="8202" max="8202" width="6.109375" style="15" customWidth="1"/>
    <col min="8203" max="8203" width="10.44140625" style="15" customWidth="1"/>
    <col min="8204" max="8204" width="9" style="15"/>
    <col min="8205" max="8205" width="6.21875" style="15" customWidth="1"/>
    <col min="8206" max="8206" width="13.109375" style="15" customWidth="1"/>
    <col min="8207" max="8207" width="3.21875" style="15" customWidth="1"/>
    <col min="8208" max="8449" width="9" style="15"/>
    <col min="8450" max="8450" width="4.6640625" style="15" customWidth="1"/>
    <col min="8451" max="8451" width="7" style="15" customWidth="1"/>
    <col min="8452" max="8452" width="15.77734375" style="15" customWidth="1"/>
    <col min="8453" max="8453" width="13.109375" style="15" customWidth="1"/>
    <col min="8454" max="8454" width="11.44140625" style="15" customWidth="1"/>
    <col min="8455" max="8455" width="11.6640625" style="15" customWidth="1"/>
    <col min="8456" max="8456" width="9" style="15"/>
    <col min="8457" max="8457" width="13.109375" style="15" customWidth="1"/>
    <col min="8458" max="8458" width="6.109375" style="15" customWidth="1"/>
    <col min="8459" max="8459" width="10.44140625" style="15" customWidth="1"/>
    <col min="8460" max="8460" width="9" style="15"/>
    <col min="8461" max="8461" width="6.21875" style="15" customWidth="1"/>
    <col min="8462" max="8462" width="13.109375" style="15" customWidth="1"/>
    <col min="8463" max="8463" width="3.21875" style="15" customWidth="1"/>
    <col min="8464" max="8705" width="9" style="15"/>
    <col min="8706" max="8706" width="4.6640625" style="15" customWidth="1"/>
    <col min="8707" max="8707" width="7" style="15" customWidth="1"/>
    <col min="8708" max="8708" width="15.77734375" style="15" customWidth="1"/>
    <col min="8709" max="8709" width="13.109375" style="15" customWidth="1"/>
    <col min="8710" max="8710" width="11.44140625" style="15" customWidth="1"/>
    <col min="8711" max="8711" width="11.6640625" style="15" customWidth="1"/>
    <col min="8712" max="8712" width="9" style="15"/>
    <col min="8713" max="8713" width="13.109375" style="15" customWidth="1"/>
    <col min="8714" max="8714" width="6.109375" style="15" customWidth="1"/>
    <col min="8715" max="8715" width="10.44140625" style="15" customWidth="1"/>
    <col min="8716" max="8716" width="9" style="15"/>
    <col min="8717" max="8717" width="6.21875" style="15" customWidth="1"/>
    <col min="8718" max="8718" width="13.109375" style="15" customWidth="1"/>
    <col min="8719" max="8719" width="3.21875" style="15" customWidth="1"/>
    <col min="8720" max="8961" width="9" style="15"/>
    <col min="8962" max="8962" width="4.6640625" style="15" customWidth="1"/>
    <col min="8963" max="8963" width="7" style="15" customWidth="1"/>
    <col min="8964" max="8964" width="15.77734375" style="15" customWidth="1"/>
    <col min="8965" max="8965" width="13.109375" style="15" customWidth="1"/>
    <col min="8966" max="8966" width="11.44140625" style="15" customWidth="1"/>
    <col min="8967" max="8967" width="11.6640625" style="15" customWidth="1"/>
    <col min="8968" max="8968" width="9" style="15"/>
    <col min="8969" max="8969" width="13.109375" style="15" customWidth="1"/>
    <col min="8970" max="8970" width="6.109375" style="15" customWidth="1"/>
    <col min="8971" max="8971" width="10.44140625" style="15" customWidth="1"/>
    <col min="8972" max="8972" width="9" style="15"/>
    <col min="8973" max="8973" width="6.21875" style="15" customWidth="1"/>
    <col min="8974" max="8974" width="13.109375" style="15" customWidth="1"/>
    <col min="8975" max="8975" width="3.21875" style="15" customWidth="1"/>
    <col min="8976" max="9217" width="9" style="15"/>
    <col min="9218" max="9218" width="4.6640625" style="15" customWidth="1"/>
    <col min="9219" max="9219" width="7" style="15" customWidth="1"/>
    <col min="9220" max="9220" width="15.77734375" style="15" customWidth="1"/>
    <col min="9221" max="9221" width="13.109375" style="15" customWidth="1"/>
    <col min="9222" max="9222" width="11.44140625" style="15" customWidth="1"/>
    <col min="9223" max="9223" width="11.6640625" style="15" customWidth="1"/>
    <col min="9224" max="9224" width="9" style="15"/>
    <col min="9225" max="9225" width="13.109375" style="15" customWidth="1"/>
    <col min="9226" max="9226" width="6.109375" style="15" customWidth="1"/>
    <col min="9227" max="9227" width="10.44140625" style="15" customWidth="1"/>
    <col min="9228" max="9228" width="9" style="15"/>
    <col min="9229" max="9229" width="6.21875" style="15" customWidth="1"/>
    <col min="9230" max="9230" width="13.109375" style="15" customWidth="1"/>
    <col min="9231" max="9231" width="3.21875" style="15" customWidth="1"/>
    <col min="9232" max="9473" width="9" style="15"/>
    <col min="9474" max="9474" width="4.6640625" style="15" customWidth="1"/>
    <col min="9475" max="9475" width="7" style="15" customWidth="1"/>
    <col min="9476" max="9476" width="15.77734375" style="15" customWidth="1"/>
    <col min="9477" max="9477" width="13.109375" style="15" customWidth="1"/>
    <col min="9478" max="9478" width="11.44140625" style="15" customWidth="1"/>
    <col min="9479" max="9479" width="11.6640625" style="15" customWidth="1"/>
    <col min="9480" max="9480" width="9" style="15"/>
    <col min="9481" max="9481" width="13.109375" style="15" customWidth="1"/>
    <col min="9482" max="9482" width="6.109375" style="15" customWidth="1"/>
    <col min="9483" max="9483" width="10.44140625" style="15" customWidth="1"/>
    <col min="9484" max="9484" width="9" style="15"/>
    <col min="9485" max="9485" width="6.21875" style="15" customWidth="1"/>
    <col min="9486" max="9486" width="13.109375" style="15" customWidth="1"/>
    <col min="9487" max="9487" width="3.21875" style="15" customWidth="1"/>
    <col min="9488" max="9729" width="9" style="15"/>
    <col min="9730" max="9730" width="4.6640625" style="15" customWidth="1"/>
    <col min="9731" max="9731" width="7" style="15" customWidth="1"/>
    <col min="9732" max="9732" width="15.77734375" style="15" customWidth="1"/>
    <col min="9733" max="9733" width="13.109375" style="15" customWidth="1"/>
    <col min="9734" max="9734" width="11.44140625" style="15" customWidth="1"/>
    <col min="9735" max="9735" width="11.6640625" style="15" customWidth="1"/>
    <col min="9736" max="9736" width="9" style="15"/>
    <col min="9737" max="9737" width="13.109375" style="15" customWidth="1"/>
    <col min="9738" max="9738" width="6.109375" style="15" customWidth="1"/>
    <col min="9739" max="9739" width="10.44140625" style="15" customWidth="1"/>
    <col min="9740" max="9740" width="9" style="15"/>
    <col min="9741" max="9741" width="6.21875" style="15" customWidth="1"/>
    <col min="9742" max="9742" width="13.109375" style="15" customWidth="1"/>
    <col min="9743" max="9743" width="3.21875" style="15" customWidth="1"/>
    <col min="9744" max="9985" width="9" style="15"/>
    <col min="9986" max="9986" width="4.6640625" style="15" customWidth="1"/>
    <col min="9987" max="9987" width="7" style="15" customWidth="1"/>
    <col min="9988" max="9988" width="15.77734375" style="15" customWidth="1"/>
    <col min="9989" max="9989" width="13.109375" style="15" customWidth="1"/>
    <col min="9990" max="9990" width="11.44140625" style="15" customWidth="1"/>
    <col min="9991" max="9991" width="11.6640625" style="15" customWidth="1"/>
    <col min="9992" max="9992" width="9" style="15"/>
    <col min="9993" max="9993" width="13.109375" style="15" customWidth="1"/>
    <col min="9994" max="9994" width="6.109375" style="15" customWidth="1"/>
    <col min="9995" max="9995" width="10.44140625" style="15" customWidth="1"/>
    <col min="9996" max="9996" width="9" style="15"/>
    <col min="9997" max="9997" width="6.21875" style="15" customWidth="1"/>
    <col min="9998" max="9998" width="13.109375" style="15" customWidth="1"/>
    <col min="9999" max="9999" width="3.21875" style="15" customWidth="1"/>
    <col min="10000" max="10241" width="9" style="15"/>
    <col min="10242" max="10242" width="4.6640625" style="15" customWidth="1"/>
    <col min="10243" max="10243" width="7" style="15" customWidth="1"/>
    <col min="10244" max="10244" width="15.77734375" style="15" customWidth="1"/>
    <col min="10245" max="10245" width="13.109375" style="15" customWidth="1"/>
    <col min="10246" max="10246" width="11.44140625" style="15" customWidth="1"/>
    <col min="10247" max="10247" width="11.6640625" style="15" customWidth="1"/>
    <col min="10248" max="10248" width="9" style="15"/>
    <col min="10249" max="10249" width="13.109375" style="15" customWidth="1"/>
    <col min="10250" max="10250" width="6.109375" style="15" customWidth="1"/>
    <col min="10251" max="10251" width="10.44140625" style="15" customWidth="1"/>
    <col min="10252" max="10252" width="9" style="15"/>
    <col min="10253" max="10253" width="6.21875" style="15" customWidth="1"/>
    <col min="10254" max="10254" width="13.109375" style="15" customWidth="1"/>
    <col min="10255" max="10255" width="3.21875" style="15" customWidth="1"/>
    <col min="10256" max="10497" width="9" style="15"/>
    <col min="10498" max="10498" width="4.6640625" style="15" customWidth="1"/>
    <col min="10499" max="10499" width="7" style="15" customWidth="1"/>
    <col min="10500" max="10500" width="15.77734375" style="15" customWidth="1"/>
    <col min="10501" max="10501" width="13.109375" style="15" customWidth="1"/>
    <col min="10502" max="10502" width="11.44140625" style="15" customWidth="1"/>
    <col min="10503" max="10503" width="11.6640625" style="15" customWidth="1"/>
    <col min="10504" max="10504" width="9" style="15"/>
    <col min="10505" max="10505" width="13.109375" style="15" customWidth="1"/>
    <col min="10506" max="10506" width="6.109375" style="15" customWidth="1"/>
    <col min="10507" max="10507" width="10.44140625" style="15" customWidth="1"/>
    <col min="10508" max="10508" width="9" style="15"/>
    <col min="10509" max="10509" width="6.21875" style="15" customWidth="1"/>
    <col min="10510" max="10510" width="13.109375" style="15" customWidth="1"/>
    <col min="10511" max="10511" width="3.21875" style="15" customWidth="1"/>
    <col min="10512" max="10753" width="9" style="15"/>
    <col min="10754" max="10754" width="4.6640625" style="15" customWidth="1"/>
    <col min="10755" max="10755" width="7" style="15" customWidth="1"/>
    <col min="10756" max="10756" width="15.77734375" style="15" customWidth="1"/>
    <col min="10757" max="10757" width="13.109375" style="15" customWidth="1"/>
    <col min="10758" max="10758" width="11.44140625" style="15" customWidth="1"/>
    <col min="10759" max="10759" width="11.6640625" style="15" customWidth="1"/>
    <col min="10760" max="10760" width="9" style="15"/>
    <col min="10761" max="10761" width="13.109375" style="15" customWidth="1"/>
    <col min="10762" max="10762" width="6.109375" style="15" customWidth="1"/>
    <col min="10763" max="10763" width="10.44140625" style="15" customWidth="1"/>
    <col min="10764" max="10764" width="9" style="15"/>
    <col min="10765" max="10765" width="6.21875" style="15" customWidth="1"/>
    <col min="10766" max="10766" width="13.109375" style="15" customWidth="1"/>
    <col min="10767" max="10767" width="3.21875" style="15" customWidth="1"/>
    <col min="10768" max="11009" width="9" style="15"/>
    <col min="11010" max="11010" width="4.6640625" style="15" customWidth="1"/>
    <col min="11011" max="11011" width="7" style="15" customWidth="1"/>
    <col min="11012" max="11012" width="15.77734375" style="15" customWidth="1"/>
    <col min="11013" max="11013" width="13.109375" style="15" customWidth="1"/>
    <col min="11014" max="11014" width="11.44140625" style="15" customWidth="1"/>
    <col min="11015" max="11015" width="11.6640625" style="15" customWidth="1"/>
    <col min="11016" max="11016" width="9" style="15"/>
    <col min="11017" max="11017" width="13.109375" style="15" customWidth="1"/>
    <col min="11018" max="11018" width="6.109375" style="15" customWidth="1"/>
    <col min="11019" max="11019" width="10.44140625" style="15" customWidth="1"/>
    <col min="11020" max="11020" width="9" style="15"/>
    <col min="11021" max="11021" width="6.21875" style="15" customWidth="1"/>
    <col min="11022" max="11022" width="13.109375" style="15" customWidth="1"/>
    <col min="11023" max="11023" width="3.21875" style="15" customWidth="1"/>
    <col min="11024" max="11265" width="9" style="15"/>
    <col min="11266" max="11266" width="4.6640625" style="15" customWidth="1"/>
    <col min="11267" max="11267" width="7" style="15" customWidth="1"/>
    <col min="11268" max="11268" width="15.77734375" style="15" customWidth="1"/>
    <col min="11269" max="11269" width="13.109375" style="15" customWidth="1"/>
    <col min="11270" max="11270" width="11.44140625" style="15" customWidth="1"/>
    <col min="11271" max="11271" width="11.6640625" style="15" customWidth="1"/>
    <col min="11272" max="11272" width="9" style="15"/>
    <col min="11273" max="11273" width="13.109375" style="15" customWidth="1"/>
    <col min="11274" max="11274" width="6.109375" style="15" customWidth="1"/>
    <col min="11275" max="11275" width="10.44140625" style="15" customWidth="1"/>
    <col min="11276" max="11276" width="9" style="15"/>
    <col min="11277" max="11277" width="6.21875" style="15" customWidth="1"/>
    <col min="11278" max="11278" width="13.109375" style="15" customWidth="1"/>
    <col min="11279" max="11279" width="3.21875" style="15" customWidth="1"/>
    <col min="11280" max="11521" width="9" style="15"/>
    <col min="11522" max="11522" width="4.6640625" style="15" customWidth="1"/>
    <col min="11523" max="11523" width="7" style="15" customWidth="1"/>
    <col min="11524" max="11524" width="15.77734375" style="15" customWidth="1"/>
    <col min="11525" max="11525" width="13.109375" style="15" customWidth="1"/>
    <col min="11526" max="11526" width="11.44140625" style="15" customWidth="1"/>
    <col min="11527" max="11527" width="11.6640625" style="15" customWidth="1"/>
    <col min="11528" max="11528" width="9" style="15"/>
    <col min="11529" max="11529" width="13.109375" style="15" customWidth="1"/>
    <col min="11530" max="11530" width="6.109375" style="15" customWidth="1"/>
    <col min="11531" max="11531" width="10.44140625" style="15" customWidth="1"/>
    <col min="11532" max="11532" width="9" style="15"/>
    <col min="11533" max="11533" width="6.21875" style="15" customWidth="1"/>
    <col min="11534" max="11534" width="13.109375" style="15" customWidth="1"/>
    <col min="11535" max="11535" width="3.21875" style="15" customWidth="1"/>
    <col min="11536" max="11777" width="9" style="15"/>
    <col min="11778" max="11778" width="4.6640625" style="15" customWidth="1"/>
    <col min="11779" max="11779" width="7" style="15" customWidth="1"/>
    <col min="11780" max="11780" width="15.77734375" style="15" customWidth="1"/>
    <col min="11781" max="11781" width="13.109375" style="15" customWidth="1"/>
    <col min="11782" max="11782" width="11.44140625" style="15" customWidth="1"/>
    <col min="11783" max="11783" width="11.6640625" style="15" customWidth="1"/>
    <col min="11784" max="11784" width="9" style="15"/>
    <col min="11785" max="11785" width="13.109375" style="15" customWidth="1"/>
    <col min="11786" max="11786" width="6.109375" style="15" customWidth="1"/>
    <col min="11787" max="11787" width="10.44140625" style="15" customWidth="1"/>
    <col min="11788" max="11788" width="9" style="15"/>
    <col min="11789" max="11789" width="6.21875" style="15" customWidth="1"/>
    <col min="11790" max="11790" width="13.109375" style="15" customWidth="1"/>
    <col min="11791" max="11791" width="3.21875" style="15" customWidth="1"/>
    <col min="11792" max="12033" width="9" style="15"/>
    <col min="12034" max="12034" width="4.6640625" style="15" customWidth="1"/>
    <col min="12035" max="12035" width="7" style="15" customWidth="1"/>
    <col min="12036" max="12036" width="15.77734375" style="15" customWidth="1"/>
    <col min="12037" max="12037" width="13.109375" style="15" customWidth="1"/>
    <col min="12038" max="12038" width="11.44140625" style="15" customWidth="1"/>
    <col min="12039" max="12039" width="11.6640625" style="15" customWidth="1"/>
    <col min="12040" max="12040" width="9" style="15"/>
    <col min="12041" max="12041" width="13.109375" style="15" customWidth="1"/>
    <col min="12042" max="12042" width="6.109375" style="15" customWidth="1"/>
    <col min="12043" max="12043" width="10.44140625" style="15" customWidth="1"/>
    <col min="12044" max="12044" width="9" style="15"/>
    <col min="12045" max="12045" width="6.21875" style="15" customWidth="1"/>
    <col min="12046" max="12046" width="13.109375" style="15" customWidth="1"/>
    <col min="12047" max="12047" width="3.21875" style="15" customWidth="1"/>
    <col min="12048" max="12289" width="9" style="15"/>
    <col min="12290" max="12290" width="4.6640625" style="15" customWidth="1"/>
    <col min="12291" max="12291" width="7" style="15" customWidth="1"/>
    <col min="12292" max="12292" width="15.77734375" style="15" customWidth="1"/>
    <col min="12293" max="12293" width="13.109375" style="15" customWidth="1"/>
    <col min="12294" max="12294" width="11.44140625" style="15" customWidth="1"/>
    <col min="12295" max="12295" width="11.6640625" style="15" customWidth="1"/>
    <col min="12296" max="12296" width="9" style="15"/>
    <col min="12297" max="12297" width="13.109375" style="15" customWidth="1"/>
    <col min="12298" max="12298" width="6.109375" style="15" customWidth="1"/>
    <col min="12299" max="12299" width="10.44140625" style="15" customWidth="1"/>
    <col min="12300" max="12300" width="9" style="15"/>
    <col min="12301" max="12301" width="6.21875" style="15" customWidth="1"/>
    <col min="12302" max="12302" width="13.109375" style="15" customWidth="1"/>
    <col min="12303" max="12303" width="3.21875" style="15" customWidth="1"/>
    <col min="12304" max="12545" width="9" style="15"/>
    <col min="12546" max="12546" width="4.6640625" style="15" customWidth="1"/>
    <col min="12547" max="12547" width="7" style="15" customWidth="1"/>
    <col min="12548" max="12548" width="15.77734375" style="15" customWidth="1"/>
    <col min="12549" max="12549" width="13.109375" style="15" customWidth="1"/>
    <col min="12550" max="12550" width="11.44140625" style="15" customWidth="1"/>
    <col min="12551" max="12551" width="11.6640625" style="15" customWidth="1"/>
    <col min="12552" max="12552" width="9" style="15"/>
    <col min="12553" max="12553" width="13.109375" style="15" customWidth="1"/>
    <col min="12554" max="12554" width="6.109375" style="15" customWidth="1"/>
    <col min="12555" max="12555" width="10.44140625" style="15" customWidth="1"/>
    <col min="12556" max="12556" width="9" style="15"/>
    <col min="12557" max="12557" width="6.21875" style="15" customWidth="1"/>
    <col min="12558" max="12558" width="13.109375" style="15" customWidth="1"/>
    <col min="12559" max="12559" width="3.21875" style="15" customWidth="1"/>
    <col min="12560" max="12801" width="9" style="15"/>
    <col min="12802" max="12802" width="4.6640625" style="15" customWidth="1"/>
    <col min="12803" max="12803" width="7" style="15" customWidth="1"/>
    <col min="12804" max="12804" width="15.77734375" style="15" customWidth="1"/>
    <col min="12805" max="12805" width="13.109375" style="15" customWidth="1"/>
    <col min="12806" max="12806" width="11.44140625" style="15" customWidth="1"/>
    <col min="12807" max="12807" width="11.6640625" style="15" customWidth="1"/>
    <col min="12808" max="12808" width="9" style="15"/>
    <col min="12809" max="12809" width="13.109375" style="15" customWidth="1"/>
    <col min="12810" max="12810" width="6.109375" style="15" customWidth="1"/>
    <col min="12811" max="12811" width="10.44140625" style="15" customWidth="1"/>
    <col min="12812" max="12812" width="9" style="15"/>
    <col min="12813" max="12813" width="6.21875" style="15" customWidth="1"/>
    <col min="12814" max="12814" width="13.109375" style="15" customWidth="1"/>
    <col min="12815" max="12815" width="3.21875" style="15" customWidth="1"/>
    <col min="12816" max="13057" width="9" style="15"/>
    <col min="13058" max="13058" width="4.6640625" style="15" customWidth="1"/>
    <col min="13059" max="13059" width="7" style="15" customWidth="1"/>
    <col min="13060" max="13060" width="15.77734375" style="15" customWidth="1"/>
    <col min="13061" max="13061" width="13.109375" style="15" customWidth="1"/>
    <col min="13062" max="13062" width="11.44140625" style="15" customWidth="1"/>
    <col min="13063" max="13063" width="11.6640625" style="15" customWidth="1"/>
    <col min="13064" max="13064" width="9" style="15"/>
    <col min="13065" max="13065" width="13.109375" style="15" customWidth="1"/>
    <col min="13066" max="13066" width="6.109375" style="15" customWidth="1"/>
    <col min="13067" max="13067" width="10.44140625" style="15" customWidth="1"/>
    <col min="13068" max="13068" width="9" style="15"/>
    <col min="13069" max="13069" width="6.21875" style="15" customWidth="1"/>
    <col min="13070" max="13070" width="13.109375" style="15" customWidth="1"/>
    <col min="13071" max="13071" width="3.21875" style="15" customWidth="1"/>
    <col min="13072" max="13313" width="9" style="15"/>
    <col min="13314" max="13314" width="4.6640625" style="15" customWidth="1"/>
    <col min="13315" max="13315" width="7" style="15" customWidth="1"/>
    <col min="13316" max="13316" width="15.77734375" style="15" customWidth="1"/>
    <col min="13317" max="13317" width="13.109375" style="15" customWidth="1"/>
    <col min="13318" max="13318" width="11.44140625" style="15" customWidth="1"/>
    <col min="13319" max="13319" width="11.6640625" style="15" customWidth="1"/>
    <col min="13320" max="13320" width="9" style="15"/>
    <col min="13321" max="13321" width="13.109375" style="15" customWidth="1"/>
    <col min="13322" max="13322" width="6.109375" style="15" customWidth="1"/>
    <col min="13323" max="13323" width="10.44140625" style="15" customWidth="1"/>
    <col min="13324" max="13324" width="9" style="15"/>
    <col min="13325" max="13325" width="6.21875" style="15" customWidth="1"/>
    <col min="13326" max="13326" width="13.109375" style="15" customWidth="1"/>
    <col min="13327" max="13327" width="3.21875" style="15" customWidth="1"/>
    <col min="13328" max="13569" width="9" style="15"/>
    <col min="13570" max="13570" width="4.6640625" style="15" customWidth="1"/>
    <col min="13571" max="13571" width="7" style="15" customWidth="1"/>
    <col min="13572" max="13572" width="15.77734375" style="15" customWidth="1"/>
    <col min="13573" max="13573" width="13.109375" style="15" customWidth="1"/>
    <col min="13574" max="13574" width="11.44140625" style="15" customWidth="1"/>
    <col min="13575" max="13575" width="11.6640625" style="15" customWidth="1"/>
    <col min="13576" max="13576" width="9" style="15"/>
    <col min="13577" max="13577" width="13.109375" style="15" customWidth="1"/>
    <col min="13578" max="13578" width="6.109375" style="15" customWidth="1"/>
    <col min="13579" max="13579" width="10.44140625" style="15" customWidth="1"/>
    <col min="13580" max="13580" width="9" style="15"/>
    <col min="13581" max="13581" width="6.21875" style="15" customWidth="1"/>
    <col min="13582" max="13582" width="13.109375" style="15" customWidth="1"/>
    <col min="13583" max="13583" width="3.21875" style="15" customWidth="1"/>
    <col min="13584" max="13825" width="9" style="15"/>
    <col min="13826" max="13826" width="4.6640625" style="15" customWidth="1"/>
    <col min="13827" max="13827" width="7" style="15" customWidth="1"/>
    <col min="13828" max="13828" width="15.77734375" style="15" customWidth="1"/>
    <col min="13829" max="13829" width="13.109375" style="15" customWidth="1"/>
    <col min="13830" max="13830" width="11.44140625" style="15" customWidth="1"/>
    <col min="13831" max="13831" width="11.6640625" style="15" customWidth="1"/>
    <col min="13832" max="13832" width="9" style="15"/>
    <col min="13833" max="13833" width="13.109375" style="15" customWidth="1"/>
    <col min="13834" max="13834" width="6.109375" style="15" customWidth="1"/>
    <col min="13835" max="13835" width="10.44140625" style="15" customWidth="1"/>
    <col min="13836" max="13836" width="9" style="15"/>
    <col min="13837" max="13837" width="6.21875" style="15" customWidth="1"/>
    <col min="13838" max="13838" width="13.109375" style="15" customWidth="1"/>
    <col min="13839" max="13839" width="3.21875" style="15" customWidth="1"/>
    <col min="13840" max="14081" width="9" style="15"/>
    <col min="14082" max="14082" width="4.6640625" style="15" customWidth="1"/>
    <col min="14083" max="14083" width="7" style="15" customWidth="1"/>
    <col min="14084" max="14084" width="15.77734375" style="15" customWidth="1"/>
    <col min="14085" max="14085" width="13.109375" style="15" customWidth="1"/>
    <col min="14086" max="14086" width="11.44140625" style="15" customWidth="1"/>
    <col min="14087" max="14087" width="11.6640625" style="15" customWidth="1"/>
    <col min="14088" max="14088" width="9" style="15"/>
    <col min="14089" max="14089" width="13.109375" style="15" customWidth="1"/>
    <col min="14090" max="14090" width="6.109375" style="15" customWidth="1"/>
    <col min="14091" max="14091" width="10.44140625" style="15" customWidth="1"/>
    <col min="14092" max="14092" width="9" style="15"/>
    <col min="14093" max="14093" width="6.21875" style="15" customWidth="1"/>
    <col min="14094" max="14094" width="13.109375" style="15" customWidth="1"/>
    <col min="14095" max="14095" width="3.21875" style="15" customWidth="1"/>
    <col min="14096" max="14337" width="9" style="15"/>
    <col min="14338" max="14338" width="4.6640625" style="15" customWidth="1"/>
    <col min="14339" max="14339" width="7" style="15" customWidth="1"/>
    <col min="14340" max="14340" width="15.77734375" style="15" customWidth="1"/>
    <col min="14341" max="14341" width="13.109375" style="15" customWidth="1"/>
    <col min="14342" max="14342" width="11.44140625" style="15" customWidth="1"/>
    <col min="14343" max="14343" width="11.6640625" style="15" customWidth="1"/>
    <col min="14344" max="14344" width="9" style="15"/>
    <col min="14345" max="14345" width="13.109375" style="15" customWidth="1"/>
    <col min="14346" max="14346" width="6.109375" style="15" customWidth="1"/>
    <col min="14347" max="14347" width="10.44140625" style="15" customWidth="1"/>
    <col min="14348" max="14348" width="9" style="15"/>
    <col min="14349" max="14349" width="6.21875" style="15" customWidth="1"/>
    <col min="14350" max="14350" width="13.109375" style="15" customWidth="1"/>
    <col min="14351" max="14351" width="3.21875" style="15" customWidth="1"/>
    <col min="14352" max="14593" width="9" style="15"/>
    <col min="14594" max="14594" width="4.6640625" style="15" customWidth="1"/>
    <col min="14595" max="14595" width="7" style="15" customWidth="1"/>
    <col min="14596" max="14596" width="15.77734375" style="15" customWidth="1"/>
    <col min="14597" max="14597" width="13.109375" style="15" customWidth="1"/>
    <col min="14598" max="14598" width="11.44140625" style="15" customWidth="1"/>
    <col min="14599" max="14599" width="11.6640625" style="15" customWidth="1"/>
    <col min="14600" max="14600" width="9" style="15"/>
    <col min="14601" max="14601" width="13.109375" style="15" customWidth="1"/>
    <col min="14602" max="14602" width="6.109375" style="15" customWidth="1"/>
    <col min="14603" max="14603" width="10.44140625" style="15" customWidth="1"/>
    <col min="14604" max="14604" width="9" style="15"/>
    <col min="14605" max="14605" width="6.21875" style="15" customWidth="1"/>
    <col min="14606" max="14606" width="13.109375" style="15" customWidth="1"/>
    <col min="14607" max="14607" width="3.21875" style="15" customWidth="1"/>
    <col min="14608" max="14849" width="9" style="15"/>
    <col min="14850" max="14850" width="4.6640625" style="15" customWidth="1"/>
    <col min="14851" max="14851" width="7" style="15" customWidth="1"/>
    <col min="14852" max="14852" width="15.77734375" style="15" customWidth="1"/>
    <col min="14853" max="14853" width="13.109375" style="15" customWidth="1"/>
    <col min="14854" max="14854" width="11.44140625" style="15" customWidth="1"/>
    <col min="14855" max="14855" width="11.6640625" style="15" customWidth="1"/>
    <col min="14856" max="14856" width="9" style="15"/>
    <col min="14857" max="14857" width="13.109375" style="15" customWidth="1"/>
    <col min="14858" max="14858" width="6.109375" style="15" customWidth="1"/>
    <col min="14859" max="14859" width="10.44140625" style="15" customWidth="1"/>
    <col min="14860" max="14860" width="9" style="15"/>
    <col min="14861" max="14861" width="6.21875" style="15" customWidth="1"/>
    <col min="14862" max="14862" width="13.109375" style="15" customWidth="1"/>
    <col min="14863" max="14863" width="3.21875" style="15" customWidth="1"/>
    <col min="14864" max="15105" width="9" style="15"/>
    <col min="15106" max="15106" width="4.6640625" style="15" customWidth="1"/>
    <col min="15107" max="15107" width="7" style="15" customWidth="1"/>
    <col min="15108" max="15108" width="15.77734375" style="15" customWidth="1"/>
    <col min="15109" max="15109" width="13.109375" style="15" customWidth="1"/>
    <col min="15110" max="15110" width="11.44140625" style="15" customWidth="1"/>
    <col min="15111" max="15111" width="11.6640625" style="15" customWidth="1"/>
    <col min="15112" max="15112" width="9" style="15"/>
    <col min="15113" max="15113" width="13.109375" style="15" customWidth="1"/>
    <col min="15114" max="15114" width="6.109375" style="15" customWidth="1"/>
    <col min="15115" max="15115" width="10.44140625" style="15" customWidth="1"/>
    <col min="15116" max="15116" width="9" style="15"/>
    <col min="15117" max="15117" width="6.21875" style="15" customWidth="1"/>
    <col min="15118" max="15118" width="13.109375" style="15" customWidth="1"/>
    <col min="15119" max="15119" width="3.21875" style="15" customWidth="1"/>
    <col min="15120" max="15361" width="9" style="15"/>
    <col min="15362" max="15362" width="4.6640625" style="15" customWidth="1"/>
    <col min="15363" max="15363" width="7" style="15" customWidth="1"/>
    <col min="15364" max="15364" width="15.77734375" style="15" customWidth="1"/>
    <col min="15365" max="15365" width="13.109375" style="15" customWidth="1"/>
    <col min="15366" max="15366" width="11.44140625" style="15" customWidth="1"/>
    <col min="15367" max="15367" width="11.6640625" style="15" customWidth="1"/>
    <col min="15368" max="15368" width="9" style="15"/>
    <col min="15369" max="15369" width="13.109375" style="15" customWidth="1"/>
    <col min="15370" max="15370" width="6.109375" style="15" customWidth="1"/>
    <col min="15371" max="15371" width="10.44140625" style="15" customWidth="1"/>
    <col min="15372" max="15372" width="9" style="15"/>
    <col min="15373" max="15373" width="6.21875" style="15" customWidth="1"/>
    <col min="15374" max="15374" width="13.109375" style="15" customWidth="1"/>
    <col min="15375" max="15375" width="3.21875" style="15" customWidth="1"/>
    <col min="15376" max="15617" width="9" style="15"/>
    <col min="15618" max="15618" width="4.6640625" style="15" customWidth="1"/>
    <col min="15619" max="15619" width="7" style="15" customWidth="1"/>
    <col min="15620" max="15620" width="15.77734375" style="15" customWidth="1"/>
    <col min="15621" max="15621" width="13.109375" style="15" customWidth="1"/>
    <col min="15622" max="15622" width="11.44140625" style="15" customWidth="1"/>
    <col min="15623" max="15623" width="11.6640625" style="15" customWidth="1"/>
    <col min="15624" max="15624" width="9" style="15"/>
    <col min="15625" max="15625" width="13.109375" style="15" customWidth="1"/>
    <col min="15626" max="15626" width="6.109375" style="15" customWidth="1"/>
    <col min="15627" max="15627" width="10.44140625" style="15" customWidth="1"/>
    <col min="15628" max="15628" width="9" style="15"/>
    <col min="15629" max="15629" width="6.21875" style="15" customWidth="1"/>
    <col min="15630" max="15630" width="13.109375" style="15" customWidth="1"/>
    <col min="15631" max="15631" width="3.21875" style="15" customWidth="1"/>
    <col min="15632" max="15873" width="9" style="15"/>
    <col min="15874" max="15874" width="4.6640625" style="15" customWidth="1"/>
    <col min="15875" max="15875" width="7" style="15" customWidth="1"/>
    <col min="15876" max="15876" width="15.77734375" style="15" customWidth="1"/>
    <col min="15877" max="15877" width="13.109375" style="15" customWidth="1"/>
    <col min="15878" max="15878" width="11.44140625" style="15" customWidth="1"/>
    <col min="15879" max="15879" width="11.6640625" style="15" customWidth="1"/>
    <col min="15880" max="15880" width="9" style="15"/>
    <col min="15881" max="15881" width="13.109375" style="15" customWidth="1"/>
    <col min="15882" max="15882" width="6.109375" style="15" customWidth="1"/>
    <col min="15883" max="15883" width="10.44140625" style="15" customWidth="1"/>
    <col min="15884" max="15884" width="9" style="15"/>
    <col min="15885" max="15885" width="6.21875" style="15" customWidth="1"/>
    <col min="15886" max="15886" width="13.109375" style="15" customWidth="1"/>
    <col min="15887" max="15887" width="3.21875" style="15" customWidth="1"/>
    <col min="15888" max="16129" width="9" style="15"/>
    <col min="16130" max="16130" width="4.6640625" style="15" customWidth="1"/>
    <col min="16131" max="16131" width="7" style="15" customWidth="1"/>
    <col min="16132" max="16132" width="15.77734375" style="15" customWidth="1"/>
    <col min="16133" max="16133" width="13.109375" style="15" customWidth="1"/>
    <col min="16134" max="16134" width="11.44140625" style="15" customWidth="1"/>
    <col min="16135" max="16135" width="11.6640625" style="15" customWidth="1"/>
    <col min="16136" max="16136" width="9" style="15"/>
    <col min="16137" max="16137" width="13.109375" style="15" customWidth="1"/>
    <col min="16138" max="16138" width="6.109375" style="15" customWidth="1"/>
    <col min="16139" max="16139" width="10.44140625" style="15" customWidth="1"/>
    <col min="16140" max="16140" width="9" style="15"/>
    <col min="16141" max="16141" width="6.21875" style="15" customWidth="1"/>
    <col min="16142" max="16142" width="13.109375" style="15" customWidth="1"/>
    <col min="16143" max="16143" width="3.21875" style="15" customWidth="1"/>
    <col min="16144" max="16384" width="9" style="15"/>
  </cols>
  <sheetData>
    <row r="1" spans="1:15" ht="16.5" customHeight="1">
      <c r="A1" s="246" t="s">
        <v>516</v>
      </c>
      <c r="B1" s="246"/>
      <c r="C1" s="246"/>
      <c r="D1" s="246"/>
      <c r="G1" s="21"/>
    </row>
    <row r="2" spans="1:15" ht="4.5" customHeight="1">
      <c r="A2" s="14"/>
      <c r="B2" s="14"/>
      <c r="C2" s="14"/>
      <c r="D2" s="14"/>
      <c r="I2" s="16"/>
      <c r="J2" s="16"/>
      <c r="K2" s="16"/>
      <c r="L2" s="16"/>
      <c r="M2" s="16"/>
    </row>
    <row r="3" spans="1:15" ht="21.75" customHeight="1">
      <c r="A3" s="793" t="s">
        <v>517</v>
      </c>
      <c r="B3" s="793"/>
      <c r="C3" s="793"/>
      <c r="D3" s="793"/>
      <c r="E3" s="793"/>
      <c r="F3" s="793"/>
      <c r="G3" s="793"/>
      <c r="H3" s="793"/>
      <c r="I3" s="793"/>
      <c r="J3" s="793"/>
      <c r="K3" s="793"/>
      <c r="L3" s="793"/>
      <c r="M3" s="793"/>
      <c r="N3" s="793"/>
      <c r="O3" s="16"/>
    </row>
    <row r="4" spans="1:15" ht="8.25" customHeight="1">
      <c r="F4" s="17"/>
      <c r="G4" s="17"/>
      <c r="H4" s="16"/>
      <c r="I4" s="17"/>
      <c r="J4" s="17"/>
      <c r="K4" s="17"/>
      <c r="L4" s="17"/>
      <c r="M4" s="17"/>
      <c r="N4" s="16"/>
      <c r="O4" s="16"/>
    </row>
    <row r="5" spans="1:15" s="18" customFormat="1" ht="22.5" customHeight="1">
      <c r="A5" s="22" t="s">
        <v>502</v>
      </c>
      <c r="B5" s="794" t="s">
        <v>503</v>
      </c>
      <c r="C5" s="795"/>
      <c r="D5" s="796"/>
      <c r="E5" s="800" t="s">
        <v>504</v>
      </c>
      <c r="F5" s="800"/>
      <c r="G5" s="800"/>
      <c r="H5" s="800"/>
      <c r="I5" s="800" t="s">
        <v>505</v>
      </c>
      <c r="J5" s="801" t="s">
        <v>506</v>
      </c>
      <c r="K5" s="802" t="s">
        <v>518</v>
      </c>
      <c r="L5" s="803"/>
      <c r="M5" s="804"/>
      <c r="N5" s="800" t="s">
        <v>507</v>
      </c>
    </row>
    <row r="6" spans="1:15" s="18" customFormat="1" ht="39" customHeight="1">
      <c r="A6" s="253" t="s">
        <v>508</v>
      </c>
      <c r="B6" s="797"/>
      <c r="C6" s="798"/>
      <c r="D6" s="799"/>
      <c r="E6" s="252" t="s">
        <v>509</v>
      </c>
      <c r="F6" s="252" t="s">
        <v>510</v>
      </c>
      <c r="G6" s="252" t="s">
        <v>511</v>
      </c>
      <c r="H6" s="252" t="s">
        <v>512</v>
      </c>
      <c r="I6" s="800"/>
      <c r="J6" s="800"/>
      <c r="K6" s="254" t="s">
        <v>519</v>
      </c>
      <c r="L6" s="254" t="s">
        <v>520</v>
      </c>
      <c r="M6" s="254" t="s">
        <v>521</v>
      </c>
      <c r="N6" s="800"/>
    </row>
    <row r="7" spans="1:15" ht="37.5" customHeight="1">
      <c r="A7" s="20"/>
      <c r="B7" s="19"/>
      <c r="C7" s="19" t="s">
        <v>513</v>
      </c>
      <c r="D7" s="19"/>
      <c r="E7" s="20"/>
      <c r="F7" s="20"/>
      <c r="G7" s="20"/>
      <c r="H7" s="20"/>
      <c r="I7" s="20"/>
      <c r="J7" s="20"/>
      <c r="K7" s="20"/>
      <c r="L7" s="20"/>
      <c r="M7" s="20"/>
      <c r="N7" s="20"/>
    </row>
    <row r="8" spans="1:15" ht="37.5" customHeight="1">
      <c r="A8" s="20"/>
      <c r="B8" s="19"/>
      <c r="C8" s="19" t="s">
        <v>513</v>
      </c>
      <c r="D8" s="19"/>
      <c r="E8" s="20"/>
      <c r="F8" s="20"/>
      <c r="G8" s="20"/>
      <c r="H8" s="20"/>
      <c r="I8" s="20"/>
      <c r="J8" s="20"/>
      <c r="K8" s="20"/>
      <c r="L8" s="20"/>
      <c r="M8" s="20"/>
      <c r="N8" s="20"/>
    </row>
    <row r="9" spans="1:15" ht="37.5" customHeight="1">
      <c r="A9" s="20"/>
      <c r="B9" s="19"/>
      <c r="C9" s="19" t="s">
        <v>513</v>
      </c>
      <c r="D9" s="19"/>
      <c r="E9" s="20"/>
      <c r="F9" s="20"/>
      <c r="G9" s="20"/>
      <c r="H9" s="20"/>
      <c r="I9" s="20"/>
      <c r="J9" s="20"/>
      <c r="K9" s="20"/>
      <c r="L9" s="20"/>
      <c r="M9" s="20"/>
      <c r="N9" s="20"/>
    </row>
    <row r="10" spans="1:15" ht="37.5" customHeight="1">
      <c r="A10" s="20"/>
      <c r="B10" s="19"/>
      <c r="C10" s="19" t="s">
        <v>513</v>
      </c>
      <c r="D10" s="19"/>
      <c r="E10" s="20"/>
      <c r="F10" s="20"/>
      <c r="G10" s="20"/>
      <c r="H10" s="20"/>
      <c r="I10" s="20"/>
      <c r="J10" s="20"/>
      <c r="K10" s="20"/>
      <c r="L10" s="20"/>
      <c r="M10" s="20"/>
      <c r="N10" s="20"/>
    </row>
    <row r="11" spans="1:15" ht="37.5" customHeight="1">
      <c r="A11" s="20"/>
      <c r="B11" s="19"/>
      <c r="C11" s="19" t="s">
        <v>513</v>
      </c>
      <c r="D11" s="19"/>
      <c r="E11" s="20"/>
      <c r="F11" s="20"/>
      <c r="G11" s="20"/>
      <c r="H11" s="20"/>
      <c r="I11" s="20"/>
      <c r="J11" s="20"/>
      <c r="K11" s="20"/>
      <c r="L11" s="20"/>
      <c r="M11" s="20"/>
      <c r="N11" s="20"/>
    </row>
    <row r="12" spans="1:15" ht="37.5" customHeight="1">
      <c r="A12" s="20"/>
      <c r="B12" s="19"/>
      <c r="C12" s="19" t="s">
        <v>513</v>
      </c>
      <c r="D12" s="19"/>
      <c r="E12" s="20"/>
      <c r="F12" s="20"/>
      <c r="G12" s="20"/>
      <c r="H12" s="20"/>
      <c r="I12" s="20"/>
      <c r="J12" s="20"/>
      <c r="K12" s="20"/>
      <c r="L12" s="20"/>
      <c r="M12" s="20"/>
      <c r="N12" s="20"/>
    </row>
    <row r="13" spans="1:15" ht="37.5" customHeight="1">
      <c r="A13" s="20"/>
      <c r="B13" s="19"/>
      <c r="C13" s="19" t="s">
        <v>513</v>
      </c>
      <c r="D13" s="19"/>
      <c r="E13" s="20"/>
      <c r="F13" s="20"/>
      <c r="G13" s="20"/>
      <c r="H13" s="20"/>
      <c r="I13" s="20"/>
      <c r="J13" s="20"/>
      <c r="K13" s="20"/>
      <c r="L13" s="20"/>
      <c r="M13" s="20"/>
      <c r="N13" s="20"/>
    </row>
    <row r="14" spans="1:15" ht="37.5" customHeight="1">
      <c r="A14" s="20"/>
      <c r="B14" s="19"/>
      <c r="C14" s="19" t="s">
        <v>513</v>
      </c>
      <c r="D14" s="19"/>
      <c r="E14" s="20"/>
      <c r="F14" s="20"/>
      <c r="G14" s="20"/>
      <c r="H14" s="20"/>
      <c r="I14" s="20"/>
      <c r="J14" s="20"/>
      <c r="K14" s="20"/>
      <c r="L14" s="20"/>
      <c r="M14" s="20"/>
      <c r="N14" s="20"/>
    </row>
    <row r="15" spans="1:15" ht="37.5" customHeight="1">
      <c r="A15" s="20"/>
      <c r="B15" s="19"/>
      <c r="C15" s="19" t="s">
        <v>513</v>
      </c>
      <c r="D15" s="19"/>
      <c r="E15" s="20"/>
      <c r="F15" s="20"/>
      <c r="G15" s="20"/>
      <c r="H15" s="20"/>
      <c r="I15" s="20"/>
      <c r="J15" s="20"/>
      <c r="K15" s="20"/>
      <c r="L15" s="20"/>
      <c r="M15" s="20"/>
      <c r="N15" s="20"/>
    </row>
    <row r="16" spans="1:15" ht="37.5" customHeight="1">
      <c r="A16" s="20"/>
      <c r="B16" s="19"/>
      <c r="C16" s="19" t="s">
        <v>513</v>
      </c>
      <c r="D16" s="19"/>
      <c r="E16" s="20"/>
      <c r="F16" s="20"/>
      <c r="G16" s="20"/>
      <c r="H16" s="20"/>
      <c r="I16" s="20"/>
      <c r="J16" s="20"/>
      <c r="K16" s="20"/>
      <c r="L16" s="20"/>
      <c r="M16" s="20"/>
      <c r="N16" s="20"/>
    </row>
    <row r="17" spans="1:14" ht="37.5" customHeight="1">
      <c r="A17" s="20"/>
      <c r="B17" s="19"/>
      <c r="C17" s="19" t="s">
        <v>513</v>
      </c>
      <c r="D17" s="19"/>
      <c r="E17" s="20"/>
      <c r="F17" s="20"/>
      <c r="G17" s="20"/>
      <c r="H17" s="20"/>
      <c r="I17" s="20"/>
      <c r="J17" s="20"/>
      <c r="K17" s="20"/>
      <c r="L17" s="20"/>
      <c r="M17" s="20"/>
      <c r="N17" s="20"/>
    </row>
    <row r="18" spans="1:14">
      <c r="A18" s="15" t="s">
        <v>514</v>
      </c>
    </row>
    <row r="19" spans="1:14">
      <c r="A19" s="23" t="s">
        <v>515</v>
      </c>
      <c r="B19" s="23"/>
      <c r="C19" s="23"/>
      <c r="D19" s="23"/>
    </row>
  </sheetData>
  <mergeCells count="7">
    <mergeCell ref="N5:N6"/>
    <mergeCell ref="B5:D6"/>
    <mergeCell ref="A3:N3"/>
    <mergeCell ref="K5:M5"/>
    <mergeCell ref="E5:H5"/>
    <mergeCell ref="I5:I6"/>
    <mergeCell ref="J5:J6"/>
  </mergeCells>
  <phoneticPr fontId="3"/>
  <printOptions horizontalCentered="1"/>
  <pageMargins left="0.35433070866141736" right="0.35433070866141736" top="0.82677165354330717" bottom="0.19685039370078741" header="0.51181102362204722" footer="0.2362204724409449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4"/>
  <sheetViews>
    <sheetView showGridLines="0" view="pageBreakPreview" zoomScale="89" zoomScaleNormal="80" zoomScaleSheetLayoutView="89" zoomScalePageLayoutView="85" workbookViewId="0">
      <selection activeCell="Q18" sqref="Q18:AK18"/>
    </sheetView>
  </sheetViews>
  <sheetFormatPr defaultColWidth="9" defaultRowHeight="10.8"/>
  <cols>
    <col min="1" max="1" width="2.77734375" style="239" customWidth="1"/>
    <col min="2" max="2" width="2.109375" style="239" customWidth="1"/>
    <col min="3" max="3" width="5.44140625" style="239" customWidth="1"/>
    <col min="4" max="4" width="4.21875" style="239" customWidth="1"/>
    <col min="5" max="5" width="5.21875" style="239" customWidth="1"/>
    <col min="6" max="6" width="4.77734375" style="239" customWidth="1"/>
    <col min="7" max="7" width="6" style="239" customWidth="1"/>
    <col min="8" max="8" width="3.6640625" style="239" customWidth="1"/>
    <col min="9" max="9" width="1.77734375" style="239" customWidth="1"/>
    <col min="10" max="10" width="4" style="239" customWidth="1"/>
    <col min="11" max="11" width="3.21875" style="239" customWidth="1"/>
    <col min="12" max="12" width="1.77734375" style="239" customWidth="1"/>
    <col min="13" max="13" width="2" style="239" customWidth="1"/>
    <col min="14" max="14" width="3.77734375" style="239" customWidth="1"/>
    <col min="15" max="15" width="8.21875" style="239" customWidth="1"/>
    <col min="16" max="16" width="3.33203125" style="239" customWidth="1"/>
    <col min="17" max="17" width="1.77734375" style="239" customWidth="1"/>
    <col min="18" max="18" width="1.109375" style="239" customWidth="1"/>
    <col min="19" max="19" width="1.44140625" style="239" customWidth="1"/>
    <col min="20" max="20" width="1.33203125" style="239" customWidth="1"/>
    <col min="21" max="21" width="4" style="239" customWidth="1"/>
    <col min="22" max="22" width="0.33203125" style="239" customWidth="1"/>
    <col min="23" max="23" width="2.109375" style="239" customWidth="1"/>
    <col min="24" max="24" width="4.44140625" style="239" customWidth="1"/>
    <col min="25" max="25" width="3.6640625" style="239" customWidth="1"/>
    <col min="26" max="26" width="2.6640625" style="239" customWidth="1"/>
    <col min="27" max="27" width="1.88671875" style="239" customWidth="1"/>
    <col min="28" max="28" width="2.44140625" style="239" customWidth="1"/>
    <col min="29" max="29" width="1" style="239" customWidth="1"/>
    <col min="30" max="30" width="0.88671875" style="239" customWidth="1"/>
    <col min="31" max="31" width="6.21875" style="239" customWidth="1"/>
    <col min="32" max="32" width="0.6640625" style="239" customWidth="1"/>
    <col min="33" max="33" width="2.6640625" style="239" customWidth="1"/>
    <col min="34" max="34" width="2.109375" style="239" customWidth="1"/>
    <col min="35" max="35" width="2.21875" style="239" customWidth="1"/>
    <col min="36" max="36" width="7.33203125" style="239" customWidth="1"/>
    <col min="37" max="37" width="3.109375" style="239" customWidth="1"/>
    <col min="38" max="38" width="1.77734375" style="239" customWidth="1"/>
    <col min="39" max="39" width="7.6640625" style="239" customWidth="1"/>
    <col min="40" max="40" width="5.33203125" style="239" customWidth="1"/>
    <col min="41" max="41" width="8.6640625" style="239" customWidth="1"/>
    <col min="42" max="42" width="4.88671875" style="239" customWidth="1"/>
    <col min="43" max="43" width="10" style="239" customWidth="1"/>
    <col min="44" max="44" width="6.33203125" style="239" customWidth="1"/>
    <col min="45" max="45" width="6.44140625" style="239" customWidth="1"/>
    <col min="46" max="46" width="5.77734375" style="239" customWidth="1"/>
    <col min="47" max="47" width="6.88671875" style="239" customWidth="1"/>
    <col min="48" max="48" width="1.109375" style="239" customWidth="1"/>
    <col min="49" max="49" width="8.44140625" style="239" customWidth="1"/>
    <col min="50" max="50" width="4.109375" style="239" customWidth="1"/>
    <col min="51" max="51" width="6.88671875" style="239" customWidth="1"/>
    <col min="52" max="16384" width="9" style="239"/>
  </cols>
  <sheetData>
    <row r="1" spans="1:52" ht="17.100000000000001" customHeight="1">
      <c r="A1" s="238" t="s">
        <v>522</v>
      </c>
    </row>
    <row r="2" spans="1:52" ht="28.5" customHeight="1">
      <c r="A2" s="880" t="s">
        <v>523</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row>
    <row r="3" spans="1:52" ht="9" customHeight="1">
      <c r="A3" s="881"/>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row>
    <row r="4" spans="1:52" ht="19.8" customHeight="1">
      <c r="A4" s="827" t="s">
        <v>524</v>
      </c>
      <c r="B4" s="828"/>
      <c r="C4" s="829"/>
      <c r="D4" s="827" t="s">
        <v>525</v>
      </c>
      <c r="E4" s="829"/>
      <c r="F4" s="827" t="s">
        <v>526</v>
      </c>
      <c r="G4" s="828"/>
      <c r="H4" s="828"/>
      <c r="I4" s="828"/>
      <c r="J4" s="828"/>
      <c r="K4" s="828"/>
      <c r="L4" s="829"/>
      <c r="M4" s="827" t="s">
        <v>527</v>
      </c>
      <c r="N4" s="828"/>
      <c r="O4" s="828"/>
      <c r="P4" s="828"/>
      <c r="Q4" s="828"/>
      <c r="R4" s="828"/>
      <c r="S4" s="828"/>
      <c r="T4" s="828"/>
      <c r="U4" s="828"/>
      <c r="V4" s="828"/>
      <c r="W4" s="829"/>
      <c r="X4" s="827" t="s">
        <v>528</v>
      </c>
      <c r="Y4" s="828"/>
      <c r="Z4" s="828"/>
      <c r="AA4" s="828"/>
      <c r="AB4" s="828"/>
      <c r="AC4" s="828"/>
      <c r="AD4" s="828"/>
      <c r="AE4" s="828"/>
      <c r="AF4" s="828"/>
      <c r="AG4" s="828"/>
      <c r="AH4" s="828"/>
      <c r="AI4" s="828"/>
      <c r="AJ4" s="828"/>
      <c r="AK4" s="828"/>
      <c r="AL4" s="828"/>
      <c r="AM4" s="828"/>
      <c r="AN4" s="828"/>
      <c r="AO4" s="828"/>
      <c r="AP4" s="829"/>
      <c r="AQ4" s="830" t="s">
        <v>529</v>
      </c>
      <c r="AR4" s="830"/>
      <c r="AS4" s="830" t="s">
        <v>530</v>
      </c>
      <c r="AT4" s="830"/>
      <c r="AU4" s="826" t="s">
        <v>531</v>
      </c>
      <c r="AV4" s="826"/>
      <c r="AW4" s="826" t="s">
        <v>532</v>
      </c>
      <c r="AX4" s="826"/>
      <c r="AY4" s="826" t="s">
        <v>533</v>
      </c>
      <c r="AZ4" s="826"/>
    </row>
    <row r="5" spans="1:52" ht="36" customHeight="1">
      <c r="A5" s="831"/>
      <c r="B5" s="832"/>
      <c r="C5" s="833"/>
      <c r="D5" s="831"/>
      <c r="E5" s="833"/>
      <c r="F5" s="831"/>
      <c r="G5" s="832"/>
      <c r="H5" s="832"/>
      <c r="I5" s="832"/>
      <c r="J5" s="832"/>
      <c r="K5" s="832"/>
      <c r="L5" s="833"/>
      <c r="M5" s="831"/>
      <c r="N5" s="832"/>
      <c r="O5" s="832"/>
      <c r="P5" s="832"/>
      <c r="Q5" s="832"/>
      <c r="R5" s="832"/>
      <c r="S5" s="832"/>
      <c r="T5" s="832"/>
      <c r="U5" s="832"/>
      <c r="V5" s="832"/>
      <c r="W5" s="833"/>
      <c r="X5" s="834" t="s">
        <v>534</v>
      </c>
      <c r="Y5" s="835"/>
      <c r="Z5" s="835"/>
      <c r="AA5" s="835"/>
      <c r="AB5" s="835"/>
      <c r="AC5" s="835"/>
      <c r="AD5" s="835"/>
      <c r="AE5" s="835"/>
      <c r="AF5" s="835"/>
      <c r="AG5" s="835"/>
      <c r="AH5" s="835"/>
      <c r="AI5" s="835"/>
      <c r="AJ5" s="835"/>
      <c r="AK5" s="835"/>
      <c r="AL5" s="835"/>
      <c r="AM5" s="835"/>
      <c r="AN5" s="835"/>
      <c r="AO5" s="835"/>
      <c r="AP5" s="836"/>
      <c r="AQ5" s="837"/>
      <c r="AR5" s="837"/>
      <c r="AS5" s="826"/>
      <c r="AT5" s="826"/>
      <c r="AU5" s="826"/>
      <c r="AV5" s="826"/>
      <c r="AW5" s="826"/>
      <c r="AX5" s="826"/>
      <c r="AY5" s="826"/>
      <c r="AZ5" s="826"/>
    </row>
    <row r="6" spans="1:52" ht="9" customHeight="1">
      <c r="A6" s="411"/>
      <c r="B6" s="411"/>
      <c r="C6" s="411"/>
      <c r="D6" s="255"/>
      <c r="E6" s="255"/>
      <c r="F6" s="411"/>
      <c r="G6" s="411"/>
      <c r="H6" s="411"/>
      <c r="I6" s="411"/>
      <c r="J6" s="411"/>
      <c r="K6" s="411"/>
      <c r="L6" s="411"/>
      <c r="M6" s="411"/>
      <c r="N6" s="411"/>
      <c r="O6" s="411"/>
      <c r="P6" s="411"/>
      <c r="Q6" s="411"/>
      <c r="R6" s="411"/>
      <c r="S6" s="411"/>
      <c r="T6" s="411"/>
      <c r="U6" s="411"/>
      <c r="V6" s="411"/>
      <c r="W6" s="411"/>
      <c r="X6" s="256"/>
      <c r="Y6" s="256"/>
      <c r="Z6" s="256"/>
      <c r="AA6" s="256"/>
      <c r="AB6" s="256"/>
      <c r="AC6" s="256"/>
      <c r="AD6" s="256"/>
      <c r="AE6" s="256"/>
      <c r="AF6" s="412"/>
      <c r="AG6" s="412"/>
      <c r="AH6" s="412"/>
      <c r="AI6" s="412"/>
      <c r="AJ6" s="412"/>
      <c r="AK6" s="412"/>
      <c r="AL6" s="412"/>
      <c r="AM6" s="412"/>
      <c r="AN6" s="412"/>
      <c r="AO6" s="412"/>
      <c r="AP6" s="412"/>
      <c r="AQ6" s="257"/>
      <c r="AR6" s="257"/>
      <c r="AS6" s="258"/>
      <c r="AT6" s="258"/>
      <c r="AU6" s="258"/>
      <c r="AV6" s="258"/>
      <c r="AW6" s="258"/>
      <c r="AX6" s="258"/>
      <c r="AY6" s="258"/>
      <c r="AZ6" s="258"/>
    </row>
    <row r="7" spans="1:52" ht="19.5" customHeight="1">
      <c r="A7" s="830" t="s">
        <v>535</v>
      </c>
      <c r="B7" s="830"/>
      <c r="C7" s="830"/>
      <c r="D7" s="831" t="s">
        <v>536</v>
      </c>
      <c r="E7" s="832"/>
      <c r="F7" s="832"/>
      <c r="G7" s="832"/>
      <c r="H7" s="832"/>
      <c r="I7" s="832"/>
      <c r="J7" s="832"/>
      <c r="K7" s="832"/>
      <c r="L7" s="832"/>
      <c r="M7" s="832"/>
      <c r="N7" s="832"/>
      <c r="O7" s="833"/>
      <c r="P7" s="853" t="s">
        <v>537</v>
      </c>
      <c r="Q7" s="854"/>
      <c r="R7" s="854"/>
      <c r="S7" s="854"/>
      <c r="T7" s="854"/>
      <c r="U7" s="854"/>
      <c r="V7" s="854"/>
      <c r="W7" s="854"/>
      <c r="X7" s="854"/>
      <c r="Y7" s="854"/>
      <c r="Z7" s="854"/>
      <c r="AA7" s="854"/>
      <c r="AB7" s="854"/>
      <c r="AC7" s="855"/>
      <c r="AD7" s="863" t="s">
        <v>538</v>
      </c>
      <c r="AE7" s="863"/>
      <c r="AF7" s="863"/>
      <c r="AG7" s="863"/>
      <c r="AH7" s="863"/>
      <c r="AI7" s="863"/>
      <c r="AJ7" s="863"/>
      <c r="AK7" s="863"/>
      <c r="AL7" s="863"/>
      <c r="AM7" s="863"/>
      <c r="AN7" s="863"/>
      <c r="AO7" s="844" t="s">
        <v>539</v>
      </c>
      <c r="AP7" s="844"/>
      <c r="AQ7" s="845" t="s">
        <v>540</v>
      </c>
      <c r="AR7" s="846"/>
      <c r="AS7" s="847"/>
      <c r="AT7" s="844" t="s">
        <v>541</v>
      </c>
      <c r="AU7" s="844"/>
      <c r="AV7" s="844"/>
      <c r="AW7" s="844"/>
      <c r="AX7" s="844"/>
      <c r="AY7" s="844"/>
      <c r="AZ7" s="844"/>
    </row>
    <row r="8" spans="1:52" ht="19.5" customHeight="1">
      <c r="A8" s="830"/>
      <c r="B8" s="830"/>
      <c r="C8" s="830"/>
      <c r="D8" s="830" t="s">
        <v>542</v>
      </c>
      <c r="E8" s="830"/>
      <c r="F8" s="830"/>
      <c r="G8" s="830"/>
      <c r="H8" s="831" t="s">
        <v>543</v>
      </c>
      <c r="I8" s="832"/>
      <c r="J8" s="832"/>
      <c r="K8" s="832"/>
      <c r="L8" s="833"/>
      <c r="M8" s="831" t="s">
        <v>544</v>
      </c>
      <c r="N8" s="832"/>
      <c r="O8" s="833"/>
      <c r="P8" s="856"/>
      <c r="Q8" s="857"/>
      <c r="R8" s="857"/>
      <c r="S8" s="857"/>
      <c r="T8" s="857"/>
      <c r="U8" s="857"/>
      <c r="V8" s="857"/>
      <c r="W8" s="857"/>
      <c r="X8" s="857"/>
      <c r="Y8" s="857"/>
      <c r="Z8" s="857"/>
      <c r="AA8" s="857"/>
      <c r="AB8" s="857"/>
      <c r="AC8" s="858"/>
      <c r="AD8" s="883" t="s">
        <v>545</v>
      </c>
      <c r="AE8" s="883"/>
      <c r="AF8" s="883"/>
      <c r="AG8" s="883"/>
      <c r="AH8" s="883"/>
      <c r="AI8" s="883"/>
      <c r="AJ8" s="883" t="s">
        <v>546</v>
      </c>
      <c r="AK8" s="883"/>
      <c r="AL8" s="883"/>
      <c r="AM8" s="844" t="s">
        <v>547</v>
      </c>
      <c r="AN8" s="844"/>
      <c r="AO8" s="844"/>
      <c r="AP8" s="844"/>
      <c r="AQ8" s="848"/>
      <c r="AR8" s="849"/>
      <c r="AS8" s="850"/>
      <c r="AT8" s="844"/>
      <c r="AU8" s="844"/>
      <c r="AV8" s="844"/>
      <c r="AW8" s="844"/>
      <c r="AX8" s="844"/>
      <c r="AY8" s="844"/>
      <c r="AZ8" s="844"/>
    </row>
    <row r="9" spans="1:52" ht="36" customHeight="1">
      <c r="A9" s="830"/>
      <c r="B9" s="830"/>
      <c r="C9" s="830"/>
      <c r="D9" s="830"/>
      <c r="E9" s="830"/>
      <c r="F9" s="830"/>
      <c r="G9" s="830"/>
      <c r="H9" s="831"/>
      <c r="I9" s="832"/>
      <c r="J9" s="832"/>
      <c r="K9" s="832"/>
      <c r="L9" s="833"/>
      <c r="M9" s="831"/>
      <c r="N9" s="832"/>
      <c r="O9" s="833"/>
      <c r="P9" s="859" t="s">
        <v>548</v>
      </c>
      <c r="Q9" s="860"/>
      <c r="R9" s="860"/>
      <c r="S9" s="860"/>
      <c r="T9" s="860"/>
      <c r="U9" s="860"/>
      <c r="V9" s="860"/>
      <c r="W9" s="860"/>
      <c r="X9" s="860"/>
      <c r="Y9" s="860"/>
      <c r="Z9" s="860"/>
      <c r="AA9" s="860"/>
      <c r="AB9" s="860"/>
      <c r="AC9" s="861"/>
      <c r="AD9" s="884"/>
      <c r="AE9" s="884"/>
      <c r="AF9" s="884"/>
      <c r="AG9" s="884"/>
      <c r="AH9" s="884"/>
      <c r="AI9" s="884"/>
      <c r="AJ9" s="844"/>
      <c r="AK9" s="844"/>
      <c r="AL9" s="844"/>
      <c r="AM9" s="844"/>
      <c r="AN9" s="844"/>
      <c r="AO9" s="844" t="s">
        <v>549</v>
      </c>
      <c r="AP9" s="844"/>
      <c r="AQ9" s="834"/>
      <c r="AR9" s="835"/>
      <c r="AS9" s="836"/>
      <c r="AT9" s="844" t="s">
        <v>550</v>
      </c>
      <c r="AU9" s="844"/>
      <c r="AV9" s="844"/>
      <c r="AW9" s="844"/>
      <c r="AX9" s="844"/>
      <c r="AY9" s="844"/>
      <c r="AZ9" s="844"/>
    </row>
    <row r="10" spans="1:52" ht="12.75" customHeight="1">
      <c r="A10" s="872"/>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c r="AL10" s="872"/>
      <c r="AM10" s="872"/>
      <c r="AN10" s="872"/>
      <c r="AO10" s="872"/>
      <c r="AP10" s="872"/>
      <c r="AQ10" s="872"/>
      <c r="AR10" s="872"/>
      <c r="AS10" s="872"/>
      <c r="AT10" s="872"/>
      <c r="AU10" s="872"/>
      <c r="AV10" s="872"/>
      <c r="AW10" s="872"/>
      <c r="AX10" s="872"/>
      <c r="AY10" s="872"/>
      <c r="AZ10" s="872"/>
    </row>
    <row r="11" spans="1:52" ht="27" customHeight="1">
      <c r="A11" s="882" t="s">
        <v>529</v>
      </c>
      <c r="B11" s="882"/>
      <c r="C11" s="882"/>
      <c r="D11" s="882"/>
      <c r="E11" s="882"/>
      <c r="F11" s="873" t="s">
        <v>1561</v>
      </c>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row>
    <row r="12" spans="1:52" ht="33" customHeight="1">
      <c r="A12" s="838" t="s">
        <v>552</v>
      </c>
      <c r="B12" s="839"/>
      <c r="C12" s="839"/>
      <c r="D12" s="839"/>
      <c r="E12" s="840"/>
      <c r="F12" s="874" t="s">
        <v>1562</v>
      </c>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875"/>
      <c r="AI12" s="875"/>
      <c r="AJ12" s="875"/>
      <c r="AK12" s="875"/>
      <c r="AL12" s="875"/>
      <c r="AM12" s="875"/>
      <c r="AN12" s="875"/>
      <c r="AO12" s="875"/>
      <c r="AP12" s="875"/>
      <c r="AQ12" s="875"/>
      <c r="AR12" s="875"/>
      <c r="AS12" s="875"/>
      <c r="AT12" s="875"/>
      <c r="AU12" s="875"/>
      <c r="AV12" s="875"/>
      <c r="AW12" s="875"/>
      <c r="AX12" s="875"/>
      <c r="AY12" s="875"/>
      <c r="AZ12" s="876"/>
    </row>
    <row r="13" spans="1:52" ht="33" customHeight="1">
      <c r="A13" s="841"/>
      <c r="B13" s="842"/>
      <c r="C13" s="842"/>
      <c r="D13" s="842"/>
      <c r="E13" s="843"/>
      <c r="F13" s="791" t="s">
        <v>553</v>
      </c>
      <c r="G13" s="791"/>
      <c r="H13" s="791"/>
      <c r="I13" s="791"/>
      <c r="J13" s="791"/>
      <c r="K13" s="791"/>
      <c r="L13" s="791"/>
      <c r="M13" s="791"/>
      <c r="N13" s="791"/>
      <c r="O13" s="791"/>
      <c r="P13" s="791"/>
      <c r="Q13" s="791"/>
      <c r="R13" s="791"/>
      <c r="S13" s="791"/>
      <c r="T13" s="79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259" t="s">
        <v>554</v>
      </c>
      <c r="AS13" s="409"/>
      <c r="AT13" s="409"/>
      <c r="AU13" s="409"/>
      <c r="AV13" s="409"/>
      <c r="AW13" s="409"/>
      <c r="AX13" s="409"/>
      <c r="AY13" s="409"/>
      <c r="AZ13" s="409"/>
    </row>
    <row r="14" spans="1:52" ht="33" customHeight="1">
      <c r="A14" s="830" t="s">
        <v>555</v>
      </c>
      <c r="B14" s="830"/>
      <c r="C14" s="830"/>
      <c r="D14" s="830"/>
      <c r="E14" s="830"/>
      <c r="F14" s="874" t="s">
        <v>1559</v>
      </c>
      <c r="G14" s="875"/>
      <c r="H14" s="875"/>
      <c r="I14" s="875"/>
      <c r="J14" s="875"/>
      <c r="K14" s="875"/>
      <c r="L14" s="875"/>
      <c r="M14" s="875"/>
      <c r="N14" s="875"/>
      <c r="O14" s="875"/>
      <c r="P14" s="875"/>
      <c r="Q14" s="875"/>
      <c r="R14" s="875"/>
      <c r="S14" s="875"/>
      <c r="T14" s="875"/>
      <c r="U14" s="875"/>
      <c r="V14" s="875"/>
      <c r="W14" s="875"/>
      <c r="X14" s="875"/>
      <c r="Y14" s="875"/>
      <c r="Z14" s="875"/>
      <c r="AA14" s="875"/>
      <c r="AB14" s="875"/>
      <c r="AC14" s="875"/>
      <c r="AD14" s="875"/>
      <c r="AE14" s="875"/>
      <c r="AF14" s="875"/>
      <c r="AG14" s="875"/>
      <c r="AH14" s="875"/>
      <c r="AI14" s="875"/>
      <c r="AJ14" s="875"/>
      <c r="AK14" s="875"/>
      <c r="AL14" s="875"/>
      <c r="AM14" s="876"/>
      <c r="AN14" s="791" t="s">
        <v>556</v>
      </c>
      <c r="AO14" s="791"/>
      <c r="AP14" s="791"/>
      <c r="AQ14" s="791"/>
      <c r="AR14" s="791"/>
      <c r="AS14" s="791"/>
      <c r="AT14" s="260"/>
      <c r="AU14" s="260"/>
      <c r="AV14" s="260"/>
      <c r="AW14" s="260"/>
      <c r="AX14" s="260"/>
      <c r="AY14" s="260"/>
      <c r="AZ14" s="260"/>
    </row>
    <row r="15" spans="1:52" ht="33" customHeight="1">
      <c r="A15" s="830" t="s">
        <v>557</v>
      </c>
      <c r="B15" s="830"/>
      <c r="C15" s="830"/>
      <c r="D15" s="830"/>
      <c r="E15" s="830"/>
      <c r="F15" s="791" t="s">
        <v>558</v>
      </c>
      <c r="G15" s="791"/>
      <c r="H15" s="791"/>
      <c r="I15" s="791"/>
      <c r="J15" s="791"/>
      <c r="K15" s="791"/>
      <c r="L15" s="791"/>
      <c r="M15" s="791"/>
      <c r="N15" s="791"/>
      <c r="O15" s="791"/>
      <c r="P15" s="791"/>
      <c r="Q15" s="791"/>
      <c r="R15" s="791"/>
      <c r="S15" s="791"/>
      <c r="T15" s="791"/>
      <c r="U15" s="791"/>
      <c r="V15" s="791"/>
      <c r="W15" s="791"/>
      <c r="X15" s="791"/>
      <c r="Y15" s="791"/>
      <c r="Z15" s="342"/>
      <c r="AA15" s="342"/>
      <c r="AB15" s="342"/>
      <c r="AC15" s="342"/>
      <c r="AD15" s="34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row>
    <row r="16" spans="1:52" ht="33" customHeight="1">
      <c r="A16" s="830" t="s">
        <v>136</v>
      </c>
      <c r="B16" s="830"/>
      <c r="C16" s="830"/>
      <c r="D16" s="830"/>
      <c r="E16" s="830"/>
      <c r="F16" s="877" t="s">
        <v>1560</v>
      </c>
      <c r="G16" s="878"/>
      <c r="H16" s="878"/>
      <c r="I16" s="878"/>
      <c r="J16" s="878"/>
      <c r="K16" s="878"/>
      <c r="L16" s="878"/>
      <c r="M16" s="878"/>
      <c r="N16" s="879"/>
      <c r="O16" s="810" t="s">
        <v>559</v>
      </c>
      <c r="P16" s="811"/>
      <c r="Q16" s="811"/>
      <c r="R16" s="811"/>
      <c r="S16" s="811"/>
      <c r="T16" s="811"/>
      <c r="U16" s="811"/>
      <c r="V16" s="811"/>
      <c r="W16" s="811"/>
      <c r="X16" s="811"/>
      <c r="Y16" s="812"/>
      <c r="Z16" s="263"/>
      <c r="AA16" s="264"/>
      <c r="AB16" s="264"/>
      <c r="AC16" s="264"/>
      <c r="AD16" s="265"/>
      <c r="AE16" s="265"/>
      <c r="AF16" s="265"/>
      <c r="AG16" s="265"/>
      <c r="AH16" s="265"/>
    </row>
    <row r="17" spans="1:52" ht="33" customHeight="1">
      <c r="A17" s="830" t="s">
        <v>560</v>
      </c>
      <c r="B17" s="830"/>
      <c r="C17" s="830"/>
      <c r="D17" s="830"/>
      <c r="E17" s="830"/>
      <c r="F17" s="807" t="s">
        <v>561</v>
      </c>
      <c r="G17" s="808"/>
      <c r="H17" s="808"/>
      <c r="I17" s="808"/>
      <c r="J17" s="808"/>
      <c r="K17" s="808"/>
      <c r="L17" s="808"/>
      <c r="M17" s="808"/>
      <c r="N17" s="808"/>
      <c r="O17" s="851"/>
      <c r="P17" s="852"/>
      <c r="Q17" s="341"/>
      <c r="R17" s="266"/>
      <c r="S17" s="266"/>
      <c r="T17" s="266"/>
      <c r="U17" s="266"/>
      <c r="V17" s="266"/>
      <c r="W17" s="266"/>
      <c r="X17" s="266"/>
      <c r="Y17" s="266"/>
      <c r="Z17" s="266"/>
      <c r="AA17" s="266"/>
      <c r="AB17" s="266"/>
      <c r="AC17" s="266"/>
      <c r="AD17" s="266"/>
      <c r="AE17" s="266"/>
      <c r="AF17" s="266"/>
      <c r="AG17" s="266"/>
      <c r="AH17" s="266"/>
      <c r="AI17" s="266"/>
      <c r="AJ17" s="266"/>
      <c r="AK17" s="266"/>
      <c r="AL17" s="862"/>
      <c r="AM17" s="862"/>
      <c r="AN17" s="862"/>
      <c r="AO17" s="862"/>
      <c r="AP17" s="862"/>
      <c r="AQ17" s="862"/>
      <c r="AR17" s="862"/>
      <c r="AS17" s="862"/>
      <c r="AT17" s="862"/>
      <c r="AU17" s="862"/>
      <c r="AV17" s="862"/>
      <c r="AW17" s="862"/>
      <c r="AX17" s="862"/>
      <c r="AY17" s="862"/>
      <c r="AZ17" s="862"/>
    </row>
    <row r="18" spans="1:52" ht="33" customHeight="1">
      <c r="A18" s="830" t="s">
        <v>562</v>
      </c>
      <c r="B18" s="830"/>
      <c r="C18" s="830"/>
      <c r="D18" s="830"/>
      <c r="E18" s="830"/>
      <c r="F18" s="807" t="s">
        <v>563</v>
      </c>
      <c r="G18" s="808"/>
      <c r="H18" s="808"/>
      <c r="I18" s="808"/>
      <c r="J18" s="808"/>
      <c r="K18" s="808"/>
      <c r="L18" s="808"/>
      <c r="M18" s="808"/>
      <c r="N18" s="808"/>
      <c r="O18" s="808"/>
      <c r="P18" s="809"/>
      <c r="Q18" s="864" t="s">
        <v>564</v>
      </c>
      <c r="R18" s="865"/>
      <c r="S18" s="865"/>
      <c r="T18" s="865"/>
      <c r="U18" s="865"/>
      <c r="V18" s="865"/>
      <c r="W18" s="865"/>
      <c r="X18" s="865"/>
      <c r="Y18" s="865"/>
      <c r="Z18" s="865"/>
      <c r="AA18" s="865"/>
      <c r="AB18" s="865"/>
      <c r="AC18" s="865"/>
      <c r="AD18" s="865"/>
      <c r="AE18" s="865"/>
      <c r="AF18" s="865"/>
      <c r="AG18" s="865"/>
      <c r="AH18" s="865"/>
      <c r="AI18" s="865"/>
      <c r="AJ18" s="865"/>
      <c r="AK18" s="866"/>
      <c r="AL18" s="810" t="s">
        <v>565</v>
      </c>
      <c r="AM18" s="811"/>
      <c r="AN18" s="811"/>
      <c r="AO18" s="811"/>
      <c r="AP18" s="811"/>
      <c r="AQ18" s="811"/>
      <c r="AR18" s="811"/>
      <c r="AS18" s="811"/>
      <c r="AT18" s="811"/>
      <c r="AU18" s="811"/>
      <c r="AV18" s="811"/>
      <c r="AW18" s="811"/>
      <c r="AX18" s="811"/>
      <c r="AY18" s="811"/>
      <c r="AZ18" s="812"/>
    </row>
    <row r="19" spans="1:52" ht="33" customHeight="1">
      <c r="A19" s="831" t="s">
        <v>168</v>
      </c>
      <c r="B19" s="832"/>
      <c r="C19" s="832"/>
      <c r="D19" s="832"/>
      <c r="E19" s="833"/>
      <c r="F19" s="807" t="s">
        <v>566</v>
      </c>
      <c r="G19" s="808"/>
      <c r="H19" s="809"/>
      <c r="I19" s="261"/>
      <c r="J19" s="261"/>
      <c r="K19" s="261"/>
      <c r="L19" s="261"/>
      <c r="M19" s="261"/>
      <c r="N19" s="261"/>
      <c r="O19" s="408"/>
      <c r="P19" s="408"/>
      <c r="Q19" s="405"/>
      <c r="R19" s="405"/>
      <c r="S19" s="405"/>
      <c r="T19" s="405"/>
      <c r="U19" s="405"/>
      <c r="V19" s="405"/>
      <c r="W19" s="405"/>
      <c r="X19" s="405"/>
      <c r="Y19" s="405"/>
      <c r="Z19" s="405"/>
      <c r="AA19" s="405"/>
      <c r="AB19" s="405"/>
      <c r="AC19" s="405"/>
      <c r="AD19" s="405"/>
      <c r="AE19" s="405"/>
      <c r="AF19" s="405"/>
      <c r="AG19" s="405"/>
      <c r="AH19" s="405"/>
      <c r="AI19" s="405"/>
      <c r="AJ19" s="405"/>
      <c r="AK19" s="405"/>
      <c r="AL19" s="406"/>
      <c r="AM19" s="406"/>
      <c r="AN19" s="406"/>
      <c r="AO19" s="406"/>
      <c r="AP19" s="406"/>
      <c r="AQ19" s="406"/>
      <c r="AR19" s="406"/>
      <c r="AS19" s="406"/>
      <c r="AT19" s="406"/>
      <c r="AU19" s="406"/>
      <c r="AV19" s="406"/>
      <c r="AW19" s="406"/>
      <c r="AX19" s="406"/>
      <c r="AY19" s="406"/>
      <c r="AZ19" s="407"/>
    </row>
    <row r="20" spans="1:52" ht="33" customHeight="1">
      <c r="A20" s="831" t="s">
        <v>173</v>
      </c>
      <c r="B20" s="832"/>
      <c r="C20" s="832"/>
      <c r="D20" s="832"/>
      <c r="E20" s="833"/>
      <c r="F20" s="807" t="s">
        <v>567</v>
      </c>
      <c r="G20" s="808"/>
      <c r="H20" s="808"/>
      <c r="I20" s="808"/>
      <c r="J20" s="808"/>
      <c r="K20" s="808"/>
      <c r="L20" s="808"/>
      <c r="M20" s="809"/>
      <c r="N20" s="807" t="s">
        <v>568</v>
      </c>
      <c r="O20" s="808"/>
      <c r="P20" s="808"/>
      <c r="Q20" s="808"/>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9"/>
      <c r="AR20" s="810" t="s">
        <v>1267</v>
      </c>
      <c r="AS20" s="811"/>
      <c r="AT20" s="811"/>
      <c r="AU20" s="811"/>
      <c r="AV20" s="811"/>
      <c r="AW20" s="811"/>
      <c r="AX20" s="811"/>
      <c r="AY20" s="811"/>
      <c r="AZ20" s="812"/>
    </row>
    <row r="21" spans="1:52" ht="33" customHeight="1">
      <c r="A21" s="845" t="s">
        <v>569</v>
      </c>
      <c r="B21" s="839"/>
      <c r="C21" s="839"/>
      <c r="D21" s="839"/>
      <c r="E21" s="840"/>
      <c r="F21" s="807" t="s">
        <v>570</v>
      </c>
      <c r="G21" s="808"/>
      <c r="H21" s="808"/>
      <c r="I21" s="808"/>
      <c r="J21" s="809"/>
      <c r="K21" s="807" t="s">
        <v>571</v>
      </c>
      <c r="L21" s="808"/>
      <c r="M21" s="808"/>
      <c r="N21" s="808"/>
      <c r="O21" s="808"/>
      <c r="P21" s="809"/>
      <c r="Q21" s="890" t="s">
        <v>572</v>
      </c>
      <c r="R21" s="891"/>
      <c r="S21" s="891"/>
      <c r="T21" s="891"/>
      <c r="U21" s="891"/>
      <c r="V21" s="891"/>
      <c r="W21" s="891"/>
      <c r="X21" s="891"/>
      <c r="Y21" s="891"/>
      <c r="Z21" s="891"/>
      <c r="AA21" s="891"/>
      <c r="AB21" s="891"/>
      <c r="AC21" s="891"/>
      <c r="AD21" s="891"/>
      <c r="AE21" s="892"/>
      <c r="AF21" s="890" t="s">
        <v>573</v>
      </c>
      <c r="AG21" s="891"/>
      <c r="AH21" s="891"/>
      <c r="AI21" s="891"/>
      <c r="AJ21" s="891"/>
      <c r="AK21" s="891"/>
      <c r="AL21" s="891"/>
      <c r="AM21" s="892"/>
      <c r="AN21" s="887" t="s">
        <v>574</v>
      </c>
      <c r="AO21" s="888"/>
      <c r="AP21" s="888"/>
      <c r="AQ21" s="888"/>
      <c r="AR21" s="889"/>
      <c r="AS21" s="887" t="s">
        <v>575</v>
      </c>
      <c r="AT21" s="888"/>
      <c r="AU21" s="888"/>
      <c r="AV21" s="888"/>
      <c r="AW21" s="888"/>
      <c r="AX21" s="888"/>
      <c r="AY21" s="888"/>
      <c r="AZ21" s="889"/>
    </row>
    <row r="22" spans="1:52" ht="33" customHeight="1">
      <c r="A22" s="841"/>
      <c r="B22" s="842"/>
      <c r="C22" s="842"/>
      <c r="D22" s="842"/>
      <c r="E22" s="843"/>
      <c r="F22" s="807" t="s">
        <v>576</v>
      </c>
      <c r="G22" s="808"/>
      <c r="H22" s="808"/>
      <c r="I22" s="808"/>
      <c r="J22" s="808"/>
      <c r="K22" s="808"/>
      <c r="L22" s="808"/>
      <c r="M22" s="808"/>
      <c r="N22" s="808"/>
      <c r="O22" s="808"/>
      <c r="P22" s="808"/>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9"/>
      <c r="AN22" s="810" t="s">
        <v>577</v>
      </c>
      <c r="AO22" s="811"/>
      <c r="AP22" s="811"/>
      <c r="AQ22" s="811"/>
      <c r="AR22" s="811"/>
      <c r="AS22" s="811"/>
      <c r="AT22" s="811"/>
      <c r="AU22" s="812"/>
      <c r="AV22" s="267"/>
      <c r="AW22" s="268"/>
      <c r="AX22" s="268"/>
      <c r="AY22" s="268"/>
      <c r="AZ22" s="268"/>
    </row>
    <row r="23" spans="1:52" ht="33" customHeight="1">
      <c r="A23" s="831" t="s">
        <v>578</v>
      </c>
      <c r="B23" s="832"/>
      <c r="C23" s="832"/>
      <c r="D23" s="832"/>
      <c r="E23" s="833"/>
      <c r="F23" s="600" t="s">
        <v>1596</v>
      </c>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601"/>
      <c r="AO23" s="268"/>
      <c r="AP23" s="268"/>
      <c r="AQ23" s="268"/>
      <c r="AR23" s="268"/>
      <c r="AS23" s="268"/>
      <c r="AT23" s="268"/>
      <c r="AU23" s="268"/>
      <c r="AV23" s="268"/>
      <c r="AW23" s="268"/>
      <c r="AX23" s="268"/>
      <c r="AY23" s="268"/>
      <c r="AZ23" s="268"/>
    </row>
    <row r="24" spans="1:52" ht="33" customHeight="1">
      <c r="A24" s="830" t="s">
        <v>579</v>
      </c>
      <c r="B24" s="830"/>
      <c r="C24" s="830"/>
      <c r="D24" s="830"/>
      <c r="E24" s="830"/>
      <c r="F24" s="807" t="s">
        <v>580</v>
      </c>
      <c r="G24" s="808"/>
      <c r="H24" s="808"/>
      <c r="I24" s="808"/>
      <c r="J24" s="808"/>
      <c r="K24" s="808"/>
      <c r="L24" s="808"/>
      <c r="M24" s="808"/>
      <c r="N24" s="808"/>
      <c r="O24" s="808"/>
      <c r="P24" s="808"/>
      <c r="Q24" s="808"/>
      <c r="R24" s="808"/>
      <c r="S24" s="808"/>
      <c r="T24" s="808"/>
      <c r="U24" s="808"/>
      <c r="V24" s="808"/>
      <c r="W24" s="808"/>
      <c r="X24" s="808"/>
      <c r="Y24" s="808"/>
      <c r="Z24" s="808"/>
      <c r="AA24" s="808"/>
      <c r="AB24" s="808"/>
      <c r="AC24" s="808"/>
      <c r="AD24" s="808"/>
      <c r="AE24" s="813"/>
      <c r="AF24" s="813"/>
      <c r="AG24" s="813"/>
      <c r="AH24" s="813"/>
      <c r="AI24" s="813"/>
      <c r="AJ24" s="813"/>
      <c r="AK24" s="813"/>
      <c r="AL24" s="813"/>
      <c r="AM24" s="813"/>
      <c r="AN24" s="813"/>
      <c r="AO24" s="813"/>
      <c r="AP24" s="813"/>
      <c r="AQ24" s="814"/>
      <c r="AR24" s="815"/>
      <c r="AS24" s="816"/>
      <c r="AT24" s="816"/>
      <c r="AU24" s="816"/>
      <c r="AV24" s="816"/>
      <c r="AW24" s="816"/>
      <c r="AX24" s="816"/>
      <c r="AY24" s="816"/>
      <c r="AZ24" s="816"/>
    </row>
    <row r="25" spans="1:52" ht="33" customHeight="1">
      <c r="A25" s="830"/>
      <c r="B25" s="830"/>
      <c r="C25" s="830"/>
      <c r="D25" s="830"/>
      <c r="E25" s="830"/>
      <c r="F25" s="807" t="s">
        <v>581</v>
      </c>
      <c r="G25" s="808"/>
      <c r="H25" s="808"/>
      <c r="I25" s="808"/>
      <c r="J25" s="808"/>
      <c r="K25" s="808"/>
      <c r="L25" s="808"/>
      <c r="M25" s="808"/>
      <c r="N25" s="808"/>
      <c r="O25" s="808"/>
      <c r="P25" s="808"/>
      <c r="Q25" s="808"/>
      <c r="R25" s="808"/>
      <c r="S25" s="808"/>
      <c r="T25" s="808"/>
      <c r="U25" s="808"/>
      <c r="V25" s="808"/>
      <c r="W25" s="808"/>
      <c r="X25" s="808"/>
      <c r="Y25" s="808"/>
      <c r="Z25" s="808"/>
      <c r="AA25" s="808"/>
      <c r="AB25" s="808"/>
      <c r="AC25" s="808"/>
      <c r="AD25" s="809"/>
      <c r="AE25" s="869" t="s">
        <v>582</v>
      </c>
      <c r="AF25" s="870"/>
      <c r="AG25" s="870"/>
      <c r="AH25" s="870"/>
      <c r="AI25" s="870"/>
      <c r="AJ25" s="870"/>
      <c r="AK25" s="870"/>
      <c r="AL25" s="870"/>
      <c r="AM25" s="870"/>
      <c r="AN25" s="870"/>
      <c r="AO25" s="870"/>
      <c r="AP25" s="870"/>
      <c r="AQ25" s="870"/>
      <c r="AR25" s="870"/>
      <c r="AS25" s="870"/>
      <c r="AT25" s="870"/>
      <c r="AU25" s="870"/>
      <c r="AV25" s="870"/>
      <c r="AW25" s="871"/>
      <c r="AX25" s="268"/>
      <c r="AY25" s="268"/>
      <c r="AZ25" s="268"/>
    </row>
    <row r="26" spans="1:52" ht="8.25" customHeight="1">
      <c r="A26" s="411"/>
      <c r="B26" s="411"/>
      <c r="C26" s="411"/>
      <c r="D26" s="411"/>
      <c r="E26" s="411"/>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9"/>
      <c r="AF26" s="269"/>
      <c r="AG26" s="269"/>
      <c r="AH26" s="269"/>
      <c r="AI26" s="269"/>
      <c r="AJ26" s="269"/>
      <c r="AK26" s="269"/>
      <c r="AL26" s="269"/>
      <c r="AM26" s="269"/>
      <c r="AN26" s="269"/>
      <c r="AO26" s="269"/>
      <c r="AP26" s="269"/>
      <c r="AQ26" s="269"/>
      <c r="AR26" s="269"/>
      <c r="AS26" s="269"/>
      <c r="AT26" s="269"/>
      <c r="AU26" s="269"/>
      <c r="AV26" s="269"/>
      <c r="AW26" s="269"/>
      <c r="AX26" s="268"/>
      <c r="AY26" s="268"/>
      <c r="AZ26" s="268"/>
    </row>
    <row r="27" spans="1:52" ht="15" customHeight="1">
      <c r="A27" s="830" t="s">
        <v>583</v>
      </c>
      <c r="B27" s="830"/>
      <c r="C27" s="830"/>
      <c r="D27" s="830"/>
      <c r="E27" s="830"/>
      <c r="F27" s="823" t="s">
        <v>584</v>
      </c>
      <c r="G27" s="823"/>
      <c r="H27" s="823"/>
      <c r="I27" s="823"/>
      <c r="J27" s="823"/>
      <c r="K27" s="823"/>
      <c r="L27" s="823"/>
      <c r="M27" s="823"/>
      <c r="N27" s="823"/>
      <c r="O27" s="823"/>
      <c r="P27" s="823"/>
      <c r="Q27" s="823"/>
      <c r="R27" s="823"/>
      <c r="S27" s="823"/>
      <c r="T27" s="823"/>
      <c r="U27" s="823"/>
      <c r="V27" s="823"/>
      <c r="W27" s="823" t="s">
        <v>585</v>
      </c>
      <c r="X27" s="823"/>
      <c r="Y27" s="823"/>
      <c r="Z27" s="823"/>
      <c r="AA27" s="823"/>
      <c r="AB27" s="823"/>
      <c r="AC27" s="823"/>
      <c r="AD27" s="823"/>
      <c r="AE27" s="823"/>
      <c r="AF27" s="823"/>
      <c r="AG27" s="823"/>
      <c r="AH27" s="823"/>
      <c r="AI27" s="823"/>
      <c r="AJ27" s="823"/>
      <c r="AK27" s="823"/>
      <c r="AL27" s="823"/>
      <c r="AM27" s="823"/>
      <c r="AN27" s="823"/>
      <c r="AO27" s="823"/>
      <c r="AP27" s="823"/>
      <c r="AQ27" s="823"/>
      <c r="AR27" s="823"/>
      <c r="AS27" s="823"/>
      <c r="AT27" s="817" t="s">
        <v>586</v>
      </c>
      <c r="AU27" s="817"/>
      <c r="AV27" s="817"/>
      <c r="AW27" s="817"/>
      <c r="AX27" s="817"/>
      <c r="AY27" s="817"/>
      <c r="AZ27" s="817"/>
    </row>
    <row r="28" spans="1:52" ht="15" customHeight="1">
      <c r="A28" s="830"/>
      <c r="B28" s="830"/>
      <c r="C28" s="830"/>
      <c r="D28" s="830"/>
      <c r="E28" s="830"/>
      <c r="F28" s="823" t="s">
        <v>587</v>
      </c>
      <c r="G28" s="823"/>
      <c r="H28" s="823"/>
      <c r="I28" s="823"/>
      <c r="J28" s="823"/>
      <c r="K28" s="823"/>
      <c r="L28" s="823"/>
      <c r="M28" s="823"/>
      <c r="N28" s="823"/>
      <c r="O28" s="823"/>
      <c r="P28" s="823"/>
      <c r="Q28" s="823" t="s">
        <v>588</v>
      </c>
      <c r="R28" s="823"/>
      <c r="S28" s="823"/>
      <c r="T28" s="823"/>
      <c r="U28" s="823"/>
      <c r="V28" s="823"/>
      <c r="W28" s="787" t="s">
        <v>589</v>
      </c>
      <c r="X28" s="787"/>
      <c r="Y28" s="787"/>
      <c r="Z28" s="787"/>
      <c r="AA28" s="787"/>
      <c r="AB28" s="787"/>
      <c r="AC28" s="787" t="s">
        <v>590</v>
      </c>
      <c r="AD28" s="787"/>
      <c r="AE28" s="787"/>
      <c r="AF28" s="787"/>
      <c r="AG28" s="787"/>
      <c r="AH28" s="787"/>
      <c r="AI28" s="787"/>
      <c r="AJ28" s="825" t="s">
        <v>591</v>
      </c>
      <c r="AK28" s="826"/>
      <c r="AL28" s="826"/>
      <c r="AM28" s="826"/>
      <c r="AN28" s="817" t="s">
        <v>592</v>
      </c>
      <c r="AO28" s="817"/>
      <c r="AP28" s="817"/>
      <c r="AQ28" s="817"/>
      <c r="AR28" s="886" t="s">
        <v>593</v>
      </c>
      <c r="AS28" s="886"/>
      <c r="AT28" s="885" t="s">
        <v>594</v>
      </c>
      <c r="AU28" s="885"/>
      <c r="AV28" s="885"/>
      <c r="AW28" s="885"/>
      <c r="AX28" s="885"/>
      <c r="AY28" s="885"/>
      <c r="AZ28" s="885"/>
    </row>
    <row r="29" spans="1:52" ht="27.75" customHeight="1">
      <c r="A29" s="830"/>
      <c r="B29" s="830"/>
      <c r="C29" s="830"/>
      <c r="D29" s="830"/>
      <c r="E29" s="830"/>
      <c r="F29" s="823" t="s">
        <v>595</v>
      </c>
      <c r="G29" s="823"/>
      <c r="H29" s="823"/>
      <c r="I29" s="823" t="s">
        <v>596</v>
      </c>
      <c r="J29" s="823"/>
      <c r="K29" s="823"/>
      <c r="L29" s="823"/>
      <c r="M29" s="823"/>
      <c r="N29" s="823" t="s">
        <v>597</v>
      </c>
      <c r="O29" s="823"/>
      <c r="P29" s="823"/>
      <c r="Q29" s="823"/>
      <c r="R29" s="823"/>
      <c r="S29" s="823"/>
      <c r="T29" s="823"/>
      <c r="U29" s="823"/>
      <c r="V29" s="823"/>
      <c r="W29" s="787"/>
      <c r="X29" s="787"/>
      <c r="Y29" s="787"/>
      <c r="Z29" s="787"/>
      <c r="AA29" s="787"/>
      <c r="AB29" s="787"/>
      <c r="AC29" s="787"/>
      <c r="AD29" s="787"/>
      <c r="AE29" s="787"/>
      <c r="AF29" s="787"/>
      <c r="AG29" s="787"/>
      <c r="AH29" s="787"/>
      <c r="AI29" s="787"/>
      <c r="AJ29" s="826"/>
      <c r="AK29" s="826"/>
      <c r="AL29" s="826"/>
      <c r="AM29" s="826"/>
      <c r="AN29" s="817" t="s">
        <v>598</v>
      </c>
      <c r="AO29" s="817"/>
      <c r="AP29" s="817" t="s">
        <v>599</v>
      </c>
      <c r="AQ29" s="817"/>
      <c r="AR29" s="886"/>
      <c r="AS29" s="886"/>
      <c r="AT29" s="885"/>
      <c r="AU29" s="885"/>
      <c r="AV29" s="885"/>
      <c r="AW29" s="885"/>
      <c r="AX29" s="885"/>
      <c r="AY29" s="885"/>
      <c r="AZ29" s="885"/>
    </row>
    <row r="30" spans="1:52" ht="36.75" customHeight="1">
      <c r="A30" s="830"/>
      <c r="B30" s="830"/>
      <c r="C30" s="830"/>
      <c r="D30" s="830"/>
      <c r="E30" s="830"/>
      <c r="F30" s="823"/>
      <c r="G30" s="823"/>
      <c r="H30" s="823"/>
      <c r="I30" s="823"/>
      <c r="J30" s="823"/>
      <c r="K30" s="823"/>
      <c r="L30" s="823"/>
      <c r="M30" s="823"/>
      <c r="N30" s="823"/>
      <c r="O30" s="823"/>
      <c r="P30" s="823"/>
      <c r="Q30" s="867"/>
      <c r="R30" s="806"/>
      <c r="S30" s="806"/>
      <c r="T30" s="806"/>
      <c r="U30" s="806"/>
      <c r="V30" s="824"/>
      <c r="W30" s="823"/>
      <c r="X30" s="823"/>
      <c r="Y30" s="823"/>
      <c r="Z30" s="823"/>
      <c r="AA30" s="823"/>
      <c r="AB30" s="823"/>
      <c r="AC30" s="823"/>
      <c r="AD30" s="823"/>
      <c r="AE30" s="823"/>
      <c r="AF30" s="823"/>
      <c r="AG30" s="823"/>
      <c r="AH30" s="823"/>
      <c r="AI30" s="823"/>
      <c r="AJ30" s="817"/>
      <c r="AK30" s="817"/>
      <c r="AL30" s="817"/>
      <c r="AM30" s="817"/>
      <c r="AN30" s="818"/>
      <c r="AO30" s="819"/>
      <c r="AP30" s="817"/>
      <c r="AQ30" s="817"/>
      <c r="AR30" s="818"/>
      <c r="AS30" s="819"/>
      <c r="AT30" s="820" t="s">
        <v>600</v>
      </c>
      <c r="AU30" s="821"/>
      <c r="AV30" s="821"/>
      <c r="AW30" s="821"/>
      <c r="AX30" s="821"/>
      <c r="AY30" s="821"/>
      <c r="AZ30" s="822"/>
    </row>
    <row r="31" spans="1:52" ht="6.75" customHeight="1">
      <c r="A31" s="265"/>
      <c r="B31" s="265"/>
      <c r="C31" s="265"/>
      <c r="D31" s="265"/>
      <c r="E31" s="265"/>
      <c r="F31" s="260"/>
      <c r="G31" s="270"/>
      <c r="H31" s="270"/>
      <c r="I31" s="270"/>
      <c r="J31" s="270"/>
      <c r="K31" s="270"/>
      <c r="L31" s="270"/>
      <c r="M31" s="270"/>
      <c r="N31" s="270"/>
      <c r="O31" s="270"/>
      <c r="P31" s="270"/>
      <c r="Q31" s="264"/>
      <c r="R31" s="264"/>
      <c r="S31" s="264"/>
      <c r="T31" s="264"/>
      <c r="U31" s="264"/>
      <c r="V31" s="264"/>
      <c r="W31" s="264"/>
      <c r="X31" s="264"/>
      <c r="Y31" s="264"/>
      <c r="Z31" s="264"/>
      <c r="AA31" s="264"/>
      <c r="AB31" s="264"/>
      <c r="AC31" s="264"/>
      <c r="AD31" s="264"/>
      <c r="AE31" s="264"/>
      <c r="AF31" s="264"/>
      <c r="AG31" s="264"/>
      <c r="AH31" s="264"/>
      <c r="AI31" s="264"/>
      <c r="AJ31" s="264"/>
      <c r="AK31" s="264"/>
      <c r="AL31" s="268"/>
      <c r="AM31" s="268"/>
      <c r="AN31" s="268"/>
      <c r="AO31" s="268"/>
      <c r="AP31" s="268"/>
      <c r="AQ31" s="268"/>
      <c r="AR31" s="268"/>
      <c r="AS31" s="268"/>
      <c r="AT31" s="268"/>
      <c r="AU31" s="268"/>
      <c r="AV31" s="268"/>
      <c r="AW31" s="268"/>
      <c r="AX31" s="268"/>
      <c r="AY31" s="268"/>
      <c r="AZ31" s="268"/>
    </row>
    <row r="32" spans="1:52" ht="30" customHeight="1">
      <c r="A32" s="830" t="s">
        <v>601</v>
      </c>
      <c r="B32" s="830"/>
      <c r="C32" s="830"/>
      <c r="D32" s="830"/>
      <c r="E32" s="830"/>
      <c r="F32" s="823" t="s">
        <v>602</v>
      </c>
      <c r="G32" s="823"/>
      <c r="H32" s="823"/>
      <c r="I32" s="823"/>
      <c r="J32" s="823"/>
      <c r="K32" s="823"/>
      <c r="L32" s="823" t="s">
        <v>603</v>
      </c>
      <c r="M32" s="823"/>
      <c r="N32" s="823"/>
      <c r="O32" s="823"/>
      <c r="P32" s="823"/>
      <c r="Q32" s="823"/>
      <c r="R32" s="823"/>
      <c r="S32" s="823"/>
      <c r="T32" s="823"/>
      <c r="U32" s="823"/>
      <c r="V32" s="823" t="s">
        <v>604</v>
      </c>
      <c r="W32" s="823"/>
      <c r="X32" s="823"/>
      <c r="Y32" s="823"/>
      <c r="Z32" s="806"/>
      <c r="AA32" s="806"/>
      <c r="AB32" s="806"/>
      <c r="AC32" s="806"/>
      <c r="AD32" s="806"/>
      <c r="AE32" s="806"/>
      <c r="AF32" s="806"/>
      <c r="AG32" s="806"/>
      <c r="AH32" s="806"/>
      <c r="AI32" s="824"/>
      <c r="AJ32" s="827" t="s">
        <v>605</v>
      </c>
      <c r="AK32" s="828"/>
      <c r="AL32" s="828"/>
      <c r="AM32" s="829"/>
      <c r="AN32" s="868"/>
      <c r="AO32" s="868"/>
      <c r="AP32" s="868"/>
      <c r="AQ32" s="868" t="s">
        <v>606</v>
      </c>
      <c r="AR32" s="868"/>
      <c r="AS32" s="826"/>
      <c r="AT32" s="826"/>
      <c r="AU32" s="826"/>
      <c r="AV32" s="826" t="s">
        <v>606</v>
      </c>
      <c r="AW32" s="826"/>
      <c r="AX32" s="271"/>
      <c r="AY32" s="271"/>
      <c r="AZ32" s="272"/>
    </row>
    <row r="33" spans="1:52" ht="4.5" customHeight="1">
      <c r="A33" s="265"/>
      <c r="B33" s="265"/>
      <c r="C33" s="265"/>
      <c r="D33" s="611"/>
      <c r="E33" s="611"/>
      <c r="F33" s="260"/>
      <c r="G33" s="270"/>
      <c r="H33" s="410"/>
      <c r="I33" s="410"/>
      <c r="J33" s="806"/>
      <c r="K33" s="806"/>
      <c r="L33" s="806"/>
      <c r="M33" s="806"/>
      <c r="N33" s="270"/>
      <c r="O33" s="270"/>
      <c r="P33" s="270"/>
      <c r="Q33" s="264"/>
      <c r="R33" s="264"/>
      <c r="S33" s="264"/>
      <c r="T33" s="264"/>
      <c r="U33" s="264"/>
      <c r="V33" s="264"/>
      <c r="W33" s="264"/>
      <c r="X33" s="264"/>
      <c r="Y33" s="264"/>
      <c r="Z33" s="264"/>
      <c r="AA33" s="264"/>
      <c r="AB33" s="264"/>
      <c r="AC33" s="264"/>
      <c r="AD33" s="264"/>
      <c r="AE33" s="264"/>
      <c r="AF33" s="264"/>
      <c r="AG33" s="264"/>
      <c r="AH33" s="264"/>
      <c r="AI33" s="264"/>
      <c r="AJ33" s="264"/>
      <c r="AK33" s="264"/>
      <c r="AL33" s="268"/>
      <c r="AM33" s="268"/>
      <c r="AN33" s="268"/>
      <c r="AO33" s="268"/>
      <c r="AP33" s="268"/>
      <c r="AQ33" s="268"/>
      <c r="AR33" s="268"/>
      <c r="AS33" s="268"/>
      <c r="AT33" s="268"/>
      <c r="AU33" s="268"/>
      <c r="AV33" s="268"/>
      <c r="AW33" s="268"/>
      <c r="AX33" s="268"/>
      <c r="AY33" s="268"/>
      <c r="AZ33" s="268"/>
    </row>
    <row r="34" spans="1:52" ht="33" customHeight="1">
      <c r="A34" s="805" t="s">
        <v>607</v>
      </c>
      <c r="B34" s="805"/>
      <c r="C34" s="805"/>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273"/>
      <c r="AN34" s="273"/>
      <c r="AO34" s="273"/>
      <c r="AP34" s="273"/>
      <c r="AQ34" s="273"/>
      <c r="AR34" s="273"/>
      <c r="AS34" s="273"/>
      <c r="AT34" s="273"/>
      <c r="AU34" s="273"/>
      <c r="AV34" s="273"/>
      <c r="AW34" s="268"/>
      <c r="AX34" s="268"/>
      <c r="AY34" s="268"/>
      <c r="AZ34" s="268"/>
    </row>
  </sheetData>
  <mergeCells count="130">
    <mergeCell ref="A19:E19"/>
    <mergeCell ref="AT28:AZ29"/>
    <mergeCell ref="F19:H19"/>
    <mergeCell ref="I29:M29"/>
    <mergeCell ref="F28:P28"/>
    <mergeCell ref="Q28:V29"/>
    <mergeCell ref="AN28:AQ28"/>
    <mergeCell ref="AR28:AS29"/>
    <mergeCell ref="F29:H29"/>
    <mergeCell ref="AS21:AZ21"/>
    <mergeCell ref="Q21:AE21"/>
    <mergeCell ref="AF21:AM21"/>
    <mergeCell ref="AN21:AR21"/>
    <mergeCell ref="A2:AZ2"/>
    <mergeCell ref="A3:AZ3"/>
    <mergeCell ref="M4:W4"/>
    <mergeCell ref="A11:E11"/>
    <mergeCell ref="A7:C8"/>
    <mergeCell ref="A9:C9"/>
    <mergeCell ref="AT7:AZ8"/>
    <mergeCell ref="D9:G9"/>
    <mergeCell ref="X4:AP4"/>
    <mergeCell ref="AQ4:AR4"/>
    <mergeCell ref="AD8:AI8"/>
    <mergeCell ref="AJ8:AL8"/>
    <mergeCell ref="AD9:AI9"/>
    <mergeCell ref="AJ9:AL9"/>
    <mergeCell ref="H8:L8"/>
    <mergeCell ref="H9:L9"/>
    <mergeCell ref="M8:O8"/>
    <mergeCell ref="M9:O9"/>
    <mergeCell ref="D7:O7"/>
    <mergeCell ref="A4:C4"/>
    <mergeCell ref="A5:C5"/>
    <mergeCell ref="D4:E4"/>
    <mergeCell ref="F5:L5"/>
    <mergeCell ref="F4:L4"/>
    <mergeCell ref="D5:E5"/>
    <mergeCell ref="F30:H30"/>
    <mergeCell ref="I30:M30"/>
    <mergeCell ref="A18:E18"/>
    <mergeCell ref="A27:E30"/>
    <mergeCell ref="A21:E22"/>
    <mergeCell ref="A20:E20"/>
    <mergeCell ref="F20:M20"/>
    <mergeCell ref="D8:G8"/>
    <mergeCell ref="A10:AZ10"/>
    <mergeCell ref="F11:AZ11"/>
    <mergeCell ref="F12:AZ12"/>
    <mergeCell ref="F13:AQ13"/>
    <mergeCell ref="F14:AM14"/>
    <mergeCell ref="AN14:AS14"/>
    <mergeCell ref="F15:Y15"/>
    <mergeCell ref="F16:N16"/>
    <mergeCell ref="A15:E15"/>
    <mergeCell ref="F21:J21"/>
    <mergeCell ref="K21:P21"/>
    <mergeCell ref="W27:AS27"/>
    <mergeCell ref="A23:E23"/>
    <mergeCell ref="A17:E17"/>
    <mergeCell ref="A24:E25"/>
    <mergeCell ref="AV32:AW32"/>
    <mergeCell ref="Q18:AK18"/>
    <mergeCell ref="AL18:AZ18"/>
    <mergeCell ref="N20:AQ20"/>
    <mergeCell ref="AR20:AZ20"/>
    <mergeCell ref="AS32:AU32"/>
    <mergeCell ref="N30:P30"/>
    <mergeCell ref="Q30:V30"/>
    <mergeCell ref="W30:AB30"/>
    <mergeCell ref="AC30:AI30"/>
    <mergeCell ref="AN32:AP32"/>
    <mergeCell ref="AQ32:AR32"/>
    <mergeCell ref="W28:AB29"/>
    <mergeCell ref="AC28:AI29"/>
    <mergeCell ref="AE25:AW25"/>
    <mergeCell ref="F27:V27"/>
    <mergeCell ref="AT27:AZ27"/>
    <mergeCell ref="A16:E16"/>
    <mergeCell ref="A14:E14"/>
    <mergeCell ref="A12:E13"/>
    <mergeCell ref="F18:P18"/>
    <mergeCell ref="AM9:AN9"/>
    <mergeCell ref="AO7:AP8"/>
    <mergeCell ref="AO9:AP9"/>
    <mergeCell ref="AQ7:AS8"/>
    <mergeCell ref="AQ9:AS9"/>
    <mergeCell ref="F17:P17"/>
    <mergeCell ref="P7:AC8"/>
    <mergeCell ref="P9:AC9"/>
    <mergeCell ref="O16:Y16"/>
    <mergeCell ref="AL17:AZ17"/>
    <mergeCell ref="AD7:AN7"/>
    <mergeCell ref="AT9:AZ9"/>
    <mergeCell ref="AM8:AN8"/>
    <mergeCell ref="AW4:AX4"/>
    <mergeCell ref="AY4:AZ4"/>
    <mergeCell ref="M5:W5"/>
    <mergeCell ref="X5:AP5"/>
    <mergeCell ref="AQ5:AR5"/>
    <mergeCell ref="AS5:AT5"/>
    <mergeCell ref="AU5:AV5"/>
    <mergeCell ref="AW5:AX5"/>
    <mergeCell ref="AY5:AZ5"/>
    <mergeCell ref="AS4:AT4"/>
    <mergeCell ref="AU4:AV4"/>
    <mergeCell ref="A34:AL34"/>
    <mergeCell ref="J33:M33"/>
    <mergeCell ref="F22:AM22"/>
    <mergeCell ref="AN22:AU22"/>
    <mergeCell ref="F24:AQ24"/>
    <mergeCell ref="AR24:AZ24"/>
    <mergeCell ref="F25:AD25"/>
    <mergeCell ref="AJ30:AM30"/>
    <mergeCell ref="AN30:AO30"/>
    <mergeCell ref="AP30:AQ30"/>
    <mergeCell ref="AR30:AS30"/>
    <mergeCell ref="AT30:AZ30"/>
    <mergeCell ref="H32:K32"/>
    <mergeCell ref="L32:O32"/>
    <mergeCell ref="P32:U32"/>
    <mergeCell ref="V32:Y32"/>
    <mergeCell ref="Z32:AI32"/>
    <mergeCell ref="F32:G32"/>
    <mergeCell ref="AJ28:AM29"/>
    <mergeCell ref="AJ32:AM32"/>
    <mergeCell ref="N29:P29"/>
    <mergeCell ref="AN29:AO29"/>
    <mergeCell ref="AP29:AQ29"/>
    <mergeCell ref="A32:E32"/>
  </mergeCells>
  <phoneticPr fontId="3"/>
  <printOptions horizontalCentered="1"/>
  <pageMargins left="0" right="0" top="0.35433070866141736" bottom="0.15748031496062992" header="0" footer="0"/>
  <pageSetup paperSize="9"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27"/>
  <sheetViews>
    <sheetView view="pageBreakPreview" zoomScaleNormal="100" zoomScaleSheetLayoutView="100" workbookViewId="0">
      <selection activeCell="H35" sqref="H35"/>
    </sheetView>
  </sheetViews>
  <sheetFormatPr defaultColWidth="8.77734375" defaultRowHeight="13.2"/>
  <cols>
    <col min="1" max="1" width="3.109375" style="374" customWidth="1"/>
    <col min="2" max="12" width="11.109375" style="374" customWidth="1"/>
    <col min="13" max="13" width="3.109375" style="374" customWidth="1"/>
    <col min="14" max="16384" width="8.77734375" style="374"/>
  </cols>
  <sheetData>
    <row r="1" spans="2:13">
      <c r="B1" s="452" t="s">
        <v>608</v>
      </c>
    </row>
    <row r="3" spans="2:13" ht="26.55" customHeight="1">
      <c r="B3" s="893" t="s">
        <v>609</v>
      </c>
      <c r="C3" s="893"/>
      <c r="D3" s="893"/>
      <c r="E3" s="893"/>
      <c r="F3" s="893"/>
      <c r="G3" s="893"/>
      <c r="H3" s="893"/>
      <c r="I3" s="893"/>
      <c r="J3" s="893"/>
      <c r="K3" s="893"/>
      <c r="L3" s="893"/>
      <c r="M3" s="484"/>
    </row>
    <row r="5" spans="2:13">
      <c r="B5" s="262" t="s">
        <v>610</v>
      </c>
      <c r="C5" s="262"/>
      <c r="D5" s="262"/>
      <c r="E5" s="262" t="s">
        <v>611</v>
      </c>
      <c r="F5" s="262"/>
      <c r="G5" s="262"/>
      <c r="H5" s="262"/>
      <c r="I5" s="262" t="s">
        <v>612</v>
      </c>
      <c r="J5" s="262"/>
      <c r="K5" s="262"/>
      <c r="L5" s="262"/>
      <c r="M5" s="262"/>
    </row>
    <row r="6" spans="2:13">
      <c r="B6" s="262" t="s">
        <v>613</v>
      </c>
      <c r="C6" s="262"/>
      <c r="D6" s="262"/>
      <c r="E6" s="262"/>
      <c r="F6" s="262"/>
      <c r="G6" s="262"/>
      <c r="H6" s="262"/>
      <c r="I6" s="262"/>
      <c r="J6" s="262"/>
      <c r="K6" s="262"/>
      <c r="L6" s="262"/>
      <c r="M6" s="262"/>
    </row>
    <row r="7" spans="2:13">
      <c r="B7" s="262"/>
      <c r="C7" s="262"/>
      <c r="D7" s="262"/>
      <c r="E7" s="262"/>
      <c r="F7" s="262"/>
      <c r="G7" s="262"/>
      <c r="H7" s="262"/>
      <c r="I7" s="262"/>
      <c r="J7" s="262"/>
      <c r="K7" s="262"/>
      <c r="L7" s="262"/>
      <c r="M7" s="262"/>
    </row>
    <row r="8" spans="2:13">
      <c r="B8" s="262" t="s">
        <v>614</v>
      </c>
      <c r="C8" s="262"/>
      <c r="D8" s="262"/>
      <c r="E8" s="262"/>
      <c r="F8" s="262"/>
      <c r="G8" s="262"/>
      <c r="H8" s="262"/>
      <c r="I8" s="262"/>
      <c r="J8" s="262"/>
      <c r="K8" s="262"/>
      <c r="L8" s="262"/>
      <c r="M8" s="262"/>
    </row>
    <row r="9" spans="2:13">
      <c r="B9" s="262" t="s">
        <v>615</v>
      </c>
      <c r="C9" s="262"/>
      <c r="D9" s="453" t="s">
        <v>616</v>
      </c>
      <c r="E9" s="262" t="s">
        <v>617</v>
      </c>
      <c r="F9" s="262"/>
      <c r="G9" s="262"/>
      <c r="H9" s="262"/>
      <c r="I9" s="262"/>
      <c r="J9" s="262"/>
      <c r="K9" s="262"/>
      <c r="L9" s="262"/>
      <c r="M9" s="262"/>
    </row>
    <row r="10" spans="2:13">
      <c r="B10" s="262"/>
      <c r="C10" s="262"/>
      <c r="D10" s="262"/>
      <c r="E10" s="262"/>
      <c r="F10" s="262"/>
      <c r="G10" s="262"/>
      <c r="H10" s="262"/>
      <c r="I10" s="262"/>
      <c r="J10" s="262"/>
      <c r="K10" s="262"/>
      <c r="L10" s="262"/>
      <c r="M10" s="262"/>
    </row>
    <row r="11" spans="2:13">
      <c r="B11" s="262" t="s">
        <v>618</v>
      </c>
      <c r="C11" s="262"/>
      <c r="D11" s="262"/>
      <c r="E11" s="262"/>
      <c r="F11" s="262"/>
      <c r="G11" s="262"/>
      <c r="H11" s="262"/>
      <c r="I11" s="262"/>
      <c r="J11" s="262"/>
      <c r="K11" s="262"/>
      <c r="L11" s="262"/>
      <c r="M11" s="262"/>
    </row>
    <row r="12" spans="2:13">
      <c r="B12" s="823" t="s">
        <v>619</v>
      </c>
      <c r="C12" s="823"/>
      <c r="D12" s="823" t="s">
        <v>620</v>
      </c>
      <c r="E12" s="823"/>
      <c r="F12" s="823" t="s">
        <v>621</v>
      </c>
      <c r="G12" s="823"/>
      <c r="H12" s="823" t="s">
        <v>622</v>
      </c>
      <c r="I12" s="823"/>
      <c r="J12" s="823" t="s">
        <v>623</v>
      </c>
      <c r="K12" s="823"/>
      <c r="L12" s="278"/>
      <c r="M12" s="487"/>
    </row>
    <row r="13" spans="2:13">
      <c r="B13" s="823" t="s">
        <v>624</v>
      </c>
      <c r="C13" s="823"/>
      <c r="D13" s="823" t="s">
        <v>624</v>
      </c>
      <c r="E13" s="823"/>
      <c r="F13" s="823" t="s">
        <v>624</v>
      </c>
      <c r="G13" s="823"/>
      <c r="H13" s="823" t="s">
        <v>624</v>
      </c>
      <c r="I13" s="823"/>
      <c r="J13" s="823" t="s">
        <v>624</v>
      </c>
      <c r="K13" s="823"/>
      <c r="L13" s="278"/>
      <c r="M13" s="487"/>
    </row>
    <row r="14" spans="2:13">
      <c r="B14" s="823" t="s">
        <v>625</v>
      </c>
      <c r="C14" s="823"/>
      <c r="D14" s="823" t="s">
        <v>626</v>
      </c>
      <c r="E14" s="823"/>
      <c r="F14" s="823" t="s">
        <v>627</v>
      </c>
      <c r="G14" s="823"/>
      <c r="H14" s="823" t="s">
        <v>628</v>
      </c>
      <c r="I14" s="823"/>
      <c r="J14" s="823" t="s">
        <v>629</v>
      </c>
      <c r="K14" s="823"/>
      <c r="L14" s="262"/>
      <c r="M14" s="262"/>
    </row>
    <row r="15" spans="2:13">
      <c r="B15" s="823" t="s">
        <v>624</v>
      </c>
      <c r="C15" s="823"/>
      <c r="D15" s="823" t="s">
        <v>624</v>
      </c>
      <c r="E15" s="823"/>
      <c r="F15" s="823" t="s">
        <v>624</v>
      </c>
      <c r="G15" s="823"/>
      <c r="H15" s="823" t="s">
        <v>624</v>
      </c>
      <c r="I15" s="823"/>
      <c r="J15" s="823" t="s">
        <v>624</v>
      </c>
      <c r="K15" s="823"/>
      <c r="L15" s="262"/>
      <c r="M15" s="262"/>
    </row>
    <row r="16" spans="2:13">
      <c r="B16" s="586" t="s">
        <v>1488</v>
      </c>
      <c r="C16" s="262"/>
      <c r="D16" s="262"/>
      <c r="E16" s="262"/>
      <c r="F16" s="262"/>
      <c r="G16" s="262"/>
      <c r="H16" s="262"/>
      <c r="I16" s="262"/>
      <c r="J16" s="262"/>
      <c r="K16" s="262"/>
      <c r="L16" s="262"/>
      <c r="M16" s="262"/>
    </row>
    <row r="17" spans="2:13">
      <c r="B17" s="262"/>
      <c r="C17" s="262"/>
      <c r="D17" s="262"/>
      <c r="E17" s="262"/>
      <c r="F17" s="262"/>
      <c r="G17" s="262"/>
      <c r="H17" s="262"/>
      <c r="I17" s="262"/>
      <c r="J17" s="262"/>
      <c r="K17" s="262"/>
      <c r="L17" s="262"/>
      <c r="M17" s="262"/>
    </row>
    <row r="18" spans="2:13">
      <c r="B18" s="262" t="s">
        <v>630</v>
      </c>
      <c r="C18" s="262"/>
      <c r="D18" s="262"/>
      <c r="E18" s="262"/>
      <c r="F18" s="262"/>
      <c r="G18" s="262"/>
      <c r="H18" s="262"/>
      <c r="I18" s="262"/>
      <c r="J18" s="262"/>
      <c r="K18" s="262"/>
      <c r="L18" s="262"/>
      <c r="M18" s="262"/>
    </row>
    <row r="19" spans="2:13">
      <c r="B19" s="262" t="s">
        <v>91</v>
      </c>
      <c r="C19" s="262"/>
      <c r="D19" s="262"/>
      <c r="E19" s="262"/>
      <c r="F19" s="262"/>
      <c r="G19" s="262"/>
      <c r="H19" s="262"/>
      <c r="I19" s="262"/>
      <c r="J19" s="262"/>
      <c r="K19" s="262"/>
      <c r="L19" s="262"/>
      <c r="M19" s="262"/>
    </row>
    <row r="20" spans="2:13">
      <c r="B20" s="454"/>
      <c r="C20" s="823" t="s">
        <v>631</v>
      </c>
      <c r="D20" s="823"/>
      <c r="E20" s="823" t="s">
        <v>112</v>
      </c>
      <c r="F20" s="823"/>
      <c r="G20" s="823" t="s">
        <v>632</v>
      </c>
      <c r="H20" s="823"/>
      <c r="I20" s="823" t="s">
        <v>633</v>
      </c>
      <c r="J20" s="823"/>
      <c r="K20" s="823" t="s">
        <v>634</v>
      </c>
      <c r="L20" s="823"/>
      <c r="M20" s="488"/>
    </row>
    <row r="21" spans="2:13">
      <c r="B21" s="894" t="s">
        <v>635</v>
      </c>
      <c r="C21" s="897" t="s">
        <v>159</v>
      </c>
      <c r="D21" s="898"/>
      <c r="E21" s="867" t="s">
        <v>619</v>
      </c>
      <c r="F21" s="824"/>
      <c r="G21" s="867" t="s">
        <v>620</v>
      </c>
      <c r="H21" s="824"/>
      <c r="I21" s="867" t="s">
        <v>621</v>
      </c>
      <c r="J21" s="824"/>
      <c r="K21" s="867" t="s">
        <v>622</v>
      </c>
      <c r="L21" s="824"/>
      <c r="M21" s="488"/>
    </row>
    <row r="22" spans="2:13">
      <c r="B22" s="894"/>
      <c r="C22" s="899"/>
      <c r="D22" s="900"/>
      <c r="E22" s="867" t="s">
        <v>136</v>
      </c>
      <c r="F22" s="824"/>
      <c r="G22" s="867" t="s">
        <v>136</v>
      </c>
      <c r="H22" s="824"/>
      <c r="I22" s="867" t="s">
        <v>136</v>
      </c>
      <c r="J22" s="824"/>
      <c r="K22" s="867" t="s">
        <v>136</v>
      </c>
      <c r="L22" s="824"/>
      <c r="M22" s="488"/>
    </row>
    <row r="23" spans="2:13">
      <c r="B23" s="342"/>
      <c r="C23" s="270"/>
      <c r="D23" s="270"/>
      <c r="E23" s="455"/>
      <c r="F23" s="455"/>
      <c r="G23" s="455"/>
      <c r="H23" s="455"/>
      <c r="I23" s="455"/>
      <c r="J23" s="455"/>
      <c r="K23" s="455"/>
      <c r="L23" s="455"/>
      <c r="M23" s="488"/>
    </row>
    <row r="24" spans="2:13">
      <c r="B24" s="456" t="s">
        <v>636</v>
      </c>
      <c r="C24" s="457"/>
      <c r="D24" s="457"/>
      <c r="E24" s="457"/>
      <c r="F24" s="457"/>
      <c r="G24" s="457"/>
      <c r="H24" s="457"/>
      <c r="I24" s="457"/>
      <c r="J24" s="457"/>
      <c r="K24" s="457"/>
      <c r="L24" s="457"/>
      <c r="M24" s="488"/>
    </row>
    <row r="25" spans="2:13">
      <c r="B25" s="454"/>
      <c r="C25" s="823" t="s">
        <v>631</v>
      </c>
      <c r="D25" s="823"/>
      <c r="E25" s="823" t="s">
        <v>112</v>
      </c>
      <c r="F25" s="823"/>
      <c r="G25" s="823" t="s">
        <v>632</v>
      </c>
      <c r="H25" s="823"/>
      <c r="I25" s="823" t="s">
        <v>633</v>
      </c>
      <c r="J25" s="823"/>
      <c r="K25" s="823" t="s">
        <v>634</v>
      </c>
      <c r="L25" s="823"/>
      <c r="M25" s="488"/>
    </row>
    <row r="26" spans="2:13">
      <c r="B26" s="894" t="s">
        <v>635</v>
      </c>
      <c r="C26" s="895" t="s">
        <v>159</v>
      </c>
      <c r="D26" s="458" t="s">
        <v>619</v>
      </c>
      <c r="E26" s="458" t="s">
        <v>620</v>
      </c>
      <c r="F26" s="458" t="s">
        <v>621</v>
      </c>
      <c r="G26" s="458" t="s">
        <v>622</v>
      </c>
      <c r="H26" s="458" t="s">
        <v>623</v>
      </c>
      <c r="I26" s="458" t="s">
        <v>625</v>
      </c>
      <c r="J26" s="458" t="s">
        <v>626</v>
      </c>
      <c r="K26" s="458" t="s">
        <v>627</v>
      </c>
      <c r="L26" s="458" t="s">
        <v>628</v>
      </c>
      <c r="M26" s="488"/>
    </row>
    <row r="27" spans="2:13">
      <c r="B27" s="894"/>
      <c r="C27" s="896"/>
      <c r="D27" s="458" t="s">
        <v>136</v>
      </c>
      <c r="E27" s="458" t="s">
        <v>637</v>
      </c>
      <c r="F27" s="458" t="s">
        <v>638</v>
      </c>
      <c r="G27" s="458" t="s">
        <v>637</v>
      </c>
      <c r="H27" s="458" t="s">
        <v>638</v>
      </c>
      <c r="I27" s="458" t="s">
        <v>637</v>
      </c>
      <c r="J27" s="458" t="s">
        <v>638</v>
      </c>
      <c r="K27" s="458" t="s">
        <v>637</v>
      </c>
      <c r="L27" s="458" t="s">
        <v>638</v>
      </c>
      <c r="M27" s="488"/>
    </row>
  </sheetData>
  <mergeCells count="43">
    <mergeCell ref="B3:L3"/>
    <mergeCell ref="B26:B27"/>
    <mergeCell ref="C26:C27"/>
    <mergeCell ref="K21:L21"/>
    <mergeCell ref="E22:F22"/>
    <mergeCell ref="G22:H22"/>
    <mergeCell ref="I22:J22"/>
    <mergeCell ref="K22:L22"/>
    <mergeCell ref="C25:D25"/>
    <mergeCell ref="E25:F25"/>
    <mergeCell ref="G25:H25"/>
    <mergeCell ref="I25:J25"/>
    <mergeCell ref="K25:L25"/>
    <mergeCell ref="B21:B22"/>
    <mergeCell ref="C21:D22"/>
    <mergeCell ref="E21:F21"/>
    <mergeCell ref="G21:H21"/>
    <mergeCell ref="I21:J21"/>
    <mergeCell ref="B14:C14"/>
    <mergeCell ref="D14:E14"/>
    <mergeCell ref="F14:G14"/>
    <mergeCell ref="H14:I14"/>
    <mergeCell ref="J14:K14"/>
    <mergeCell ref="B15:C15"/>
    <mergeCell ref="D15:E15"/>
    <mergeCell ref="F15:G15"/>
    <mergeCell ref="H15:I15"/>
    <mergeCell ref="J15:K15"/>
    <mergeCell ref="C20:D20"/>
    <mergeCell ref="E20:F20"/>
    <mergeCell ref="G20:H20"/>
    <mergeCell ref="I20:J20"/>
    <mergeCell ref="K20:L20"/>
    <mergeCell ref="B12:C12"/>
    <mergeCell ref="D12:E12"/>
    <mergeCell ref="F12:G12"/>
    <mergeCell ref="H12:I12"/>
    <mergeCell ref="J12:K12"/>
    <mergeCell ref="B13:C13"/>
    <mergeCell ref="D13:E13"/>
    <mergeCell ref="F13:G13"/>
    <mergeCell ref="H13:I13"/>
    <mergeCell ref="J13:K13"/>
  </mergeCells>
  <phoneticPr fontId="3"/>
  <pageMargins left="0" right="0" top="0.35433070866141736" bottom="0.15748031496062992" header="0" footer="0"/>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F50A-4DB0-4FA5-B2C2-5D42668FA184}">
  <sheetPr>
    <pageSetUpPr fitToPage="1"/>
  </sheetPr>
  <dimension ref="A1:G27"/>
  <sheetViews>
    <sheetView view="pageBreakPreview" zoomScaleNormal="100" zoomScaleSheetLayoutView="100" zoomScalePageLayoutView="80" workbookViewId="0">
      <selection activeCell="H35" sqref="H35"/>
    </sheetView>
  </sheetViews>
  <sheetFormatPr defaultColWidth="9" defaultRowHeight="22.05" customHeight="1"/>
  <cols>
    <col min="1" max="1" width="13.7773437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6.5" customHeight="1">
      <c r="A1" s="245" t="s">
        <v>1547</v>
      </c>
    </row>
    <row r="3" spans="1:7" ht="22.05" customHeight="1">
      <c r="A3" s="615" t="s">
        <v>1548</v>
      </c>
      <c r="B3" s="615"/>
      <c r="C3" s="615"/>
      <c r="D3" s="615"/>
      <c r="E3" s="615"/>
      <c r="F3" s="615"/>
      <c r="G3" s="615"/>
    </row>
    <row r="5" spans="1:7" ht="22.05" customHeight="1">
      <c r="G5" s="124" t="s">
        <v>0</v>
      </c>
    </row>
    <row r="6" spans="1:7" ht="22.05" customHeight="1">
      <c r="G6" s="124" t="s">
        <v>1</v>
      </c>
    </row>
    <row r="8" spans="1:7" ht="22.05" customHeight="1">
      <c r="A8" s="13"/>
      <c r="B8" s="123" t="s">
        <v>2</v>
      </c>
    </row>
    <row r="10" spans="1:7" ht="22.05" customHeight="1">
      <c r="D10" s="123" t="s">
        <v>3</v>
      </c>
    </row>
    <row r="11" spans="1:7" ht="22.05" customHeight="1">
      <c r="D11" s="124" t="s">
        <v>4</v>
      </c>
      <c r="E11" s="124"/>
      <c r="F11" s="616"/>
      <c r="G11" s="616"/>
    </row>
    <row r="12" spans="1:7" ht="22.05" customHeight="1">
      <c r="D12" s="124" t="s">
        <v>5</v>
      </c>
      <c r="E12" s="124"/>
      <c r="F12" s="617"/>
      <c r="G12" s="617"/>
    </row>
    <row r="14" spans="1:7" ht="41.1" customHeight="1">
      <c r="A14" s="618" t="s">
        <v>1549</v>
      </c>
      <c r="B14" s="618"/>
      <c r="C14" s="618"/>
      <c r="D14" s="618"/>
      <c r="E14" s="618"/>
      <c r="F14" s="618"/>
      <c r="G14" s="618"/>
    </row>
    <row r="15" spans="1:7" ht="10.5" customHeight="1"/>
    <row r="16" spans="1:7" ht="22.05" customHeight="1">
      <c r="D16" s="123" t="s">
        <v>6</v>
      </c>
    </row>
    <row r="18" spans="1:7" ht="22.05" customHeight="1">
      <c r="A18" s="123" t="s">
        <v>7</v>
      </c>
      <c r="B18" s="123" t="s">
        <v>1489</v>
      </c>
    </row>
    <row r="20" spans="1:7" ht="22.05" customHeight="1">
      <c r="A20" s="123" t="s">
        <v>8</v>
      </c>
      <c r="B20" s="123" t="s">
        <v>1490</v>
      </c>
    </row>
    <row r="22" spans="1:7" ht="22.05" customHeight="1">
      <c r="A22" s="123" t="s">
        <v>9</v>
      </c>
      <c r="B22" s="123" t="s">
        <v>1491</v>
      </c>
    </row>
    <row r="24" spans="1:7" ht="22.05" customHeight="1">
      <c r="A24" s="123" t="s">
        <v>10</v>
      </c>
    </row>
    <row r="25" spans="1:7" ht="59.55" customHeight="1">
      <c r="A25" s="620" t="s">
        <v>1492</v>
      </c>
      <c r="B25" s="620"/>
      <c r="C25" s="620"/>
      <c r="D25" s="620"/>
      <c r="E25" s="620"/>
      <c r="F25" s="620"/>
      <c r="G25" s="620"/>
    </row>
    <row r="26" spans="1:7" ht="24" customHeight="1">
      <c r="A26" s="542"/>
      <c r="B26" s="542"/>
      <c r="C26" s="542"/>
      <c r="D26" s="542"/>
      <c r="E26" s="542"/>
      <c r="F26" s="542"/>
      <c r="G26" s="542"/>
    </row>
    <row r="27" spans="1:7" ht="22.05" customHeight="1">
      <c r="A27" s="123" t="s">
        <v>11</v>
      </c>
    </row>
  </sheetData>
  <mergeCells count="5">
    <mergeCell ref="A3:G3"/>
    <mergeCell ref="F11:G11"/>
    <mergeCell ref="F12:G12"/>
    <mergeCell ref="A14:G14"/>
    <mergeCell ref="A25:G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1"/>
  <sheetViews>
    <sheetView showGridLines="0" view="pageBreakPreview" zoomScale="60" zoomScaleNormal="80" workbookViewId="0">
      <selection activeCell="H35" sqref="H35"/>
    </sheetView>
  </sheetViews>
  <sheetFormatPr defaultColWidth="9" defaultRowHeight="10.8"/>
  <cols>
    <col min="1" max="1" width="2.77734375" style="239" customWidth="1"/>
    <col min="2" max="2" width="2.109375" style="239" customWidth="1"/>
    <col min="3" max="3" width="5.44140625" style="239" customWidth="1"/>
    <col min="4" max="4" width="4.21875" style="239" customWidth="1"/>
    <col min="5" max="5" width="5.21875" style="239" customWidth="1"/>
    <col min="6" max="6" width="4.77734375" style="239" customWidth="1"/>
    <col min="7" max="7" width="6" style="239" customWidth="1"/>
    <col min="8" max="8" width="3.6640625" style="239" customWidth="1"/>
    <col min="9" max="9" width="1.77734375" style="239" customWidth="1"/>
    <col min="10" max="10" width="4" style="239" customWidth="1"/>
    <col min="11" max="11" width="3.21875" style="239" customWidth="1"/>
    <col min="12" max="12" width="1.77734375" style="239" customWidth="1"/>
    <col min="13" max="13" width="2" style="239" customWidth="1"/>
    <col min="14" max="15" width="3.77734375" style="239" customWidth="1"/>
    <col min="16" max="16" width="4.109375" style="239" customWidth="1"/>
    <col min="17" max="17" width="3.33203125" style="239" customWidth="1"/>
    <col min="18" max="18" width="1.77734375" style="239" customWidth="1"/>
    <col min="19" max="19" width="1.109375" style="239" customWidth="1"/>
    <col min="20" max="20" width="1.44140625" style="239" customWidth="1"/>
    <col min="21" max="21" width="1.33203125" style="239" customWidth="1"/>
    <col min="22" max="22" width="4" style="239" customWidth="1"/>
    <col min="23" max="23" width="0.33203125" style="239" customWidth="1"/>
    <col min="24" max="24" width="2.109375" style="239" customWidth="1"/>
    <col min="25" max="25" width="4.44140625" style="239" customWidth="1"/>
    <col min="26" max="26" width="3.6640625" style="239" customWidth="1"/>
    <col min="27" max="27" width="2.6640625" style="239" customWidth="1"/>
    <col min="28" max="28" width="1.88671875" style="239" customWidth="1"/>
    <col min="29" max="29" width="2.44140625" style="239" customWidth="1"/>
    <col min="30" max="30" width="1" style="239" customWidth="1"/>
    <col min="31" max="31" width="0.88671875" style="239" customWidth="1"/>
    <col min="32" max="32" width="6.21875" style="239" customWidth="1"/>
    <col min="33" max="33" width="0.6640625" style="239" customWidth="1"/>
    <col min="34" max="34" width="2.6640625" style="239" customWidth="1"/>
    <col min="35" max="35" width="2.109375" style="239" customWidth="1"/>
    <col min="36" max="36" width="2.21875" style="239" customWidth="1"/>
    <col min="37" max="37" width="7.33203125" style="239" customWidth="1"/>
    <col min="38" max="38" width="3.109375" style="239" customWidth="1"/>
    <col min="39" max="39" width="1.77734375" style="239" customWidth="1"/>
    <col min="40" max="40" width="7.6640625" style="239" customWidth="1"/>
    <col min="41" max="41" width="5.33203125" style="239" customWidth="1"/>
    <col min="42" max="42" width="8.6640625" style="239" customWidth="1"/>
    <col min="43" max="43" width="4.88671875" style="239" customWidth="1"/>
    <col min="44" max="44" width="8.77734375" style="239" customWidth="1"/>
    <col min="45" max="45" width="8.33203125" style="239" customWidth="1"/>
    <col min="46" max="46" width="6.44140625" style="239" customWidth="1"/>
    <col min="47" max="47" width="5.77734375" style="239" customWidth="1"/>
    <col min="48" max="48" width="9.33203125" style="239" customWidth="1"/>
    <col min="49" max="49" width="5.109375" style="239" customWidth="1"/>
    <col min="50" max="50" width="8.44140625" style="239" customWidth="1"/>
    <col min="51" max="51" width="4.109375" style="239" customWidth="1"/>
    <col min="52" max="52" width="4.88671875" style="239" customWidth="1"/>
    <col min="53" max="16384" width="9" style="239"/>
  </cols>
  <sheetData>
    <row r="1" spans="1:52" ht="17.100000000000001" customHeight="1">
      <c r="A1" s="238" t="s">
        <v>522</v>
      </c>
    </row>
    <row r="2" spans="1:52" ht="28.5" customHeight="1">
      <c r="A2" s="880" t="s">
        <v>639</v>
      </c>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541"/>
      <c r="AS2" s="541"/>
      <c r="AT2" s="541"/>
      <c r="AU2" s="541"/>
      <c r="AV2" s="541"/>
      <c r="AW2" s="541"/>
      <c r="AX2" s="541"/>
      <c r="AY2" s="541"/>
      <c r="AZ2" s="541"/>
    </row>
    <row r="3" spans="1:52" ht="9" customHeight="1">
      <c r="A3" s="881"/>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0"/>
      <c r="AQ3" s="880"/>
      <c r="AR3" s="880"/>
      <c r="AS3" s="880"/>
      <c r="AT3" s="880"/>
      <c r="AU3" s="880"/>
      <c r="AV3" s="880"/>
      <c r="AW3" s="880"/>
      <c r="AX3" s="880"/>
      <c r="AY3" s="880"/>
      <c r="AZ3" s="880"/>
    </row>
    <row r="4" spans="1:52" ht="19.8" customHeight="1">
      <c r="A4" s="827" t="s">
        <v>524</v>
      </c>
      <c r="B4" s="828"/>
      <c r="C4" s="829"/>
      <c r="D4" s="827" t="s">
        <v>525</v>
      </c>
      <c r="E4" s="829"/>
      <c r="F4" s="827" t="s">
        <v>526</v>
      </c>
      <c r="G4" s="828"/>
      <c r="H4" s="828"/>
      <c r="I4" s="828"/>
      <c r="J4" s="828"/>
      <c r="K4" s="828"/>
      <c r="L4" s="829"/>
      <c r="M4" s="827" t="s">
        <v>527</v>
      </c>
      <c r="N4" s="828"/>
      <c r="O4" s="828"/>
      <c r="P4" s="828"/>
      <c r="Q4" s="828"/>
      <c r="R4" s="828"/>
      <c r="S4" s="828"/>
      <c r="T4" s="828"/>
      <c r="U4" s="828"/>
      <c r="V4" s="828"/>
      <c r="W4" s="829"/>
      <c r="X4" s="853" t="s">
        <v>537</v>
      </c>
      <c r="Y4" s="854"/>
      <c r="Z4" s="854"/>
      <c r="AA4" s="854"/>
      <c r="AB4" s="854"/>
      <c r="AC4" s="855"/>
      <c r="AD4" s="863" t="s">
        <v>538</v>
      </c>
      <c r="AE4" s="863"/>
      <c r="AF4" s="863"/>
      <c r="AG4" s="863"/>
      <c r="AH4" s="863"/>
      <c r="AI4" s="863"/>
      <c r="AJ4" s="863"/>
      <c r="AK4" s="863"/>
      <c r="AL4" s="863"/>
      <c r="AM4" s="863"/>
      <c r="AN4" s="863"/>
      <c r="AO4" s="863"/>
      <c r="AP4" s="826" t="s">
        <v>640</v>
      </c>
      <c r="AQ4" s="826"/>
      <c r="AR4" s="274"/>
      <c r="AS4" s="902"/>
      <c r="AT4" s="902"/>
      <c r="AU4" s="901"/>
      <c r="AV4" s="901"/>
      <c r="AW4" s="901"/>
      <c r="AX4" s="901"/>
      <c r="AY4" s="901"/>
      <c r="AZ4" s="901"/>
    </row>
    <row r="5" spans="1:52" ht="20.25" customHeight="1">
      <c r="A5" s="830"/>
      <c r="B5" s="830"/>
      <c r="C5" s="830"/>
      <c r="D5" s="830"/>
      <c r="E5" s="830"/>
      <c r="F5" s="830"/>
      <c r="G5" s="830"/>
      <c r="H5" s="830"/>
      <c r="I5" s="830"/>
      <c r="J5" s="830"/>
      <c r="K5" s="830"/>
      <c r="L5" s="830"/>
      <c r="M5" s="830"/>
      <c r="N5" s="830"/>
      <c r="O5" s="830"/>
      <c r="P5" s="830"/>
      <c r="Q5" s="830"/>
      <c r="R5" s="830"/>
      <c r="S5" s="830"/>
      <c r="T5" s="830"/>
      <c r="U5" s="830"/>
      <c r="V5" s="830"/>
      <c r="W5" s="830"/>
      <c r="X5" s="863" t="s">
        <v>1263</v>
      </c>
      <c r="Y5" s="863"/>
      <c r="Z5" s="863"/>
      <c r="AA5" s="863"/>
      <c r="AB5" s="863"/>
      <c r="AC5" s="863"/>
      <c r="AD5" s="858" t="s">
        <v>545</v>
      </c>
      <c r="AE5" s="883"/>
      <c r="AF5" s="883"/>
      <c r="AG5" s="883"/>
      <c r="AH5" s="883"/>
      <c r="AI5" s="883"/>
      <c r="AJ5" s="883" t="s">
        <v>546</v>
      </c>
      <c r="AK5" s="883"/>
      <c r="AL5" s="883"/>
      <c r="AM5" s="844" t="s">
        <v>547</v>
      </c>
      <c r="AN5" s="844"/>
      <c r="AO5" s="844"/>
      <c r="AP5" s="844"/>
      <c r="AQ5" s="844"/>
      <c r="AR5" s="275"/>
      <c r="AS5" s="901"/>
      <c r="AT5" s="901"/>
      <c r="AU5" s="901"/>
      <c r="AV5" s="901"/>
      <c r="AW5" s="901"/>
      <c r="AX5" s="901"/>
      <c r="AY5" s="901"/>
      <c r="AZ5" s="901"/>
    </row>
    <row r="6" spans="1:52" ht="34.5" customHeight="1">
      <c r="A6" s="830"/>
      <c r="B6" s="830"/>
      <c r="C6" s="830"/>
      <c r="D6" s="830"/>
      <c r="E6" s="830"/>
      <c r="F6" s="830"/>
      <c r="G6" s="830"/>
      <c r="H6" s="830"/>
      <c r="I6" s="830"/>
      <c r="J6" s="830"/>
      <c r="K6" s="830"/>
      <c r="L6" s="830"/>
      <c r="M6" s="830"/>
      <c r="N6" s="830"/>
      <c r="O6" s="830"/>
      <c r="P6" s="830"/>
      <c r="Q6" s="830"/>
      <c r="R6" s="830"/>
      <c r="S6" s="830"/>
      <c r="T6" s="830"/>
      <c r="U6" s="830"/>
      <c r="V6" s="830"/>
      <c r="W6" s="830"/>
      <c r="X6" s="863"/>
      <c r="Y6" s="863"/>
      <c r="Z6" s="863"/>
      <c r="AA6" s="863"/>
      <c r="AB6" s="863"/>
      <c r="AC6" s="863"/>
      <c r="AD6" s="863"/>
      <c r="AE6" s="863"/>
      <c r="AF6" s="863"/>
      <c r="AG6" s="863"/>
      <c r="AH6" s="863"/>
      <c r="AI6" s="863"/>
      <c r="AJ6" s="863"/>
      <c r="AK6" s="863"/>
      <c r="AL6" s="863"/>
      <c r="AM6" s="844"/>
      <c r="AN6" s="844"/>
      <c r="AO6" s="844"/>
      <c r="AP6" s="844"/>
      <c r="AQ6" s="844"/>
      <c r="AR6" s="275"/>
      <c r="AS6" s="264"/>
      <c r="AT6" s="264"/>
      <c r="AU6" s="264"/>
      <c r="AV6" s="264"/>
      <c r="AW6" s="264"/>
      <c r="AX6" s="264"/>
      <c r="AY6" s="264"/>
      <c r="AZ6" s="264"/>
    </row>
    <row r="7" spans="1:52" ht="12.75" customHeight="1">
      <c r="A7" s="872"/>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G7" s="903"/>
      <c r="AH7" s="903"/>
      <c r="AI7" s="903"/>
      <c r="AJ7" s="903"/>
      <c r="AK7" s="903"/>
      <c r="AL7" s="903"/>
      <c r="AM7" s="903"/>
      <c r="AN7" s="903"/>
      <c r="AO7" s="903"/>
      <c r="AP7" s="903"/>
      <c r="AQ7" s="903"/>
      <c r="AR7" s="903"/>
      <c r="AS7" s="903"/>
      <c r="AT7" s="903"/>
      <c r="AU7" s="903"/>
      <c r="AV7" s="903"/>
      <c r="AW7" s="903"/>
      <c r="AX7" s="903"/>
      <c r="AY7" s="903"/>
      <c r="AZ7" s="903"/>
    </row>
    <row r="8" spans="1:52" ht="27" customHeight="1">
      <c r="A8" s="904" t="s">
        <v>529</v>
      </c>
      <c r="B8" s="904"/>
      <c r="C8" s="904"/>
      <c r="D8" s="904"/>
      <c r="E8" s="904"/>
      <c r="F8" s="905" t="s">
        <v>551</v>
      </c>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7"/>
      <c r="AG8" s="276"/>
      <c r="AH8" s="277"/>
      <c r="AI8" s="277"/>
      <c r="AJ8" s="277"/>
      <c r="AK8" s="277"/>
      <c r="AL8" s="277"/>
      <c r="AM8" s="277"/>
      <c r="AN8" s="277"/>
      <c r="AO8" s="277"/>
      <c r="AP8" s="277"/>
      <c r="AQ8" s="277"/>
      <c r="AR8" s="277"/>
      <c r="AS8" s="277"/>
      <c r="AT8" s="277"/>
      <c r="AU8" s="277"/>
      <c r="AV8" s="277"/>
      <c r="AW8" s="277"/>
      <c r="AX8" s="277"/>
      <c r="AY8" s="277"/>
      <c r="AZ8" s="277"/>
    </row>
    <row r="9" spans="1:52" ht="33" customHeight="1">
      <c r="A9" s="908" t="s">
        <v>641</v>
      </c>
      <c r="B9" s="909"/>
      <c r="C9" s="909"/>
      <c r="D9" s="909"/>
      <c r="E9" s="910"/>
      <c r="F9" s="807" t="s">
        <v>642</v>
      </c>
      <c r="G9" s="808"/>
      <c r="H9" s="808"/>
      <c r="I9" s="808"/>
      <c r="J9" s="808"/>
      <c r="K9" s="808"/>
      <c r="L9" s="808"/>
      <c r="M9" s="808"/>
      <c r="N9" s="808"/>
      <c r="O9" s="808"/>
      <c r="P9" s="808"/>
      <c r="Q9" s="808"/>
      <c r="R9" s="808"/>
      <c r="S9" s="808"/>
      <c r="T9" s="808"/>
      <c r="U9" s="808"/>
      <c r="V9" s="808"/>
      <c r="W9" s="808"/>
      <c r="X9" s="808"/>
      <c r="Y9" s="808"/>
      <c r="Z9" s="808"/>
      <c r="AA9" s="808"/>
      <c r="AB9" s="808"/>
      <c r="AC9" s="808"/>
      <c r="AD9" s="808"/>
      <c r="AE9" s="808"/>
      <c r="AF9" s="809"/>
      <c r="AG9" s="278"/>
      <c r="AH9" s="262"/>
      <c r="AI9" s="262"/>
      <c r="AJ9" s="262"/>
      <c r="AK9" s="262"/>
      <c r="AL9" s="262"/>
      <c r="AM9" s="262"/>
      <c r="AN9" s="262"/>
      <c r="AO9" s="262"/>
      <c r="AP9" s="262"/>
      <c r="AQ9" s="262"/>
      <c r="AR9" s="262"/>
      <c r="AS9" s="262"/>
      <c r="AT9" s="262"/>
      <c r="AU9" s="262"/>
      <c r="AV9" s="262"/>
      <c r="AW9" s="262"/>
      <c r="AX9" s="262"/>
      <c r="AY9" s="262"/>
      <c r="AZ9" s="262"/>
    </row>
    <row r="10" spans="1:52" ht="6.75" customHeight="1">
      <c r="A10" s="265"/>
      <c r="B10" s="265"/>
      <c r="C10" s="265"/>
      <c r="D10" s="265"/>
      <c r="E10" s="265"/>
      <c r="F10" s="260"/>
      <c r="G10" s="270"/>
      <c r="H10" s="270"/>
      <c r="I10" s="270"/>
      <c r="J10" s="270"/>
      <c r="K10" s="270"/>
      <c r="L10" s="270"/>
      <c r="M10" s="270"/>
      <c r="N10" s="270"/>
      <c r="O10" s="270"/>
      <c r="P10" s="270"/>
      <c r="Q10" s="264"/>
      <c r="R10" s="264"/>
      <c r="S10" s="264"/>
      <c r="T10" s="264"/>
      <c r="U10" s="264"/>
      <c r="V10" s="264"/>
      <c r="W10" s="264"/>
      <c r="X10" s="264"/>
      <c r="Y10" s="264"/>
      <c r="Z10" s="264"/>
      <c r="AA10" s="264"/>
      <c r="AB10" s="264"/>
      <c r="AC10" s="264"/>
      <c r="AD10" s="264"/>
      <c r="AE10" s="264"/>
      <c r="AF10" s="264"/>
      <c r="AG10" s="264"/>
      <c r="AH10" s="264"/>
      <c r="AI10" s="264"/>
      <c r="AJ10" s="264"/>
      <c r="AK10" s="264"/>
      <c r="AL10" s="268"/>
      <c r="AM10" s="268"/>
      <c r="AN10" s="268"/>
      <c r="AO10" s="268"/>
      <c r="AP10" s="268"/>
      <c r="AQ10" s="268"/>
      <c r="AR10" s="268"/>
      <c r="AS10" s="268"/>
      <c r="AT10" s="268"/>
      <c r="AU10" s="268"/>
      <c r="AV10" s="268"/>
      <c r="AW10" s="268"/>
      <c r="AX10" s="268"/>
      <c r="AY10" s="268"/>
      <c r="AZ10" s="268"/>
    </row>
    <row r="11" spans="1:52" ht="33" customHeight="1">
      <c r="A11" s="805" t="s">
        <v>607</v>
      </c>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805"/>
      <c r="AC11" s="805"/>
      <c r="AD11" s="805"/>
      <c r="AE11" s="805"/>
      <c r="AF11" s="805"/>
      <c r="AG11" s="805"/>
      <c r="AH11" s="805"/>
      <c r="AI11" s="805"/>
      <c r="AJ11" s="805"/>
      <c r="AK11" s="805"/>
      <c r="AL11" s="805"/>
      <c r="AM11" s="273"/>
      <c r="AN11" s="273"/>
      <c r="AO11" s="273"/>
      <c r="AP11" s="273"/>
      <c r="AQ11" s="273"/>
      <c r="AR11" s="273"/>
      <c r="AS11" s="273"/>
      <c r="AT11" s="273"/>
      <c r="AU11" s="273"/>
      <c r="AV11" s="273"/>
      <c r="AW11" s="268"/>
      <c r="AX11" s="268"/>
      <c r="AY11" s="268"/>
      <c r="AZ11" s="268"/>
    </row>
  </sheetData>
  <mergeCells count="35">
    <mergeCell ref="A9:E9"/>
    <mergeCell ref="F9:AF9"/>
    <mergeCell ref="A11:AL11"/>
    <mergeCell ref="AD6:AI6"/>
    <mergeCell ref="AJ6:AL6"/>
    <mergeCell ref="X5:AC6"/>
    <mergeCell ref="AD5:AI5"/>
    <mergeCell ref="AJ5:AL5"/>
    <mergeCell ref="A2:AQ2"/>
    <mergeCell ref="AM6:AO6"/>
    <mergeCell ref="A7:AZ7"/>
    <mergeCell ref="A8:E8"/>
    <mergeCell ref="F8:AF8"/>
    <mergeCell ref="AM5:AO5"/>
    <mergeCell ref="AP5:AQ6"/>
    <mergeCell ref="AS5:AT5"/>
    <mergeCell ref="AU5:AV5"/>
    <mergeCell ref="AW5:AX5"/>
    <mergeCell ref="AY5:AZ5"/>
    <mergeCell ref="A5:C6"/>
    <mergeCell ref="D5:E6"/>
    <mergeCell ref="F5:L6"/>
    <mergeCell ref="M5:W6"/>
    <mergeCell ref="A3:AZ3"/>
    <mergeCell ref="A4:C4"/>
    <mergeCell ref="D4:E4"/>
    <mergeCell ref="F4:L4"/>
    <mergeCell ref="M4:W4"/>
    <mergeCell ref="X4:AC4"/>
    <mergeCell ref="AY4:AZ4"/>
    <mergeCell ref="AD4:AO4"/>
    <mergeCell ref="AP4:AQ4"/>
    <mergeCell ref="AS4:AT4"/>
    <mergeCell ref="AU4:AV4"/>
    <mergeCell ref="AW4:AX4"/>
  </mergeCells>
  <phoneticPr fontId="3"/>
  <printOptions horizontalCentered="1"/>
  <pageMargins left="0.19685039370078741" right="0.19685039370078741" top="0.35433070866141736" bottom="0.15748031496062992" header="0" footer="0"/>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K11"/>
  <sheetViews>
    <sheetView view="pageBreakPreview" zoomScale="60" zoomScaleNormal="100" workbookViewId="0">
      <selection activeCell="H35" sqref="H35"/>
    </sheetView>
  </sheetViews>
  <sheetFormatPr defaultColWidth="9" defaultRowHeight="13.2"/>
  <cols>
    <col min="1" max="1" width="2.88671875" style="113" customWidth="1"/>
    <col min="2" max="3" width="8.21875" style="113" customWidth="1"/>
    <col min="4" max="4" width="5.77734375" style="113" customWidth="1"/>
    <col min="5" max="11" width="8.88671875" style="113" customWidth="1"/>
    <col min="12" max="12" width="2.109375" style="113" customWidth="1"/>
    <col min="13" max="16384" width="9" style="113"/>
  </cols>
  <sheetData>
    <row r="1" spans="2:11">
      <c r="B1" s="113" t="s">
        <v>643</v>
      </c>
    </row>
    <row r="5" spans="2:11" ht="19.2">
      <c r="B5" s="615" t="s">
        <v>644</v>
      </c>
      <c r="C5" s="615"/>
      <c r="D5" s="615"/>
      <c r="E5" s="615"/>
      <c r="F5" s="615"/>
      <c r="G5" s="615"/>
      <c r="H5" s="615"/>
      <c r="I5" s="615"/>
      <c r="J5" s="615"/>
      <c r="K5" s="615"/>
    </row>
    <row r="7" spans="2:11" ht="21.75" customHeight="1">
      <c r="B7" s="911" t="s">
        <v>645</v>
      </c>
      <c r="C7" s="911"/>
      <c r="D7" s="911"/>
      <c r="E7" s="911"/>
      <c r="F7" s="911"/>
      <c r="G7" s="911"/>
      <c r="H7" s="911"/>
      <c r="I7" s="911"/>
      <c r="J7" s="911"/>
      <c r="K7" s="911"/>
    </row>
    <row r="8" spans="2:11" ht="21.75" customHeight="1">
      <c r="B8" s="911" t="s">
        <v>646</v>
      </c>
      <c r="C8" s="911"/>
      <c r="D8" s="911"/>
      <c r="E8" s="911"/>
      <c r="F8" s="911"/>
      <c r="G8" s="911"/>
      <c r="H8" s="911"/>
      <c r="I8" s="911"/>
      <c r="J8" s="911"/>
      <c r="K8" s="911"/>
    </row>
    <row r="9" spans="2:11" ht="21.75" customHeight="1">
      <c r="B9" s="911" t="s">
        <v>647</v>
      </c>
      <c r="C9" s="911"/>
      <c r="D9" s="911"/>
      <c r="E9" s="911"/>
      <c r="F9" s="911"/>
      <c r="G9" s="911"/>
      <c r="H9" s="911"/>
      <c r="I9" s="911"/>
      <c r="J9" s="911"/>
      <c r="K9" s="911"/>
    </row>
    <row r="10" spans="2:11" ht="21.75" customHeight="1">
      <c r="B10" s="911" t="s">
        <v>648</v>
      </c>
      <c r="C10" s="911"/>
      <c r="D10" s="911"/>
      <c r="E10" s="911"/>
      <c r="F10" s="911"/>
      <c r="G10" s="911"/>
      <c r="H10" s="911"/>
      <c r="I10" s="911"/>
      <c r="J10" s="911"/>
      <c r="K10" s="911"/>
    </row>
    <row r="11" spans="2:11" ht="21.75" customHeight="1">
      <c r="B11" s="911" t="s">
        <v>649</v>
      </c>
      <c r="C11" s="911"/>
      <c r="D11" s="911"/>
      <c r="E11" s="911"/>
      <c r="F11" s="911"/>
      <c r="G11" s="911"/>
      <c r="H11" s="911"/>
      <c r="I11" s="911"/>
      <c r="J11" s="911"/>
      <c r="K11" s="911"/>
    </row>
  </sheetData>
  <mergeCells count="11">
    <mergeCell ref="E11:K11"/>
    <mergeCell ref="B5:K5"/>
    <mergeCell ref="B7:D7"/>
    <mergeCell ref="B8:D8"/>
    <mergeCell ref="B9:D9"/>
    <mergeCell ref="B10:D10"/>
    <mergeCell ref="B11:D11"/>
    <mergeCell ref="E7:K7"/>
    <mergeCell ref="E8:K8"/>
    <mergeCell ref="E9:K9"/>
    <mergeCell ref="E10:K10"/>
  </mergeCells>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6"/>
  <sheetViews>
    <sheetView view="pageBreakPreview" zoomScale="60" zoomScaleNormal="100" workbookViewId="0">
      <selection activeCell="H35" sqref="H35"/>
    </sheetView>
  </sheetViews>
  <sheetFormatPr defaultColWidth="9" defaultRowHeight="13.2"/>
  <cols>
    <col min="1" max="1" width="4.109375" style="185" customWidth="1"/>
    <col min="2" max="2" width="7.77734375" style="185" customWidth="1"/>
    <col min="3" max="3" width="5.88671875" style="185" customWidth="1"/>
    <col min="4" max="6" width="3.33203125" style="185" customWidth="1"/>
    <col min="7" max="7" width="10.21875" style="185" customWidth="1"/>
    <col min="8" max="8" width="16.21875" style="185" customWidth="1"/>
    <col min="9" max="9" width="7.44140625" style="185" customWidth="1"/>
    <col min="10" max="10" width="9.21875" style="185" customWidth="1"/>
    <col min="11" max="11" width="12.77734375" style="185" customWidth="1"/>
    <col min="12" max="16384" width="9" style="185"/>
  </cols>
  <sheetData>
    <row r="1" spans="1:11" ht="15" customHeight="1">
      <c r="A1" s="917" t="s">
        <v>1313</v>
      </c>
      <c r="B1" s="917"/>
      <c r="C1" s="917"/>
      <c r="D1" s="917"/>
      <c r="E1" s="917"/>
      <c r="F1" s="917"/>
      <c r="G1" s="917"/>
      <c r="H1" s="917"/>
    </row>
    <row r="2" spans="1:11" ht="14.4">
      <c r="A2" s="398"/>
    </row>
    <row r="3" spans="1:11" ht="21">
      <c r="A3" s="919" t="s">
        <v>650</v>
      </c>
      <c r="B3" s="919"/>
      <c r="C3" s="919"/>
      <c r="D3" s="919"/>
      <c r="E3" s="919"/>
      <c r="F3" s="919"/>
      <c r="G3" s="919"/>
      <c r="H3" s="919"/>
      <c r="I3" s="919"/>
      <c r="J3" s="919"/>
      <c r="K3" s="919"/>
    </row>
    <row r="4" spans="1:11" ht="20.25" customHeight="1">
      <c r="A4" s="912" t="s">
        <v>651</v>
      </c>
      <c r="B4" s="912"/>
      <c r="C4" s="912"/>
      <c r="D4" s="912"/>
      <c r="E4" s="912"/>
      <c r="F4" s="912"/>
      <c r="G4" s="912"/>
      <c r="H4" s="912" t="s">
        <v>652</v>
      </c>
      <c r="I4" s="912"/>
      <c r="J4" s="912" t="s">
        <v>653</v>
      </c>
      <c r="K4" s="912"/>
    </row>
    <row r="5" spans="1:11" ht="20.25" customHeight="1">
      <c r="A5" s="912" t="s">
        <v>654</v>
      </c>
      <c r="B5" s="912"/>
      <c r="C5" s="912"/>
      <c r="D5" s="912"/>
      <c r="E5" s="912" t="s">
        <v>655</v>
      </c>
      <c r="F5" s="912"/>
      <c r="G5" s="912"/>
      <c r="H5" s="912"/>
      <c r="I5" s="912"/>
      <c r="J5" s="912"/>
      <c r="K5" s="912"/>
    </row>
    <row r="6" spans="1:11" ht="20.25" customHeight="1">
      <c r="A6" s="912" t="s">
        <v>656</v>
      </c>
      <c r="B6" s="912"/>
      <c r="C6" s="912" t="s">
        <v>657</v>
      </c>
      <c r="D6" s="912"/>
      <c r="E6" s="912"/>
      <c r="F6" s="912" t="s">
        <v>658</v>
      </c>
      <c r="G6" s="912"/>
      <c r="H6" s="399" t="s">
        <v>659</v>
      </c>
      <c r="I6" s="912" t="s">
        <v>660</v>
      </c>
      <c r="J6" s="912"/>
      <c r="K6" s="399" t="s">
        <v>661</v>
      </c>
    </row>
    <row r="7" spans="1:11" ht="20.25" customHeight="1">
      <c r="A7" s="913"/>
      <c r="B7" s="913"/>
      <c r="C7" s="914" t="s">
        <v>662</v>
      </c>
      <c r="D7" s="914"/>
      <c r="E7" s="914"/>
      <c r="F7" s="914" t="s">
        <v>662</v>
      </c>
      <c r="G7" s="914"/>
      <c r="H7" s="400" t="s">
        <v>663</v>
      </c>
      <c r="I7" s="915" t="s">
        <v>664</v>
      </c>
      <c r="J7" s="916"/>
      <c r="K7" s="401"/>
    </row>
    <row r="8" spans="1:11" ht="20.25" customHeight="1">
      <c r="A8" s="913"/>
      <c r="B8" s="913"/>
      <c r="C8" s="913"/>
      <c r="D8" s="913"/>
      <c r="E8" s="913"/>
      <c r="F8" s="913"/>
      <c r="G8" s="913"/>
      <c r="H8" s="401"/>
      <c r="I8" s="913"/>
      <c r="J8" s="913"/>
      <c r="K8" s="401"/>
    </row>
    <row r="9" spans="1:11" ht="20.25" customHeight="1">
      <c r="A9" s="913"/>
      <c r="B9" s="913"/>
      <c r="C9" s="913"/>
      <c r="D9" s="913"/>
      <c r="E9" s="913"/>
      <c r="F9" s="913"/>
      <c r="G9" s="913"/>
      <c r="H9" s="401"/>
      <c r="I9" s="913"/>
      <c r="J9" s="913"/>
      <c r="K9" s="401"/>
    </row>
    <row r="10" spans="1:11" ht="20.25" customHeight="1">
      <c r="A10" s="913"/>
      <c r="B10" s="913"/>
      <c r="C10" s="913"/>
      <c r="D10" s="913"/>
      <c r="E10" s="913"/>
      <c r="F10" s="913"/>
      <c r="G10" s="913"/>
      <c r="H10" s="401"/>
      <c r="I10" s="913"/>
      <c r="J10" s="913"/>
      <c r="K10" s="401"/>
    </row>
    <row r="11" spans="1:11" ht="20.25" customHeight="1">
      <c r="A11" s="913"/>
      <c r="B11" s="913"/>
      <c r="C11" s="913"/>
      <c r="D11" s="913"/>
      <c r="E11" s="913"/>
      <c r="F11" s="913"/>
      <c r="G11" s="913"/>
      <c r="H11" s="401"/>
      <c r="I11" s="913"/>
      <c r="J11" s="913"/>
      <c r="K11" s="401"/>
    </row>
    <row r="12" spans="1:11" ht="20.25" customHeight="1">
      <c r="A12" s="913"/>
      <c r="B12" s="913"/>
      <c r="C12" s="913"/>
      <c r="D12" s="913"/>
      <c r="E12" s="913"/>
      <c r="F12" s="913"/>
      <c r="G12" s="913"/>
      <c r="H12" s="401"/>
      <c r="I12" s="913"/>
      <c r="J12" s="913"/>
      <c r="K12" s="401"/>
    </row>
    <row r="13" spans="1:11" ht="20.25" customHeight="1">
      <c r="A13" s="920" t="s">
        <v>665</v>
      </c>
      <c r="B13" s="912" t="s">
        <v>666</v>
      </c>
      <c r="C13" s="912"/>
      <c r="D13" s="913"/>
      <c r="E13" s="913"/>
      <c r="F13" s="913"/>
      <c r="G13" s="399" t="s">
        <v>667</v>
      </c>
      <c r="H13" s="913"/>
      <c r="I13" s="913"/>
      <c r="J13" s="913"/>
      <c r="K13" s="913"/>
    </row>
    <row r="14" spans="1:11" ht="20.25" customHeight="1">
      <c r="A14" s="921"/>
      <c r="B14" s="912"/>
      <c r="C14" s="912"/>
      <c r="D14" s="912" t="s">
        <v>668</v>
      </c>
      <c r="E14" s="912"/>
      <c r="F14" s="912"/>
      <c r="G14" s="401"/>
      <c r="H14" s="913"/>
      <c r="I14" s="913"/>
      <c r="J14" s="913"/>
      <c r="K14" s="913"/>
    </row>
    <row r="15" spans="1:11" ht="20.25" customHeight="1">
      <c r="A15" s="921"/>
      <c r="B15" s="912"/>
      <c r="C15" s="912"/>
      <c r="D15" s="912" t="s">
        <v>669</v>
      </c>
      <c r="E15" s="912"/>
      <c r="F15" s="912"/>
      <c r="G15" s="401"/>
      <c r="H15" s="913"/>
      <c r="I15" s="913"/>
      <c r="J15" s="913"/>
      <c r="K15" s="913"/>
    </row>
    <row r="16" spans="1:11" ht="20.25" customHeight="1">
      <c r="A16" s="921"/>
      <c r="B16" s="912"/>
      <c r="C16" s="912"/>
      <c r="D16" s="912" t="s">
        <v>670</v>
      </c>
      <c r="E16" s="912"/>
      <c r="F16" s="912"/>
      <c r="G16" s="401"/>
      <c r="H16" s="913"/>
      <c r="I16" s="913"/>
      <c r="J16" s="913"/>
      <c r="K16" s="913"/>
    </row>
    <row r="17" spans="1:11" ht="20.25" customHeight="1">
      <c r="A17" s="921"/>
      <c r="B17" s="912"/>
      <c r="C17" s="912"/>
      <c r="D17" s="912" t="s">
        <v>671</v>
      </c>
      <c r="E17" s="912"/>
      <c r="F17" s="912"/>
      <c r="G17" s="401"/>
      <c r="H17" s="913"/>
      <c r="I17" s="913"/>
      <c r="J17" s="913"/>
      <c r="K17" s="913"/>
    </row>
    <row r="18" spans="1:11" ht="20.25" customHeight="1">
      <c r="A18" s="921"/>
      <c r="B18" s="912"/>
      <c r="C18" s="912"/>
      <c r="D18" s="912" t="s">
        <v>672</v>
      </c>
      <c r="E18" s="912"/>
      <c r="F18" s="912"/>
      <c r="G18" s="401"/>
      <c r="H18" s="913"/>
      <c r="I18" s="913"/>
      <c r="J18" s="913"/>
      <c r="K18" s="913"/>
    </row>
    <row r="19" spans="1:11" ht="20.100000000000001" customHeight="1">
      <c r="A19" s="921"/>
      <c r="B19" s="912" t="s">
        <v>673</v>
      </c>
      <c r="C19" s="912"/>
      <c r="D19" s="912"/>
      <c r="E19" s="912"/>
      <c r="F19" s="912"/>
      <c r="G19" s="913"/>
      <c r="H19" s="913"/>
      <c r="I19" s="913"/>
      <c r="J19" s="913"/>
      <c r="K19" s="913"/>
    </row>
    <row r="20" spans="1:11" ht="20.25" customHeight="1">
      <c r="A20" s="922"/>
      <c r="B20" s="912" t="s">
        <v>674</v>
      </c>
      <c r="C20" s="912"/>
      <c r="D20" s="912"/>
      <c r="E20" s="912"/>
      <c r="F20" s="912"/>
      <c r="G20" s="913"/>
      <c r="H20" s="913"/>
      <c r="I20" s="913"/>
      <c r="J20" s="913"/>
      <c r="K20" s="913"/>
    </row>
    <row r="21" spans="1:11" ht="20.25" customHeight="1">
      <c r="A21" s="912" t="s">
        <v>675</v>
      </c>
      <c r="B21" s="912"/>
      <c r="C21" s="912"/>
      <c r="D21" s="912"/>
      <c r="E21" s="912"/>
      <c r="F21" s="912"/>
      <c r="G21" s="401"/>
      <c r="H21" s="913"/>
      <c r="I21" s="913"/>
      <c r="J21" s="913"/>
      <c r="K21" s="913"/>
    </row>
    <row r="22" spans="1:11">
      <c r="A22" s="402"/>
      <c r="B22" s="402"/>
      <c r="C22" s="402"/>
      <c r="D22" s="402"/>
      <c r="E22" s="402"/>
      <c r="F22" s="402"/>
      <c r="G22" s="402"/>
      <c r="H22" s="402"/>
      <c r="I22" s="402"/>
      <c r="J22" s="402"/>
      <c r="K22" s="402"/>
    </row>
    <row r="23" spans="1:11" ht="14.4">
      <c r="A23" s="398"/>
    </row>
    <row r="24" spans="1:11">
      <c r="A24" s="918" t="s">
        <v>676</v>
      </c>
      <c r="B24" s="918"/>
      <c r="C24" s="918"/>
      <c r="D24" s="918"/>
      <c r="E24" s="918"/>
      <c r="F24" s="918"/>
      <c r="G24" s="918"/>
      <c r="H24" s="918"/>
      <c r="I24" s="918"/>
      <c r="J24" s="918"/>
    </row>
    <row r="25" spans="1:11">
      <c r="A25" s="918" t="s">
        <v>677</v>
      </c>
      <c r="B25" s="918"/>
      <c r="C25" s="918"/>
      <c r="D25" s="918"/>
      <c r="E25" s="918"/>
      <c r="F25" s="918"/>
      <c r="G25" s="918"/>
      <c r="H25" s="918"/>
      <c r="I25" s="918"/>
      <c r="J25" s="918"/>
    </row>
    <row r="26" spans="1:11">
      <c r="A26" s="403"/>
    </row>
  </sheetData>
  <mergeCells count="51">
    <mergeCell ref="A25:J25"/>
    <mergeCell ref="A24:J24"/>
    <mergeCell ref="G19:G20"/>
    <mergeCell ref="A21:F21"/>
    <mergeCell ref="A3:K3"/>
    <mergeCell ref="A13:A20"/>
    <mergeCell ref="B20:F20"/>
    <mergeCell ref="I12:J12"/>
    <mergeCell ref="I10:J10"/>
    <mergeCell ref="A11:B11"/>
    <mergeCell ref="C11:E11"/>
    <mergeCell ref="F11:G11"/>
    <mergeCell ref="I11:J11"/>
    <mergeCell ref="A8:B8"/>
    <mergeCell ref="C8:E8"/>
    <mergeCell ref="F8:G8"/>
    <mergeCell ref="A1:H1"/>
    <mergeCell ref="D16:F16"/>
    <mergeCell ref="D17:F17"/>
    <mergeCell ref="D18:F18"/>
    <mergeCell ref="B19:F19"/>
    <mergeCell ref="A12:B12"/>
    <mergeCell ref="C12:E12"/>
    <mergeCell ref="F12:G12"/>
    <mergeCell ref="B13:C18"/>
    <mergeCell ref="D13:F13"/>
    <mergeCell ref="H13:K21"/>
    <mergeCell ref="D14:F14"/>
    <mergeCell ref="D15:F15"/>
    <mergeCell ref="A10:B10"/>
    <mergeCell ref="C10:E10"/>
    <mergeCell ref="F10:G10"/>
    <mergeCell ref="I8:J8"/>
    <mergeCell ref="A9:B9"/>
    <mergeCell ref="C9:E9"/>
    <mergeCell ref="F9:G9"/>
    <mergeCell ref="I9:J9"/>
    <mergeCell ref="A6:B6"/>
    <mergeCell ref="C6:E6"/>
    <mergeCell ref="F6:G6"/>
    <mergeCell ref="I6:J6"/>
    <mergeCell ref="A7:B7"/>
    <mergeCell ref="C7:E7"/>
    <mergeCell ref="F7:G7"/>
    <mergeCell ref="I7:J7"/>
    <mergeCell ref="A4:D4"/>
    <mergeCell ref="E4:G4"/>
    <mergeCell ref="H4:I4"/>
    <mergeCell ref="J4:K4"/>
    <mergeCell ref="A5:D5"/>
    <mergeCell ref="E5:K5"/>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65"/>
  <sheetViews>
    <sheetView view="pageBreakPreview" topLeftCell="A43" zoomScale="87" zoomScaleNormal="100" zoomScaleSheetLayoutView="87" workbookViewId="0">
      <selection activeCell="H35" sqref="H35"/>
    </sheetView>
  </sheetViews>
  <sheetFormatPr defaultRowHeight="13.2"/>
  <cols>
    <col min="1" max="1" width="2.109375" customWidth="1"/>
    <col min="2" max="2" width="4.21875" customWidth="1"/>
    <col min="3" max="3" width="4.33203125" customWidth="1"/>
    <col min="4" max="4" width="6.88671875" customWidth="1"/>
    <col min="5" max="5" width="59.44140625" bestFit="1" customWidth="1"/>
    <col min="6" max="6" width="7.77734375" bestFit="1" customWidth="1"/>
  </cols>
  <sheetData>
    <row r="1" spans="1:7">
      <c r="A1" s="917" t="s">
        <v>1314</v>
      </c>
      <c r="B1" s="917"/>
      <c r="C1" s="917"/>
      <c r="D1" s="917"/>
      <c r="E1" s="917"/>
      <c r="F1" s="917"/>
      <c r="G1" s="510"/>
    </row>
    <row r="2" spans="1:7" ht="7.05" customHeight="1">
      <c r="A2" s="511"/>
      <c r="B2" s="511"/>
      <c r="C2" s="511"/>
      <c r="D2" s="511"/>
      <c r="E2" s="511"/>
      <c r="F2" s="511"/>
      <c r="G2" s="508"/>
    </row>
    <row r="3" spans="1:7" ht="16.2">
      <c r="A3" s="215"/>
      <c r="B3" s="927" t="s">
        <v>1312</v>
      </c>
      <c r="C3" s="928"/>
      <c r="D3" s="928"/>
      <c r="E3" s="928"/>
      <c r="F3" s="928"/>
      <c r="G3" s="509"/>
    </row>
    <row r="4" spans="1:7">
      <c r="A4" s="215"/>
      <c r="B4" s="215"/>
      <c r="C4" s="215"/>
      <c r="D4" s="215"/>
      <c r="E4" s="215"/>
      <c r="F4" s="215"/>
      <c r="G4" s="509"/>
    </row>
    <row r="5" spans="1:7">
      <c r="A5" s="215"/>
      <c r="B5" s="514" t="s">
        <v>1311</v>
      </c>
      <c r="C5" s="514"/>
      <c r="D5" s="514"/>
      <c r="E5" s="515" t="s">
        <v>1310</v>
      </c>
      <c r="F5" s="215"/>
      <c r="G5" s="509"/>
    </row>
    <row r="6" spans="1:7">
      <c r="A6" s="215"/>
      <c r="B6" s="588" t="s">
        <v>1474</v>
      </c>
      <c r="C6" s="587"/>
      <c r="D6" s="518"/>
      <c r="E6" s="535"/>
      <c r="F6" s="215"/>
      <c r="G6" s="509"/>
    </row>
    <row r="7" spans="1:7">
      <c r="A7" s="215"/>
      <c r="B7" s="590" t="s">
        <v>611</v>
      </c>
      <c r="C7" s="518"/>
      <c r="D7" s="518"/>
      <c r="E7" s="518"/>
      <c r="F7" s="215"/>
      <c r="G7" s="509"/>
    </row>
    <row r="8" spans="1:7">
      <c r="A8" s="215"/>
      <c r="B8" s="590" t="s">
        <v>1466</v>
      </c>
      <c r="C8" s="518"/>
      <c r="D8" s="518"/>
      <c r="E8" s="537" t="s">
        <v>1565</v>
      </c>
      <c r="F8" s="215"/>
      <c r="G8" s="509"/>
    </row>
    <row r="9" spans="1:7">
      <c r="A9" s="215"/>
      <c r="B9" s="589"/>
      <c r="C9" s="215"/>
      <c r="D9" s="215"/>
      <c r="E9" s="215"/>
      <c r="F9" s="215"/>
      <c r="G9" s="509"/>
    </row>
    <row r="10" spans="1:7">
      <c r="A10" s="215"/>
      <c r="B10" s="923" t="s">
        <v>777</v>
      </c>
      <c r="C10" s="923"/>
      <c r="D10" s="923" t="s">
        <v>1309</v>
      </c>
      <c r="E10" s="923"/>
      <c r="F10" s="519" t="s">
        <v>381</v>
      </c>
      <c r="G10" s="509"/>
    </row>
    <row r="11" spans="1:7">
      <c r="A11" s="215"/>
      <c r="B11" s="924" t="s">
        <v>1308</v>
      </c>
      <c r="C11" s="924" t="s">
        <v>1307</v>
      </c>
      <c r="D11" s="519" t="s">
        <v>1273</v>
      </c>
      <c r="E11" s="520" t="s">
        <v>1306</v>
      </c>
      <c r="F11" s="923" t="s">
        <v>1496</v>
      </c>
      <c r="G11" s="509"/>
    </row>
    <row r="12" spans="1:7">
      <c r="A12" s="215"/>
      <c r="B12" s="923"/>
      <c r="C12" s="923"/>
      <c r="D12" s="519" t="s">
        <v>1271</v>
      </c>
      <c r="E12" s="520" t="s">
        <v>1305</v>
      </c>
      <c r="F12" s="923"/>
      <c r="G12" s="509"/>
    </row>
    <row r="13" spans="1:7" ht="26.4">
      <c r="A13" s="215"/>
      <c r="B13" s="923"/>
      <c r="C13" s="923"/>
      <c r="D13" s="519" t="s">
        <v>1276</v>
      </c>
      <c r="E13" s="521" t="s">
        <v>1316</v>
      </c>
      <c r="F13" s="923"/>
      <c r="G13" s="509"/>
    </row>
    <row r="14" spans="1:7" ht="39.6">
      <c r="A14" s="215"/>
      <c r="B14" s="923"/>
      <c r="C14" s="923"/>
      <c r="D14" s="519" t="s">
        <v>1281</v>
      </c>
      <c r="E14" s="521" t="s">
        <v>1317</v>
      </c>
      <c r="F14" s="923"/>
      <c r="G14" s="509"/>
    </row>
    <row r="15" spans="1:7" ht="26.4">
      <c r="A15" s="215"/>
      <c r="B15" s="923"/>
      <c r="C15" s="923"/>
      <c r="D15" s="519" t="s">
        <v>1280</v>
      </c>
      <c r="E15" s="521" t="s">
        <v>1318</v>
      </c>
      <c r="F15" s="923"/>
      <c r="G15" s="509"/>
    </row>
    <row r="16" spans="1:7" ht="26.4">
      <c r="A16" s="215"/>
      <c r="B16" s="923"/>
      <c r="C16" s="923"/>
      <c r="D16" s="519" t="s">
        <v>1295</v>
      </c>
      <c r="E16" s="521" t="s">
        <v>1319</v>
      </c>
      <c r="F16" s="923"/>
      <c r="G16" s="509"/>
    </row>
    <row r="17" spans="1:7" ht="39.6">
      <c r="A17" s="215"/>
      <c r="B17" s="923"/>
      <c r="C17" s="923"/>
      <c r="D17" s="519" t="s">
        <v>1294</v>
      </c>
      <c r="E17" s="521" t="s">
        <v>1320</v>
      </c>
      <c r="F17" s="923"/>
      <c r="G17" s="509"/>
    </row>
    <row r="18" spans="1:7" ht="26.4">
      <c r="A18" s="215"/>
      <c r="B18" s="923"/>
      <c r="C18" s="923"/>
      <c r="D18" s="519" t="s">
        <v>1293</v>
      </c>
      <c r="E18" s="521" t="s">
        <v>1321</v>
      </c>
      <c r="F18" s="923"/>
      <c r="G18" s="509"/>
    </row>
    <row r="19" spans="1:7">
      <c r="A19" s="215"/>
      <c r="B19" s="923"/>
      <c r="C19" s="923"/>
      <c r="D19" s="519" t="s">
        <v>1291</v>
      </c>
      <c r="E19" s="521" t="s">
        <v>1322</v>
      </c>
      <c r="F19" s="923"/>
      <c r="G19" s="509"/>
    </row>
    <row r="20" spans="1:7" ht="26.4">
      <c r="A20" s="215"/>
      <c r="B20" s="923"/>
      <c r="C20" s="923"/>
      <c r="D20" s="519" t="s">
        <v>1304</v>
      </c>
      <c r="E20" s="521" t="s">
        <v>1323</v>
      </c>
      <c r="F20" s="923"/>
      <c r="G20" s="509"/>
    </row>
    <row r="21" spans="1:7" ht="26.4">
      <c r="A21" s="215"/>
      <c r="B21" s="923"/>
      <c r="C21" s="923"/>
      <c r="D21" s="519" t="s">
        <v>1303</v>
      </c>
      <c r="E21" s="521" t="s">
        <v>1324</v>
      </c>
      <c r="F21" s="923"/>
      <c r="G21" s="509"/>
    </row>
    <row r="22" spans="1:7" ht="26.4">
      <c r="A22" s="215"/>
      <c r="B22" s="923"/>
      <c r="C22" s="923"/>
      <c r="D22" s="519" t="s">
        <v>1302</v>
      </c>
      <c r="E22" s="521" t="s">
        <v>1325</v>
      </c>
      <c r="F22" s="923"/>
      <c r="G22" s="509"/>
    </row>
    <row r="23" spans="1:7" ht="26.4">
      <c r="A23" s="215"/>
      <c r="B23" s="522" t="s">
        <v>1287</v>
      </c>
      <c r="C23" s="522" t="s">
        <v>1301</v>
      </c>
      <c r="D23" s="520"/>
      <c r="E23" s="521" t="s">
        <v>1326</v>
      </c>
      <c r="F23" s="543" t="s">
        <v>1496</v>
      </c>
      <c r="G23" s="509"/>
    </row>
    <row r="24" spans="1:7" ht="26.4">
      <c r="A24" s="215"/>
      <c r="B24" s="924" t="s">
        <v>1287</v>
      </c>
      <c r="C24" s="924" t="s">
        <v>1300</v>
      </c>
      <c r="D24" s="519" t="s">
        <v>1273</v>
      </c>
      <c r="E24" s="521" t="s">
        <v>1327</v>
      </c>
      <c r="F24" s="923" t="s">
        <v>1496</v>
      </c>
      <c r="G24" s="509"/>
    </row>
    <row r="25" spans="1:7" ht="39.6">
      <c r="A25" s="215"/>
      <c r="B25" s="924"/>
      <c r="C25" s="923"/>
      <c r="D25" s="519" t="s">
        <v>1271</v>
      </c>
      <c r="E25" s="521" t="s">
        <v>1328</v>
      </c>
      <c r="F25" s="923"/>
      <c r="G25" s="509"/>
    </row>
    <row r="26" spans="1:7" ht="26.4">
      <c r="A26" s="215"/>
      <c r="B26" s="924"/>
      <c r="C26" s="923"/>
      <c r="D26" s="519" t="s">
        <v>1276</v>
      </c>
      <c r="E26" s="521" t="s">
        <v>1329</v>
      </c>
      <c r="F26" s="923"/>
      <c r="G26" s="509"/>
    </row>
    <row r="27" spans="1:7">
      <c r="A27" s="215"/>
      <c r="B27" s="924"/>
      <c r="C27" s="923"/>
      <c r="D27" s="519" t="s">
        <v>1281</v>
      </c>
      <c r="E27" s="521" t="s">
        <v>1315</v>
      </c>
      <c r="F27" s="923"/>
      <c r="G27" s="509"/>
    </row>
    <row r="28" spans="1:7">
      <c r="A28" s="215"/>
      <c r="B28" s="924"/>
      <c r="C28" s="924" t="s">
        <v>1299</v>
      </c>
      <c r="D28" s="519" t="s">
        <v>1273</v>
      </c>
      <c r="E28" s="521" t="s">
        <v>1298</v>
      </c>
      <c r="F28" s="923" t="s">
        <v>1496</v>
      </c>
      <c r="G28" s="509"/>
    </row>
    <row r="29" spans="1:7" ht="26.4">
      <c r="A29" s="215"/>
      <c r="B29" s="924"/>
      <c r="C29" s="923"/>
      <c r="D29" s="519" t="s">
        <v>1271</v>
      </c>
      <c r="E29" s="521" t="s">
        <v>1330</v>
      </c>
      <c r="F29" s="923"/>
      <c r="G29" s="509"/>
    </row>
    <row r="30" spans="1:7">
      <c r="A30" s="215"/>
      <c r="B30" s="924"/>
      <c r="C30" s="923"/>
      <c r="D30" s="519" t="s">
        <v>1276</v>
      </c>
      <c r="E30" s="521" t="s">
        <v>1297</v>
      </c>
      <c r="F30" s="923"/>
      <c r="G30" s="509"/>
    </row>
    <row r="31" spans="1:7">
      <c r="A31" s="215"/>
      <c r="B31" s="924"/>
      <c r="C31" s="923"/>
      <c r="D31" s="519" t="s">
        <v>1281</v>
      </c>
      <c r="E31" s="521" t="s">
        <v>1296</v>
      </c>
      <c r="F31" s="923"/>
      <c r="G31" s="509"/>
    </row>
    <row r="32" spans="1:7" ht="26.4">
      <c r="A32" s="215"/>
      <c r="B32" s="924"/>
      <c r="C32" s="923"/>
      <c r="D32" s="519" t="s">
        <v>1280</v>
      </c>
      <c r="E32" s="521" t="s">
        <v>1331</v>
      </c>
      <c r="F32" s="923"/>
      <c r="G32" s="509"/>
    </row>
    <row r="33" spans="1:7" ht="26.4">
      <c r="A33" s="215"/>
      <c r="B33" s="924"/>
      <c r="C33" s="923"/>
      <c r="D33" s="612" t="s">
        <v>1295</v>
      </c>
      <c r="E33" s="521" t="s">
        <v>1332</v>
      </c>
      <c r="F33" s="923"/>
      <c r="G33" s="509"/>
    </row>
    <row r="34" spans="1:7" ht="26.4">
      <c r="A34" s="215"/>
      <c r="B34" s="924"/>
      <c r="C34" s="923"/>
      <c r="D34" s="519" t="s">
        <v>1294</v>
      </c>
      <c r="E34" s="521" t="s">
        <v>1333</v>
      </c>
      <c r="F34" s="923"/>
      <c r="G34" s="509"/>
    </row>
    <row r="35" spans="1:7">
      <c r="A35" s="215"/>
      <c r="B35" s="924"/>
      <c r="C35" s="923"/>
      <c r="D35" s="519" t="s">
        <v>1293</v>
      </c>
      <c r="E35" s="521" t="s">
        <v>1292</v>
      </c>
      <c r="F35" s="923"/>
      <c r="G35" s="509"/>
    </row>
    <row r="36" spans="1:7">
      <c r="A36" s="215"/>
      <c r="B36" s="924"/>
      <c r="C36" s="923"/>
      <c r="D36" s="519" t="s">
        <v>1291</v>
      </c>
      <c r="E36" s="521" t="s">
        <v>1334</v>
      </c>
      <c r="F36" s="923"/>
      <c r="G36" s="509"/>
    </row>
    <row r="37" spans="1:7">
      <c r="A37" s="215"/>
      <c r="B37" s="516"/>
      <c r="C37" s="515"/>
      <c r="D37" s="515"/>
      <c r="E37" s="517"/>
      <c r="F37" s="515"/>
      <c r="G37" s="509"/>
    </row>
    <row r="38" spans="1:7">
      <c r="A38" s="215"/>
      <c r="B38" s="516"/>
      <c r="C38" s="515"/>
      <c r="D38" s="515"/>
      <c r="E38" s="517"/>
      <c r="F38" s="515"/>
      <c r="G38" s="509"/>
    </row>
    <row r="39" spans="1:7">
      <c r="A39" s="215"/>
      <c r="B39" s="516"/>
      <c r="C39" s="515"/>
      <c r="D39" s="515"/>
      <c r="E39" s="517"/>
      <c r="F39" s="515"/>
      <c r="G39" s="509"/>
    </row>
    <row r="40" spans="1:7">
      <c r="A40" s="215"/>
      <c r="B40" s="516"/>
      <c r="C40" s="515"/>
      <c r="D40" s="515"/>
      <c r="E40" s="517"/>
      <c r="F40" s="515"/>
      <c r="G40" s="509"/>
    </row>
    <row r="41" spans="1:7">
      <c r="A41" s="215"/>
      <c r="B41" s="516"/>
      <c r="C41" s="515"/>
      <c r="D41" s="515"/>
      <c r="E41" s="517"/>
      <c r="F41" s="515"/>
      <c r="G41" s="509"/>
    </row>
    <row r="42" spans="1:7">
      <c r="A42" s="215"/>
      <c r="B42" s="924" t="s">
        <v>1287</v>
      </c>
      <c r="C42" s="925" t="s">
        <v>1479</v>
      </c>
      <c r="D42" s="519" t="s">
        <v>1273</v>
      </c>
      <c r="E42" s="521" t="s">
        <v>1290</v>
      </c>
      <c r="F42" s="923" t="s">
        <v>1496</v>
      </c>
      <c r="G42" s="509"/>
    </row>
    <row r="43" spans="1:7">
      <c r="A43" s="215"/>
      <c r="B43" s="924"/>
      <c r="C43" s="926"/>
      <c r="D43" s="519" t="s">
        <v>1271</v>
      </c>
      <c r="E43" s="521" t="s">
        <v>1335</v>
      </c>
      <c r="F43" s="923"/>
      <c r="G43" s="509"/>
    </row>
    <row r="44" spans="1:7">
      <c r="A44" s="215"/>
      <c r="B44" s="924"/>
      <c r="C44" s="926"/>
      <c r="D44" s="519" t="s">
        <v>1276</v>
      </c>
      <c r="E44" s="521" t="s">
        <v>1289</v>
      </c>
      <c r="F44" s="923"/>
      <c r="G44" s="509"/>
    </row>
    <row r="45" spans="1:7" ht="26.4">
      <c r="A45" s="215"/>
      <c r="B45" s="924"/>
      <c r="C45" s="924" t="s">
        <v>1288</v>
      </c>
      <c r="D45" s="519" t="s">
        <v>1273</v>
      </c>
      <c r="E45" s="521" t="s">
        <v>1336</v>
      </c>
      <c r="F45" s="923" t="s">
        <v>1496</v>
      </c>
      <c r="G45" s="509"/>
    </row>
    <row r="46" spans="1:7" ht="26.4">
      <c r="A46" s="215"/>
      <c r="B46" s="924"/>
      <c r="C46" s="923"/>
      <c r="D46" s="519" t="s">
        <v>1271</v>
      </c>
      <c r="E46" s="521" t="s">
        <v>1337</v>
      </c>
      <c r="F46" s="923"/>
      <c r="G46" s="509"/>
    </row>
    <row r="47" spans="1:7" ht="33.6" customHeight="1">
      <c r="A47" s="215"/>
      <c r="B47" s="924"/>
      <c r="C47" s="924" t="s">
        <v>1286</v>
      </c>
      <c r="D47" s="519" t="s">
        <v>1273</v>
      </c>
      <c r="E47" s="521" t="s">
        <v>1338</v>
      </c>
      <c r="F47" s="923" t="s">
        <v>1496</v>
      </c>
      <c r="G47" s="509"/>
    </row>
    <row r="48" spans="1:7" ht="26.4">
      <c r="A48" s="215"/>
      <c r="B48" s="924"/>
      <c r="C48" s="923"/>
      <c r="D48" s="519" t="s">
        <v>1271</v>
      </c>
      <c r="E48" s="591" t="s">
        <v>1481</v>
      </c>
      <c r="F48" s="923"/>
      <c r="G48" s="509"/>
    </row>
    <row r="49" spans="1:7" ht="39.6">
      <c r="A49" s="215"/>
      <c r="B49" s="924"/>
      <c r="C49" s="923"/>
      <c r="D49" s="519" t="s">
        <v>1276</v>
      </c>
      <c r="E49" s="521" t="s">
        <v>1339</v>
      </c>
      <c r="F49" s="923"/>
      <c r="G49" s="509"/>
    </row>
    <row r="50" spans="1:7" ht="26.4">
      <c r="A50" s="215"/>
      <c r="B50" s="924"/>
      <c r="C50" s="923"/>
      <c r="D50" s="519" t="s">
        <v>1281</v>
      </c>
      <c r="E50" s="521" t="s">
        <v>1340</v>
      </c>
      <c r="F50" s="923"/>
      <c r="G50" s="509"/>
    </row>
    <row r="51" spans="1:7" ht="26.4">
      <c r="A51" s="215"/>
      <c r="B51" s="924"/>
      <c r="C51" s="923"/>
      <c r="D51" s="519" t="s">
        <v>1280</v>
      </c>
      <c r="E51" s="521" t="s">
        <v>1341</v>
      </c>
      <c r="F51" s="923"/>
      <c r="G51" s="509"/>
    </row>
    <row r="52" spans="1:7" ht="39.6">
      <c r="A52" s="215"/>
      <c r="B52" s="924"/>
      <c r="C52" s="536" t="s">
        <v>1285</v>
      </c>
      <c r="D52" s="519"/>
      <c r="E52" s="521" t="s">
        <v>1342</v>
      </c>
      <c r="F52" s="543" t="s">
        <v>1496</v>
      </c>
      <c r="G52" s="509"/>
    </row>
    <row r="53" spans="1:7">
      <c r="A53" s="215"/>
      <c r="B53" s="924"/>
      <c r="C53" s="924" t="s">
        <v>1284</v>
      </c>
      <c r="D53" s="519" t="s">
        <v>1273</v>
      </c>
      <c r="E53" s="521" t="s">
        <v>1283</v>
      </c>
      <c r="F53" s="923" t="s">
        <v>1496</v>
      </c>
      <c r="G53" s="509"/>
    </row>
    <row r="54" spans="1:7">
      <c r="A54" s="215"/>
      <c r="B54" s="924"/>
      <c r="C54" s="923"/>
      <c r="D54" s="519" t="s">
        <v>1271</v>
      </c>
      <c r="E54" s="521" t="s">
        <v>1282</v>
      </c>
      <c r="F54" s="923"/>
      <c r="G54" s="509"/>
    </row>
    <row r="55" spans="1:7" ht="39.6">
      <c r="A55" s="215"/>
      <c r="B55" s="924"/>
      <c r="C55" s="923"/>
      <c r="D55" s="519" t="s">
        <v>1276</v>
      </c>
      <c r="E55" s="521" t="s">
        <v>1343</v>
      </c>
      <c r="F55" s="923"/>
      <c r="G55" s="509"/>
    </row>
    <row r="56" spans="1:7" ht="39.6">
      <c r="A56" s="215"/>
      <c r="B56" s="924"/>
      <c r="C56" s="923"/>
      <c r="D56" s="519" t="s">
        <v>1281</v>
      </c>
      <c r="E56" s="521" t="s">
        <v>1344</v>
      </c>
      <c r="F56" s="923"/>
      <c r="G56" s="509"/>
    </row>
    <row r="57" spans="1:7" ht="26.4">
      <c r="A57" s="215"/>
      <c r="B57" s="924"/>
      <c r="C57" s="923"/>
      <c r="D57" s="519" t="s">
        <v>1280</v>
      </c>
      <c r="E57" s="521" t="s">
        <v>1345</v>
      </c>
      <c r="F57" s="923"/>
      <c r="G57" s="509"/>
    </row>
    <row r="58" spans="1:7">
      <c r="A58" s="215"/>
      <c r="B58" s="924"/>
      <c r="C58" s="924" t="s">
        <v>1279</v>
      </c>
      <c r="D58" s="519" t="s">
        <v>1273</v>
      </c>
      <c r="E58" s="521" t="s">
        <v>1278</v>
      </c>
      <c r="F58" s="923" t="s">
        <v>1496</v>
      </c>
      <c r="G58" s="509"/>
    </row>
    <row r="59" spans="1:7">
      <c r="A59" s="215"/>
      <c r="B59" s="924"/>
      <c r="C59" s="923"/>
      <c r="D59" s="519" t="s">
        <v>1271</v>
      </c>
      <c r="E59" s="521" t="s">
        <v>1277</v>
      </c>
      <c r="F59" s="923"/>
      <c r="G59" s="509"/>
    </row>
    <row r="60" spans="1:7">
      <c r="A60" s="215"/>
      <c r="B60" s="924"/>
      <c r="C60" s="923"/>
      <c r="D60" s="519" t="s">
        <v>1276</v>
      </c>
      <c r="E60" s="521" t="s">
        <v>1275</v>
      </c>
      <c r="F60" s="923"/>
      <c r="G60" s="509"/>
    </row>
    <row r="61" spans="1:7" ht="39.6">
      <c r="A61" s="215"/>
      <c r="B61" s="924"/>
      <c r="C61" s="924" t="s">
        <v>1274</v>
      </c>
      <c r="D61" s="923"/>
      <c r="E61" s="521" t="s">
        <v>1346</v>
      </c>
      <c r="F61" s="543" t="s">
        <v>1496</v>
      </c>
      <c r="G61" s="509"/>
    </row>
    <row r="62" spans="1:7" ht="27" customHeight="1">
      <c r="A62" s="215"/>
      <c r="B62" s="924"/>
      <c r="C62" s="925" t="s">
        <v>1374</v>
      </c>
      <c r="D62" s="519" t="s">
        <v>1273</v>
      </c>
      <c r="E62" s="521" t="s">
        <v>1272</v>
      </c>
      <c r="F62" s="923" t="s">
        <v>1496</v>
      </c>
      <c r="G62" s="509"/>
    </row>
    <row r="63" spans="1:7" ht="29.55" customHeight="1">
      <c r="A63" s="215"/>
      <c r="B63" s="924"/>
      <c r="C63" s="925"/>
      <c r="D63" s="519" t="s">
        <v>1271</v>
      </c>
      <c r="E63" s="521" t="s">
        <v>1270</v>
      </c>
      <c r="F63" s="923"/>
      <c r="G63" s="509"/>
    </row>
    <row r="64" spans="1:7">
      <c r="A64" s="509"/>
      <c r="B64" s="509"/>
      <c r="C64" s="509"/>
      <c r="D64" s="509"/>
      <c r="E64" s="509"/>
      <c r="F64" s="509"/>
      <c r="G64" s="509"/>
    </row>
    <row r="65" spans="3:3">
      <c r="C65" t="s">
        <v>1477</v>
      </c>
    </row>
  </sheetData>
  <mergeCells count="26">
    <mergeCell ref="A1:F1"/>
    <mergeCell ref="C53:C57"/>
    <mergeCell ref="C58:C60"/>
    <mergeCell ref="F45:F46"/>
    <mergeCell ref="C45:C46"/>
    <mergeCell ref="F47:F51"/>
    <mergeCell ref="F53:F57"/>
    <mergeCell ref="F58:F60"/>
    <mergeCell ref="C47:C51"/>
    <mergeCell ref="F28:F36"/>
    <mergeCell ref="C28:C36"/>
    <mergeCell ref="F42:F44"/>
    <mergeCell ref="C42:C44"/>
    <mergeCell ref="B3:F3"/>
    <mergeCell ref="C24:C27"/>
    <mergeCell ref="F24:F27"/>
    <mergeCell ref="B10:C10"/>
    <mergeCell ref="D10:E10"/>
    <mergeCell ref="B11:B22"/>
    <mergeCell ref="B24:B36"/>
    <mergeCell ref="C11:C22"/>
    <mergeCell ref="F11:F22"/>
    <mergeCell ref="B42:B63"/>
    <mergeCell ref="C61:D61"/>
    <mergeCell ref="C62:C63"/>
    <mergeCell ref="F62:F63"/>
  </mergeCells>
  <phoneticPr fontId="3"/>
  <pageMargins left="0.59055118110236227" right="0.39370078740157483"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5</xdr:col>
                    <xdr:colOff>182880</xdr:colOff>
                    <xdr:row>15</xdr:row>
                    <xdr:rowOff>373380</xdr:rowOff>
                  </from>
                  <to>
                    <xdr:col>6</xdr:col>
                    <xdr:colOff>259080</xdr:colOff>
                    <xdr:row>16</xdr:row>
                    <xdr:rowOff>228600</xdr:rowOff>
                  </to>
                </anchor>
              </controlPr>
            </control>
          </mc:Choice>
        </mc:AlternateContent>
        <mc:AlternateContent xmlns:mc="http://schemas.openxmlformats.org/markup-compatibility/2006">
          <mc:Choice Requires="x14">
            <control shapeId="120835" r:id="rId5" name="Check Box 3">
              <controlPr defaultSize="0" autoFill="0" autoLine="0" autoPict="0">
                <anchor moveWithCells="1">
                  <from>
                    <xdr:col>5</xdr:col>
                    <xdr:colOff>175260</xdr:colOff>
                    <xdr:row>22</xdr:row>
                    <xdr:rowOff>53340</xdr:rowOff>
                  </from>
                  <to>
                    <xdr:col>6</xdr:col>
                    <xdr:colOff>251460</xdr:colOff>
                    <xdr:row>22</xdr:row>
                    <xdr:rowOff>281940</xdr:rowOff>
                  </to>
                </anchor>
              </controlPr>
            </control>
          </mc:Choice>
        </mc:AlternateContent>
        <mc:AlternateContent xmlns:mc="http://schemas.openxmlformats.org/markup-compatibility/2006">
          <mc:Choice Requires="x14">
            <control shapeId="120837" r:id="rId6" name="Check Box 5">
              <controlPr defaultSize="0" autoFill="0" autoLine="0" autoPict="0">
                <anchor moveWithCells="1">
                  <from>
                    <xdr:col>5</xdr:col>
                    <xdr:colOff>175260</xdr:colOff>
                    <xdr:row>24</xdr:row>
                    <xdr:rowOff>228600</xdr:rowOff>
                  </from>
                  <to>
                    <xdr:col>6</xdr:col>
                    <xdr:colOff>251460</xdr:colOff>
                    <xdr:row>24</xdr:row>
                    <xdr:rowOff>457200</xdr:rowOff>
                  </to>
                </anchor>
              </controlPr>
            </control>
          </mc:Choice>
        </mc:AlternateContent>
        <mc:AlternateContent xmlns:mc="http://schemas.openxmlformats.org/markup-compatibility/2006">
          <mc:Choice Requires="x14">
            <control shapeId="120839" r:id="rId7" name="Check Box 7">
              <controlPr defaultSize="0" autoFill="0" autoLine="0" autoPict="0">
                <anchor moveWithCells="1">
                  <from>
                    <xdr:col>5</xdr:col>
                    <xdr:colOff>175260</xdr:colOff>
                    <xdr:row>31</xdr:row>
                    <xdr:rowOff>243840</xdr:rowOff>
                  </from>
                  <to>
                    <xdr:col>6</xdr:col>
                    <xdr:colOff>251460</xdr:colOff>
                    <xdr:row>32</xdr:row>
                    <xdr:rowOff>137160</xdr:rowOff>
                  </to>
                </anchor>
              </controlPr>
            </control>
          </mc:Choice>
        </mc:AlternateContent>
        <mc:AlternateContent xmlns:mc="http://schemas.openxmlformats.org/markup-compatibility/2006">
          <mc:Choice Requires="x14">
            <control shapeId="120841" r:id="rId8" name="Check Box 9">
              <controlPr defaultSize="0" autoFill="0" autoLine="0" autoPict="0">
                <anchor moveWithCells="1">
                  <from>
                    <xdr:col>5</xdr:col>
                    <xdr:colOff>175260</xdr:colOff>
                    <xdr:row>41</xdr:row>
                    <xdr:rowOff>137160</xdr:rowOff>
                  </from>
                  <to>
                    <xdr:col>6</xdr:col>
                    <xdr:colOff>251460</xdr:colOff>
                    <xdr:row>43</xdr:row>
                    <xdr:rowOff>38100</xdr:rowOff>
                  </to>
                </anchor>
              </controlPr>
            </control>
          </mc:Choice>
        </mc:AlternateContent>
        <mc:AlternateContent xmlns:mc="http://schemas.openxmlformats.org/markup-compatibility/2006">
          <mc:Choice Requires="x14">
            <control shapeId="120843" r:id="rId9" name="Check Box 11">
              <controlPr defaultSize="0" autoFill="0" autoLine="0" autoPict="0">
                <anchor moveWithCells="1">
                  <from>
                    <xdr:col>5</xdr:col>
                    <xdr:colOff>175260</xdr:colOff>
                    <xdr:row>44</xdr:row>
                    <xdr:rowOff>205740</xdr:rowOff>
                  </from>
                  <to>
                    <xdr:col>6</xdr:col>
                    <xdr:colOff>251460</xdr:colOff>
                    <xdr:row>45</xdr:row>
                    <xdr:rowOff>99060</xdr:rowOff>
                  </to>
                </anchor>
              </controlPr>
            </control>
          </mc:Choice>
        </mc:AlternateContent>
        <mc:AlternateContent xmlns:mc="http://schemas.openxmlformats.org/markup-compatibility/2006">
          <mc:Choice Requires="x14">
            <control shapeId="120845" r:id="rId10" name="Check Box 13">
              <controlPr defaultSize="0" autoFill="0" autoLine="0" autoPict="0">
                <anchor moveWithCells="1">
                  <from>
                    <xdr:col>5</xdr:col>
                    <xdr:colOff>175260</xdr:colOff>
                    <xdr:row>48</xdr:row>
                    <xdr:rowOff>15240</xdr:rowOff>
                  </from>
                  <to>
                    <xdr:col>6</xdr:col>
                    <xdr:colOff>251460</xdr:colOff>
                    <xdr:row>48</xdr:row>
                    <xdr:rowOff>243840</xdr:rowOff>
                  </to>
                </anchor>
              </controlPr>
            </control>
          </mc:Choice>
        </mc:AlternateContent>
        <mc:AlternateContent xmlns:mc="http://schemas.openxmlformats.org/markup-compatibility/2006">
          <mc:Choice Requires="x14">
            <control shapeId="120847" r:id="rId11" name="Check Box 15">
              <controlPr defaultSize="0" autoFill="0" autoLine="0" autoPict="0">
                <anchor moveWithCells="1">
                  <from>
                    <xdr:col>5</xdr:col>
                    <xdr:colOff>175260</xdr:colOff>
                    <xdr:row>51</xdr:row>
                    <xdr:rowOff>129540</xdr:rowOff>
                  </from>
                  <to>
                    <xdr:col>6</xdr:col>
                    <xdr:colOff>251460</xdr:colOff>
                    <xdr:row>51</xdr:row>
                    <xdr:rowOff>358140</xdr:rowOff>
                  </to>
                </anchor>
              </controlPr>
            </control>
          </mc:Choice>
        </mc:AlternateContent>
        <mc:AlternateContent xmlns:mc="http://schemas.openxmlformats.org/markup-compatibility/2006">
          <mc:Choice Requires="x14">
            <control shapeId="120849" r:id="rId12" name="Check Box 17">
              <controlPr defaultSize="0" autoFill="0" autoLine="0" autoPict="0">
                <anchor moveWithCells="1">
                  <from>
                    <xdr:col>5</xdr:col>
                    <xdr:colOff>175260</xdr:colOff>
                    <xdr:row>54</xdr:row>
                    <xdr:rowOff>320040</xdr:rowOff>
                  </from>
                  <to>
                    <xdr:col>6</xdr:col>
                    <xdr:colOff>251460</xdr:colOff>
                    <xdr:row>55</xdr:row>
                    <xdr:rowOff>53340</xdr:rowOff>
                  </to>
                </anchor>
              </controlPr>
            </control>
          </mc:Choice>
        </mc:AlternateContent>
        <mc:AlternateContent xmlns:mc="http://schemas.openxmlformats.org/markup-compatibility/2006">
          <mc:Choice Requires="x14">
            <control shapeId="120851" r:id="rId13" name="Check Box 19">
              <controlPr defaultSize="0" autoFill="0" autoLine="0" autoPict="0">
                <anchor moveWithCells="1">
                  <from>
                    <xdr:col>5</xdr:col>
                    <xdr:colOff>182880</xdr:colOff>
                    <xdr:row>57</xdr:row>
                    <xdr:rowOff>228600</xdr:rowOff>
                  </from>
                  <to>
                    <xdr:col>6</xdr:col>
                    <xdr:colOff>259080</xdr:colOff>
                    <xdr:row>59</xdr:row>
                    <xdr:rowOff>68580</xdr:rowOff>
                  </to>
                </anchor>
              </controlPr>
            </control>
          </mc:Choice>
        </mc:AlternateContent>
        <mc:AlternateContent xmlns:mc="http://schemas.openxmlformats.org/markup-compatibility/2006">
          <mc:Choice Requires="x14">
            <control shapeId="120853" r:id="rId14" name="Check Box 21">
              <controlPr defaultSize="0" autoFill="0" autoLine="0" autoPict="0">
                <anchor moveWithCells="1">
                  <from>
                    <xdr:col>5</xdr:col>
                    <xdr:colOff>182880</xdr:colOff>
                    <xdr:row>60</xdr:row>
                    <xdr:rowOff>220980</xdr:rowOff>
                  </from>
                  <to>
                    <xdr:col>6</xdr:col>
                    <xdr:colOff>259080</xdr:colOff>
                    <xdr:row>60</xdr:row>
                    <xdr:rowOff>449580</xdr:rowOff>
                  </to>
                </anchor>
              </controlPr>
            </control>
          </mc:Choice>
        </mc:AlternateContent>
        <mc:AlternateContent xmlns:mc="http://schemas.openxmlformats.org/markup-compatibility/2006">
          <mc:Choice Requires="x14">
            <control shapeId="120855" r:id="rId15" name="Check Box 23">
              <controlPr defaultSize="0" autoFill="0" autoLine="0" autoPict="0">
                <anchor moveWithCells="1">
                  <from>
                    <xdr:col>5</xdr:col>
                    <xdr:colOff>182880</xdr:colOff>
                    <xdr:row>61</xdr:row>
                    <xdr:rowOff>220980</xdr:rowOff>
                  </from>
                  <to>
                    <xdr:col>6</xdr:col>
                    <xdr:colOff>259080</xdr:colOff>
                    <xdr:row>62</xdr:row>
                    <xdr:rowOff>106680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H87"/>
  <sheetViews>
    <sheetView view="pageBreakPreview" zoomScale="60" zoomScaleNormal="85" workbookViewId="0">
      <selection activeCell="H35" sqref="H35"/>
    </sheetView>
  </sheetViews>
  <sheetFormatPr defaultColWidth="8.77734375" defaultRowHeight="13.2"/>
  <cols>
    <col min="1" max="1" width="0.88671875" style="215" customWidth="1"/>
    <col min="2" max="2" width="4.21875" style="215" customWidth="1"/>
    <col min="3" max="3" width="4.33203125" style="215" customWidth="1"/>
    <col min="4" max="4" width="5.44140625" style="215" customWidth="1"/>
    <col min="5" max="5" width="65.109375" style="215" customWidth="1"/>
    <col min="6" max="6" width="19.21875" style="215" bestFit="1" customWidth="1"/>
    <col min="7" max="7" width="19.6640625" style="215" customWidth="1"/>
    <col min="8" max="8" width="2.44140625" style="215" customWidth="1"/>
    <col min="9" max="16384" width="8.77734375" style="215"/>
  </cols>
  <sheetData>
    <row r="1" spans="1:8">
      <c r="A1" s="917" t="s">
        <v>1314</v>
      </c>
      <c r="B1" s="917"/>
      <c r="C1" s="917"/>
      <c r="D1" s="917"/>
      <c r="E1" s="917"/>
      <c r="F1" s="917"/>
      <c r="G1" s="917"/>
      <c r="H1" s="526"/>
    </row>
    <row r="2" spans="1:8" ht="7.05" customHeight="1">
      <c r="A2" s="511"/>
      <c r="B2" s="511"/>
      <c r="C2" s="511"/>
      <c r="D2" s="511"/>
      <c r="E2" s="511"/>
      <c r="F2" s="511"/>
      <c r="G2" s="511"/>
      <c r="H2" s="511"/>
    </row>
    <row r="3" spans="1:8" ht="16.2">
      <c r="B3" s="927"/>
      <c r="C3" s="928"/>
      <c r="D3" s="928"/>
      <c r="E3" s="928"/>
      <c r="F3" s="928"/>
      <c r="G3" s="928"/>
    </row>
    <row r="4" spans="1:8" ht="16.2">
      <c r="B4" s="928" t="s">
        <v>1478</v>
      </c>
      <c r="C4" s="928"/>
      <c r="D4" s="928"/>
      <c r="E4" s="928"/>
      <c r="F4" s="928"/>
      <c r="G4" s="928"/>
    </row>
    <row r="6" spans="1:8" ht="134.1" customHeight="1">
      <c r="B6" s="923" t="s">
        <v>777</v>
      </c>
      <c r="C6" s="923"/>
      <c r="D6" s="941" t="s">
        <v>1482</v>
      </c>
      <c r="E6" s="941"/>
      <c r="F6" s="525" t="s">
        <v>1463</v>
      </c>
      <c r="G6" s="525" t="s">
        <v>1462</v>
      </c>
    </row>
    <row r="7" spans="1:8" ht="13.5" customHeight="1">
      <c r="B7" s="937" t="s">
        <v>1308</v>
      </c>
      <c r="C7" s="937" t="s">
        <v>1307</v>
      </c>
      <c r="D7" s="923" t="s">
        <v>1273</v>
      </c>
      <c r="E7" s="520" t="s">
        <v>1306</v>
      </c>
      <c r="F7" s="936" t="s">
        <v>1461</v>
      </c>
      <c r="G7" s="936" t="s">
        <v>1460</v>
      </c>
    </row>
    <row r="8" spans="1:8" ht="92.4">
      <c r="B8" s="938"/>
      <c r="C8" s="938"/>
      <c r="D8" s="923"/>
      <c r="E8" s="523" t="s">
        <v>1459</v>
      </c>
      <c r="F8" s="936"/>
      <c r="G8" s="936"/>
    </row>
    <row r="9" spans="1:8">
      <c r="B9" s="938"/>
      <c r="C9" s="938"/>
      <c r="D9" s="923" t="s">
        <v>1271</v>
      </c>
      <c r="E9" s="520" t="s">
        <v>1305</v>
      </c>
      <c r="F9" s="936" t="s">
        <v>1439</v>
      </c>
      <c r="G9" s="936" t="s">
        <v>1458</v>
      </c>
    </row>
    <row r="10" spans="1:8" ht="75.75" customHeight="1">
      <c r="B10" s="938"/>
      <c r="C10" s="938"/>
      <c r="D10" s="923"/>
      <c r="E10" s="523" t="s">
        <v>1457</v>
      </c>
      <c r="F10" s="936"/>
      <c r="G10" s="936"/>
    </row>
    <row r="11" spans="1:8" ht="26.1" customHeight="1">
      <c r="B11" s="938"/>
      <c r="C11" s="938"/>
      <c r="D11" s="923" t="s">
        <v>1276</v>
      </c>
      <c r="E11" s="521" t="s">
        <v>1316</v>
      </c>
      <c r="F11" s="936" t="s">
        <v>1453</v>
      </c>
      <c r="G11" s="936" t="s">
        <v>1379</v>
      </c>
    </row>
    <row r="12" spans="1:8" ht="52.05" customHeight="1">
      <c r="B12" s="938"/>
      <c r="C12" s="938"/>
      <c r="D12" s="923"/>
      <c r="E12" s="523" t="s">
        <v>1483</v>
      </c>
      <c r="F12" s="936"/>
      <c r="G12" s="936"/>
    </row>
    <row r="13" spans="1:8" ht="39.6">
      <c r="B13" s="938"/>
      <c r="C13" s="938"/>
      <c r="D13" s="923" t="s">
        <v>1281</v>
      </c>
      <c r="E13" s="521" t="s">
        <v>1317</v>
      </c>
      <c r="F13" s="933" t="s">
        <v>1439</v>
      </c>
      <c r="G13" s="936" t="s">
        <v>1422</v>
      </c>
    </row>
    <row r="14" spans="1:8" ht="39.6" customHeight="1">
      <c r="B14" s="938"/>
      <c r="C14" s="938"/>
      <c r="D14" s="923"/>
      <c r="E14" s="523" t="s">
        <v>1456</v>
      </c>
      <c r="F14" s="934"/>
      <c r="G14" s="936"/>
    </row>
    <row r="15" spans="1:8" ht="26.4">
      <c r="B15" s="938"/>
      <c r="C15" s="938"/>
      <c r="D15" s="923" t="s">
        <v>1280</v>
      </c>
      <c r="E15" s="521" t="s">
        <v>1318</v>
      </c>
      <c r="F15" s="934"/>
      <c r="G15" s="933" t="s">
        <v>1159</v>
      </c>
    </row>
    <row r="16" spans="1:8" ht="41.1" customHeight="1">
      <c r="B16" s="938"/>
      <c r="C16" s="938"/>
      <c r="D16" s="923"/>
      <c r="E16" s="523" t="s">
        <v>1455</v>
      </c>
      <c r="F16" s="935"/>
      <c r="G16" s="935"/>
    </row>
    <row r="17" spans="2:7" ht="26.1" customHeight="1">
      <c r="B17" s="938"/>
      <c r="C17" s="938"/>
      <c r="D17" s="923" t="s">
        <v>1295</v>
      </c>
      <c r="E17" s="521" t="s">
        <v>1319</v>
      </c>
      <c r="F17" s="933" t="s">
        <v>1453</v>
      </c>
      <c r="G17" s="933" t="s">
        <v>1452</v>
      </c>
    </row>
    <row r="18" spans="2:7" ht="92.4">
      <c r="B18" s="938"/>
      <c r="C18" s="938"/>
      <c r="D18" s="923"/>
      <c r="E18" s="523" t="s">
        <v>1454</v>
      </c>
      <c r="F18" s="935"/>
      <c r="G18" s="935"/>
    </row>
    <row r="19" spans="2:7" ht="39.6">
      <c r="B19" s="938"/>
      <c r="C19" s="938"/>
      <c r="D19" s="923" t="s">
        <v>1294</v>
      </c>
      <c r="E19" s="521" t="s">
        <v>1320</v>
      </c>
      <c r="F19" s="936" t="s">
        <v>1451</v>
      </c>
      <c r="G19" s="936" t="s">
        <v>1450</v>
      </c>
    </row>
    <row r="20" spans="2:7" ht="52.8">
      <c r="B20" s="938"/>
      <c r="C20" s="938"/>
      <c r="D20" s="923"/>
      <c r="E20" s="523" t="s">
        <v>1449</v>
      </c>
      <c r="F20" s="936"/>
      <c r="G20" s="936"/>
    </row>
    <row r="21" spans="2:7" ht="26.4">
      <c r="B21" s="938"/>
      <c r="C21" s="938"/>
      <c r="D21" s="923" t="s">
        <v>1293</v>
      </c>
      <c r="E21" s="521" t="s">
        <v>1321</v>
      </c>
      <c r="F21" s="936" t="s">
        <v>1439</v>
      </c>
      <c r="G21" s="936" t="s">
        <v>1379</v>
      </c>
    </row>
    <row r="22" spans="2:7" ht="26.4">
      <c r="B22" s="939"/>
      <c r="C22" s="939"/>
      <c r="D22" s="923"/>
      <c r="E22" s="523" t="s">
        <v>1448</v>
      </c>
      <c r="F22" s="936"/>
      <c r="G22" s="936"/>
    </row>
    <row r="23" spans="2:7">
      <c r="B23" s="937" t="s">
        <v>1308</v>
      </c>
      <c r="C23" s="937" t="s">
        <v>1307</v>
      </c>
      <c r="D23" s="923" t="s">
        <v>1291</v>
      </c>
      <c r="E23" s="521" t="s">
        <v>1322</v>
      </c>
      <c r="F23" s="936" t="s">
        <v>1447</v>
      </c>
      <c r="G23" s="936" t="s">
        <v>1446</v>
      </c>
    </row>
    <row r="24" spans="2:7" ht="79.2">
      <c r="B24" s="938"/>
      <c r="C24" s="938"/>
      <c r="D24" s="923"/>
      <c r="E24" s="523" t="s">
        <v>1445</v>
      </c>
      <c r="F24" s="936"/>
      <c r="G24" s="936"/>
    </row>
    <row r="25" spans="2:7" ht="26.1" customHeight="1">
      <c r="B25" s="938"/>
      <c r="C25" s="938"/>
      <c r="D25" s="923" t="s">
        <v>1304</v>
      </c>
      <c r="E25" s="521" t="s">
        <v>1323</v>
      </c>
      <c r="F25" s="936" t="s">
        <v>1439</v>
      </c>
      <c r="G25" s="936" t="s">
        <v>1444</v>
      </c>
    </row>
    <row r="26" spans="2:7" ht="52.05" customHeight="1">
      <c r="B26" s="938"/>
      <c r="C26" s="938"/>
      <c r="D26" s="923"/>
      <c r="E26" s="523" t="s">
        <v>1443</v>
      </c>
      <c r="F26" s="936"/>
      <c r="G26" s="936"/>
    </row>
    <row r="27" spans="2:7" ht="26.4">
      <c r="B27" s="938"/>
      <c r="C27" s="938"/>
      <c r="D27" s="923" t="s">
        <v>1303</v>
      </c>
      <c r="E27" s="521" t="s">
        <v>1324</v>
      </c>
      <c r="F27" s="936" t="s">
        <v>1442</v>
      </c>
      <c r="G27" s="936" t="s">
        <v>1441</v>
      </c>
    </row>
    <row r="28" spans="2:7" ht="79.2">
      <c r="B28" s="938"/>
      <c r="C28" s="938"/>
      <c r="D28" s="923"/>
      <c r="E28" s="523" t="s">
        <v>1440</v>
      </c>
      <c r="F28" s="936"/>
      <c r="G28" s="936"/>
    </row>
    <row r="29" spans="2:7" ht="26.1" customHeight="1">
      <c r="B29" s="938"/>
      <c r="C29" s="938"/>
      <c r="D29" s="923" t="s">
        <v>1302</v>
      </c>
      <c r="E29" s="521" t="s">
        <v>1325</v>
      </c>
      <c r="F29" s="936" t="s">
        <v>1439</v>
      </c>
      <c r="G29" s="936" t="s">
        <v>1159</v>
      </c>
    </row>
    <row r="30" spans="2:7" ht="39.6">
      <c r="B30" s="939"/>
      <c r="C30" s="939"/>
      <c r="D30" s="923"/>
      <c r="E30" s="523" t="s">
        <v>1438</v>
      </c>
      <c r="F30" s="936"/>
      <c r="G30" s="936"/>
    </row>
    <row r="31" spans="2:7" ht="26.4">
      <c r="B31" s="924" t="s">
        <v>1287</v>
      </c>
      <c r="C31" s="924" t="s">
        <v>1301</v>
      </c>
      <c r="D31" s="923"/>
      <c r="E31" s="521" t="s">
        <v>1326</v>
      </c>
      <c r="F31" s="936" t="s">
        <v>1437</v>
      </c>
      <c r="G31" s="936" t="s">
        <v>1436</v>
      </c>
    </row>
    <row r="32" spans="2:7" ht="79.2">
      <c r="B32" s="924"/>
      <c r="C32" s="924"/>
      <c r="D32" s="923"/>
      <c r="E32" s="593" t="s">
        <v>1563</v>
      </c>
      <c r="F32" s="936"/>
      <c r="G32" s="936"/>
    </row>
    <row r="33" spans="2:7" ht="27" customHeight="1">
      <c r="B33" s="924"/>
      <c r="C33" s="924" t="s">
        <v>1300</v>
      </c>
      <c r="D33" s="929" t="s">
        <v>1273</v>
      </c>
      <c r="E33" s="521" t="s">
        <v>1327</v>
      </c>
      <c r="F33" s="936" t="s">
        <v>1435</v>
      </c>
      <c r="G33" s="936" t="s">
        <v>1434</v>
      </c>
    </row>
    <row r="34" spans="2:7" ht="66">
      <c r="B34" s="924"/>
      <c r="C34" s="924"/>
      <c r="D34" s="930"/>
      <c r="E34" s="523" t="s">
        <v>1433</v>
      </c>
      <c r="F34" s="936"/>
      <c r="G34" s="936"/>
    </row>
    <row r="35" spans="2:7" ht="39.6">
      <c r="B35" s="924"/>
      <c r="C35" s="924"/>
      <c r="D35" s="929" t="s">
        <v>1271</v>
      </c>
      <c r="E35" s="521" t="s">
        <v>1328</v>
      </c>
      <c r="F35" s="936"/>
      <c r="G35" s="936"/>
    </row>
    <row r="36" spans="2:7" ht="39.6">
      <c r="B36" s="924"/>
      <c r="C36" s="924"/>
      <c r="D36" s="930"/>
      <c r="E36" s="523" t="s">
        <v>1432</v>
      </c>
      <c r="F36" s="936"/>
      <c r="G36" s="936"/>
    </row>
    <row r="37" spans="2:7" ht="26.4">
      <c r="B37" s="924"/>
      <c r="C37" s="924"/>
      <c r="D37" s="923" t="s">
        <v>1276</v>
      </c>
      <c r="E37" s="521" t="s">
        <v>1329</v>
      </c>
      <c r="F37" s="936"/>
      <c r="G37" s="936"/>
    </row>
    <row r="38" spans="2:7" ht="52.8">
      <c r="B38" s="924"/>
      <c r="C38" s="924"/>
      <c r="D38" s="923"/>
      <c r="E38" s="523" t="s">
        <v>1431</v>
      </c>
      <c r="F38" s="936"/>
      <c r="G38" s="936"/>
    </row>
    <row r="39" spans="2:7">
      <c r="B39" s="924"/>
      <c r="C39" s="924"/>
      <c r="D39" s="923" t="s">
        <v>1281</v>
      </c>
      <c r="E39" s="521" t="s">
        <v>1315</v>
      </c>
      <c r="F39" s="936" t="s">
        <v>1430</v>
      </c>
      <c r="G39" s="936" t="s">
        <v>1429</v>
      </c>
    </row>
    <row r="40" spans="2:7" ht="59.55" customHeight="1">
      <c r="B40" s="924"/>
      <c r="C40" s="924"/>
      <c r="D40" s="923"/>
      <c r="E40" s="523" t="s">
        <v>1428</v>
      </c>
      <c r="F40" s="936"/>
      <c r="G40" s="936"/>
    </row>
    <row r="41" spans="2:7" ht="13.05" customHeight="1">
      <c r="B41" s="924" t="s">
        <v>1405</v>
      </c>
      <c r="C41" s="937" t="s">
        <v>1299</v>
      </c>
      <c r="D41" s="923" t="s">
        <v>1273</v>
      </c>
      <c r="E41" s="521" t="s">
        <v>1298</v>
      </c>
      <c r="F41" s="936" t="s">
        <v>1426</v>
      </c>
      <c r="G41" s="940" t="s">
        <v>1425</v>
      </c>
    </row>
    <row r="42" spans="2:7" ht="52.05" customHeight="1">
      <c r="B42" s="924"/>
      <c r="C42" s="938"/>
      <c r="D42" s="923"/>
      <c r="E42" s="523" t="s">
        <v>1427</v>
      </c>
      <c r="F42" s="936"/>
      <c r="G42" s="936"/>
    </row>
    <row r="43" spans="2:7" ht="26.4">
      <c r="B43" s="924"/>
      <c r="C43" s="938"/>
      <c r="D43" s="923" t="s">
        <v>1271</v>
      </c>
      <c r="E43" s="521" t="s">
        <v>1330</v>
      </c>
      <c r="F43" s="936" t="s">
        <v>1426</v>
      </c>
      <c r="G43" s="940" t="s">
        <v>1425</v>
      </c>
    </row>
    <row r="44" spans="2:7" ht="91.05" customHeight="1">
      <c r="B44" s="924"/>
      <c r="C44" s="938"/>
      <c r="D44" s="923"/>
      <c r="E44" s="523" t="s">
        <v>1424</v>
      </c>
      <c r="F44" s="936"/>
      <c r="G44" s="940"/>
    </row>
    <row r="45" spans="2:7" ht="13.05" customHeight="1">
      <c r="B45" s="924"/>
      <c r="C45" s="938"/>
      <c r="D45" s="929" t="s">
        <v>1276</v>
      </c>
      <c r="E45" s="521" t="s">
        <v>1297</v>
      </c>
      <c r="F45" s="936"/>
      <c r="G45" s="940"/>
    </row>
    <row r="46" spans="2:7" ht="65.099999999999994" customHeight="1">
      <c r="B46" s="924"/>
      <c r="C46" s="938"/>
      <c r="D46" s="930"/>
      <c r="E46" s="523" t="s">
        <v>1423</v>
      </c>
      <c r="F46" s="936"/>
      <c r="G46" s="940"/>
    </row>
    <row r="47" spans="2:7">
      <c r="B47" s="924"/>
      <c r="C47" s="938"/>
      <c r="D47" s="519" t="s">
        <v>1281</v>
      </c>
      <c r="E47" s="521" t="s">
        <v>1296</v>
      </c>
      <c r="F47" s="936"/>
      <c r="G47" s="940"/>
    </row>
    <row r="48" spans="2:7" ht="26.1" customHeight="1">
      <c r="B48" s="924"/>
      <c r="C48" s="938"/>
      <c r="D48" s="519" t="s">
        <v>1280</v>
      </c>
      <c r="E48" s="521" t="s">
        <v>1331</v>
      </c>
      <c r="F48" s="936" t="s">
        <v>1422</v>
      </c>
      <c r="G48" s="524" t="s">
        <v>1421</v>
      </c>
    </row>
    <row r="49" spans="2:7" ht="26.1" customHeight="1">
      <c r="B49" s="924"/>
      <c r="C49" s="938"/>
      <c r="D49" s="519" t="s">
        <v>1295</v>
      </c>
      <c r="E49" s="521" t="s">
        <v>1332</v>
      </c>
      <c r="F49" s="936"/>
      <c r="G49" s="524" t="s">
        <v>1159</v>
      </c>
    </row>
    <row r="50" spans="2:7" ht="26.4">
      <c r="B50" s="924"/>
      <c r="C50" s="938"/>
      <c r="D50" s="923" t="s">
        <v>1294</v>
      </c>
      <c r="E50" s="521" t="s">
        <v>1333</v>
      </c>
      <c r="F50" s="936"/>
      <c r="G50" s="940" t="s">
        <v>1383</v>
      </c>
    </row>
    <row r="51" spans="2:7" ht="52.8">
      <c r="B51" s="924"/>
      <c r="C51" s="938"/>
      <c r="D51" s="923"/>
      <c r="E51" s="523" t="s">
        <v>1420</v>
      </c>
      <c r="F51" s="936"/>
      <c r="G51" s="936"/>
    </row>
    <row r="52" spans="2:7">
      <c r="B52" s="924"/>
      <c r="C52" s="938"/>
      <c r="D52" s="923" t="s">
        <v>1293</v>
      </c>
      <c r="E52" s="521" t="s">
        <v>1292</v>
      </c>
      <c r="F52" s="936"/>
      <c r="G52" s="936" t="s">
        <v>1419</v>
      </c>
    </row>
    <row r="53" spans="2:7" ht="39.6">
      <c r="B53" s="924"/>
      <c r="C53" s="938"/>
      <c r="D53" s="923"/>
      <c r="E53" s="523" t="s">
        <v>1418</v>
      </c>
      <c r="F53" s="936"/>
      <c r="G53" s="936"/>
    </row>
    <row r="54" spans="2:7">
      <c r="B54" s="924"/>
      <c r="C54" s="939"/>
      <c r="D54" s="519" t="s">
        <v>1291</v>
      </c>
      <c r="E54" s="521" t="s">
        <v>1334</v>
      </c>
      <c r="F54" s="524" t="s">
        <v>1417</v>
      </c>
      <c r="G54" s="524" t="s">
        <v>1416</v>
      </c>
    </row>
    <row r="55" spans="2:7" ht="25.05" customHeight="1">
      <c r="B55" s="924"/>
      <c r="C55" s="925" t="s">
        <v>1479</v>
      </c>
      <c r="D55" s="923" t="s">
        <v>1273</v>
      </c>
      <c r="E55" s="521" t="s">
        <v>1290</v>
      </c>
      <c r="F55" s="936" t="s">
        <v>1415</v>
      </c>
      <c r="G55" s="936" t="s">
        <v>1414</v>
      </c>
    </row>
    <row r="56" spans="2:7" ht="158.4">
      <c r="B56" s="924"/>
      <c r="C56" s="925"/>
      <c r="D56" s="923"/>
      <c r="E56" s="523" t="s">
        <v>1413</v>
      </c>
      <c r="F56" s="936"/>
      <c r="G56" s="936"/>
    </row>
    <row r="57" spans="2:7" ht="24.6" customHeight="1">
      <c r="B57" s="924"/>
      <c r="C57" s="925"/>
      <c r="D57" s="923" t="s">
        <v>1271</v>
      </c>
      <c r="E57" s="521" t="s">
        <v>1335</v>
      </c>
      <c r="F57" s="936" t="s">
        <v>1412</v>
      </c>
      <c r="G57" s="936" t="s">
        <v>1377</v>
      </c>
    </row>
    <row r="58" spans="2:7" ht="52.8">
      <c r="B58" s="924"/>
      <c r="C58" s="925"/>
      <c r="D58" s="923"/>
      <c r="E58" s="523" t="s">
        <v>1411</v>
      </c>
      <c r="F58" s="936"/>
      <c r="G58" s="936"/>
    </row>
    <row r="59" spans="2:7" ht="23.55" customHeight="1">
      <c r="B59" s="924"/>
      <c r="C59" s="925"/>
      <c r="D59" s="923" t="s">
        <v>1276</v>
      </c>
      <c r="E59" s="521" t="s">
        <v>1289</v>
      </c>
      <c r="F59" s="936"/>
      <c r="G59" s="936"/>
    </row>
    <row r="60" spans="2:7" ht="39.6">
      <c r="B60" s="924"/>
      <c r="C60" s="925"/>
      <c r="D60" s="923"/>
      <c r="E60" s="523" t="s">
        <v>1410</v>
      </c>
      <c r="F60" s="936"/>
      <c r="G60" s="936"/>
    </row>
    <row r="61" spans="2:7">
      <c r="B61" s="924"/>
      <c r="C61" s="924" t="s">
        <v>1288</v>
      </c>
      <c r="D61" s="923" t="s">
        <v>1273</v>
      </c>
      <c r="E61" s="521" t="s">
        <v>1336</v>
      </c>
      <c r="F61" s="936" t="s">
        <v>1409</v>
      </c>
      <c r="G61" s="940" t="s">
        <v>1408</v>
      </c>
    </row>
    <row r="62" spans="2:7" ht="39.6">
      <c r="B62" s="924"/>
      <c r="C62" s="924"/>
      <c r="D62" s="923"/>
      <c r="E62" s="523" t="s">
        <v>1407</v>
      </c>
      <c r="F62" s="936"/>
      <c r="G62" s="940"/>
    </row>
    <row r="63" spans="2:7" ht="26.4">
      <c r="B63" s="924"/>
      <c r="C63" s="923"/>
      <c r="D63" s="519" t="s">
        <v>1271</v>
      </c>
      <c r="E63" s="521" t="s">
        <v>1337</v>
      </c>
      <c r="F63" s="936"/>
      <c r="G63" s="524" t="s">
        <v>1406</v>
      </c>
    </row>
    <row r="64" spans="2:7" ht="33.6" customHeight="1">
      <c r="B64" s="924" t="s">
        <v>1405</v>
      </c>
      <c r="C64" s="937" t="s">
        <v>1286</v>
      </c>
      <c r="D64" s="519" t="s">
        <v>1273</v>
      </c>
      <c r="E64" s="521" t="s">
        <v>1338</v>
      </c>
      <c r="F64" s="524" t="s">
        <v>1404</v>
      </c>
      <c r="G64" s="524" t="s">
        <v>1403</v>
      </c>
    </row>
    <row r="65" spans="2:7" ht="26.4">
      <c r="B65" s="924"/>
      <c r="C65" s="938"/>
      <c r="D65" s="519" t="s">
        <v>1271</v>
      </c>
      <c r="E65" s="592" t="s">
        <v>1480</v>
      </c>
      <c r="F65" s="936" t="s">
        <v>1402</v>
      </c>
      <c r="G65" s="524" t="s">
        <v>1401</v>
      </c>
    </row>
    <row r="66" spans="2:7" ht="39.6">
      <c r="B66" s="924"/>
      <c r="C66" s="938"/>
      <c r="D66" s="519" t="s">
        <v>1276</v>
      </c>
      <c r="E66" s="521" t="s">
        <v>1339</v>
      </c>
      <c r="F66" s="936"/>
      <c r="G66" s="524" t="s">
        <v>1400</v>
      </c>
    </row>
    <row r="67" spans="2:7" ht="26.4">
      <c r="B67" s="924"/>
      <c r="C67" s="938"/>
      <c r="D67" s="923" t="s">
        <v>1281</v>
      </c>
      <c r="E67" s="521" t="s">
        <v>1340</v>
      </c>
      <c r="F67" s="936" t="s">
        <v>1399</v>
      </c>
      <c r="G67" s="936" t="s">
        <v>1398</v>
      </c>
    </row>
    <row r="68" spans="2:7" ht="52.8">
      <c r="B68" s="924"/>
      <c r="C68" s="938"/>
      <c r="D68" s="923"/>
      <c r="E68" s="523" t="s">
        <v>1397</v>
      </c>
      <c r="F68" s="936"/>
      <c r="G68" s="936"/>
    </row>
    <row r="69" spans="2:7" ht="26.4">
      <c r="B69" s="924"/>
      <c r="C69" s="938"/>
      <c r="D69" s="929" t="s">
        <v>1280</v>
      </c>
      <c r="E69" s="521" t="s">
        <v>1341</v>
      </c>
      <c r="F69" s="933" t="s">
        <v>1396</v>
      </c>
      <c r="G69" s="933" t="s">
        <v>1395</v>
      </c>
    </row>
    <row r="70" spans="2:7" ht="39.6">
      <c r="B70" s="924"/>
      <c r="C70" s="939"/>
      <c r="D70" s="930"/>
      <c r="E70" s="523" t="s">
        <v>1394</v>
      </c>
      <c r="F70" s="935"/>
      <c r="G70" s="935"/>
    </row>
    <row r="71" spans="2:7" ht="39" customHeight="1">
      <c r="B71" s="924"/>
      <c r="C71" s="937" t="s">
        <v>1285</v>
      </c>
      <c r="D71" s="929"/>
      <c r="E71" s="521" t="s">
        <v>1342</v>
      </c>
      <c r="F71" s="933" t="s">
        <v>1393</v>
      </c>
      <c r="G71" s="933" t="s">
        <v>1392</v>
      </c>
    </row>
    <row r="72" spans="2:7" ht="52.8">
      <c r="B72" s="924"/>
      <c r="C72" s="939"/>
      <c r="D72" s="930"/>
      <c r="E72" s="523" t="s">
        <v>1391</v>
      </c>
      <c r="F72" s="935"/>
      <c r="G72" s="935"/>
    </row>
    <row r="73" spans="2:7">
      <c r="B73" s="924"/>
      <c r="C73" s="924" t="s">
        <v>1284</v>
      </c>
      <c r="D73" s="929" t="s">
        <v>1273</v>
      </c>
      <c r="E73" s="521" t="s">
        <v>1283</v>
      </c>
      <c r="F73" s="933" t="s">
        <v>1390</v>
      </c>
      <c r="G73" s="933" t="s">
        <v>1389</v>
      </c>
    </row>
    <row r="74" spans="2:7" ht="78" customHeight="1">
      <c r="B74" s="924"/>
      <c r="C74" s="924"/>
      <c r="D74" s="930"/>
      <c r="E74" s="523" t="s">
        <v>1388</v>
      </c>
      <c r="F74" s="934"/>
      <c r="G74" s="935"/>
    </row>
    <row r="75" spans="2:7" ht="13.05" customHeight="1">
      <c r="B75" s="924"/>
      <c r="C75" s="923"/>
      <c r="D75" s="929" t="s">
        <v>1271</v>
      </c>
      <c r="E75" s="521" t="s">
        <v>1282</v>
      </c>
      <c r="F75" s="934"/>
      <c r="G75" s="931" t="s">
        <v>1387</v>
      </c>
    </row>
    <row r="76" spans="2:7" ht="79.2">
      <c r="B76" s="924"/>
      <c r="C76" s="923"/>
      <c r="D76" s="930"/>
      <c r="E76" s="523" t="s">
        <v>1386</v>
      </c>
      <c r="F76" s="934"/>
      <c r="G76" s="942"/>
    </row>
    <row r="77" spans="2:7" ht="26.4">
      <c r="B77" s="924"/>
      <c r="C77" s="923"/>
      <c r="D77" s="519" t="s">
        <v>1276</v>
      </c>
      <c r="E77" s="521" t="s">
        <v>1343</v>
      </c>
      <c r="F77" s="934"/>
      <c r="G77" s="932"/>
    </row>
    <row r="78" spans="2:7" ht="39.6">
      <c r="B78" s="924"/>
      <c r="C78" s="923"/>
      <c r="D78" s="929" t="s">
        <v>1281</v>
      </c>
      <c r="E78" s="521" t="s">
        <v>1344</v>
      </c>
      <c r="F78" s="934"/>
      <c r="G78" s="931" t="s">
        <v>1385</v>
      </c>
    </row>
    <row r="79" spans="2:7" ht="66">
      <c r="B79" s="924"/>
      <c r="C79" s="923"/>
      <c r="D79" s="930"/>
      <c r="E79" s="523" t="s">
        <v>1384</v>
      </c>
      <c r="F79" s="934"/>
      <c r="G79" s="935"/>
    </row>
    <row r="80" spans="2:7" ht="26.4">
      <c r="B80" s="924"/>
      <c r="C80" s="923"/>
      <c r="D80" s="519" t="s">
        <v>1280</v>
      </c>
      <c r="E80" s="521" t="s">
        <v>1345</v>
      </c>
      <c r="F80" s="935"/>
      <c r="G80" s="524" t="s">
        <v>1383</v>
      </c>
    </row>
    <row r="81" spans="2:7">
      <c r="B81" s="924"/>
      <c r="C81" s="924" t="s">
        <v>1279</v>
      </c>
      <c r="D81" s="519" t="s">
        <v>1273</v>
      </c>
      <c r="E81" s="521" t="s">
        <v>1278</v>
      </c>
      <c r="F81" s="933" t="s">
        <v>1382</v>
      </c>
      <c r="G81" s="933" t="s">
        <v>1381</v>
      </c>
    </row>
    <row r="82" spans="2:7">
      <c r="B82" s="924"/>
      <c r="C82" s="923"/>
      <c r="D82" s="519" t="s">
        <v>1271</v>
      </c>
      <c r="E82" s="521" t="s">
        <v>1277</v>
      </c>
      <c r="F82" s="934"/>
      <c r="G82" s="934"/>
    </row>
    <row r="83" spans="2:7">
      <c r="B83" s="924"/>
      <c r="C83" s="923"/>
      <c r="D83" s="519" t="s">
        <v>1276</v>
      </c>
      <c r="E83" s="521" t="s">
        <v>1275</v>
      </c>
      <c r="F83" s="935"/>
      <c r="G83" s="935"/>
    </row>
    <row r="84" spans="2:7" ht="39.6">
      <c r="B84" s="924"/>
      <c r="C84" s="924" t="s">
        <v>1274</v>
      </c>
      <c r="D84" s="923"/>
      <c r="E84" s="521" t="s">
        <v>1346</v>
      </c>
      <c r="F84" s="524" t="s">
        <v>1380</v>
      </c>
      <c r="G84" s="524" t="s">
        <v>1379</v>
      </c>
    </row>
    <row r="85" spans="2:7" ht="27" customHeight="1">
      <c r="B85" s="924"/>
      <c r="C85" s="925" t="s">
        <v>1374</v>
      </c>
      <c r="D85" s="519" t="s">
        <v>1273</v>
      </c>
      <c r="E85" s="521" t="s">
        <v>1272</v>
      </c>
      <c r="F85" s="933" t="s">
        <v>1378</v>
      </c>
      <c r="G85" s="524" t="s">
        <v>1377</v>
      </c>
    </row>
    <row r="86" spans="2:7" ht="29.55" customHeight="1">
      <c r="B86" s="924"/>
      <c r="C86" s="925"/>
      <c r="D86" s="923" t="s">
        <v>1271</v>
      </c>
      <c r="E86" s="521" t="s">
        <v>1270</v>
      </c>
      <c r="F86" s="934"/>
      <c r="G86" s="931" t="s">
        <v>1376</v>
      </c>
    </row>
    <row r="87" spans="2:7" ht="39.6">
      <c r="B87" s="924"/>
      <c r="C87" s="925"/>
      <c r="D87" s="923"/>
      <c r="E87" s="523" t="s">
        <v>1375</v>
      </c>
      <c r="F87" s="935"/>
      <c r="G87" s="932"/>
    </row>
  </sheetData>
  <mergeCells count="113">
    <mergeCell ref="F85:F87"/>
    <mergeCell ref="D78:D79"/>
    <mergeCell ref="F43:F47"/>
    <mergeCell ref="G43:G47"/>
    <mergeCell ref="C73:C80"/>
    <mergeCell ref="C81:C83"/>
    <mergeCell ref="C61:C63"/>
    <mergeCell ref="G81:G83"/>
    <mergeCell ref="F81:F83"/>
    <mergeCell ref="D43:D44"/>
    <mergeCell ref="F57:F60"/>
    <mergeCell ref="G57:G60"/>
    <mergeCell ref="G78:G79"/>
    <mergeCell ref="F73:F80"/>
    <mergeCell ref="D73:D74"/>
    <mergeCell ref="G73:G74"/>
    <mergeCell ref="D75:D76"/>
    <mergeCell ref="G75:G77"/>
    <mergeCell ref="F67:F68"/>
    <mergeCell ref="G67:G68"/>
    <mergeCell ref="G61:G62"/>
    <mergeCell ref="G50:G51"/>
    <mergeCell ref="D52:D53"/>
    <mergeCell ref="F48:F53"/>
    <mergeCell ref="A1:G1"/>
    <mergeCell ref="B3:G3"/>
    <mergeCell ref="B6:C6"/>
    <mergeCell ref="D6:E6"/>
    <mergeCell ref="D7:D8"/>
    <mergeCell ref="B23:B30"/>
    <mergeCell ref="F19:F20"/>
    <mergeCell ref="D21:D22"/>
    <mergeCell ref="F21:F22"/>
    <mergeCell ref="G13:G14"/>
    <mergeCell ref="D19:D20"/>
    <mergeCell ref="D27:D28"/>
    <mergeCell ref="D9:D10"/>
    <mergeCell ref="D11:D12"/>
    <mergeCell ref="D13:D14"/>
    <mergeCell ref="D15:D16"/>
    <mergeCell ref="B7:B22"/>
    <mergeCell ref="C7:C22"/>
    <mergeCell ref="G25:G26"/>
    <mergeCell ref="G21:G22"/>
    <mergeCell ref="D23:D24"/>
    <mergeCell ref="B4:G4"/>
    <mergeCell ref="F7:F8"/>
    <mergeCell ref="G19:G20"/>
    <mergeCell ref="G52:G53"/>
    <mergeCell ref="D50:D51"/>
    <mergeCell ref="D29:D30"/>
    <mergeCell ref="D17:D18"/>
    <mergeCell ref="G7:G8"/>
    <mergeCell ref="G11:G12"/>
    <mergeCell ref="F9:F10"/>
    <mergeCell ref="F11:F12"/>
    <mergeCell ref="G9:G10"/>
    <mergeCell ref="D45:D46"/>
    <mergeCell ref="D33:D34"/>
    <mergeCell ref="D35:D36"/>
    <mergeCell ref="G33:G38"/>
    <mergeCell ref="F25:F26"/>
    <mergeCell ref="F41:F42"/>
    <mergeCell ref="G41:G42"/>
    <mergeCell ref="D37:D38"/>
    <mergeCell ref="C41:C54"/>
    <mergeCell ref="D39:D40"/>
    <mergeCell ref="F39:F40"/>
    <mergeCell ref="G29:G30"/>
    <mergeCell ref="G31:G32"/>
    <mergeCell ref="F31:F32"/>
    <mergeCell ref="B31:B40"/>
    <mergeCell ref="C64:C70"/>
    <mergeCell ref="B41:B63"/>
    <mergeCell ref="B64:B87"/>
    <mergeCell ref="C55:C60"/>
    <mergeCell ref="D31:D32"/>
    <mergeCell ref="D67:D68"/>
    <mergeCell ref="F69:F70"/>
    <mergeCell ref="G69:G70"/>
    <mergeCell ref="C71:C72"/>
    <mergeCell ref="D71:D72"/>
    <mergeCell ref="F71:F72"/>
    <mergeCell ref="G71:G72"/>
    <mergeCell ref="C84:D84"/>
    <mergeCell ref="D55:D56"/>
    <mergeCell ref="F55:F56"/>
    <mergeCell ref="G55:G56"/>
    <mergeCell ref="D57:D58"/>
    <mergeCell ref="D59:D60"/>
    <mergeCell ref="D61:D62"/>
    <mergeCell ref="D69:D70"/>
    <mergeCell ref="C85:C87"/>
    <mergeCell ref="D86:D87"/>
    <mergeCell ref="G86:G87"/>
    <mergeCell ref="F13:F16"/>
    <mergeCell ref="G15:G16"/>
    <mergeCell ref="F17:F18"/>
    <mergeCell ref="G17:G18"/>
    <mergeCell ref="C33:C40"/>
    <mergeCell ref="C31:C32"/>
    <mergeCell ref="G27:G28"/>
    <mergeCell ref="G39:G40"/>
    <mergeCell ref="D41:D42"/>
    <mergeCell ref="F23:F24"/>
    <mergeCell ref="G23:G24"/>
    <mergeCell ref="D25:D26"/>
    <mergeCell ref="F61:F63"/>
    <mergeCell ref="F65:F66"/>
    <mergeCell ref="F27:F28"/>
    <mergeCell ref="C23:C30"/>
    <mergeCell ref="F29:F30"/>
    <mergeCell ref="F33:F38"/>
  </mergeCells>
  <phoneticPr fontId="3"/>
  <pageMargins left="0.59055118110236227" right="0.27559055118110237" top="0.74803149606299213" bottom="0.74803149606299213" header="0.31496062992125984" footer="0.31496062992125984"/>
  <pageSetup paperSize="9" scale="80" orientation="portrait" r:id="rId1"/>
  <rowBreaks count="3" manualBreakCount="3">
    <brk id="22" max="16383" man="1"/>
    <brk id="40" max="16383" man="1"/>
    <brk id="6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6"/>
  <sheetViews>
    <sheetView view="pageBreakPreview" zoomScale="60" zoomScaleNormal="100" workbookViewId="0">
      <selection activeCell="H35" sqref="H35"/>
    </sheetView>
  </sheetViews>
  <sheetFormatPr defaultRowHeight="13.2"/>
  <cols>
    <col min="1" max="1" width="6.44140625" style="128" customWidth="1"/>
    <col min="2" max="2" width="14.33203125" style="128" customWidth="1"/>
    <col min="3" max="3" width="4.33203125" style="128" customWidth="1"/>
    <col min="4" max="4" width="7" style="128" customWidth="1"/>
    <col min="5" max="5" width="5.44140625" style="128" customWidth="1"/>
    <col min="6" max="6" width="7.44140625" style="128" customWidth="1"/>
    <col min="7" max="7" width="8.109375" style="128" customWidth="1"/>
    <col min="8" max="8" width="8.88671875" style="128" customWidth="1"/>
    <col min="9" max="9" width="7.44140625" style="128" customWidth="1"/>
    <col min="10" max="10" width="6.88671875" style="128" customWidth="1"/>
    <col min="11" max="11" width="10" style="128" customWidth="1"/>
    <col min="12" max="256" width="9" style="128"/>
    <col min="257" max="257" width="6.44140625" style="128" customWidth="1"/>
    <col min="258" max="258" width="14.33203125" style="128" customWidth="1"/>
    <col min="259" max="259" width="4.33203125" style="128" customWidth="1"/>
    <col min="260" max="260" width="7" style="128" customWidth="1"/>
    <col min="261" max="261" width="5.44140625" style="128" customWidth="1"/>
    <col min="262" max="262" width="7.44140625" style="128" customWidth="1"/>
    <col min="263" max="263" width="8.109375" style="128" customWidth="1"/>
    <col min="264" max="264" width="8.88671875" style="128" customWidth="1"/>
    <col min="265" max="265" width="7.44140625" style="128" customWidth="1"/>
    <col min="266" max="266" width="6.88671875" style="128" customWidth="1"/>
    <col min="267" max="267" width="10" style="128" customWidth="1"/>
    <col min="268" max="512" width="9" style="128"/>
    <col min="513" max="513" width="6.44140625" style="128" customWidth="1"/>
    <col min="514" max="514" width="14.33203125" style="128" customWidth="1"/>
    <col min="515" max="515" width="4.33203125" style="128" customWidth="1"/>
    <col min="516" max="516" width="7" style="128" customWidth="1"/>
    <col min="517" max="517" width="5.44140625" style="128" customWidth="1"/>
    <col min="518" max="518" width="7.44140625" style="128" customWidth="1"/>
    <col min="519" max="519" width="8.109375" style="128" customWidth="1"/>
    <col min="520" max="520" width="8.88671875" style="128" customWidth="1"/>
    <col min="521" max="521" width="7.44140625" style="128" customWidth="1"/>
    <col min="522" max="522" width="6.88671875" style="128" customWidth="1"/>
    <col min="523" max="523" width="10" style="128" customWidth="1"/>
    <col min="524" max="768" width="9" style="128"/>
    <col min="769" max="769" width="6.44140625" style="128" customWidth="1"/>
    <col min="770" max="770" width="14.33203125" style="128" customWidth="1"/>
    <col min="771" max="771" width="4.33203125" style="128" customWidth="1"/>
    <col min="772" max="772" width="7" style="128" customWidth="1"/>
    <col min="773" max="773" width="5.44140625" style="128" customWidth="1"/>
    <col min="774" max="774" width="7.44140625" style="128" customWidth="1"/>
    <col min="775" max="775" width="8.109375" style="128" customWidth="1"/>
    <col min="776" max="776" width="8.88671875" style="128" customWidth="1"/>
    <col min="777" max="777" width="7.44140625" style="128" customWidth="1"/>
    <col min="778" max="778" width="6.88671875" style="128" customWidth="1"/>
    <col min="779" max="779" width="10" style="128" customWidth="1"/>
    <col min="780" max="1024" width="9" style="128"/>
    <col min="1025" max="1025" width="6.44140625" style="128" customWidth="1"/>
    <col min="1026" max="1026" width="14.33203125" style="128" customWidth="1"/>
    <col min="1027" max="1027" width="4.33203125" style="128" customWidth="1"/>
    <col min="1028" max="1028" width="7" style="128" customWidth="1"/>
    <col min="1029" max="1029" width="5.44140625" style="128" customWidth="1"/>
    <col min="1030" max="1030" width="7.44140625" style="128" customWidth="1"/>
    <col min="1031" max="1031" width="8.109375" style="128" customWidth="1"/>
    <col min="1032" max="1032" width="8.88671875" style="128" customWidth="1"/>
    <col min="1033" max="1033" width="7.44140625" style="128" customWidth="1"/>
    <col min="1034" max="1034" width="6.88671875" style="128" customWidth="1"/>
    <col min="1035" max="1035" width="10" style="128" customWidth="1"/>
    <col min="1036" max="1280" width="9" style="128"/>
    <col min="1281" max="1281" width="6.44140625" style="128" customWidth="1"/>
    <col min="1282" max="1282" width="14.33203125" style="128" customWidth="1"/>
    <col min="1283" max="1283" width="4.33203125" style="128" customWidth="1"/>
    <col min="1284" max="1284" width="7" style="128" customWidth="1"/>
    <col min="1285" max="1285" width="5.44140625" style="128" customWidth="1"/>
    <col min="1286" max="1286" width="7.44140625" style="128" customWidth="1"/>
    <col min="1287" max="1287" width="8.109375" style="128" customWidth="1"/>
    <col min="1288" max="1288" width="8.88671875" style="128" customWidth="1"/>
    <col min="1289" max="1289" width="7.44140625" style="128" customWidth="1"/>
    <col min="1290" max="1290" width="6.88671875" style="128" customWidth="1"/>
    <col min="1291" max="1291" width="10" style="128" customWidth="1"/>
    <col min="1292" max="1536" width="9" style="128"/>
    <col min="1537" max="1537" width="6.44140625" style="128" customWidth="1"/>
    <col min="1538" max="1538" width="14.33203125" style="128" customWidth="1"/>
    <col min="1539" max="1539" width="4.33203125" style="128" customWidth="1"/>
    <col min="1540" max="1540" width="7" style="128" customWidth="1"/>
    <col min="1541" max="1541" width="5.44140625" style="128" customWidth="1"/>
    <col min="1542" max="1542" width="7.44140625" style="128" customWidth="1"/>
    <col min="1543" max="1543" width="8.109375" style="128" customWidth="1"/>
    <col min="1544" max="1544" width="8.88671875" style="128" customWidth="1"/>
    <col min="1545" max="1545" width="7.44140625" style="128" customWidth="1"/>
    <col min="1546" max="1546" width="6.88671875" style="128" customWidth="1"/>
    <col min="1547" max="1547" width="10" style="128" customWidth="1"/>
    <col min="1548" max="1792" width="9" style="128"/>
    <col min="1793" max="1793" width="6.44140625" style="128" customWidth="1"/>
    <col min="1794" max="1794" width="14.33203125" style="128" customWidth="1"/>
    <col min="1795" max="1795" width="4.33203125" style="128" customWidth="1"/>
    <col min="1796" max="1796" width="7" style="128" customWidth="1"/>
    <col min="1797" max="1797" width="5.44140625" style="128" customWidth="1"/>
    <col min="1798" max="1798" width="7.44140625" style="128" customWidth="1"/>
    <col min="1799" max="1799" width="8.109375" style="128" customWidth="1"/>
    <col min="1800" max="1800" width="8.88671875" style="128" customWidth="1"/>
    <col min="1801" max="1801" width="7.44140625" style="128" customWidth="1"/>
    <col min="1802" max="1802" width="6.88671875" style="128" customWidth="1"/>
    <col min="1803" max="1803" width="10" style="128" customWidth="1"/>
    <col min="1804" max="2048" width="9" style="128"/>
    <col min="2049" max="2049" width="6.44140625" style="128" customWidth="1"/>
    <col min="2050" max="2050" width="14.33203125" style="128" customWidth="1"/>
    <col min="2051" max="2051" width="4.33203125" style="128" customWidth="1"/>
    <col min="2052" max="2052" width="7" style="128" customWidth="1"/>
    <col min="2053" max="2053" width="5.44140625" style="128" customWidth="1"/>
    <col min="2054" max="2054" width="7.44140625" style="128" customWidth="1"/>
    <col min="2055" max="2055" width="8.109375" style="128" customWidth="1"/>
    <col min="2056" max="2056" width="8.88671875" style="128" customWidth="1"/>
    <col min="2057" max="2057" width="7.44140625" style="128" customWidth="1"/>
    <col min="2058" max="2058" width="6.88671875" style="128" customWidth="1"/>
    <col min="2059" max="2059" width="10" style="128" customWidth="1"/>
    <col min="2060" max="2304" width="9" style="128"/>
    <col min="2305" max="2305" width="6.44140625" style="128" customWidth="1"/>
    <col min="2306" max="2306" width="14.33203125" style="128" customWidth="1"/>
    <col min="2307" max="2307" width="4.33203125" style="128" customWidth="1"/>
    <col min="2308" max="2308" width="7" style="128" customWidth="1"/>
    <col min="2309" max="2309" width="5.44140625" style="128" customWidth="1"/>
    <col min="2310" max="2310" width="7.44140625" style="128" customWidth="1"/>
    <col min="2311" max="2311" width="8.109375" style="128" customWidth="1"/>
    <col min="2312" max="2312" width="8.88671875" style="128" customWidth="1"/>
    <col min="2313" max="2313" width="7.44140625" style="128" customWidth="1"/>
    <col min="2314" max="2314" width="6.88671875" style="128" customWidth="1"/>
    <col min="2315" max="2315" width="10" style="128" customWidth="1"/>
    <col min="2316" max="2560" width="9" style="128"/>
    <col min="2561" max="2561" width="6.44140625" style="128" customWidth="1"/>
    <col min="2562" max="2562" width="14.33203125" style="128" customWidth="1"/>
    <col min="2563" max="2563" width="4.33203125" style="128" customWidth="1"/>
    <col min="2564" max="2564" width="7" style="128" customWidth="1"/>
    <col min="2565" max="2565" width="5.44140625" style="128" customWidth="1"/>
    <col min="2566" max="2566" width="7.44140625" style="128" customWidth="1"/>
    <col min="2567" max="2567" width="8.109375" style="128" customWidth="1"/>
    <col min="2568" max="2568" width="8.88671875" style="128" customWidth="1"/>
    <col min="2569" max="2569" width="7.44140625" style="128" customWidth="1"/>
    <col min="2570" max="2570" width="6.88671875" style="128" customWidth="1"/>
    <col min="2571" max="2571" width="10" style="128" customWidth="1"/>
    <col min="2572" max="2816" width="9" style="128"/>
    <col min="2817" max="2817" width="6.44140625" style="128" customWidth="1"/>
    <col min="2818" max="2818" width="14.33203125" style="128" customWidth="1"/>
    <col min="2819" max="2819" width="4.33203125" style="128" customWidth="1"/>
    <col min="2820" max="2820" width="7" style="128" customWidth="1"/>
    <col min="2821" max="2821" width="5.44140625" style="128" customWidth="1"/>
    <col min="2822" max="2822" width="7.44140625" style="128" customWidth="1"/>
    <col min="2823" max="2823" width="8.109375" style="128" customWidth="1"/>
    <col min="2824" max="2824" width="8.88671875" style="128" customWidth="1"/>
    <col min="2825" max="2825" width="7.44140625" style="128" customWidth="1"/>
    <col min="2826" max="2826" width="6.88671875" style="128" customWidth="1"/>
    <col min="2827" max="2827" width="10" style="128" customWidth="1"/>
    <col min="2828" max="3072" width="9" style="128"/>
    <col min="3073" max="3073" width="6.44140625" style="128" customWidth="1"/>
    <col min="3074" max="3074" width="14.33203125" style="128" customWidth="1"/>
    <col min="3075" max="3075" width="4.33203125" style="128" customWidth="1"/>
    <col min="3076" max="3076" width="7" style="128" customWidth="1"/>
    <col min="3077" max="3077" width="5.44140625" style="128" customWidth="1"/>
    <col min="3078" max="3078" width="7.44140625" style="128" customWidth="1"/>
    <col min="3079" max="3079" width="8.109375" style="128" customWidth="1"/>
    <col min="3080" max="3080" width="8.88671875" style="128" customWidth="1"/>
    <col min="3081" max="3081" width="7.44140625" style="128" customWidth="1"/>
    <col min="3082" max="3082" width="6.88671875" style="128" customWidth="1"/>
    <col min="3083" max="3083" width="10" style="128" customWidth="1"/>
    <col min="3084" max="3328" width="9" style="128"/>
    <col min="3329" max="3329" width="6.44140625" style="128" customWidth="1"/>
    <col min="3330" max="3330" width="14.33203125" style="128" customWidth="1"/>
    <col min="3331" max="3331" width="4.33203125" style="128" customWidth="1"/>
    <col min="3332" max="3332" width="7" style="128" customWidth="1"/>
    <col min="3333" max="3333" width="5.44140625" style="128" customWidth="1"/>
    <col min="3334" max="3334" width="7.44140625" style="128" customWidth="1"/>
    <col min="3335" max="3335" width="8.109375" style="128" customWidth="1"/>
    <col min="3336" max="3336" width="8.88671875" style="128" customWidth="1"/>
    <col min="3337" max="3337" width="7.44140625" style="128" customWidth="1"/>
    <col min="3338" max="3338" width="6.88671875" style="128" customWidth="1"/>
    <col min="3339" max="3339" width="10" style="128" customWidth="1"/>
    <col min="3340" max="3584" width="9" style="128"/>
    <col min="3585" max="3585" width="6.44140625" style="128" customWidth="1"/>
    <col min="3586" max="3586" width="14.33203125" style="128" customWidth="1"/>
    <col min="3587" max="3587" width="4.33203125" style="128" customWidth="1"/>
    <col min="3588" max="3588" width="7" style="128" customWidth="1"/>
    <col min="3589" max="3589" width="5.44140625" style="128" customWidth="1"/>
    <col min="3590" max="3590" width="7.44140625" style="128" customWidth="1"/>
    <col min="3591" max="3591" width="8.109375" style="128" customWidth="1"/>
    <col min="3592" max="3592" width="8.88671875" style="128" customWidth="1"/>
    <col min="3593" max="3593" width="7.44140625" style="128" customWidth="1"/>
    <col min="3594" max="3594" width="6.88671875" style="128" customWidth="1"/>
    <col min="3595" max="3595" width="10" style="128" customWidth="1"/>
    <col min="3596" max="3840" width="9" style="128"/>
    <col min="3841" max="3841" width="6.44140625" style="128" customWidth="1"/>
    <col min="3842" max="3842" width="14.33203125" style="128" customWidth="1"/>
    <col min="3843" max="3843" width="4.33203125" style="128" customWidth="1"/>
    <col min="3844" max="3844" width="7" style="128" customWidth="1"/>
    <col min="3845" max="3845" width="5.44140625" style="128" customWidth="1"/>
    <col min="3846" max="3846" width="7.44140625" style="128" customWidth="1"/>
    <col min="3847" max="3847" width="8.109375" style="128" customWidth="1"/>
    <col min="3848" max="3848" width="8.88671875" style="128" customWidth="1"/>
    <col min="3849" max="3849" width="7.44140625" style="128" customWidth="1"/>
    <col min="3850" max="3850" width="6.88671875" style="128" customWidth="1"/>
    <col min="3851" max="3851" width="10" style="128" customWidth="1"/>
    <col min="3852" max="4096" width="9" style="128"/>
    <col min="4097" max="4097" width="6.44140625" style="128" customWidth="1"/>
    <col min="4098" max="4098" width="14.33203125" style="128" customWidth="1"/>
    <col min="4099" max="4099" width="4.33203125" style="128" customWidth="1"/>
    <col min="4100" max="4100" width="7" style="128" customWidth="1"/>
    <col min="4101" max="4101" width="5.44140625" style="128" customWidth="1"/>
    <col min="4102" max="4102" width="7.44140625" style="128" customWidth="1"/>
    <col min="4103" max="4103" width="8.109375" style="128" customWidth="1"/>
    <col min="4104" max="4104" width="8.88671875" style="128" customWidth="1"/>
    <col min="4105" max="4105" width="7.44140625" style="128" customWidth="1"/>
    <col min="4106" max="4106" width="6.88671875" style="128" customWidth="1"/>
    <col min="4107" max="4107" width="10" style="128" customWidth="1"/>
    <col min="4108" max="4352" width="9" style="128"/>
    <col min="4353" max="4353" width="6.44140625" style="128" customWidth="1"/>
    <col min="4354" max="4354" width="14.33203125" style="128" customWidth="1"/>
    <col min="4355" max="4355" width="4.33203125" style="128" customWidth="1"/>
    <col min="4356" max="4356" width="7" style="128" customWidth="1"/>
    <col min="4357" max="4357" width="5.44140625" style="128" customWidth="1"/>
    <col min="4358" max="4358" width="7.44140625" style="128" customWidth="1"/>
    <col min="4359" max="4359" width="8.109375" style="128" customWidth="1"/>
    <col min="4360" max="4360" width="8.88671875" style="128" customWidth="1"/>
    <col min="4361" max="4361" width="7.44140625" style="128" customWidth="1"/>
    <col min="4362" max="4362" width="6.88671875" style="128" customWidth="1"/>
    <col min="4363" max="4363" width="10" style="128" customWidth="1"/>
    <col min="4364" max="4608" width="9" style="128"/>
    <col min="4609" max="4609" width="6.44140625" style="128" customWidth="1"/>
    <col min="4610" max="4610" width="14.33203125" style="128" customWidth="1"/>
    <col min="4611" max="4611" width="4.33203125" style="128" customWidth="1"/>
    <col min="4612" max="4612" width="7" style="128" customWidth="1"/>
    <col min="4613" max="4613" width="5.44140625" style="128" customWidth="1"/>
    <col min="4614" max="4614" width="7.44140625" style="128" customWidth="1"/>
    <col min="4615" max="4615" width="8.109375" style="128" customWidth="1"/>
    <col min="4616" max="4616" width="8.88671875" style="128" customWidth="1"/>
    <col min="4617" max="4617" width="7.44140625" style="128" customWidth="1"/>
    <col min="4618" max="4618" width="6.88671875" style="128" customWidth="1"/>
    <col min="4619" max="4619" width="10" style="128" customWidth="1"/>
    <col min="4620" max="4864" width="9" style="128"/>
    <col min="4865" max="4865" width="6.44140625" style="128" customWidth="1"/>
    <col min="4866" max="4866" width="14.33203125" style="128" customWidth="1"/>
    <col min="4867" max="4867" width="4.33203125" style="128" customWidth="1"/>
    <col min="4868" max="4868" width="7" style="128" customWidth="1"/>
    <col min="4869" max="4869" width="5.44140625" style="128" customWidth="1"/>
    <col min="4870" max="4870" width="7.44140625" style="128" customWidth="1"/>
    <col min="4871" max="4871" width="8.109375" style="128" customWidth="1"/>
    <col min="4872" max="4872" width="8.88671875" style="128" customWidth="1"/>
    <col min="4873" max="4873" width="7.44140625" style="128" customWidth="1"/>
    <col min="4874" max="4874" width="6.88671875" style="128" customWidth="1"/>
    <col min="4875" max="4875" width="10" style="128" customWidth="1"/>
    <col min="4876" max="5120" width="9" style="128"/>
    <col min="5121" max="5121" width="6.44140625" style="128" customWidth="1"/>
    <col min="5122" max="5122" width="14.33203125" style="128" customWidth="1"/>
    <col min="5123" max="5123" width="4.33203125" style="128" customWidth="1"/>
    <col min="5124" max="5124" width="7" style="128" customWidth="1"/>
    <col min="5125" max="5125" width="5.44140625" style="128" customWidth="1"/>
    <col min="5126" max="5126" width="7.44140625" style="128" customWidth="1"/>
    <col min="5127" max="5127" width="8.109375" style="128" customWidth="1"/>
    <col min="5128" max="5128" width="8.88671875" style="128" customWidth="1"/>
    <col min="5129" max="5129" width="7.44140625" style="128" customWidth="1"/>
    <col min="5130" max="5130" width="6.88671875" style="128" customWidth="1"/>
    <col min="5131" max="5131" width="10" style="128" customWidth="1"/>
    <col min="5132" max="5376" width="9" style="128"/>
    <col min="5377" max="5377" width="6.44140625" style="128" customWidth="1"/>
    <col min="5378" max="5378" width="14.33203125" style="128" customWidth="1"/>
    <col min="5379" max="5379" width="4.33203125" style="128" customWidth="1"/>
    <col min="5380" max="5380" width="7" style="128" customWidth="1"/>
    <col min="5381" max="5381" width="5.44140625" style="128" customWidth="1"/>
    <col min="5382" max="5382" width="7.44140625" style="128" customWidth="1"/>
    <col min="5383" max="5383" width="8.109375" style="128" customWidth="1"/>
    <col min="5384" max="5384" width="8.88671875" style="128" customWidth="1"/>
    <col min="5385" max="5385" width="7.44140625" style="128" customWidth="1"/>
    <col min="5386" max="5386" width="6.88671875" style="128" customWidth="1"/>
    <col min="5387" max="5387" width="10" style="128" customWidth="1"/>
    <col min="5388" max="5632" width="9" style="128"/>
    <col min="5633" max="5633" width="6.44140625" style="128" customWidth="1"/>
    <col min="5634" max="5634" width="14.33203125" style="128" customWidth="1"/>
    <col min="5635" max="5635" width="4.33203125" style="128" customWidth="1"/>
    <col min="5636" max="5636" width="7" style="128" customWidth="1"/>
    <col min="5637" max="5637" width="5.44140625" style="128" customWidth="1"/>
    <col min="5638" max="5638" width="7.44140625" style="128" customWidth="1"/>
    <col min="5639" max="5639" width="8.109375" style="128" customWidth="1"/>
    <col min="5640" max="5640" width="8.88671875" style="128" customWidth="1"/>
    <col min="5641" max="5641" width="7.44140625" style="128" customWidth="1"/>
    <col min="5642" max="5642" width="6.88671875" style="128" customWidth="1"/>
    <col min="5643" max="5643" width="10" style="128" customWidth="1"/>
    <col min="5644" max="5888" width="9" style="128"/>
    <col min="5889" max="5889" width="6.44140625" style="128" customWidth="1"/>
    <col min="5890" max="5890" width="14.33203125" style="128" customWidth="1"/>
    <col min="5891" max="5891" width="4.33203125" style="128" customWidth="1"/>
    <col min="5892" max="5892" width="7" style="128" customWidth="1"/>
    <col min="5893" max="5893" width="5.44140625" style="128" customWidth="1"/>
    <col min="5894" max="5894" width="7.44140625" style="128" customWidth="1"/>
    <col min="5895" max="5895" width="8.109375" style="128" customWidth="1"/>
    <col min="5896" max="5896" width="8.88671875" style="128" customWidth="1"/>
    <col min="5897" max="5897" width="7.44140625" style="128" customWidth="1"/>
    <col min="5898" max="5898" width="6.88671875" style="128" customWidth="1"/>
    <col min="5899" max="5899" width="10" style="128" customWidth="1"/>
    <col min="5900" max="6144" width="9" style="128"/>
    <col min="6145" max="6145" width="6.44140625" style="128" customWidth="1"/>
    <col min="6146" max="6146" width="14.33203125" style="128" customWidth="1"/>
    <col min="6147" max="6147" width="4.33203125" style="128" customWidth="1"/>
    <col min="6148" max="6148" width="7" style="128" customWidth="1"/>
    <col min="6149" max="6149" width="5.44140625" style="128" customWidth="1"/>
    <col min="6150" max="6150" width="7.44140625" style="128" customWidth="1"/>
    <col min="6151" max="6151" width="8.109375" style="128" customWidth="1"/>
    <col min="6152" max="6152" width="8.88671875" style="128" customWidth="1"/>
    <col min="6153" max="6153" width="7.44140625" style="128" customWidth="1"/>
    <col min="6154" max="6154" width="6.88671875" style="128" customWidth="1"/>
    <col min="6155" max="6155" width="10" style="128" customWidth="1"/>
    <col min="6156" max="6400" width="9" style="128"/>
    <col min="6401" max="6401" width="6.44140625" style="128" customWidth="1"/>
    <col min="6402" max="6402" width="14.33203125" style="128" customWidth="1"/>
    <col min="6403" max="6403" width="4.33203125" style="128" customWidth="1"/>
    <col min="6404" max="6404" width="7" style="128" customWidth="1"/>
    <col min="6405" max="6405" width="5.44140625" style="128" customWidth="1"/>
    <col min="6406" max="6406" width="7.44140625" style="128" customWidth="1"/>
    <col min="6407" max="6407" width="8.109375" style="128" customWidth="1"/>
    <col min="6408" max="6408" width="8.88671875" style="128" customWidth="1"/>
    <col min="6409" max="6409" width="7.44140625" style="128" customWidth="1"/>
    <col min="6410" max="6410" width="6.88671875" style="128" customWidth="1"/>
    <col min="6411" max="6411" width="10" style="128" customWidth="1"/>
    <col min="6412" max="6656" width="9" style="128"/>
    <col min="6657" max="6657" width="6.44140625" style="128" customWidth="1"/>
    <col min="6658" max="6658" width="14.33203125" style="128" customWidth="1"/>
    <col min="6659" max="6659" width="4.33203125" style="128" customWidth="1"/>
    <col min="6660" max="6660" width="7" style="128" customWidth="1"/>
    <col min="6661" max="6661" width="5.44140625" style="128" customWidth="1"/>
    <col min="6662" max="6662" width="7.44140625" style="128" customWidth="1"/>
    <col min="6663" max="6663" width="8.109375" style="128" customWidth="1"/>
    <col min="6664" max="6664" width="8.88671875" style="128" customWidth="1"/>
    <col min="6665" max="6665" width="7.44140625" style="128" customWidth="1"/>
    <col min="6666" max="6666" width="6.88671875" style="128" customWidth="1"/>
    <col min="6667" max="6667" width="10" style="128" customWidth="1"/>
    <col min="6668" max="6912" width="9" style="128"/>
    <col min="6913" max="6913" width="6.44140625" style="128" customWidth="1"/>
    <col min="6914" max="6914" width="14.33203125" style="128" customWidth="1"/>
    <col min="6915" max="6915" width="4.33203125" style="128" customWidth="1"/>
    <col min="6916" max="6916" width="7" style="128" customWidth="1"/>
    <col min="6917" max="6917" width="5.44140625" style="128" customWidth="1"/>
    <col min="6918" max="6918" width="7.44140625" style="128" customWidth="1"/>
    <col min="6919" max="6919" width="8.109375" style="128" customWidth="1"/>
    <col min="6920" max="6920" width="8.88671875" style="128" customWidth="1"/>
    <col min="6921" max="6921" width="7.44140625" style="128" customWidth="1"/>
    <col min="6922" max="6922" width="6.88671875" style="128" customWidth="1"/>
    <col min="6923" max="6923" width="10" style="128" customWidth="1"/>
    <col min="6924" max="7168" width="9" style="128"/>
    <col min="7169" max="7169" width="6.44140625" style="128" customWidth="1"/>
    <col min="7170" max="7170" width="14.33203125" style="128" customWidth="1"/>
    <col min="7171" max="7171" width="4.33203125" style="128" customWidth="1"/>
    <col min="7172" max="7172" width="7" style="128" customWidth="1"/>
    <col min="7173" max="7173" width="5.44140625" style="128" customWidth="1"/>
    <col min="7174" max="7174" width="7.44140625" style="128" customWidth="1"/>
    <col min="7175" max="7175" width="8.109375" style="128" customWidth="1"/>
    <col min="7176" max="7176" width="8.88671875" style="128" customWidth="1"/>
    <col min="7177" max="7177" width="7.44140625" style="128" customWidth="1"/>
    <col min="7178" max="7178" width="6.88671875" style="128" customWidth="1"/>
    <col min="7179" max="7179" width="10" style="128" customWidth="1"/>
    <col min="7180" max="7424" width="9" style="128"/>
    <col min="7425" max="7425" width="6.44140625" style="128" customWidth="1"/>
    <col min="7426" max="7426" width="14.33203125" style="128" customWidth="1"/>
    <col min="7427" max="7427" width="4.33203125" style="128" customWidth="1"/>
    <col min="7428" max="7428" width="7" style="128" customWidth="1"/>
    <col min="7429" max="7429" width="5.44140625" style="128" customWidth="1"/>
    <col min="7430" max="7430" width="7.44140625" style="128" customWidth="1"/>
    <col min="7431" max="7431" width="8.109375" style="128" customWidth="1"/>
    <col min="7432" max="7432" width="8.88671875" style="128" customWidth="1"/>
    <col min="7433" max="7433" width="7.44140625" style="128" customWidth="1"/>
    <col min="7434" max="7434" width="6.88671875" style="128" customWidth="1"/>
    <col min="7435" max="7435" width="10" style="128" customWidth="1"/>
    <col min="7436" max="7680" width="9" style="128"/>
    <col min="7681" max="7681" width="6.44140625" style="128" customWidth="1"/>
    <col min="7682" max="7682" width="14.33203125" style="128" customWidth="1"/>
    <col min="7683" max="7683" width="4.33203125" style="128" customWidth="1"/>
    <col min="7684" max="7684" width="7" style="128" customWidth="1"/>
    <col min="7685" max="7685" width="5.44140625" style="128" customWidth="1"/>
    <col min="7686" max="7686" width="7.44140625" style="128" customWidth="1"/>
    <col min="7687" max="7687" width="8.109375" style="128" customWidth="1"/>
    <col min="7688" max="7688" width="8.88671875" style="128" customWidth="1"/>
    <col min="7689" max="7689" width="7.44140625" style="128" customWidth="1"/>
    <col min="7690" max="7690" width="6.88671875" style="128" customWidth="1"/>
    <col min="7691" max="7691" width="10" style="128" customWidth="1"/>
    <col min="7692" max="7936" width="9" style="128"/>
    <col min="7937" max="7937" width="6.44140625" style="128" customWidth="1"/>
    <col min="7938" max="7938" width="14.33203125" style="128" customWidth="1"/>
    <col min="7939" max="7939" width="4.33203125" style="128" customWidth="1"/>
    <col min="7940" max="7940" width="7" style="128" customWidth="1"/>
    <col min="7941" max="7941" width="5.44140625" style="128" customWidth="1"/>
    <col min="7942" max="7942" width="7.44140625" style="128" customWidth="1"/>
    <col min="7943" max="7943" width="8.109375" style="128" customWidth="1"/>
    <col min="7944" max="7944" width="8.88671875" style="128" customWidth="1"/>
    <col min="7945" max="7945" width="7.44140625" style="128" customWidth="1"/>
    <col min="7946" max="7946" width="6.88671875" style="128" customWidth="1"/>
    <col min="7947" max="7947" width="10" style="128" customWidth="1"/>
    <col min="7948" max="8192" width="9" style="128"/>
    <col min="8193" max="8193" width="6.44140625" style="128" customWidth="1"/>
    <col min="8194" max="8194" width="14.33203125" style="128" customWidth="1"/>
    <col min="8195" max="8195" width="4.33203125" style="128" customWidth="1"/>
    <col min="8196" max="8196" width="7" style="128" customWidth="1"/>
    <col min="8197" max="8197" width="5.44140625" style="128" customWidth="1"/>
    <col min="8198" max="8198" width="7.44140625" style="128" customWidth="1"/>
    <col min="8199" max="8199" width="8.109375" style="128" customWidth="1"/>
    <col min="8200" max="8200" width="8.88671875" style="128" customWidth="1"/>
    <col min="8201" max="8201" width="7.44140625" style="128" customWidth="1"/>
    <col min="8202" max="8202" width="6.88671875" style="128" customWidth="1"/>
    <col min="8203" max="8203" width="10" style="128" customWidth="1"/>
    <col min="8204" max="8448" width="9" style="128"/>
    <col min="8449" max="8449" width="6.44140625" style="128" customWidth="1"/>
    <col min="8450" max="8450" width="14.33203125" style="128" customWidth="1"/>
    <col min="8451" max="8451" width="4.33203125" style="128" customWidth="1"/>
    <col min="8452" max="8452" width="7" style="128" customWidth="1"/>
    <col min="8453" max="8453" width="5.44140625" style="128" customWidth="1"/>
    <col min="8454" max="8454" width="7.44140625" style="128" customWidth="1"/>
    <col min="8455" max="8455" width="8.109375" style="128" customWidth="1"/>
    <col min="8456" max="8456" width="8.88671875" style="128" customWidth="1"/>
    <col min="8457" max="8457" width="7.44140625" style="128" customWidth="1"/>
    <col min="8458" max="8458" width="6.88671875" style="128" customWidth="1"/>
    <col min="8459" max="8459" width="10" style="128" customWidth="1"/>
    <col min="8460" max="8704" width="9" style="128"/>
    <col min="8705" max="8705" width="6.44140625" style="128" customWidth="1"/>
    <col min="8706" max="8706" width="14.33203125" style="128" customWidth="1"/>
    <col min="8707" max="8707" width="4.33203125" style="128" customWidth="1"/>
    <col min="8708" max="8708" width="7" style="128" customWidth="1"/>
    <col min="8709" max="8709" width="5.44140625" style="128" customWidth="1"/>
    <col min="8710" max="8710" width="7.44140625" style="128" customWidth="1"/>
    <col min="8711" max="8711" width="8.109375" style="128" customWidth="1"/>
    <col min="8712" max="8712" width="8.88671875" style="128" customWidth="1"/>
    <col min="8713" max="8713" width="7.44140625" style="128" customWidth="1"/>
    <col min="8714" max="8714" width="6.88671875" style="128" customWidth="1"/>
    <col min="8715" max="8715" width="10" style="128" customWidth="1"/>
    <col min="8716" max="8960" width="9" style="128"/>
    <col min="8961" max="8961" width="6.44140625" style="128" customWidth="1"/>
    <col min="8962" max="8962" width="14.33203125" style="128" customWidth="1"/>
    <col min="8963" max="8963" width="4.33203125" style="128" customWidth="1"/>
    <col min="8964" max="8964" width="7" style="128" customWidth="1"/>
    <col min="8965" max="8965" width="5.44140625" style="128" customWidth="1"/>
    <col min="8966" max="8966" width="7.44140625" style="128" customWidth="1"/>
    <col min="8967" max="8967" width="8.109375" style="128" customWidth="1"/>
    <col min="8968" max="8968" width="8.88671875" style="128" customWidth="1"/>
    <col min="8969" max="8969" width="7.44140625" style="128" customWidth="1"/>
    <col min="8970" max="8970" width="6.88671875" style="128" customWidth="1"/>
    <col min="8971" max="8971" width="10" style="128" customWidth="1"/>
    <col min="8972" max="9216" width="9" style="128"/>
    <col min="9217" max="9217" width="6.44140625" style="128" customWidth="1"/>
    <col min="9218" max="9218" width="14.33203125" style="128" customWidth="1"/>
    <col min="9219" max="9219" width="4.33203125" style="128" customWidth="1"/>
    <col min="9220" max="9220" width="7" style="128" customWidth="1"/>
    <col min="9221" max="9221" width="5.44140625" style="128" customWidth="1"/>
    <col min="9222" max="9222" width="7.44140625" style="128" customWidth="1"/>
    <col min="9223" max="9223" width="8.109375" style="128" customWidth="1"/>
    <col min="9224" max="9224" width="8.88671875" style="128" customWidth="1"/>
    <col min="9225" max="9225" width="7.44140625" style="128" customWidth="1"/>
    <col min="9226" max="9226" width="6.88671875" style="128" customWidth="1"/>
    <col min="9227" max="9227" width="10" style="128" customWidth="1"/>
    <col min="9228" max="9472" width="9" style="128"/>
    <col min="9473" max="9473" width="6.44140625" style="128" customWidth="1"/>
    <col min="9474" max="9474" width="14.33203125" style="128" customWidth="1"/>
    <col min="9475" max="9475" width="4.33203125" style="128" customWidth="1"/>
    <col min="9476" max="9476" width="7" style="128" customWidth="1"/>
    <col min="9477" max="9477" width="5.44140625" style="128" customWidth="1"/>
    <col min="9478" max="9478" width="7.44140625" style="128" customWidth="1"/>
    <col min="9479" max="9479" width="8.109375" style="128" customWidth="1"/>
    <col min="9480" max="9480" width="8.88671875" style="128" customWidth="1"/>
    <col min="9481" max="9481" width="7.44140625" style="128" customWidth="1"/>
    <col min="9482" max="9482" width="6.88671875" style="128" customWidth="1"/>
    <col min="9483" max="9483" width="10" style="128" customWidth="1"/>
    <col min="9484" max="9728" width="9" style="128"/>
    <col min="9729" max="9729" width="6.44140625" style="128" customWidth="1"/>
    <col min="9730" max="9730" width="14.33203125" style="128" customWidth="1"/>
    <col min="9731" max="9731" width="4.33203125" style="128" customWidth="1"/>
    <col min="9732" max="9732" width="7" style="128" customWidth="1"/>
    <col min="9733" max="9733" width="5.44140625" style="128" customWidth="1"/>
    <col min="9734" max="9734" width="7.44140625" style="128" customWidth="1"/>
    <col min="9735" max="9735" width="8.109375" style="128" customWidth="1"/>
    <col min="9736" max="9736" width="8.88671875" style="128" customWidth="1"/>
    <col min="9737" max="9737" width="7.44140625" style="128" customWidth="1"/>
    <col min="9738" max="9738" width="6.88671875" style="128" customWidth="1"/>
    <col min="9739" max="9739" width="10" style="128" customWidth="1"/>
    <col min="9740" max="9984" width="9" style="128"/>
    <col min="9985" max="9985" width="6.44140625" style="128" customWidth="1"/>
    <col min="9986" max="9986" width="14.33203125" style="128" customWidth="1"/>
    <col min="9987" max="9987" width="4.33203125" style="128" customWidth="1"/>
    <col min="9988" max="9988" width="7" style="128" customWidth="1"/>
    <col min="9989" max="9989" width="5.44140625" style="128" customWidth="1"/>
    <col min="9990" max="9990" width="7.44140625" style="128" customWidth="1"/>
    <col min="9991" max="9991" width="8.109375" style="128" customWidth="1"/>
    <col min="9992" max="9992" width="8.88671875" style="128" customWidth="1"/>
    <col min="9993" max="9993" width="7.44140625" style="128" customWidth="1"/>
    <col min="9994" max="9994" width="6.88671875" style="128" customWidth="1"/>
    <col min="9995" max="9995" width="10" style="128" customWidth="1"/>
    <col min="9996" max="10240" width="9" style="128"/>
    <col min="10241" max="10241" width="6.44140625" style="128" customWidth="1"/>
    <col min="10242" max="10242" width="14.33203125" style="128" customWidth="1"/>
    <col min="10243" max="10243" width="4.33203125" style="128" customWidth="1"/>
    <col min="10244" max="10244" width="7" style="128" customWidth="1"/>
    <col min="10245" max="10245" width="5.44140625" style="128" customWidth="1"/>
    <col min="10246" max="10246" width="7.44140625" style="128" customWidth="1"/>
    <col min="10247" max="10247" width="8.109375" style="128" customWidth="1"/>
    <col min="10248" max="10248" width="8.88671875" style="128" customWidth="1"/>
    <col min="10249" max="10249" width="7.44140625" style="128" customWidth="1"/>
    <col min="10250" max="10250" width="6.88671875" style="128" customWidth="1"/>
    <col min="10251" max="10251" width="10" style="128" customWidth="1"/>
    <col min="10252" max="10496" width="9" style="128"/>
    <col min="10497" max="10497" width="6.44140625" style="128" customWidth="1"/>
    <col min="10498" max="10498" width="14.33203125" style="128" customWidth="1"/>
    <col min="10499" max="10499" width="4.33203125" style="128" customWidth="1"/>
    <col min="10500" max="10500" width="7" style="128" customWidth="1"/>
    <col min="10501" max="10501" width="5.44140625" style="128" customWidth="1"/>
    <col min="10502" max="10502" width="7.44140625" style="128" customWidth="1"/>
    <col min="10503" max="10503" width="8.109375" style="128" customWidth="1"/>
    <col min="10504" max="10504" width="8.88671875" style="128" customWidth="1"/>
    <col min="10505" max="10505" width="7.44140625" style="128" customWidth="1"/>
    <col min="10506" max="10506" width="6.88671875" style="128" customWidth="1"/>
    <col min="10507" max="10507" width="10" style="128" customWidth="1"/>
    <col min="10508" max="10752" width="9" style="128"/>
    <col min="10753" max="10753" width="6.44140625" style="128" customWidth="1"/>
    <col min="10754" max="10754" width="14.33203125" style="128" customWidth="1"/>
    <col min="10755" max="10755" width="4.33203125" style="128" customWidth="1"/>
    <col min="10756" max="10756" width="7" style="128" customWidth="1"/>
    <col min="10757" max="10757" width="5.44140625" style="128" customWidth="1"/>
    <col min="10758" max="10758" width="7.44140625" style="128" customWidth="1"/>
    <col min="10759" max="10759" width="8.109375" style="128" customWidth="1"/>
    <col min="10760" max="10760" width="8.88671875" style="128" customWidth="1"/>
    <col min="10761" max="10761" width="7.44140625" style="128" customWidth="1"/>
    <col min="10762" max="10762" width="6.88671875" style="128" customWidth="1"/>
    <col min="10763" max="10763" width="10" style="128" customWidth="1"/>
    <col min="10764" max="11008" width="9" style="128"/>
    <col min="11009" max="11009" width="6.44140625" style="128" customWidth="1"/>
    <col min="11010" max="11010" width="14.33203125" style="128" customWidth="1"/>
    <col min="11011" max="11011" width="4.33203125" style="128" customWidth="1"/>
    <col min="11012" max="11012" width="7" style="128" customWidth="1"/>
    <col min="11013" max="11013" width="5.44140625" style="128" customWidth="1"/>
    <col min="11014" max="11014" width="7.44140625" style="128" customWidth="1"/>
    <col min="11015" max="11015" width="8.109375" style="128" customWidth="1"/>
    <col min="11016" max="11016" width="8.88671875" style="128" customWidth="1"/>
    <col min="11017" max="11017" width="7.44140625" style="128" customWidth="1"/>
    <col min="11018" max="11018" width="6.88671875" style="128" customWidth="1"/>
    <col min="11019" max="11019" width="10" style="128" customWidth="1"/>
    <col min="11020" max="11264" width="9" style="128"/>
    <col min="11265" max="11265" width="6.44140625" style="128" customWidth="1"/>
    <col min="11266" max="11266" width="14.33203125" style="128" customWidth="1"/>
    <col min="11267" max="11267" width="4.33203125" style="128" customWidth="1"/>
    <col min="11268" max="11268" width="7" style="128" customWidth="1"/>
    <col min="11269" max="11269" width="5.44140625" style="128" customWidth="1"/>
    <col min="11270" max="11270" width="7.44140625" style="128" customWidth="1"/>
    <col min="11271" max="11271" width="8.109375" style="128" customWidth="1"/>
    <col min="11272" max="11272" width="8.88671875" style="128" customWidth="1"/>
    <col min="11273" max="11273" width="7.44140625" style="128" customWidth="1"/>
    <col min="11274" max="11274" width="6.88671875" style="128" customWidth="1"/>
    <col min="11275" max="11275" width="10" style="128" customWidth="1"/>
    <col min="11276" max="11520" width="9" style="128"/>
    <col min="11521" max="11521" width="6.44140625" style="128" customWidth="1"/>
    <col min="11522" max="11522" width="14.33203125" style="128" customWidth="1"/>
    <col min="11523" max="11523" width="4.33203125" style="128" customWidth="1"/>
    <col min="11524" max="11524" width="7" style="128" customWidth="1"/>
    <col min="11525" max="11525" width="5.44140625" style="128" customWidth="1"/>
    <col min="11526" max="11526" width="7.44140625" style="128" customWidth="1"/>
    <col min="11527" max="11527" width="8.109375" style="128" customWidth="1"/>
    <col min="11528" max="11528" width="8.88671875" style="128" customWidth="1"/>
    <col min="11529" max="11529" width="7.44140625" style="128" customWidth="1"/>
    <col min="11530" max="11530" width="6.88671875" style="128" customWidth="1"/>
    <col min="11531" max="11531" width="10" style="128" customWidth="1"/>
    <col min="11532" max="11776" width="9" style="128"/>
    <col min="11777" max="11777" width="6.44140625" style="128" customWidth="1"/>
    <col min="11778" max="11778" width="14.33203125" style="128" customWidth="1"/>
    <col min="11779" max="11779" width="4.33203125" style="128" customWidth="1"/>
    <col min="11780" max="11780" width="7" style="128" customWidth="1"/>
    <col min="11781" max="11781" width="5.44140625" style="128" customWidth="1"/>
    <col min="11782" max="11782" width="7.44140625" style="128" customWidth="1"/>
    <col min="11783" max="11783" width="8.109375" style="128" customWidth="1"/>
    <col min="11784" max="11784" width="8.88671875" style="128" customWidth="1"/>
    <col min="11785" max="11785" width="7.44140625" style="128" customWidth="1"/>
    <col min="11786" max="11786" width="6.88671875" style="128" customWidth="1"/>
    <col min="11787" max="11787" width="10" style="128" customWidth="1"/>
    <col min="11788" max="12032" width="9" style="128"/>
    <col min="12033" max="12033" width="6.44140625" style="128" customWidth="1"/>
    <col min="12034" max="12034" width="14.33203125" style="128" customWidth="1"/>
    <col min="12035" max="12035" width="4.33203125" style="128" customWidth="1"/>
    <col min="12036" max="12036" width="7" style="128" customWidth="1"/>
    <col min="12037" max="12037" width="5.44140625" style="128" customWidth="1"/>
    <col min="12038" max="12038" width="7.44140625" style="128" customWidth="1"/>
    <col min="12039" max="12039" width="8.109375" style="128" customWidth="1"/>
    <col min="12040" max="12040" width="8.88671875" style="128" customWidth="1"/>
    <col min="12041" max="12041" width="7.44140625" style="128" customWidth="1"/>
    <col min="12042" max="12042" width="6.88671875" style="128" customWidth="1"/>
    <col min="12043" max="12043" width="10" style="128" customWidth="1"/>
    <col min="12044" max="12288" width="9" style="128"/>
    <col min="12289" max="12289" width="6.44140625" style="128" customWidth="1"/>
    <col min="12290" max="12290" width="14.33203125" style="128" customWidth="1"/>
    <col min="12291" max="12291" width="4.33203125" style="128" customWidth="1"/>
    <col min="12292" max="12292" width="7" style="128" customWidth="1"/>
    <col min="12293" max="12293" width="5.44140625" style="128" customWidth="1"/>
    <col min="12294" max="12294" width="7.44140625" style="128" customWidth="1"/>
    <col min="12295" max="12295" width="8.109375" style="128" customWidth="1"/>
    <col min="12296" max="12296" width="8.88671875" style="128" customWidth="1"/>
    <col min="12297" max="12297" width="7.44140625" style="128" customWidth="1"/>
    <col min="12298" max="12298" width="6.88671875" style="128" customWidth="1"/>
    <col min="12299" max="12299" width="10" style="128" customWidth="1"/>
    <col min="12300" max="12544" width="9" style="128"/>
    <col min="12545" max="12545" width="6.44140625" style="128" customWidth="1"/>
    <col min="12546" max="12546" width="14.33203125" style="128" customWidth="1"/>
    <col min="12547" max="12547" width="4.33203125" style="128" customWidth="1"/>
    <col min="12548" max="12548" width="7" style="128" customWidth="1"/>
    <col min="12549" max="12549" width="5.44140625" style="128" customWidth="1"/>
    <col min="12550" max="12550" width="7.44140625" style="128" customWidth="1"/>
    <col min="12551" max="12551" width="8.109375" style="128" customWidth="1"/>
    <col min="12552" max="12552" width="8.88671875" style="128" customWidth="1"/>
    <col min="12553" max="12553" width="7.44140625" style="128" customWidth="1"/>
    <col min="12554" max="12554" width="6.88671875" style="128" customWidth="1"/>
    <col min="12555" max="12555" width="10" style="128" customWidth="1"/>
    <col min="12556" max="12800" width="9" style="128"/>
    <col min="12801" max="12801" width="6.44140625" style="128" customWidth="1"/>
    <col min="12802" max="12802" width="14.33203125" style="128" customWidth="1"/>
    <col min="12803" max="12803" width="4.33203125" style="128" customWidth="1"/>
    <col min="12804" max="12804" width="7" style="128" customWidth="1"/>
    <col min="12805" max="12805" width="5.44140625" style="128" customWidth="1"/>
    <col min="12806" max="12806" width="7.44140625" style="128" customWidth="1"/>
    <col min="12807" max="12807" width="8.109375" style="128" customWidth="1"/>
    <col min="12808" max="12808" width="8.88671875" style="128" customWidth="1"/>
    <col min="12809" max="12809" width="7.44140625" style="128" customWidth="1"/>
    <col min="12810" max="12810" width="6.88671875" style="128" customWidth="1"/>
    <col min="12811" max="12811" width="10" style="128" customWidth="1"/>
    <col min="12812" max="13056" width="9" style="128"/>
    <col min="13057" max="13057" width="6.44140625" style="128" customWidth="1"/>
    <col min="13058" max="13058" width="14.33203125" style="128" customWidth="1"/>
    <col min="13059" max="13059" width="4.33203125" style="128" customWidth="1"/>
    <col min="13060" max="13060" width="7" style="128" customWidth="1"/>
    <col min="13061" max="13061" width="5.44140625" style="128" customWidth="1"/>
    <col min="13062" max="13062" width="7.44140625" style="128" customWidth="1"/>
    <col min="13063" max="13063" width="8.109375" style="128" customWidth="1"/>
    <col min="13064" max="13064" width="8.88671875" style="128" customWidth="1"/>
    <col min="13065" max="13065" width="7.44140625" style="128" customWidth="1"/>
    <col min="13066" max="13066" width="6.88671875" style="128" customWidth="1"/>
    <col min="13067" max="13067" width="10" style="128" customWidth="1"/>
    <col min="13068" max="13312" width="9" style="128"/>
    <col min="13313" max="13313" width="6.44140625" style="128" customWidth="1"/>
    <col min="13314" max="13314" width="14.33203125" style="128" customWidth="1"/>
    <col min="13315" max="13315" width="4.33203125" style="128" customWidth="1"/>
    <col min="13316" max="13316" width="7" style="128" customWidth="1"/>
    <col min="13317" max="13317" width="5.44140625" style="128" customWidth="1"/>
    <col min="13318" max="13318" width="7.44140625" style="128" customWidth="1"/>
    <col min="13319" max="13319" width="8.109375" style="128" customWidth="1"/>
    <col min="13320" max="13320" width="8.88671875" style="128" customWidth="1"/>
    <col min="13321" max="13321" width="7.44140625" style="128" customWidth="1"/>
    <col min="13322" max="13322" width="6.88671875" style="128" customWidth="1"/>
    <col min="13323" max="13323" width="10" style="128" customWidth="1"/>
    <col min="13324" max="13568" width="9" style="128"/>
    <col min="13569" max="13569" width="6.44140625" style="128" customWidth="1"/>
    <col min="13570" max="13570" width="14.33203125" style="128" customWidth="1"/>
    <col min="13571" max="13571" width="4.33203125" style="128" customWidth="1"/>
    <col min="13572" max="13572" width="7" style="128" customWidth="1"/>
    <col min="13573" max="13573" width="5.44140625" style="128" customWidth="1"/>
    <col min="13574" max="13574" width="7.44140625" style="128" customWidth="1"/>
    <col min="13575" max="13575" width="8.109375" style="128" customWidth="1"/>
    <col min="13576" max="13576" width="8.88671875" style="128" customWidth="1"/>
    <col min="13577" max="13577" width="7.44140625" style="128" customWidth="1"/>
    <col min="13578" max="13578" width="6.88671875" style="128" customWidth="1"/>
    <col min="13579" max="13579" width="10" style="128" customWidth="1"/>
    <col min="13580" max="13824" width="9" style="128"/>
    <col min="13825" max="13825" width="6.44140625" style="128" customWidth="1"/>
    <col min="13826" max="13826" width="14.33203125" style="128" customWidth="1"/>
    <col min="13827" max="13827" width="4.33203125" style="128" customWidth="1"/>
    <col min="13828" max="13828" width="7" style="128" customWidth="1"/>
    <col min="13829" max="13829" width="5.44140625" style="128" customWidth="1"/>
    <col min="13830" max="13830" width="7.44140625" style="128" customWidth="1"/>
    <col min="13831" max="13831" width="8.109375" style="128" customWidth="1"/>
    <col min="13832" max="13832" width="8.88671875" style="128" customWidth="1"/>
    <col min="13833" max="13833" width="7.44140625" style="128" customWidth="1"/>
    <col min="13834" max="13834" width="6.88671875" style="128" customWidth="1"/>
    <col min="13835" max="13835" width="10" style="128" customWidth="1"/>
    <col min="13836" max="14080" width="9" style="128"/>
    <col min="14081" max="14081" width="6.44140625" style="128" customWidth="1"/>
    <col min="14082" max="14082" width="14.33203125" style="128" customWidth="1"/>
    <col min="14083" max="14083" width="4.33203125" style="128" customWidth="1"/>
    <col min="14084" max="14084" width="7" style="128" customWidth="1"/>
    <col min="14085" max="14085" width="5.44140625" style="128" customWidth="1"/>
    <col min="14086" max="14086" width="7.44140625" style="128" customWidth="1"/>
    <col min="14087" max="14087" width="8.109375" style="128" customWidth="1"/>
    <col min="14088" max="14088" width="8.88671875" style="128" customWidth="1"/>
    <col min="14089" max="14089" width="7.44140625" style="128" customWidth="1"/>
    <col min="14090" max="14090" width="6.88671875" style="128" customWidth="1"/>
    <col min="14091" max="14091" width="10" style="128" customWidth="1"/>
    <col min="14092" max="14336" width="9" style="128"/>
    <col min="14337" max="14337" width="6.44140625" style="128" customWidth="1"/>
    <col min="14338" max="14338" width="14.33203125" style="128" customWidth="1"/>
    <col min="14339" max="14339" width="4.33203125" style="128" customWidth="1"/>
    <col min="14340" max="14340" width="7" style="128" customWidth="1"/>
    <col min="14341" max="14341" width="5.44140625" style="128" customWidth="1"/>
    <col min="14342" max="14342" width="7.44140625" style="128" customWidth="1"/>
    <col min="14343" max="14343" width="8.109375" style="128" customWidth="1"/>
    <col min="14344" max="14344" width="8.88671875" style="128" customWidth="1"/>
    <col min="14345" max="14345" width="7.44140625" style="128" customWidth="1"/>
    <col min="14346" max="14346" width="6.88671875" style="128" customWidth="1"/>
    <col min="14347" max="14347" width="10" style="128" customWidth="1"/>
    <col min="14348" max="14592" width="9" style="128"/>
    <col min="14593" max="14593" width="6.44140625" style="128" customWidth="1"/>
    <col min="14594" max="14594" width="14.33203125" style="128" customWidth="1"/>
    <col min="14595" max="14595" width="4.33203125" style="128" customWidth="1"/>
    <col min="14596" max="14596" width="7" style="128" customWidth="1"/>
    <col min="14597" max="14597" width="5.44140625" style="128" customWidth="1"/>
    <col min="14598" max="14598" width="7.44140625" style="128" customWidth="1"/>
    <col min="14599" max="14599" width="8.109375" style="128" customWidth="1"/>
    <col min="14600" max="14600" width="8.88671875" style="128" customWidth="1"/>
    <col min="14601" max="14601" width="7.44140625" style="128" customWidth="1"/>
    <col min="14602" max="14602" width="6.88671875" style="128" customWidth="1"/>
    <col min="14603" max="14603" width="10" style="128" customWidth="1"/>
    <col min="14604" max="14848" width="9" style="128"/>
    <col min="14849" max="14849" width="6.44140625" style="128" customWidth="1"/>
    <col min="14850" max="14850" width="14.33203125" style="128" customWidth="1"/>
    <col min="14851" max="14851" width="4.33203125" style="128" customWidth="1"/>
    <col min="14852" max="14852" width="7" style="128" customWidth="1"/>
    <col min="14853" max="14853" width="5.44140625" style="128" customWidth="1"/>
    <col min="14854" max="14854" width="7.44140625" style="128" customWidth="1"/>
    <col min="14855" max="14855" width="8.109375" style="128" customWidth="1"/>
    <col min="14856" max="14856" width="8.88671875" style="128" customWidth="1"/>
    <col min="14857" max="14857" width="7.44140625" style="128" customWidth="1"/>
    <col min="14858" max="14858" width="6.88671875" style="128" customWidth="1"/>
    <col min="14859" max="14859" width="10" style="128" customWidth="1"/>
    <col min="14860" max="15104" width="9" style="128"/>
    <col min="15105" max="15105" width="6.44140625" style="128" customWidth="1"/>
    <col min="15106" max="15106" width="14.33203125" style="128" customWidth="1"/>
    <col min="15107" max="15107" width="4.33203125" style="128" customWidth="1"/>
    <col min="15108" max="15108" width="7" style="128" customWidth="1"/>
    <col min="15109" max="15109" width="5.44140625" style="128" customWidth="1"/>
    <col min="15110" max="15110" width="7.44140625" style="128" customWidth="1"/>
    <col min="15111" max="15111" width="8.109375" style="128" customWidth="1"/>
    <col min="15112" max="15112" width="8.88671875" style="128" customWidth="1"/>
    <col min="15113" max="15113" width="7.44140625" style="128" customWidth="1"/>
    <col min="15114" max="15114" width="6.88671875" style="128" customWidth="1"/>
    <col min="15115" max="15115" width="10" style="128" customWidth="1"/>
    <col min="15116" max="15360" width="9" style="128"/>
    <col min="15361" max="15361" width="6.44140625" style="128" customWidth="1"/>
    <col min="15362" max="15362" width="14.33203125" style="128" customWidth="1"/>
    <col min="15363" max="15363" width="4.33203125" style="128" customWidth="1"/>
    <col min="15364" max="15364" width="7" style="128" customWidth="1"/>
    <col min="15365" max="15365" width="5.44140625" style="128" customWidth="1"/>
    <col min="15366" max="15366" width="7.44140625" style="128" customWidth="1"/>
    <col min="15367" max="15367" width="8.109375" style="128" customWidth="1"/>
    <col min="15368" max="15368" width="8.88671875" style="128" customWidth="1"/>
    <col min="15369" max="15369" width="7.44140625" style="128" customWidth="1"/>
    <col min="15370" max="15370" width="6.88671875" style="128" customWidth="1"/>
    <col min="15371" max="15371" width="10" style="128" customWidth="1"/>
    <col min="15372" max="15616" width="9" style="128"/>
    <col min="15617" max="15617" width="6.44140625" style="128" customWidth="1"/>
    <col min="15618" max="15618" width="14.33203125" style="128" customWidth="1"/>
    <col min="15619" max="15619" width="4.33203125" style="128" customWidth="1"/>
    <col min="15620" max="15620" width="7" style="128" customWidth="1"/>
    <col min="15621" max="15621" width="5.44140625" style="128" customWidth="1"/>
    <col min="15622" max="15622" width="7.44140625" style="128" customWidth="1"/>
    <col min="15623" max="15623" width="8.109375" style="128" customWidth="1"/>
    <col min="15624" max="15624" width="8.88671875" style="128" customWidth="1"/>
    <col min="15625" max="15625" width="7.44140625" style="128" customWidth="1"/>
    <col min="15626" max="15626" width="6.88671875" style="128" customWidth="1"/>
    <col min="15627" max="15627" width="10" style="128" customWidth="1"/>
    <col min="15628" max="15872" width="9" style="128"/>
    <col min="15873" max="15873" width="6.44140625" style="128" customWidth="1"/>
    <col min="15874" max="15874" width="14.33203125" style="128" customWidth="1"/>
    <col min="15875" max="15875" width="4.33203125" style="128" customWidth="1"/>
    <col min="15876" max="15876" width="7" style="128" customWidth="1"/>
    <col min="15877" max="15877" width="5.44140625" style="128" customWidth="1"/>
    <col min="15878" max="15878" width="7.44140625" style="128" customWidth="1"/>
    <col min="15879" max="15879" width="8.109375" style="128" customWidth="1"/>
    <col min="15880" max="15880" width="8.88671875" style="128" customWidth="1"/>
    <col min="15881" max="15881" width="7.44140625" style="128" customWidth="1"/>
    <col min="15882" max="15882" width="6.88671875" style="128" customWidth="1"/>
    <col min="15883" max="15883" width="10" style="128" customWidth="1"/>
    <col min="15884" max="16128" width="9" style="128"/>
    <col min="16129" max="16129" width="6.44140625" style="128" customWidth="1"/>
    <col min="16130" max="16130" width="14.33203125" style="128" customWidth="1"/>
    <col min="16131" max="16131" width="4.33203125" style="128" customWidth="1"/>
    <col min="16132" max="16132" width="7" style="128" customWidth="1"/>
    <col min="16133" max="16133" width="5.44140625" style="128" customWidth="1"/>
    <col min="16134" max="16134" width="7.44140625" style="128" customWidth="1"/>
    <col min="16135" max="16135" width="8.109375" style="128" customWidth="1"/>
    <col min="16136" max="16136" width="8.88671875" style="128" customWidth="1"/>
    <col min="16137" max="16137" width="7.44140625" style="128" customWidth="1"/>
    <col min="16138" max="16138" width="6.88671875" style="128" customWidth="1"/>
    <col min="16139" max="16139" width="10" style="128" customWidth="1"/>
    <col min="16140" max="16384" width="9" style="128"/>
  </cols>
  <sheetData>
    <row r="1" spans="1:11" ht="11.25" customHeight="1">
      <c r="A1" s="24" t="s">
        <v>678</v>
      </c>
    </row>
    <row r="2" spans="1:11" ht="21.75" customHeight="1">
      <c r="A2" s="943" t="s">
        <v>679</v>
      </c>
      <c r="B2" s="943"/>
      <c r="C2" s="943"/>
      <c r="D2" s="943"/>
      <c r="E2" s="943"/>
      <c r="F2" s="943"/>
      <c r="G2" s="943"/>
      <c r="H2" s="943"/>
      <c r="I2" s="943"/>
      <c r="J2" s="943"/>
      <c r="K2" s="943"/>
    </row>
    <row r="3" spans="1:11" ht="20.25" customHeight="1"/>
    <row r="4" spans="1:11" ht="24.75" customHeight="1">
      <c r="A4" s="944" t="s">
        <v>680</v>
      </c>
      <c r="B4" s="945" t="s">
        <v>681</v>
      </c>
      <c r="C4" s="945" t="s">
        <v>682</v>
      </c>
      <c r="D4" s="945"/>
      <c r="E4" s="945" t="s">
        <v>683</v>
      </c>
      <c r="F4" s="945"/>
      <c r="G4" s="945" t="s">
        <v>684</v>
      </c>
      <c r="H4" s="945"/>
      <c r="I4" s="944" t="s">
        <v>685</v>
      </c>
      <c r="J4" s="945"/>
      <c r="K4" s="946" t="s">
        <v>686</v>
      </c>
    </row>
    <row r="5" spans="1:11" ht="18.75" customHeight="1">
      <c r="A5" s="944"/>
      <c r="B5" s="945"/>
      <c r="C5" s="945"/>
      <c r="D5" s="945"/>
      <c r="E5" s="945"/>
      <c r="F5" s="945"/>
      <c r="G5" s="160" t="s">
        <v>687</v>
      </c>
      <c r="H5" s="160" t="s">
        <v>688</v>
      </c>
      <c r="I5" s="945"/>
      <c r="J5" s="945"/>
      <c r="K5" s="947"/>
    </row>
    <row r="6" spans="1:11" ht="28.5" customHeight="1">
      <c r="A6" s="161"/>
      <c r="B6" s="161"/>
      <c r="C6" s="948"/>
      <c r="D6" s="949"/>
      <c r="E6" s="950"/>
      <c r="F6" s="951"/>
      <c r="G6" s="162"/>
      <c r="H6" s="162"/>
      <c r="I6" s="952"/>
      <c r="J6" s="953"/>
      <c r="K6" s="161"/>
    </row>
    <row r="7" spans="1:11" ht="28.5" customHeight="1">
      <c r="A7" s="161"/>
      <c r="B7" s="161"/>
      <c r="C7" s="948"/>
      <c r="D7" s="949"/>
      <c r="E7" s="950"/>
      <c r="F7" s="951"/>
      <c r="G7" s="162"/>
      <c r="H7" s="162"/>
      <c r="I7" s="952"/>
      <c r="J7" s="953"/>
      <c r="K7" s="161"/>
    </row>
    <row r="8" spans="1:11" ht="28.5" customHeight="1">
      <c r="A8" s="161"/>
      <c r="B8" s="161"/>
      <c r="C8" s="948"/>
      <c r="D8" s="949"/>
      <c r="E8" s="950"/>
      <c r="F8" s="951"/>
      <c r="G8" s="162"/>
      <c r="H8" s="162"/>
      <c r="I8" s="952"/>
      <c r="J8" s="953"/>
      <c r="K8" s="161"/>
    </row>
    <row r="9" spans="1:11" ht="28.5" customHeight="1">
      <c r="A9" s="161"/>
      <c r="B9" s="161"/>
      <c r="C9" s="948"/>
      <c r="D9" s="949"/>
      <c r="E9" s="950"/>
      <c r="F9" s="951"/>
      <c r="G9" s="162"/>
      <c r="H9" s="162"/>
      <c r="I9" s="952"/>
      <c r="J9" s="953"/>
      <c r="K9" s="161"/>
    </row>
    <row r="10" spans="1:11" ht="28.5" customHeight="1">
      <c r="A10" s="161"/>
      <c r="B10" s="161"/>
      <c r="C10" s="948"/>
      <c r="D10" s="949"/>
      <c r="E10" s="950"/>
      <c r="F10" s="951"/>
      <c r="G10" s="162"/>
      <c r="H10" s="162"/>
      <c r="I10" s="952"/>
      <c r="J10" s="953"/>
      <c r="K10" s="161"/>
    </row>
    <row r="11" spans="1:11" ht="28.5" customHeight="1">
      <c r="A11" s="161"/>
      <c r="B11" s="161"/>
      <c r="C11" s="948"/>
      <c r="D11" s="949"/>
      <c r="E11" s="950"/>
      <c r="F11" s="951"/>
      <c r="G11" s="162"/>
      <c r="H11" s="162"/>
      <c r="I11" s="952"/>
      <c r="J11" s="953"/>
      <c r="K11" s="161"/>
    </row>
    <row r="12" spans="1:11" ht="28.5" customHeight="1">
      <c r="A12" s="161"/>
      <c r="B12" s="161"/>
      <c r="C12" s="948"/>
      <c r="D12" s="949"/>
      <c r="E12" s="950"/>
      <c r="F12" s="951"/>
      <c r="G12" s="162"/>
      <c r="H12" s="162"/>
      <c r="I12" s="952"/>
      <c r="J12" s="953"/>
      <c r="K12" s="161"/>
    </row>
    <row r="13" spans="1:11" ht="28.5" customHeight="1">
      <c r="A13" s="161"/>
      <c r="B13" s="161"/>
      <c r="C13" s="948"/>
      <c r="D13" s="949"/>
      <c r="E13" s="950"/>
      <c r="F13" s="951"/>
      <c r="G13" s="162"/>
      <c r="H13" s="162"/>
      <c r="I13" s="952"/>
      <c r="J13" s="953"/>
      <c r="K13" s="161"/>
    </row>
    <row r="14" spans="1:11" ht="28.5" customHeight="1">
      <c r="A14" s="161"/>
      <c r="B14" s="161"/>
      <c r="C14" s="948"/>
      <c r="D14" s="949"/>
      <c r="E14" s="950"/>
      <c r="F14" s="951"/>
      <c r="G14" s="162"/>
      <c r="H14" s="162"/>
      <c r="I14" s="952"/>
      <c r="J14" s="953"/>
      <c r="K14" s="161"/>
    </row>
    <row r="15" spans="1:11" ht="28.5" customHeight="1">
      <c r="A15" s="161"/>
      <c r="B15" s="161"/>
      <c r="C15" s="948"/>
      <c r="D15" s="949"/>
      <c r="E15" s="950"/>
      <c r="F15" s="951"/>
      <c r="G15" s="162"/>
      <c r="H15" s="162"/>
      <c r="I15" s="952"/>
      <c r="J15" s="953"/>
      <c r="K15" s="161"/>
    </row>
    <row r="16" spans="1:11" ht="28.5" customHeight="1">
      <c r="A16" s="161"/>
      <c r="B16" s="161"/>
      <c r="C16" s="948"/>
      <c r="D16" s="949"/>
      <c r="E16" s="950"/>
      <c r="F16" s="951"/>
      <c r="G16" s="162"/>
      <c r="H16" s="162"/>
      <c r="I16" s="952"/>
      <c r="J16" s="953"/>
      <c r="K16" s="161"/>
    </row>
    <row r="17" spans="1:11" ht="28.5" customHeight="1">
      <c r="A17" s="161"/>
      <c r="B17" s="161"/>
      <c r="C17" s="948"/>
      <c r="D17" s="949"/>
      <c r="E17" s="950"/>
      <c r="F17" s="951"/>
      <c r="G17" s="162"/>
      <c r="H17" s="162"/>
      <c r="I17" s="952"/>
      <c r="J17" s="953"/>
      <c r="K17" s="161"/>
    </row>
    <row r="18" spans="1:11" ht="28.5" customHeight="1">
      <c r="A18" s="161"/>
      <c r="B18" s="161"/>
      <c r="C18" s="948"/>
      <c r="D18" s="949"/>
      <c r="E18" s="950"/>
      <c r="F18" s="951"/>
      <c r="G18" s="162"/>
      <c r="H18" s="162"/>
      <c r="I18" s="952"/>
      <c r="J18" s="953"/>
      <c r="K18" s="161"/>
    </row>
    <row r="19" spans="1:11" ht="28.5" customHeight="1">
      <c r="A19" s="161"/>
      <c r="B19" s="161"/>
      <c r="C19" s="948"/>
      <c r="D19" s="949"/>
      <c r="E19" s="950"/>
      <c r="F19" s="951"/>
      <c r="G19" s="162"/>
      <c r="H19" s="162"/>
      <c r="I19" s="952"/>
      <c r="J19" s="953"/>
      <c r="K19" s="161"/>
    </row>
    <row r="20" spans="1:11" ht="28.5" customHeight="1">
      <c r="A20" s="161"/>
      <c r="B20" s="161"/>
      <c r="C20" s="948"/>
      <c r="D20" s="949"/>
      <c r="E20" s="950"/>
      <c r="F20" s="951"/>
      <c r="G20" s="162"/>
      <c r="H20" s="162"/>
      <c r="I20" s="952"/>
      <c r="J20" s="953"/>
      <c r="K20" s="161"/>
    </row>
    <row r="21" spans="1:11" ht="28.5" customHeight="1">
      <c r="A21" s="161"/>
      <c r="B21" s="161"/>
      <c r="C21" s="948"/>
      <c r="D21" s="949"/>
      <c r="E21" s="950"/>
      <c r="F21" s="951"/>
      <c r="G21" s="162"/>
      <c r="H21" s="162"/>
      <c r="I21" s="952"/>
      <c r="J21" s="953"/>
      <c r="K21" s="161"/>
    </row>
    <row r="22" spans="1:11" ht="28.5" customHeight="1">
      <c r="A22" s="161"/>
      <c r="B22" s="161"/>
      <c r="C22" s="948"/>
      <c r="D22" s="949"/>
      <c r="E22" s="950"/>
      <c r="F22" s="951"/>
      <c r="G22" s="162"/>
      <c r="H22" s="162"/>
      <c r="I22" s="952"/>
      <c r="J22" s="953"/>
      <c r="K22" s="161"/>
    </row>
    <row r="23" spans="1:11" ht="28.5" customHeight="1">
      <c r="A23" s="163" t="s">
        <v>689</v>
      </c>
      <c r="B23" s="164"/>
      <c r="C23" s="165" t="s">
        <v>690</v>
      </c>
      <c r="D23" s="166">
        <f>SUM(C6:D22)</f>
        <v>0</v>
      </c>
      <c r="E23" s="167" t="s">
        <v>691</v>
      </c>
      <c r="F23" s="168">
        <f>SUM(E6:F22)</f>
        <v>0</v>
      </c>
      <c r="G23" s="169"/>
      <c r="H23" s="169"/>
      <c r="I23" s="954"/>
      <c r="J23" s="955"/>
      <c r="K23" s="164"/>
    </row>
    <row r="25" spans="1:11" ht="13.8" thickBot="1"/>
    <row r="26" spans="1:11" ht="22.5" customHeight="1" thickBot="1">
      <c r="A26" s="956" t="s">
        <v>692</v>
      </c>
      <c r="B26" s="956"/>
      <c r="C26" s="128" t="s">
        <v>693</v>
      </c>
      <c r="E26" s="957" t="e">
        <f>F23/D23</f>
        <v>#DIV/0!</v>
      </c>
      <c r="F26" s="958"/>
      <c r="I26" s="128" t="s">
        <v>694</v>
      </c>
    </row>
  </sheetData>
  <mergeCells count="62">
    <mergeCell ref="C22:D22"/>
    <mergeCell ref="E22:F22"/>
    <mergeCell ref="I22:J22"/>
    <mergeCell ref="I23:J23"/>
    <mergeCell ref="A26:B26"/>
    <mergeCell ref="E26:F26"/>
    <mergeCell ref="C20:D20"/>
    <mergeCell ref="E20:F20"/>
    <mergeCell ref="I20:J20"/>
    <mergeCell ref="C21:D21"/>
    <mergeCell ref="E21:F21"/>
    <mergeCell ref="I21:J21"/>
    <mergeCell ref="C18:D18"/>
    <mergeCell ref="E18:F18"/>
    <mergeCell ref="I18:J18"/>
    <mergeCell ref="C19:D19"/>
    <mergeCell ref="E19:F19"/>
    <mergeCell ref="I19:J19"/>
    <mergeCell ref="C16:D16"/>
    <mergeCell ref="E16:F16"/>
    <mergeCell ref="I16:J16"/>
    <mergeCell ref="C17:D17"/>
    <mergeCell ref="E17:F17"/>
    <mergeCell ref="I17:J17"/>
    <mergeCell ref="C14:D14"/>
    <mergeCell ref="E14:F14"/>
    <mergeCell ref="I14:J14"/>
    <mergeCell ref="C15:D15"/>
    <mergeCell ref="E15:F15"/>
    <mergeCell ref="I15:J15"/>
    <mergeCell ref="C12:D12"/>
    <mergeCell ref="E12:F12"/>
    <mergeCell ref="I12:J12"/>
    <mergeCell ref="C13:D13"/>
    <mergeCell ref="E13:F13"/>
    <mergeCell ref="I13:J13"/>
    <mergeCell ref="C10:D10"/>
    <mergeCell ref="E10:F10"/>
    <mergeCell ref="I10:J10"/>
    <mergeCell ref="C11:D11"/>
    <mergeCell ref="E11:F11"/>
    <mergeCell ref="I11:J11"/>
    <mergeCell ref="C8:D8"/>
    <mergeCell ref="E8:F8"/>
    <mergeCell ref="I8:J8"/>
    <mergeCell ref="C9:D9"/>
    <mergeCell ref="E9:F9"/>
    <mergeCell ref="I9:J9"/>
    <mergeCell ref="C6:D6"/>
    <mergeCell ref="E6:F6"/>
    <mergeCell ref="I6:J6"/>
    <mergeCell ref="C7:D7"/>
    <mergeCell ref="E7:F7"/>
    <mergeCell ref="I7:J7"/>
    <mergeCell ref="A2:K2"/>
    <mergeCell ref="A4:A5"/>
    <mergeCell ref="B4:B5"/>
    <mergeCell ref="C4:D5"/>
    <mergeCell ref="E4:F5"/>
    <mergeCell ref="G4:H4"/>
    <mergeCell ref="I4:J5"/>
    <mergeCell ref="K4:K5"/>
  </mergeCells>
  <phoneticPr fontId="3"/>
  <dataValidations count="2">
    <dataValidation type="list" allowBlank="1" showInputMessage="1" showErrorMessage="1" sqref="H6:H22 JD6:JD22 SZ6:SZ22 ACV6:ACV22 AMR6:AMR22 AWN6:AWN22 BGJ6:BGJ22 BQF6:BQF22 CAB6:CAB22 CJX6:CJX22 CTT6:CTT22 DDP6:DDP22 DNL6:DNL22 DXH6:DXH22 EHD6:EHD22 EQZ6:EQZ22 FAV6:FAV22 FKR6:FKR22 FUN6:FUN22 GEJ6:GEJ22 GOF6:GOF22 GYB6:GYB22 HHX6:HHX22 HRT6:HRT22 IBP6:IBP22 ILL6:ILL22 IVH6:IVH22 JFD6:JFD22 JOZ6:JOZ22 JYV6:JYV22 KIR6:KIR22 KSN6:KSN22 LCJ6:LCJ22 LMF6:LMF22 LWB6:LWB22 MFX6:MFX22 MPT6:MPT22 MZP6:MZP22 NJL6:NJL22 NTH6:NTH22 ODD6:ODD22 OMZ6:OMZ22 OWV6:OWV22 PGR6:PGR22 PQN6:PQN22 QAJ6:QAJ22 QKF6:QKF22 QUB6:QUB22 RDX6:RDX22 RNT6:RNT22 RXP6:RXP22 SHL6:SHL22 SRH6:SRH22 TBD6:TBD22 TKZ6:TKZ22 TUV6:TUV22 UER6:UER22 UON6:UON22 UYJ6:UYJ22 VIF6:VIF22 VSB6:VSB22 WBX6:WBX22 WLT6:WLT22 WVP6:WVP22 H65542:H65558 JD65542:JD65558 SZ65542:SZ65558 ACV65542:ACV65558 AMR65542:AMR65558 AWN65542:AWN65558 BGJ65542:BGJ65558 BQF65542:BQF65558 CAB65542:CAB65558 CJX65542:CJX65558 CTT65542:CTT65558 DDP65542:DDP65558 DNL65542:DNL65558 DXH65542:DXH65558 EHD65542:EHD65558 EQZ65542:EQZ65558 FAV65542:FAV65558 FKR65542:FKR65558 FUN65542:FUN65558 GEJ65542:GEJ65558 GOF65542:GOF65558 GYB65542:GYB65558 HHX65542:HHX65558 HRT65542:HRT65558 IBP65542:IBP65558 ILL65542:ILL65558 IVH65542:IVH65558 JFD65542:JFD65558 JOZ65542:JOZ65558 JYV65542:JYV65558 KIR65542:KIR65558 KSN65542:KSN65558 LCJ65542:LCJ65558 LMF65542:LMF65558 LWB65542:LWB65558 MFX65542:MFX65558 MPT65542:MPT65558 MZP65542:MZP65558 NJL65542:NJL65558 NTH65542:NTH65558 ODD65542:ODD65558 OMZ65542:OMZ65558 OWV65542:OWV65558 PGR65542:PGR65558 PQN65542:PQN65558 QAJ65542:QAJ65558 QKF65542:QKF65558 QUB65542:QUB65558 RDX65542:RDX65558 RNT65542:RNT65558 RXP65542:RXP65558 SHL65542:SHL65558 SRH65542:SRH65558 TBD65542:TBD65558 TKZ65542:TKZ65558 TUV65542:TUV65558 UER65542:UER65558 UON65542:UON65558 UYJ65542:UYJ65558 VIF65542:VIF65558 VSB65542:VSB65558 WBX65542:WBX65558 WLT65542:WLT65558 WVP65542:WVP65558 H131078:H131094 JD131078:JD131094 SZ131078:SZ131094 ACV131078:ACV131094 AMR131078:AMR131094 AWN131078:AWN131094 BGJ131078:BGJ131094 BQF131078:BQF131094 CAB131078:CAB131094 CJX131078:CJX131094 CTT131078:CTT131094 DDP131078:DDP131094 DNL131078:DNL131094 DXH131078:DXH131094 EHD131078:EHD131094 EQZ131078:EQZ131094 FAV131078:FAV131094 FKR131078:FKR131094 FUN131078:FUN131094 GEJ131078:GEJ131094 GOF131078:GOF131094 GYB131078:GYB131094 HHX131078:HHX131094 HRT131078:HRT131094 IBP131078:IBP131094 ILL131078:ILL131094 IVH131078:IVH131094 JFD131078:JFD131094 JOZ131078:JOZ131094 JYV131078:JYV131094 KIR131078:KIR131094 KSN131078:KSN131094 LCJ131078:LCJ131094 LMF131078:LMF131094 LWB131078:LWB131094 MFX131078:MFX131094 MPT131078:MPT131094 MZP131078:MZP131094 NJL131078:NJL131094 NTH131078:NTH131094 ODD131078:ODD131094 OMZ131078:OMZ131094 OWV131078:OWV131094 PGR131078:PGR131094 PQN131078:PQN131094 QAJ131078:QAJ131094 QKF131078:QKF131094 QUB131078:QUB131094 RDX131078:RDX131094 RNT131078:RNT131094 RXP131078:RXP131094 SHL131078:SHL131094 SRH131078:SRH131094 TBD131078:TBD131094 TKZ131078:TKZ131094 TUV131078:TUV131094 UER131078:UER131094 UON131078:UON131094 UYJ131078:UYJ131094 VIF131078:VIF131094 VSB131078:VSB131094 WBX131078:WBX131094 WLT131078:WLT131094 WVP131078:WVP131094 H196614:H196630 JD196614:JD196630 SZ196614:SZ196630 ACV196614:ACV196630 AMR196614:AMR196630 AWN196614:AWN196630 BGJ196614:BGJ196630 BQF196614:BQF196630 CAB196614:CAB196630 CJX196614:CJX196630 CTT196614:CTT196630 DDP196614:DDP196630 DNL196614:DNL196630 DXH196614:DXH196630 EHD196614:EHD196630 EQZ196614:EQZ196630 FAV196614:FAV196630 FKR196614:FKR196630 FUN196614:FUN196630 GEJ196614:GEJ196630 GOF196614:GOF196630 GYB196614:GYB196630 HHX196614:HHX196630 HRT196614:HRT196630 IBP196614:IBP196630 ILL196614:ILL196630 IVH196614:IVH196630 JFD196614:JFD196630 JOZ196614:JOZ196630 JYV196614:JYV196630 KIR196614:KIR196630 KSN196614:KSN196630 LCJ196614:LCJ196630 LMF196614:LMF196630 LWB196614:LWB196630 MFX196614:MFX196630 MPT196614:MPT196630 MZP196614:MZP196630 NJL196614:NJL196630 NTH196614:NTH196630 ODD196614:ODD196630 OMZ196614:OMZ196630 OWV196614:OWV196630 PGR196614:PGR196630 PQN196614:PQN196630 QAJ196614:QAJ196630 QKF196614:QKF196630 QUB196614:QUB196630 RDX196614:RDX196630 RNT196614:RNT196630 RXP196614:RXP196630 SHL196614:SHL196630 SRH196614:SRH196630 TBD196614:TBD196630 TKZ196614:TKZ196630 TUV196614:TUV196630 UER196614:UER196630 UON196614:UON196630 UYJ196614:UYJ196630 VIF196614:VIF196630 VSB196614:VSB196630 WBX196614:WBX196630 WLT196614:WLT196630 WVP196614:WVP196630 H262150:H262166 JD262150:JD262166 SZ262150:SZ262166 ACV262150:ACV262166 AMR262150:AMR262166 AWN262150:AWN262166 BGJ262150:BGJ262166 BQF262150:BQF262166 CAB262150:CAB262166 CJX262150:CJX262166 CTT262150:CTT262166 DDP262150:DDP262166 DNL262150:DNL262166 DXH262150:DXH262166 EHD262150:EHD262166 EQZ262150:EQZ262166 FAV262150:FAV262166 FKR262150:FKR262166 FUN262150:FUN262166 GEJ262150:GEJ262166 GOF262150:GOF262166 GYB262150:GYB262166 HHX262150:HHX262166 HRT262150:HRT262166 IBP262150:IBP262166 ILL262150:ILL262166 IVH262150:IVH262166 JFD262150:JFD262166 JOZ262150:JOZ262166 JYV262150:JYV262166 KIR262150:KIR262166 KSN262150:KSN262166 LCJ262150:LCJ262166 LMF262150:LMF262166 LWB262150:LWB262166 MFX262150:MFX262166 MPT262150:MPT262166 MZP262150:MZP262166 NJL262150:NJL262166 NTH262150:NTH262166 ODD262150:ODD262166 OMZ262150:OMZ262166 OWV262150:OWV262166 PGR262150:PGR262166 PQN262150:PQN262166 QAJ262150:QAJ262166 QKF262150:QKF262166 QUB262150:QUB262166 RDX262150:RDX262166 RNT262150:RNT262166 RXP262150:RXP262166 SHL262150:SHL262166 SRH262150:SRH262166 TBD262150:TBD262166 TKZ262150:TKZ262166 TUV262150:TUV262166 UER262150:UER262166 UON262150:UON262166 UYJ262150:UYJ262166 VIF262150:VIF262166 VSB262150:VSB262166 WBX262150:WBX262166 WLT262150:WLT262166 WVP262150:WVP262166 H327686:H327702 JD327686:JD327702 SZ327686:SZ327702 ACV327686:ACV327702 AMR327686:AMR327702 AWN327686:AWN327702 BGJ327686:BGJ327702 BQF327686:BQF327702 CAB327686:CAB327702 CJX327686:CJX327702 CTT327686:CTT327702 DDP327686:DDP327702 DNL327686:DNL327702 DXH327686:DXH327702 EHD327686:EHD327702 EQZ327686:EQZ327702 FAV327686:FAV327702 FKR327686:FKR327702 FUN327686:FUN327702 GEJ327686:GEJ327702 GOF327686:GOF327702 GYB327686:GYB327702 HHX327686:HHX327702 HRT327686:HRT327702 IBP327686:IBP327702 ILL327686:ILL327702 IVH327686:IVH327702 JFD327686:JFD327702 JOZ327686:JOZ327702 JYV327686:JYV327702 KIR327686:KIR327702 KSN327686:KSN327702 LCJ327686:LCJ327702 LMF327686:LMF327702 LWB327686:LWB327702 MFX327686:MFX327702 MPT327686:MPT327702 MZP327686:MZP327702 NJL327686:NJL327702 NTH327686:NTH327702 ODD327686:ODD327702 OMZ327686:OMZ327702 OWV327686:OWV327702 PGR327686:PGR327702 PQN327686:PQN327702 QAJ327686:QAJ327702 QKF327686:QKF327702 QUB327686:QUB327702 RDX327686:RDX327702 RNT327686:RNT327702 RXP327686:RXP327702 SHL327686:SHL327702 SRH327686:SRH327702 TBD327686:TBD327702 TKZ327686:TKZ327702 TUV327686:TUV327702 UER327686:UER327702 UON327686:UON327702 UYJ327686:UYJ327702 VIF327686:VIF327702 VSB327686:VSB327702 WBX327686:WBX327702 WLT327686:WLT327702 WVP327686:WVP327702 H393222:H393238 JD393222:JD393238 SZ393222:SZ393238 ACV393222:ACV393238 AMR393222:AMR393238 AWN393222:AWN393238 BGJ393222:BGJ393238 BQF393222:BQF393238 CAB393222:CAB393238 CJX393222:CJX393238 CTT393222:CTT393238 DDP393222:DDP393238 DNL393222:DNL393238 DXH393222:DXH393238 EHD393222:EHD393238 EQZ393222:EQZ393238 FAV393222:FAV393238 FKR393222:FKR393238 FUN393222:FUN393238 GEJ393222:GEJ393238 GOF393222:GOF393238 GYB393222:GYB393238 HHX393222:HHX393238 HRT393222:HRT393238 IBP393222:IBP393238 ILL393222:ILL393238 IVH393222:IVH393238 JFD393222:JFD393238 JOZ393222:JOZ393238 JYV393222:JYV393238 KIR393222:KIR393238 KSN393222:KSN393238 LCJ393222:LCJ393238 LMF393222:LMF393238 LWB393222:LWB393238 MFX393222:MFX393238 MPT393222:MPT393238 MZP393222:MZP393238 NJL393222:NJL393238 NTH393222:NTH393238 ODD393222:ODD393238 OMZ393222:OMZ393238 OWV393222:OWV393238 PGR393222:PGR393238 PQN393222:PQN393238 QAJ393222:QAJ393238 QKF393222:QKF393238 QUB393222:QUB393238 RDX393222:RDX393238 RNT393222:RNT393238 RXP393222:RXP393238 SHL393222:SHL393238 SRH393222:SRH393238 TBD393222:TBD393238 TKZ393222:TKZ393238 TUV393222:TUV393238 UER393222:UER393238 UON393222:UON393238 UYJ393222:UYJ393238 VIF393222:VIF393238 VSB393222:VSB393238 WBX393222:WBX393238 WLT393222:WLT393238 WVP393222:WVP393238 H458758:H458774 JD458758:JD458774 SZ458758:SZ458774 ACV458758:ACV458774 AMR458758:AMR458774 AWN458758:AWN458774 BGJ458758:BGJ458774 BQF458758:BQF458774 CAB458758:CAB458774 CJX458758:CJX458774 CTT458758:CTT458774 DDP458758:DDP458774 DNL458758:DNL458774 DXH458758:DXH458774 EHD458758:EHD458774 EQZ458758:EQZ458774 FAV458758:FAV458774 FKR458758:FKR458774 FUN458758:FUN458774 GEJ458758:GEJ458774 GOF458758:GOF458774 GYB458758:GYB458774 HHX458758:HHX458774 HRT458758:HRT458774 IBP458758:IBP458774 ILL458758:ILL458774 IVH458758:IVH458774 JFD458758:JFD458774 JOZ458758:JOZ458774 JYV458758:JYV458774 KIR458758:KIR458774 KSN458758:KSN458774 LCJ458758:LCJ458774 LMF458758:LMF458774 LWB458758:LWB458774 MFX458758:MFX458774 MPT458758:MPT458774 MZP458758:MZP458774 NJL458758:NJL458774 NTH458758:NTH458774 ODD458758:ODD458774 OMZ458758:OMZ458774 OWV458758:OWV458774 PGR458758:PGR458774 PQN458758:PQN458774 QAJ458758:QAJ458774 QKF458758:QKF458774 QUB458758:QUB458774 RDX458758:RDX458774 RNT458758:RNT458774 RXP458758:RXP458774 SHL458758:SHL458774 SRH458758:SRH458774 TBD458758:TBD458774 TKZ458758:TKZ458774 TUV458758:TUV458774 UER458758:UER458774 UON458758:UON458774 UYJ458758:UYJ458774 VIF458758:VIF458774 VSB458758:VSB458774 WBX458758:WBX458774 WLT458758:WLT458774 WVP458758:WVP458774 H524294:H524310 JD524294:JD524310 SZ524294:SZ524310 ACV524294:ACV524310 AMR524294:AMR524310 AWN524294:AWN524310 BGJ524294:BGJ524310 BQF524294:BQF524310 CAB524294:CAB524310 CJX524294:CJX524310 CTT524294:CTT524310 DDP524294:DDP524310 DNL524294:DNL524310 DXH524294:DXH524310 EHD524294:EHD524310 EQZ524294:EQZ524310 FAV524294:FAV524310 FKR524294:FKR524310 FUN524294:FUN524310 GEJ524294:GEJ524310 GOF524294:GOF524310 GYB524294:GYB524310 HHX524294:HHX524310 HRT524294:HRT524310 IBP524294:IBP524310 ILL524294:ILL524310 IVH524294:IVH524310 JFD524294:JFD524310 JOZ524294:JOZ524310 JYV524294:JYV524310 KIR524294:KIR524310 KSN524294:KSN524310 LCJ524294:LCJ524310 LMF524294:LMF524310 LWB524294:LWB524310 MFX524294:MFX524310 MPT524294:MPT524310 MZP524294:MZP524310 NJL524294:NJL524310 NTH524294:NTH524310 ODD524294:ODD524310 OMZ524294:OMZ524310 OWV524294:OWV524310 PGR524294:PGR524310 PQN524294:PQN524310 QAJ524294:QAJ524310 QKF524294:QKF524310 QUB524294:QUB524310 RDX524294:RDX524310 RNT524294:RNT524310 RXP524294:RXP524310 SHL524294:SHL524310 SRH524294:SRH524310 TBD524294:TBD524310 TKZ524294:TKZ524310 TUV524294:TUV524310 UER524294:UER524310 UON524294:UON524310 UYJ524294:UYJ524310 VIF524294:VIF524310 VSB524294:VSB524310 WBX524294:WBX524310 WLT524294:WLT524310 WVP524294:WVP524310 H589830:H589846 JD589830:JD589846 SZ589830:SZ589846 ACV589830:ACV589846 AMR589830:AMR589846 AWN589830:AWN589846 BGJ589830:BGJ589846 BQF589830:BQF589846 CAB589830:CAB589846 CJX589830:CJX589846 CTT589830:CTT589846 DDP589830:DDP589846 DNL589830:DNL589846 DXH589830:DXH589846 EHD589830:EHD589846 EQZ589830:EQZ589846 FAV589830:FAV589846 FKR589830:FKR589846 FUN589830:FUN589846 GEJ589830:GEJ589846 GOF589830:GOF589846 GYB589830:GYB589846 HHX589830:HHX589846 HRT589830:HRT589846 IBP589830:IBP589846 ILL589830:ILL589846 IVH589830:IVH589846 JFD589830:JFD589846 JOZ589830:JOZ589846 JYV589830:JYV589846 KIR589830:KIR589846 KSN589830:KSN589846 LCJ589830:LCJ589846 LMF589830:LMF589846 LWB589830:LWB589846 MFX589830:MFX589846 MPT589830:MPT589846 MZP589830:MZP589846 NJL589830:NJL589846 NTH589830:NTH589846 ODD589830:ODD589846 OMZ589830:OMZ589846 OWV589830:OWV589846 PGR589830:PGR589846 PQN589830:PQN589846 QAJ589830:QAJ589846 QKF589830:QKF589846 QUB589830:QUB589846 RDX589830:RDX589846 RNT589830:RNT589846 RXP589830:RXP589846 SHL589830:SHL589846 SRH589830:SRH589846 TBD589830:TBD589846 TKZ589830:TKZ589846 TUV589830:TUV589846 UER589830:UER589846 UON589830:UON589846 UYJ589830:UYJ589846 VIF589830:VIF589846 VSB589830:VSB589846 WBX589830:WBX589846 WLT589830:WLT589846 WVP589830:WVP589846 H655366:H655382 JD655366:JD655382 SZ655366:SZ655382 ACV655366:ACV655382 AMR655366:AMR655382 AWN655366:AWN655382 BGJ655366:BGJ655382 BQF655366:BQF655382 CAB655366:CAB655382 CJX655366:CJX655382 CTT655366:CTT655382 DDP655366:DDP655382 DNL655366:DNL655382 DXH655366:DXH655382 EHD655366:EHD655382 EQZ655366:EQZ655382 FAV655366:FAV655382 FKR655366:FKR655382 FUN655366:FUN655382 GEJ655366:GEJ655382 GOF655366:GOF655382 GYB655366:GYB655382 HHX655366:HHX655382 HRT655366:HRT655382 IBP655366:IBP655382 ILL655366:ILL655382 IVH655366:IVH655382 JFD655366:JFD655382 JOZ655366:JOZ655382 JYV655366:JYV655382 KIR655366:KIR655382 KSN655366:KSN655382 LCJ655366:LCJ655382 LMF655366:LMF655382 LWB655366:LWB655382 MFX655366:MFX655382 MPT655366:MPT655382 MZP655366:MZP655382 NJL655366:NJL655382 NTH655366:NTH655382 ODD655366:ODD655382 OMZ655366:OMZ655382 OWV655366:OWV655382 PGR655366:PGR655382 PQN655366:PQN655382 QAJ655366:QAJ655382 QKF655366:QKF655382 QUB655366:QUB655382 RDX655366:RDX655382 RNT655366:RNT655382 RXP655366:RXP655382 SHL655366:SHL655382 SRH655366:SRH655382 TBD655366:TBD655382 TKZ655366:TKZ655382 TUV655366:TUV655382 UER655366:UER655382 UON655366:UON655382 UYJ655366:UYJ655382 VIF655366:VIF655382 VSB655366:VSB655382 WBX655366:WBX655382 WLT655366:WLT655382 WVP655366:WVP655382 H720902:H720918 JD720902:JD720918 SZ720902:SZ720918 ACV720902:ACV720918 AMR720902:AMR720918 AWN720902:AWN720918 BGJ720902:BGJ720918 BQF720902:BQF720918 CAB720902:CAB720918 CJX720902:CJX720918 CTT720902:CTT720918 DDP720902:DDP720918 DNL720902:DNL720918 DXH720902:DXH720918 EHD720902:EHD720918 EQZ720902:EQZ720918 FAV720902:FAV720918 FKR720902:FKR720918 FUN720902:FUN720918 GEJ720902:GEJ720918 GOF720902:GOF720918 GYB720902:GYB720918 HHX720902:HHX720918 HRT720902:HRT720918 IBP720902:IBP720918 ILL720902:ILL720918 IVH720902:IVH720918 JFD720902:JFD720918 JOZ720902:JOZ720918 JYV720902:JYV720918 KIR720902:KIR720918 KSN720902:KSN720918 LCJ720902:LCJ720918 LMF720902:LMF720918 LWB720902:LWB720918 MFX720902:MFX720918 MPT720902:MPT720918 MZP720902:MZP720918 NJL720902:NJL720918 NTH720902:NTH720918 ODD720902:ODD720918 OMZ720902:OMZ720918 OWV720902:OWV720918 PGR720902:PGR720918 PQN720902:PQN720918 QAJ720902:QAJ720918 QKF720902:QKF720918 QUB720902:QUB720918 RDX720902:RDX720918 RNT720902:RNT720918 RXP720902:RXP720918 SHL720902:SHL720918 SRH720902:SRH720918 TBD720902:TBD720918 TKZ720902:TKZ720918 TUV720902:TUV720918 UER720902:UER720918 UON720902:UON720918 UYJ720902:UYJ720918 VIF720902:VIF720918 VSB720902:VSB720918 WBX720902:WBX720918 WLT720902:WLT720918 WVP720902:WVP720918 H786438:H786454 JD786438:JD786454 SZ786438:SZ786454 ACV786438:ACV786454 AMR786438:AMR786454 AWN786438:AWN786454 BGJ786438:BGJ786454 BQF786438:BQF786454 CAB786438:CAB786454 CJX786438:CJX786454 CTT786438:CTT786454 DDP786438:DDP786454 DNL786438:DNL786454 DXH786438:DXH786454 EHD786438:EHD786454 EQZ786438:EQZ786454 FAV786438:FAV786454 FKR786438:FKR786454 FUN786438:FUN786454 GEJ786438:GEJ786454 GOF786438:GOF786454 GYB786438:GYB786454 HHX786438:HHX786454 HRT786438:HRT786454 IBP786438:IBP786454 ILL786438:ILL786454 IVH786438:IVH786454 JFD786438:JFD786454 JOZ786438:JOZ786454 JYV786438:JYV786454 KIR786438:KIR786454 KSN786438:KSN786454 LCJ786438:LCJ786454 LMF786438:LMF786454 LWB786438:LWB786454 MFX786438:MFX786454 MPT786438:MPT786454 MZP786438:MZP786454 NJL786438:NJL786454 NTH786438:NTH786454 ODD786438:ODD786454 OMZ786438:OMZ786454 OWV786438:OWV786454 PGR786438:PGR786454 PQN786438:PQN786454 QAJ786438:QAJ786454 QKF786438:QKF786454 QUB786438:QUB786454 RDX786438:RDX786454 RNT786438:RNT786454 RXP786438:RXP786454 SHL786438:SHL786454 SRH786438:SRH786454 TBD786438:TBD786454 TKZ786438:TKZ786454 TUV786438:TUV786454 UER786438:UER786454 UON786438:UON786454 UYJ786438:UYJ786454 VIF786438:VIF786454 VSB786438:VSB786454 WBX786438:WBX786454 WLT786438:WLT786454 WVP786438:WVP786454 H851974:H851990 JD851974:JD851990 SZ851974:SZ851990 ACV851974:ACV851990 AMR851974:AMR851990 AWN851974:AWN851990 BGJ851974:BGJ851990 BQF851974:BQF851990 CAB851974:CAB851990 CJX851974:CJX851990 CTT851974:CTT851990 DDP851974:DDP851990 DNL851974:DNL851990 DXH851974:DXH851990 EHD851974:EHD851990 EQZ851974:EQZ851990 FAV851974:FAV851990 FKR851974:FKR851990 FUN851974:FUN851990 GEJ851974:GEJ851990 GOF851974:GOF851990 GYB851974:GYB851990 HHX851974:HHX851990 HRT851974:HRT851990 IBP851974:IBP851990 ILL851974:ILL851990 IVH851974:IVH851990 JFD851974:JFD851990 JOZ851974:JOZ851990 JYV851974:JYV851990 KIR851974:KIR851990 KSN851974:KSN851990 LCJ851974:LCJ851990 LMF851974:LMF851990 LWB851974:LWB851990 MFX851974:MFX851990 MPT851974:MPT851990 MZP851974:MZP851990 NJL851974:NJL851990 NTH851974:NTH851990 ODD851974:ODD851990 OMZ851974:OMZ851990 OWV851974:OWV851990 PGR851974:PGR851990 PQN851974:PQN851990 QAJ851974:QAJ851990 QKF851974:QKF851990 QUB851974:QUB851990 RDX851974:RDX851990 RNT851974:RNT851990 RXP851974:RXP851990 SHL851974:SHL851990 SRH851974:SRH851990 TBD851974:TBD851990 TKZ851974:TKZ851990 TUV851974:TUV851990 UER851974:UER851990 UON851974:UON851990 UYJ851974:UYJ851990 VIF851974:VIF851990 VSB851974:VSB851990 WBX851974:WBX851990 WLT851974:WLT851990 WVP851974:WVP851990 H917510:H917526 JD917510:JD917526 SZ917510:SZ917526 ACV917510:ACV917526 AMR917510:AMR917526 AWN917510:AWN917526 BGJ917510:BGJ917526 BQF917510:BQF917526 CAB917510:CAB917526 CJX917510:CJX917526 CTT917510:CTT917526 DDP917510:DDP917526 DNL917510:DNL917526 DXH917510:DXH917526 EHD917510:EHD917526 EQZ917510:EQZ917526 FAV917510:FAV917526 FKR917510:FKR917526 FUN917510:FUN917526 GEJ917510:GEJ917526 GOF917510:GOF917526 GYB917510:GYB917526 HHX917510:HHX917526 HRT917510:HRT917526 IBP917510:IBP917526 ILL917510:ILL917526 IVH917510:IVH917526 JFD917510:JFD917526 JOZ917510:JOZ917526 JYV917510:JYV917526 KIR917510:KIR917526 KSN917510:KSN917526 LCJ917510:LCJ917526 LMF917510:LMF917526 LWB917510:LWB917526 MFX917510:MFX917526 MPT917510:MPT917526 MZP917510:MZP917526 NJL917510:NJL917526 NTH917510:NTH917526 ODD917510:ODD917526 OMZ917510:OMZ917526 OWV917510:OWV917526 PGR917510:PGR917526 PQN917510:PQN917526 QAJ917510:QAJ917526 QKF917510:QKF917526 QUB917510:QUB917526 RDX917510:RDX917526 RNT917510:RNT917526 RXP917510:RXP917526 SHL917510:SHL917526 SRH917510:SRH917526 TBD917510:TBD917526 TKZ917510:TKZ917526 TUV917510:TUV917526 UER917510:UER917526 UON917510:UON917526 UYJ917510:UYJ917526 VIF917510:VIF917526 VSB917510:VSB917526 WBX917510:WBX917526 WLT917510:WLT917526 WVP917510:WVP917526 H983046:H983062 JD983046:JD983062 SZ983046:SZ983062 ACV983046:ACV983062 AMR983046:AMR983062 AWN983046:AWN983062 BGJ983046:BGJ983062 BQF983046:BQF983062 CAB983046:CAB983062 CJX983046:CJX983062 CTT983046:CTT983062 DDP983046:DDP983062 DNL983046:DNL983062 DXH983046:DXH983062 EHD983046:EHD983062 EQZ983046:EQZ983062 FAV983046:FAV983062 FKR983046:FKR983062 FUN983046:FUN983062 GEJ983046:GEJ983062 GOF983046:GOF983062 GYB983046:GYB983062 HHX983046:HHX983062 HRT983046:HRT983062 IBP983046:IBP983062 ILL983046:ILL983062 IVH983046:IVH983062 JFD983046:JFD983062 JOZ983046:JOZ983062 JYV983046:JYV983062 KIR983046:KIR983062 KSN983046:KSN983062 LCJ983046:LCJ983062 LMF983046:LMF983062 LWB983046:LWB983062 MFX983046:MFX983062 MPT983046:MPT983062 MZP983046:MZP983062 NJL983046:NJL983062 NTH983046:NTH983062 ODD983046:ODD983062 OMZ983046:OMZ983062 OWV983046:OWV983062 PGR983046:PGR983062 PQN983046:PQN983062 QAJ983046:QAJ983062 QKF983046:QKF983062 QUB983046:QUB983062 RDX983046:RDX983062 RNT983046:RNT983062 RXP983046:RXP983062 SHL983046:SHL983062 SRH983046:SRH983062 TBD983046:TBD983062 TKZ983046:TKZ983062 TUV983046:TUV983062 UER983046:UER983062 UON983046:UON983062 UYJ983046:UYJ983062 VIF983046:VIF983062 VSB983046:VSB983062 WBX983046:WBX983062 WLT983046:WLT983062 WVP983046:WVP983062" xr:uid="{00000000-0002-0000-1A00-000000000000}">
      <formula1>"市場,製材工場等直送,合板,その他"</formula1>
    </dataValidation>
    <dataValidation type="list" allowBlank="1" showInputMessage="1" showErrorMessage="1" sqref="G6:G22 JC6:JC22 SY6:SY22 ACU6:ACU22 AMQ6:AMQ22 AWM6:AWM22 BGI6:BGI22 BQE6:BQE22 CAA6:CAA22 CJW6:CJW22 CTS6:CTS22 DDO6:DDO22 DNK6:DNK22 DXG6:DXG22 EHC6:EHC22 EQY6:EQY22 FAU6:FAU22 FKQ6:FKQ22 FUM6:FUM22 GEI6:GEI22 GOE6:GOE22 GYA6:GYA22 HHW6:HHW22 HRS6:HRS22 IBO6:IBO22 ILK6:ILK22 IVG6:IVG22 JFC6:JFC22 JOY6:JOY22 JYU6:JYU22 KIQ6:KIQ22 KSM6:KSM22 LCI6:LCI22 LME6:LME22 LWA6:LWA22 MFW6:MFW22 MPS6:MPS22 MZO6:MZO22 NJK6:NJK22 NTG6:NTG22 ODC6:ODC22 OMY6:OMY22 OWU6:OWU22 PGQ6:PGQ22 PQM6:PQM22 QAI6:QAI22 QKE6:QKE22 QUA6:QUA22 RDW6:RDW22 RNS6:RNS22 RXO6:RXO22 SHK6:SHK22 SRG6:SRG22 TBC6:TBC22 TKY6:TKY22 TUU6:TUU22 UEQ6:UEQ22 UOM6:UOM22 UYI6:UYI22 VIE6:VIE22 VSA6:VSA22 WBW6:WBW22 WLS6:WLS22 WVO6:WVO22 G65542:G65558 JC65542:JC65558 SY65542:SY65558 ACU65542:ACU65558 AMQ65542:AMQ65558 AWM65542:AWM65558 BGI65542:BGI65558 BQE65542:BQE65558 CAA65542:CAA65558 CJW65542:CJW65558 CTS65542:CTS65558 DDO65542:DDO65558 DNK65542:DNK65558 DXG65542:DXG65558 EHC65542:EHC65558 EQY65542:EQY65558 FAU65542:FAU65558 FKQ65542:FKQ65558 FUM65542:FUM65558 GEI65542:GEI65558 GOE65542:GOE65558 GYA65542:GYA65558 HHW65542:HHW65558 HRS65542:HRS65558 IBO65542:IBO65558 ILK65542:ILK65558 IVG65542:IVG65558 JFC65542:JFC65558 JOY65542:JOY65558 JYU65542:JYU65558 KIQ65542:KIQ65558 KSM65542:KSM65558 LCI65542:LCI65558 LME65542:LME65558 LWA65542:LWA65558 MFW65542:MFW65558 MPS65542:MPS65558 MZO65542:MZO65558 NJK65542:NJK65558 NTG65542:NTG65558 ODC65542:ODC65558 OMY65542:OMY65558 OWU65542:OWU65558 PGQ65542:PGQ65558 PQM65542:PQM65558 QAI65542:QAI65558 QKE65542:QKE65558 QUA65542:QUA65558 RDW65542:RDW65558 RNS65542:RNS65558 RXO65542:RXO65558 SHK65542:SHK65558 SRG65542:SRG65558 TBC65542:TBC65558 TKY65542:TKY65558 TUU65542:TUU65558 UEQ65542:UEQ65558 UOM65542:UOM65558 UYI65542:UYI65558 VIE65542:VIE65558 VSA65542:VSA65558 WBW65542:WBW65558 WLS65542:WLS65558 WVO65542:WVO65558 G131078:G131094 JC131078:JC131094 SY131078:SY131094 ACU131078:ACU131094 AMQ131078:AMQ131094 AWM131078:AWM131094 BGI131078:BGI131094 BQE131078:BQE131094 CAA131078:CAA131094 CJW131078:CJW131094 CTS131078:CTS131094 DDO131078:DDO131094 DNK131078:DNK131094 DXG131078:DXG131094 EHC131078:EHC131094 EQY131078:EQY131094 FAU131078:FAU131094 FKQ131078:FKQ131094 FUM131078:FUM131094 GEI131078:GEI131094 GOE131078:GOE131094 GYA131078:GYA131094 HHW131078:HHW131094 HRS131078:HRS131094 IBO131078:IBO131094 ILK131078:ILK131094 IVG131078:IVG131094 JFC131078:JFC131094 JOY131078:JOY131094 JYU131078:JYU131094 KIQ131078:KIQ131094 KSM131078:KSM131094 LCI131078:LCI131094 LME131078:LME131094 LWA131078:LWA131094 MFW131078:MFW131094 MPS131078:MPS131094 MZO131078:MZO131094 NJK131078:NJK131094 NTG131078:NTG131094 ODC131078:ODC131094 OMY131078:OMY131094 OWU131078:OWU131094 PGQ131078:PGQ131094 PQM131078:PQM131094 QAI131078:QAI131094 QKE131078:QKE131094 QUA131078:QUA131094 RDW131078:RDW131094 RNS131078:RNS131094 RXO131078:RXO131094 SHK131078:SHK131094 SRG131078:SRG131094 TBC131078:TBC131094 TKY131078:TKY131094 TUU131078:TUU131094 UEQ131078:UEQ131094 UOM131078:UOM131094 UYI131078:UYI131094 VIE131078:VIE131094 VSA131078:VSA131094 WBW131078:WBW131094 WLS131078:WLS131094 WVO131078:WVO131094 G196614:G196630 JC196614:JC196630 SY196614:SY196630 ACU196614:ACU196630 AMQ196614:AMQ196630 AWM196614:AWM196630 BGI196614:BGI196630 BQE196614:BQE196630 CAA196614:CAA196630 CJW196614:CJW196630 CTS196614:CTS196630 DDO196614:DDO196630 DNK196614:DNK196630 DXG196614:DXG196630 EHC196614:EHC196630 EQY196614:EQY196630 FAU196614:FAU196630 FKQ196614:FKQ196630 FUM196614:FUM196630 GEI196614:GEI196630 GOE196614:GOE196630 GYA196614:GYA196630 HHW196614:HHW196630 HRS196614:HRS196630 IBO196614:IBO196630 ILK196614:ILK196630 IVG196614:IVG196630 JFC196614:JFC196630 JOY196614:JOY196630 JYU196614:JYU196630 KIQ196614:KIQ196630 KSM196614:KSM196630 LCI196614:LCI196630 LME196614:LME196630 LWA196614:LWA196630 MFW196614:MFW196630 MPS196614:MPS196630 MZO196614:MZO196630 NJK196614:NJK196630 NTG196614:NTG196630 ODC196614:ODC196630 OMY196614:OMY196630 OWU196614:OWU196630 PGQ196614:PGQ196630 PQM196614:PQM196630 QAI196614:QAI196630 QKE196614:QKE196630 QUA196614:QUA196630 RDW196614:RDW196630 RNS196614:RNS196630 RXO196614:RXO196630 SHK196614:SHK196630 SRG196614:SRG196630 TBC196614:TBC196630 TKY196614:TKY196630 TUU196614:TUU196630 UEQ196614:UEQ196630 UOM196614:UOM196630 UYI196614:UYI196630 VIE196614:VIE196630 VSA196614:VSA196630 WBW196614:WBW196630 WLS196614:WLS196630 WVO196614:WVO196630 G262150:G262166 JC262150:JC262166 SY262150:SY262166 ACU262150:ACU262166 AMQ262150:AMQ262166 AWM262150:AWM262166 BGI262150:BGI262166 BQE262150:BQE262166 CAA262150:CAA262166 CJW262150:CJW262166 CTS262150:CTS262166 DDO262150:DDO262166 DNK262150:DNK262166 DXG262150:DXG262166 EHC262150:EHC262166 EQY262150:EQY262166 FAU262150:FAU262166 FKQ262150:FKQ262166 FUM262150:FUM262166 GEI262150:GEI262166 GOE262150:GOE262166 GYA262150:GYA262166 HHW262150:HHW262166 HRS262150:HRS262166 IBO262150:IBO262166 ILK262150:ILK262166 IVG262150:IVG262166 JFC262150:JFC262166 JOY262150:JOY262166 JYU262150:JYU262166 KIQ262150:KIQ262166 KSM262150:KSM262166 LCI262150:LCI262166 LME262150:LME262166 LWA262150:LWA262166 MFW262150:MFW262166 MPS262150:MPS262166 MZO262150:MZO262166 NJK262150:NJK262166 NTG262150:NTG262166 ODC262150:ODC262166 OMY262150:OMY262166 OWU262150:OWU262166 PGQ262150:PGQ262166 PQM262150:PQM262166 QAI262150:QAI262166 QKE262150:QKE262166 QUA262150:QUA262166 RDW262150:RDW262166 RNS262150:RNS262166 RXO262150:RXO262166 SHK262150:SHK262166 SRG262150:SRG262166 TBC262150:TBC262166 TKY262150:TKY262166 TUU262150:TUU262166 UEQ262150:UEQ262166 UOM262150:UOM262166 UYI262150:UYI262166 VIE262150:VIE262166 VSA262150:VSA262166 WBW262150:WBW262166 WLS262150:WLS262166 WVO262150:WVO262166 G327686:G327702 JC327686:JC327702 SY327686:SY327702 ACU327686:ACU327702 AMQ327686:AMQ327702 AWM327686:AWM327702 BGI327686:BGI327702 BQE327686:BQE327702 CAA327686:CAA327702 CJW327686:CJW327702 CTS327686:CTS327702 DDO327686:DDO327702 DNK327686:DNK327702 DXG327686:DXG327702 EHC327686:EHC327702 EQY327686:EQY327702 FAU327686:FAU327702 FKQ327686:FKQ327702 FUM327686:FUM327702 GEI327686:GEI327702 GOE327686:GOE327702 GYA327686:GYA327702 HHW327686:HHW327702 HRS327686:HRS327702 IBO327686:IBO327702 ILK327686:ILK327702 IVG327686:IVG327702 JFC327686:JFC327702 JOY327686:JOY327702 JYU327686:JYU327702 KIQ327686:KIQ327702 KSM327686:KSM327702 LCI327686:LCI327702 LME327686:LME327702 LWA327686:LWA327702 MFW327686:MFW327702 MPS327686:MPS327702 MZO327686:MZO327702 NJK327686:NJK327702 NTG327686:NTG327702 ODC327686:ODC327702 OMY327686:OMY327702 OWU327686:OWU327702 PGQ327686:PGQ327702 PQM327686:PQM327702 QAI327686:QAI327702 QKE327686:QKE327702 QUA327686:QUA327702 RDW327686:RDW327702 RNS327686:RNS327702 RXO327686:RXO327702 SHK327686:SHK327702 SRG327686:SRG327702 TBC327686:TBC327702 TKY327686:TKY327702 TUU327686:TUU327702 UEQ327686:UEQ327702 UOM327686:UOM327702 UYI327686:UYI327702 VIE327686:VIE327702 VSA327686:VSA327702 WBW327686:WBW327702 WLS327686:WLS327702 WVO327686:WVO327702 G393222:G393238 JC393222:JC393238 SY393222:SY393238 ACU393222:ACU393238 AMQ393222:AMQ393238 AWM393222:AWM393238 BGI393222:BGI393238 BQE393222:BQE393238 CAA393222:CAA393238 CJW393222:CJW393238 CTS393222:CTS393238 DDO393222:DDO393238 DNK393222:DNK393238 DXG393222:DXG393238 EHC393222:EHC393238 EQY393222:EQY393238 FAU393222:FAU393238 FKQ393222:FKQ393238 FUM393222:FUM393238 GEI393222:GEI393238 GOE393222:GOE393238 GYA393222:GYA393238 HHW393222:HHW393238 HRS393222:HRS393238 IBO393222:IBO393238 ILK393222:ILK393238 IVG393222:IVG393238 JFC393222:JFC393238 JOY393222:JOY393238 JYU393222:JYU393238 KIQ393222:KIQ393238 KSM393222:KSM393238 LCI393222:LCI393238 LME393222:LME393238 LWA393222:LWA393238 MFW393222:MFW393238 MPS393222:MPS393238 MZO393222:MZO393238 NJK393222:NJK393238 NTG393222:NTG393238 ODC393222:ODC393238 OMY393222:OMY393238 OWU393222:OWU393238 PGQ393222:PGQ393238 PQM393222:PQM393238 QAI393222:QAI393238 QKE393222:QKE393238 QUA393222:QUA393238 RDW393222:RDW393238 RNS393222:RNS393238 RXO393222:RXO393238 SHK393222:SHK393238 SRG393222:SRG393238 TBC393222:TBC393238 TKY393222:TKY393238 TUU393222:TUU393238 UEQ393222:UEQ393238 UOM393222:UOM393238 UYI393222:UYI393238 VIE393222:VIE393238 VSA393222:VSA393238 WBW393222:WBW393238 WLS393222:WLS393238 WVO393222:WVO393238 G458758:G458774 JC458758:JC458774 SY458758:SY458774 ACU458758:ACU458774 AMQ458758:AMQ458774 AWM458758:AWM458774 BGI458758:BGI458774 BQE458758:BQE458774 CAA458758:CAA458774 CJW458758:CJW458774 CTS458758:CTS458774 DDO458758:DDO458774 DNK458758:DNK458774 DXG458758:DXG458774 EHC458758:EHC458774 EQY458758:EQY458774 FAU458758:FAU458774 FKQ458758:FKQ458774 FUM458758:FUM458774 GEI458758:GEI458774 GOE458758:GOE458774 GYA458758:GYA458774 HHW458758:HHW458774 HRS458758:HRS458774 IBO458758:IBO458774 ILK458758:ILK458774 IVG458758:IVG458774 JFC458758:JFC458774 JOY458758:JOY458774 JYU458758:JYU458774 KIQ458758:KIQ458774 KSM458758:KSM458774 LCI458758:LCI458774 LME458758:LME458774 LWA458758:LWA458774 MFW458758:MFW458774 MPS458758:MPS458774 MZO458758:MZO458774 NJK458758:NJK458774 NTG458758:NTG458774 ODC458758:ODC458774 OMY458758:OMY458774 OWU458758:OWU458774 PGQ458758:PGQ458774 PQM458758:PQM458774 QAI458758:QAI458774 QKE458758:QKE458774 QUA458758:QUA458774 RDW458758:RDW458774 RNS458758:RNS458774 RXO458758:RXO458774 SHK458758:SHK458774 SRG458758:SRG458774 TBC458758:TBC458774 TKY458758:TKY458774 TUU458758:TUU458774 UEQ458758:UEQ458774 UOM458758:UOM458774 UYI458758:UYI458774 VIE458758:VIE458774 VSA458758:VSA458774 WBW458758:WBW458774 WLS458758:WLS458774 WVO458758:WVO458774 G524294:G524310 JC524294:JC524310 SY524294:SY524310 ACU524294:ACU524310 AMQ524294:AMQ524310 AWM524294:AWM524310 BGI524294:BGI524310 BQE524294:BQE524310 CAA524294:CAA524310 CJW524294:CJW524310 CTS524294:CTS524310 DDO524294:DDO524310 DNK524294:DNK524310 DXG524294:DXG524310 EHC524294:EHC524310 EQY524294:EQY524310 FAU524294:FAU524310 FKQ524294:FKQ524310 FUM524294:FUM524310 GEI524294:GEI524310 GOE524294:GOE524310 GYA524294:GYA524310 HHW524294:HHW524310 HRS524294:HRS524310 IBO524294:IBO524310 ILK524294:ILK524310 IVG524294:IVG524310 JFC524294:JFC524310 JOY524294:JOY524310 JYU524294:JYU524310 KIQ524294:KIQ524310 KSM524294:KSM524310 LCI524294:LCI524310 LME524294:LME524310 LWA524294:LWA524310 MFW524294:MFW524310 MPS524294:MPS524310 MZO524294:MZO524310 NJK524294:NJK524310 NTG524294:NTG524310 ODC524294:ODC524310 OMY524294:OMY524310 OWU524294:OWU524310 PGQ524294:PGQ524310 PQM524294:PQM524310 QAI524294:QAI524310 QKE524294:QKE524310 QUA524294:QUA524310 RDW524294:RDW524310 RNS524294:RNS524310 RXO524294:RXO524310 SHK524294:SHK524310 SRG524294:SRG524310 TBC524294:TBC524310 TKY524294:TKY524310 TUU524294:TUU524310 UEQ524294:UEQ524310 UOM524294:UOM524310 UYI524294:UYI524310 VIE524294:VIE524310 VSA524294:VSA524310 WBW524294:WBW524310 WLS524294:WLS524310 WVO524294:WVO524310 G589830:G589846 JC589830:JC589846 SY589830:SY589846 ACU589830:ACU589846 AMQ589830:AMQ589846 AWM589830:AWM589846 BGI589830:BGI589846 BQE589830:BQE589846 CAA589830:CAA589846 CJW589830:CJW589846 CTS589830:CTS589846 DDO589830:DDO589846 DNK589830:DNK589846 DXG589830:DXG589846 EHC589830:EHC589846 EQY589830:EQY589846 FAU589830:FAU589846 FKQ589830:FKQ589846 FUM589830:FUM589846 GEI589830:GEI589846 GOE589830:GOE589846 GYA589830:GYA589846 HHW589830:HHW589846 HRS589830:HRS589846 IBO589830:IBO589846 ILK589830:ILK589846 IVG589830:IVG589846 JFC589830:JFC589846 JOY589830:JOY589846 JYU589830:JYU589846 KIQ589830:KIQ589846 KSM589830:KSM589846 LCI589830:LCI589846 LME589830:LME589846 LWA589830:LWA589846 MFW589830:MFW589846 MPS589830:MPS589846 MZO589830:MZO589846 NJK589830:NJK589846 NTG589830:NTG589846 ODC589830:ODC589846 OMY589830:OMY589846 OWU589830:OWU589846 PGQ589830:PGQ589846 PQM589830:PQM589846 QAI589830:QAI589846 QKE589830:QKE589846 QUA589830:QUA589846 RDW589830:RDW589846 RNS589830:RNS589846 RXO589830:RXO589846 SHK589830:SHK589846 SRG589830:SRG589846 TBC589830:TBC589846 TKY589830:TKY589846 TUU589830:TUU589846 UEQ589830:UEQ589846 UOM589830:UOM589846 UYI589830:UYI589846 VIE589830:VIE589846 VSA589830:VSA589846 WBW589830:WBW589846 WLS589830:WLS589846 WVO589830:WVO589846 G655366:G655382 JC655366:JC655382 SY655366:SY655382 ACU655366:ACU655382 AMQ655366:AMQ655382 AWM655366:AWM655382 BGI655366:BGI655382 BQE655366:BQE655382 CAA655366:CAA655382 CJW655366:CJW655382 CTS655366:CTS655382 DDO655366:DDO655382 DNK655366:DNK655382 DXG655366:DXG655382 EHC655366:EHC655382 EQY655366:EQY655382 FAU655366:FAU655382 FKQ655366:FKQ655382 FUM655366:FUM655382 GEI655366:GEI655382 GOE655366:GOE655382 GYA655366:GYA655382 HHW655366:HHW655382 HRS655366:HRS655382 IBO655366:IBO655382 ILK655366:ILK655382 IVG655366:IVG655382 JFC655366:JFC655382 JOY655366:JOY655382 JYU655366:JYU655382 KIQ655366:KIQ655382 KSM655366:KSM655382 LCI655366:LCI655382 LME655366:LME655382 LWA655366:LWA655382 MFW655366:MFW655382 MPS655366:MPS655382 MZO655366:MZO655382 NJK655366:NJK655382 NTG655366:NTG655382 ODC655366:ODC655382 OMY655366:OMY655382 OWU655366:OWU655382 PGQ655366:PGQ655382 PQM655366:PQM655382 QAI655366:QAI655382 QKE655366:QKE655382 QUA655366:QUA655382 RDW655366:RDW655382 RNS655366:RNS655382 RXO655366:RXO655382 SHK655366:SHK655382 SRG655366:SRG655382 TBC655366:TBC655382 TKY655366:TKY655382 TUU655366:TUU655382 UEQ655366:UEQ655382 UOM655366:UOM655382 UYI655366:UYI655382 VIE655366:VIE655382 VSA655366:VSA655382 WBW655366:WBW655382 WLS655366:WLS655382 WVO655366:WVO655382 G720902:G720918 JC720902:JC720918 SY720902:SY720918 ACU720902:ACU720918 AMQ720902:AMQ720918 AWM720902:AWM720918 BGI720902:BGI720918 BQE720902:BQE720918 CAA720902:CAA720918 CJW720902:CJW720918 CTS720902:CTS720918 DDO720902:DDO720918 DNK720902:DNK720918 DXG720902:DXG720918 EHC720902:EHC720918 EQY720902:EQY720918 FAU720902:FAU720918 FKQ720902:FKQ720918 FUM720902:FUM720918 GEI720902:GEI720918 GOE720902:GOE720918 GYA720902:GYA720918 HHW720902:HHW720918 HRS720902:HRS720918 IBO720902:IBO720918 ILK720902:ILK720918 IVG720902:IVG720918 JFC720902:JFC720918 JOY720902:JOY720918 JYU720902:JYU720918 KIQ720902:KIQ720918 KSM720902:KSM720918 LCI720902:LCI720918 LME720902:LME720918 LWA720902:LWA720918 MFW720902:MFW720918 MPS720902:MPS720918 MZO720902:MZO720918 NJK720902:NJK720918 NTG720902:NTG720918 ODC720902:ODC720918 OMY720902:OMY720918 OWU720902:OWU720918 PGQ720902:PGQ720918 PQM720902:PQM720918 QAI720902:QAI720918 QKE720902:QKE720918 QUA720902:QUA720918 RDW720902:RDW720918 RNS720902:RNS720918 RXO720902:RXO720918 SHK720902:SHK720918 SRG720902:SRG720918 TBC720902:TBC720918 TKY720902:TKY720918 TUU720902:TUU720918 UEQ720902:UEQ720918 UOM720902:UOM720918 UYI720902:UYI720918 VIE720902:VIE720918 VSA720902:VSA720918 WBW720902:WBW720918 WLS720902:WLS720918 WVO720902:WVO720918 G786438:G786454 JC786438:JC786454 SY786438:SY786454 ACU786438:ACU786454 AMQ786438:AMQ786454 AWM786438:AWM786454 BGI786438:BGI786454 BQE786438:BQE786454 CAA786438:CAA786454 CJW786438:CJW786454 CTS786438:CTS786454 DDO786438:DDO786454 DNK786438:DNK786454 DXG786438:DXG786454 EHC786438:EHC786454 EQY786438:EQY786454 FAU786438:FAU786454 FKQ786438:FKQ786454 FUM786438:FUM786454 GEI786438:GEI786454 GOE786438:GOE786454 GYA786438:GYA786454 HHW786438:HHW786454 HRS786438:HRS786454 IBO786438:IBO786454 ILK786438:ILK786454 IVG786438:IVG786454 JFC786438:JFC786454 JOY786438:JOY786454 JYU786438:JYU786454 KIQ786438:KIQ786454 KSM786438:KSM786454 LCI786438:LCI786454 LME786438:LME786454 LWA786438:LWA786454 MFW786438:MFW786454 MPS786438:MPS786454 MZO786438:MZO786454 NJK786438:NJK786454 NTG786438:NTG786454 ODC786438:ODC786454 OMY786438:OMY786454 OWU786438:OWU786454 PGQ786438:PGQ786454 PQM786438:PQM786454 QAI786438:QAI786454 QKE786438:QKE786454 QUA786438:QUA786454 RDW786438:RDW786454 RNS786438:RNS786454 RXO786438:RXO786454 SHK786438:SHK786454 SRG786438:SRG786454 TBC786438:TBC786454 TKY786438:TKY786454 TUU786438:TUU786454 UEQ786438:UEQ786454 UOM786438:UOM786454 UYI786438:UYI786454 VIE786438:VIE786454 VSA786438:VSA786454 WBW786438:WBW786454 WLS786438:WLS786454 WVO786438:WVO786454 G851974:G851990 JC851974:JC851990 SY851974:SY851990 ACU851974:ACU851990 AMQ851974:AMQ851990 AWM851974:AWM851990 BGI851974:BGI851990 BQE851974:BQE851990 CAA851974:CAA851990 CJW851974:CJW851990 CTS851974:CTS851990 DDO851974:DDO851990 DNK851974:DNK851990 DXG851974:DXG851990 EHC851974:EHC851990 EQY851974:EQY851990 FAU851974:FAU851990 FKQ851974:FKQ851990 FUM851974:FUM851990 GEI851974:GEI851990 GOE851974:GOE851990 GYA851974:GYA851990 HHW851974:HHW851990 HRS851974:HRS851990 IBO851974:IBO851990 ILK851974:ILK851990 IVG851974:IVG851990 JFC851974:JFC851990 JOY851974:JOY851990 JYU851974:JYU851990 KIQ851974:KIQ851990 KSM851974:KSM851990 LCI851974:LCI851990 LME851974:LME851990 LWA851974:LWA851990 MFW851974:MFW851990 MPS851974:MPS851990 MZO851974:MZO851990 NJK851974:NJK851990 NTG851974:NTG851990 ODC851974:ODC851990 OMY851974:OMY851990 OWU851974:OWU851990 PGQ851974:PGQ851990 PQM851974:PQM851990 QAI851974:QAI851990 QKE851974:QKE851990 QUA851974:QUA851990 RDW851974:RDW851990 RNS851974:RNS851990 RXO851974:RXO851990 SHK851974:SHK851990 SRG851974:SRG851990 TBC851974:TBC851990 TKY851974:TKY851990 TUU851974:TUU851990 UEQ851974:UEQ851990 UOM851974:UOM851990 UYI851974:UYI851990 VIE851974:VIE851990 VSA851974:VSA851990 WBW851974:WBW851990 WLS851974:WLS851990 WVO851974:WVO851990 G917510:G917526 JC917510:JC917526 SY917510:SY917526 ACU917510:ACU917526 AMQ917510:AMQ917526 AWM917510:AWM917526 BGI917510:BGI917526 BQE917510:BQE917526 CAA917510:CAA917526 CJW917510:CJW917526 CTS917510:CTS917526 DDO917510:DDO917526 DNK917510:DNK917526 DXG917510:DXG917526 EHC917510:EHC917526 EQY917510:EQY917526 FAU917510:FAU917526 FKQ917510:FKQ917526 FUM917510:FUM917526 GEI917510:GEI917526 GOE917510:GOE917526 GYA917510:GYA917526 HHW917510:HHW917526 HRS917510:HRS917526 IBO917510:IBO917526 ILK917510:ILK917526 IVG917510:IVG917526 JFC917510:JFC917526 JOY917510:JOY917526 JYU917510:JYU917526 KIQ917510:KIQ917526 KSM917510:KSM917526 LCI917510:LCI917526 LME917510:LME917526 LWA917510:LWA917526 MFW917510:MFW917526 MPS917510:MPS917526 MZO917510:MZO917526 NJK917510:NJK917526 NTG917510:NTG917526 ODC917510:ODC917526 OMY917510:OMY917526 OWU917510:OWU917526 PGQ917510:PGQ917526 PQM917510:PQM917526 QAI917510:QAI917526 QKE917510:QKE917526 QUA917510:QUA917526 RDW917510:RDW917526 RNS917510:RNS917526 RXO917510:RXO917526 SHK917510:SHK917526 SRG917510:SRG917526 TBC917510:TBC917526 TKY917510:TKY917526 TUU917510:TUU917526 UEQ917510:UEQ917526 UOM917510:UOM917526 UYI917510:UYI917526 VIE917510:VIE917526 VSA917510:VSA917526 WBW917510:WBW917526 WLS917510:WLS917526 WVO917510:WVO917526 G983046:G983062 JC983046:JC983062 SY983046:SY983062 ACU983046:ACU983062 AMQ983046:AMQ983062 AWM983046:AWM983062 BGI983046:BGI983062 BQE983046:BQE983062 CAA983046:CAA983062 CJW983046:CJW983062 CTS983046:CTS983062 DDO983046:DDO983062 DNK983046:DNK983062 DXG983046:DXG983062 EHC983046:EHC983062 EQY983046:EQY983062 FAU983046:FAU983062 FKQ983046:FKQ983062 FUM983046:FUM983062 GEI983046:GEI983062 GOE983046:GOE983062 GYA983046:GYA983062 HHW983046:HHW983062 HRS983046:HRS983062 IBO983046:IBO983062 ILK983046:ILK983062 IVG983046:IVG983062 JFC983046:JFC983062 JOY983046:JOY983062 JYU983046:JYU983062 KIQ983046:KIQ983062 KSM983046:KSM983062 LCI983046:LCI983062 LME983046:LME983062 LWA983046:LWA983062 MFW983046:MFW983062 MPS983046:MPS983062 MZO983046:MZO983062 NJK983046:NJK983062 NTG983046:NTG983062 ODC983046:ODC983062 OMY983046:OMY983062 OWU983046:OWU983062 PGQ983046:PGQ983062 PQM983046:PQM983062 QAI983046:QAI983062 QKE983046:QKE983062 QUA983046:QUA983062 RDW983046:RDW983062 RNS983046:RNS983062 RXO983046:RXO983062 SHK983046:SHK983062 SRG983046:SRG983062 TBC983046:TBC983062 TKY983046:TKY983062 TUU983046:TUU983062 UEQ983046:UEQ983062 UOM983046:UOM983062 UYI983046:UYI983062 VIE983046:VIE983062 VSA983046:VSA983062 WBW983046:WBW983062 WLS983046:WLS983062 WVO983046:WVO983062" xr:uid="{00000000-0002-0000-1A00-000001000000}">
      <formula1>"有,無"</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31"/>
  <sheetViews>
    <sheetView view="pageBreakPreview" zoomScaleNormal="100" zoomScaleSheetLayoutView="100" workbookViewId="0">
      <selection activeCell="A2" sqref="A2:T2"/>
    </sheetView>
  </sheetViews>
  <sheetFormatPr defaultRowHeight="13.2"/>
  <cols>
    <col min="1" max="1" width="7.33203125" style="224" customWidth="1"/>
    <col min="2" max="2" width="6.6640625" style="224" customWidth="1"/>
    <col min="3" max="3" width="5.88671875" style="224" customWidth="1"/>
    <col min="4" max="15" width="7.109375" style="224" customWidth="1"/>
    <col min="16" max="16" width="8.77734375" style="224" customWidth="1"/>
    <col min="17" max="17" width="7.44140625" style="224" customWidth="1"/>
    <col min="18" max="18" width="7.21875" style="224" customWidth="1"/>
    <col min="19" max="19" width="6.109375" style="224" customWidth="1"/>
    <col min="20" max="20" width="3.88671875" style="224" customWidth="1"/>
    <col min="21" max="256" width="8.77734375" style="224"/>
    <col min="257" max="257" width="7.33203125" style="224" customWidth="1"/>
    <col min="258" max="258" width="6.6640625" style="224" customWidth="1"/>
    <col min="259" max="259" width="5.88671875" style="224" customWidth="1"/>
    <col min="260" max="271" width="7.109375" style="224" customWidth="1"/>
    <col min="272" max="272" width="8.77734375" style="224" customWidth="1"/>
    <col min="273" max="273" width="7.44140625" style="224" customWidth="1"/>
    <col min="274" max="274" width="7.21875" style="224" customWidth="1"/>
    <col min="275" max="275" width="6.109375" style="224" customWidth="1"/>
    <col min="276" max="276" width="3.88671875" style="224" customWidth="1"/>
    <col min="277" max="512" width="8.77734375" style="224"/>
    <col min="513" max="513" width="7.33203125" style="224" customWidth="1"/>
    <col min="514" max="514" width="6.6640625" style="224" customWidth="1"/>
    <col min="515" max="515" width="5.88671875" style="224" customWidth="1"/>
    <col min="516" max="527" width="7.109375" style="224" customWidth="1"/>
    <col min="528" max="528" width="8.77734375" style="224" customWidth="1"/>
    <col min="529" max="529" width="7.44140625" style="224" customWidth="1"/>
    <col min="530" max="530" width="7.21875" style="224" customWidth="1"/>
    <col min="531" max="531" width="6.109375" style="224" customWidth="1"/>
    <col min="532" max="532" width="3.88671875" style="224" customWidth="1"/>
    <col min="533" max="768" width="8.77734375" style="224"/>
    <col min="769" max="769" width="7.33203125" style="224" customWidth="1"/>
    <col min="770" max="770" width="6.6640625" style="224" customWidth="1"/>
    <col min="771" max="771" width="5.88671875" style="224" customWidth="1"/>
    <col min="772" max="783" width="7.109375" style="224" customWidth="1"/>
    <col min="784" max="784" width="8.77734375" style="224" customWidth="1"/>
    <col min="785" max="785" width="7.44140625" style="224" customWidth="1"/>
    <col min="786" max="786" width="7.21875" style="224" customWidth="1"/>
    <col min="787" max="787" width="6.109375" style="224" customWidth="1"/>
    <col min="788" max="788" width="3.88671875" style="224" customWidth="1"/>
    <col min="789" max="1024" width="8.77734375" style="224"/>
    <col min="1025" max="1025" width="7.33203125" style="224" customWidth="1"/>
    <col min="1026" max="1026" width="6.6640625" style="224" customWidth="1"/>
    <col min="1027" max="1027" width="5.88671875" style="224" customWidth="1"/>
    <col min="1028" max="1039" width="7.109375" style="224" customWidth="1"/>
    <col min="1040" max="1040" width="8.77734375" style="224" customWidth="1"/>
    <col min="1041" max="1041" width="7.44140625" style="224" customWidth="1"/>
    <col min="1042" max="1042" width="7.21875" style="224" customWidth="1"/>
    <col min="1043" max="1043" width="6.109375" style="224" customWidth="1"/>
    <col min="1044" max="1044" width="3.88671875" style="224" customWidth="1"/>
    <col min="1045" max="1280" width="8.77734375" style="224"/>
    <col min="1281" max="1281" width="7.33203125" style="224" customWidth="1"/>
    <col min="1282" max="1282" width="6.6640625" style="224" customWidth="1"/>
    <col min="1283" max="1283" width="5.88671875" style="224" customWidth="1"/>
    <col min="1284" max="1295" width="7.109375" style="224" customWidth="1"/>
    <col min="1296" max="1296" width="8.77734375" style="224" customWidth="1"/>
    <col min="1297" max="1297" width="7.44140625" style="224" customWidth="1"/>
    <col min="1298" max="1298" width="7.21875" style="224" customWidth="1"/>
    <col min="1299" max="1299" width="6.109375" style="224" customWidth="1"/>
    <col min="1300" max="1300" width="3.88671875" style="224" customWidth="1"/>
    <col min="1301" max="1536" width="8.77734375" style="224"/>
    <col min="1537" max="1537" width="7.33203125" style="224" customWidth="1"/>
    <col min="1538" max="1538" width="6.6640625" style="224" customWidth="1"/>
    <col min="1539" max="1539" width="5.88671875" style="224" customWidth="1"/>
    <col min="1540" max="1551" width="7.109375" style="224" customWidth="1"/>
    <col min="1552" max="1552" width="8.77734375" style="224" customWidth="1"/>
    <col min="1553" max="1553" width="7.44140625" style="224" customWidth="1"/>
    <col min="1554" max="1554" width="7.21875" style="224" customWidth="1"/>
    <col min="1555" max="1555" width="6.109375" style="224" customWidth="1"/>
    <col min="1556" max="1556" width="3.88671875" style="224" customWidth="1"/>
    <col min="1557" max="1792" width="8.77734375" style="224"/>
    <col min="1793" max="1793" width="7.33203125" style="224" customWidth="1"/>
    <col min="1794" max="1794" width="6.6640625" style="224" customWidth="1"/>
    <col min="1795" max="1795" width="5.88671875" style="224" customWidth="1"/>
    <col min="1796" max="1807" width="7.109375" style="224" customWidth="1"/>
    <col min="1808" max="1808" width="8.77734375" style="224" customWidth="1"/>
    <col min="1809" max="1809" width="7.44140625" style="224" customWidth="1"/>
    <col min="1810" max="1810" width="7.21875" style="224" customWidth="1"/>
    <col min="1811" max="1811" width="6.109375" style="224" customWidth="1"/>
    <col min="1812" max="1812" width="3.88671875" style="224" customWidth="1"/>
    <col min="1813" max="2048" width="8.77734375" style="224"/>
    <col min="2049" max="2049" width="7.33203125" style="224" customWidth="1"/>
    <col min="2050" max="2050" width="6.6640625" style="224" customWidth="1"/>
    <col min="2051" max="2051" width="5.88671875" style="224" customWidth="1"/>
    <col min="2052" max="2063" width="7.109375" style="224" customWidth="1"/>
    <col min="2064" max="2064" width="8.77734375" style="224" customWidth="1"/>
    <col min="2065" max="2065" width="7.44140625" style="224" customWidth="1"/>
    <col min="2066" max="2066" width="7.21875" style="224" customWidth="1"/>
    <col min="2067" max="2067" width="6.109375" style="224" customWidth="1"/>
    <col min="2068" max="2068" width="3.88671875" style="224" customWidth="1"/>
    <col min="2069" max="2304" width="8.77734375" style="224"/>
    <col min="2305" max="2305" width="7.33203125" style="224" customWidth="1"/>
    <col min="2306" max="2306" width="6.6640625" style="224" customWidth="1"/>
    <col min="2307" max="2307" width="5.88671875" style="224" customWidth="1"/>
    <col min="2308" max="2319" width="7.109375" style="224" customWidth="1"/>
    <col min="2320" max="2320" width="8.77734375" style="224" customWidth="1"/>
    <col min="2321" max="2321" width="7.44140625" style="224" customWidth="1"/>
    <col min="2322" max="2322" width="7.21875" style="224" customWidth="1"/>
    <col min="2323" max="2323" width="6.109375" style="224" customWidth="1"/>
    <col min="2324" max="2324" width="3.88671875" style="224" customWidth="1"/>
    <col min="2325" max="2560" width="8.77734375" style="224"/>
    <col min="2561" max="2561" width="7.33203125" style="224" customWidth="1"/>
    <col min="2562" max="2562" width="6.6640625" style="224" customWidth="1"/>
    <col min="2563" max="2563" width="5.88671875" style="224" customWidth="1"/>
    <col min="2564" max="2575" width="7.109375" style="224" customWidth="1"/>
    <col min="2576" max="2576" width="8.77734375" style="224" customWidth="1"/>
    <col min="2577" max="2577" width="7.44140625" style="224" customWidth="1"/>
    <col min="2578" max="2578" width="7.21875" style="224" customWidth="1"/>
    <col min="2579" max="2579" width="6.109375" style="224" customWidth="1"/>
    <col min="2580" max="2580" width="3.88671875" style="224" customWidth="1"/>
    <col min="2581" max="2816" width="8.77734375" style="224"/>
    <col min="2817" max="2817" width="7.33203125" style="224" customWidth="1"/>
    <col min="2818" max="2818" width="6.6640625" style="224" customWidth="1"/>
    <col min="2819" max="2819" width="5.88671875" style="224" customWidth="1"/>
    <col min="2820" max="2831" width="7.109375" style="224" customWidth="1"/>
    <col min="2832" max="2832" width="8.77734375" style="224" customWidth="1"/>
    <col min="2833" max="2833" width="7.44140625" style="224" customWidth="1"/>
    <col min="2834" max="2834" width="7.21875" style="224" customWidth="1"/>
    <col min="2835" max="2835" width="6.109375" style="224" customWidth="1"/>
    <col min="2836" max="2836" width="3.88671875" style="224" customWidth="1"/>
    <col min="2837" max="3072" width="8.77734375" style="224"/>
    <col min="3073" max="3073" width="7.33203125" style="224" customWidth="1"/>
    <col min="3074" max="3074" width="6.6640625" style="224" customWidth="1"/>
    <col min="3075" max="3075" width="5.88671875" style="224" customWidth="1"/>
    <col min="3076" max="3087" width="7.109375" style="224" customWidth="1"/>
    <col min="3088" max="3088" width="8.77734375" style="224" customWidth="1"/>
    <col min="3089" max="3089" width="7.44140625" style="224" customWidth="1"/>
    <col min="3090" max="3090" width="7.21875" style="224" customWidth="1"/>
    <col min="3091" max="3091" width="6.109375" style="224" customWidth="1"/>
    <col min="3092" max="3092" width="3.88671875" style="224" customWidth="1"/>
    <col min="3093" max="3328" width="8.77734375" style="224"/>
    <col min="3329" max="3329" width="7.33203125" style="224" customWidth="1"/>
    <col min="3330" max="3330" width="6.6640625" style="224" customWidth="1"/>
    <col min="3331" max="3331" width="5.88671875" style="224" customWidth="1"/>
    <col min="3332" max="3343" width="7.109375" style="224" customWidth="1"/>
    <col min="3344" max="3344" width="8.77734375" style="224" customWidth="1"/>
    <col min="3345" max="3345" width="7.44140625" style="224" customWidth="1"/>
    <col min="3346" max="3346" width="7.21875" style="224" customWidth="1"/>
    <col min="3347" max="3347" width="6.109375" style="224" customWidth="1"/>
    <col min="3348" max="3348" width="3.88671875" style="224" customWidth="1"/>
    <col min="3349" max="3584" width="8.77734375" style="224"/>
    <col min="3585" max="3585" width="7.33203125" style="224" customWidth="1"/>
    <col min="3586" max="3586" width="6.6640625" style="224" customWidth="1"/>
    <col min="3587" max="3587" width="5.88671875" style="224" customWidth="1"/>
    <col min="3588" max="3599" width="7.109375" style="224" customWidth="1"/>
    <col min="3600" max="3600" width="8.77734375" style="224" customWidth="1"/>
    <col min="3601" max="3601" width="7.44140625" style="224" customWidth="1"/>
    <col min="3602" max="3602" width="7.21875" style="224" customWidth="1"/>
    <col min="3603" max="3603" width="6.109375" style="224" customWidth="1"/>
    <col min="3604" max="3604" width="3.88671875" style="224" customWidth="1"/>
    <col min="3605" max="3840" width="8.77734375" style="224"/>
    <col min="3841" max="3841" width="7.33203125" style="224" customWidth="1"/>
    <col min="3842" max="3842" width="6.6640625" style="224" customWidth="1"/>
    <col min="3843" max="3843" width="5.88671875" style="224" customWidth="1"/>
    <col min="3844" max="3855" width="7.109375" style="224" customWidth="1"/>
    <col min="3856" max="3856" width="8.77734375" style="224" customWidth="1"/>
    <col min="3857" max="3857" width="7.44140625" style="224" customWidth="1"/>
    <col min="3858" max="3858" width="7.21875" style="224" customWidth="1"/>
    <col min="3859" max="3859" width="6.109375" style="224" customWidth="1"/>
    <col min="3860" max="3860" width="3.88671875" style="224" customWidth="1"/>
    <col min="3861" max="4096" width="8.77734375" style="224"/>
    <col min="4097" max="4097" width="7.33203125" style="224" customWidth="1"/>
    <col min="4098" max="4098" width="6.6640625" style="224" customWidth="1"/>
    <col min="4099" max="4099" width="5.88671875" style="224" customWidth="1"/>
    <col min="4100" max="4111" width="7.109375" style="224" customWidth="1"/>
    <col min="4112" max="4112" width="8.77734375" style="224" customWidth="1"/>
    <col min="4113" max="4113" width="7.44140625" style="224" customWidth="1"/>
    <col min="4114" max="4114" width="7.21875" style="224" customWidth="1"/>
    <col min="4115" max="4115" width="6.109375" style="224" customWidth="1"/>
    <col min="4116" max="4116" width="3.88671875" style="224" customWidth="1"/>
    <col min="4117" max="4352" width="8.77734375" style="224"/>
    <col min="4353" max="4353" width="7.33203125" style="224" customWidth="1"/>
    <col min="4354" max="4354" width="6.6640625" style="224" customWidth="1"/>
    <col min="4355" max="4355" width="5.88671875" style="224" customWidth="1"/>
    <col min="4356" max="4367" width="7.109375" style="224" customWidth="1"/>
    <col min="4368" max="4368" width="8.77734375" style="224" customWidth="1"/>
    <col min="4369" max="4369" width="7.44140625" style="224" customWidth="1"/>
    <col min="4370" max="4370" width="7.21875" style="224" customWidth="1"/>
    <col min="4371" max="4371" width="6.109375" style="224" customWidth="1"/>
    <col min="4372" max="4372" width="3.88671875" style="224" customWidth="1"/>
    <col min="4373" max="4608" width="8.77734375" style="224"/>
    <col min="4609" max="4609" width="7.33203125" style="224" customWidth="1"/>
    <col min="4610" max="4610" width="6.6640625" style="224" customWidth="1"/>
    <col min="4611" max="4611" width="5.88671875" style="224" customWidth="1"/>
    <col min="4612" max="4623" width="7.109375" style="224" customWidth="1"/>
    <col min="4624" max="4624" width="8.77734375" style="224" customWidth="1"/>
    <col min="4625" max="4625" width="7.44140625" style="224" customWidth="1"/>
    <col min="4626" max="4626" width="7.21875" style="224" customWidth="1"/>
    <col min="4627" max="4627" width="6.109375" style="224" customWidth="1"/>
    <col min="4628" max="4628" width="3.88671875" style="224" customWidth="1"/>
    <col min="4629" max="4864" width="8.77734375" style="224"/>
    <col min="4865" max="4865" width="7.33203125" style="224" customWidth="1"/>
    <col min="4866" max="4866" width="6.6640625" style="224" customWidth="1"/>
    <col min="4867" max="4867" width="5.88671875" style="224" customWidth="1"/>
    <col min="4868" max="4879" width="7.109375" style="224" customWidth="1"/>
    <col min="4880" max="4880" width="8.77734375" style="224" customWidth="1"/>
    <col min="4881" max="4881" width="7.44140625" style="224" customWidth="1"/>
    <col min="4882" max="4882" width="7.21875" style="224" customWidth="1"/>
    <col min="4883" max="4883" width="6.109375" style="224" customWidth="1"/>
    <col min="4884" max="4884" width="3.88671875" style="224" customWidth="1"/>
    <col min="4885" max="5120" width="8.77734375" style="224"/>
    <col min="5121" max="5121" width="7.33203125" style="224" customWidth="1"/>
    <col min="5122" max="5122" width="6.6640625" style="224" customWidth="1"/>
    <col min="5123" max="5123" width="5.88671875" style="224" customWidth="1"/>
    <col min="5124" max="5135" width="7.109375" style="224" customWidth="1"/>
    <col min="5136" max="5136" width="8.77734375" style="224" customWidth="1"/>
    <col min="5137" max="5137" width="7.44140625" style="224" customWidth="1"/>
    <col min="5138" max="5138" width="7.21875" style="224" customWidth="1"/>
    <col min="5139" max="5139" width="6.109375" style="224" customWidth="1"/>
    <col min="5140" max="5140" width="3.88671875" style="224" customWidth="1"/>
    <col min="5141" max="5376" width="8.77734375" style="224"/>
    <col min="5377" max="5377" width="7.33203125" style="224" customWidth="1"/>
    <col min="5378" max="5378" width="6.6640625" style="224" customWidth="1"/>
    <col min="5379" max="5379" width="5.88671875" style="224" customWidth="1"/>
    <col min="5380" max="5391" width="7.109375" style="224" customWidth="1"/>
    <col min="5392" max="5392" width="8.77734375" style="224" customWidth="1"/>
    <col min="5393" max="5393" width="7.44140625" style="224" customWidth="1"/>
    <col min="5394" max="5394" width="7.21875" style="224" customWidth="1"/>
    <col min="5395" max="5395" width="6.109375" style="224" customWidth="1"/>
    <col min="5396" max="5396" width="3.88671875" style="224" customWidth="1"/>
    <col min="5397" max="5632" width="8.77734375" style="224"/>
    <col min="5633" max="5633" width="7.33203125" style="224" customWidth="1"/>
    <col min="5634" max="5634" width="6.6640625" style="224" customWidth="1"/>
    <col min="5635" max="5635" width="5.88671875" style="224" customWidth="1"/>
    <col min="5636" max="5647" width="7.109375" style="224" customWidth="1"/>
    <col min="5648" max="5648" width="8.77734375" style="224" customWidth="1"/>
    <col min="5649" max="5649" width="7.44140625" style="224" customWidth="1"/>
    <col min="5650" max="5650" width="7.21875" style="224" customWidth="1"/>
    <col min="5651" max="5651" width="6.109375" style="224" customWidth="1"/>
    <col min="5652" max="5652" width="3.88671875" style="224" customWidth="1"/>
    <col min="5653" max="5888" width="8.77734375" style="224"/>
    <col min="5889" max="5889" width="7.33203125" style="224" customWidth="1"/>
    <col min="5890" max="5890" width="6.6640625" style="224" customWidth="1"/>
    <col min="5891" max="5891" width="5.88671875" style="224" customWidth="1"/>
    <col min="5892" max="5903" width="7.109375" style="224" customWidth="1"/>
    <col min="5904" max="5904" width="8.77734375" style="224" customWidth="1"/>
    <col min="5905" max="5905" width="7.44140625" style="224" customWidth="1"/>
    <col min="5906" max="5906" width="7.21875" style="224" customWidth="1"/>
    <col min="5907" max="5907" width="6.109375" style="224" customWidth="1"/>
    <col min="5908" max="5908" width="3.88671875" style="224" customWidth="1"/>
    <col min="5909" max="6144" width="8.77734375" style="224"/>
    <col min="6145" max="6145" width="7.33203125" style="224" customWidth="1"/>
    <col min="6146" max="6146" width="6.6640625" style="224" customWidth="1"/>
    <col min="6147" max="6147" width="5.88671875" style="224" customWidth="1"/>
    <col min="6148" max="6159" width="7.109375" style="224" customWidth="1"/>
    <col min="6160" max="6160" width="8.77734375" style="224" customWidth="1"/>
    <col min="6161" max="6161" width="7.44140625" style="224" customWidth="1"/>
    <col min="6162" max="6162" width="7.21875" style="224" customWidth="1"/>
    <col min="6163" max="6163" width="6.109375" style="224" customWidth="1"/>
    <col min="6164" max="6164" width="3.88671875" style="224" customWidth="1"/>
    <col min="6165" max="6400" width="8.77734375" style="224"/>
    <col min="6401" max="6401" width="7.33203125" style="224" customWidth="1"/>
    <col min="6402" max="6402" width="6.6640625" style="224" customWidth="1"/>
    <col min="6403" max="6403" width="5.88671875" style="224" customWidth="1"/>
    <col min="6404" max="6415" width="7.109375" style="224" customWidth="1"/>
    <col min="6416" max="6416" width="8.77734375" style="224" customWidth="1"/>
    <col min="6417" max="6417" width="7.44140625" style="224" customWidth="1"/>
    <col min="6418" max="6418" width="7.21875" style="224" customWidth="1"/>
    <col min="6419" max="6419" width="6.109375" style="224" customWidth="1"/>
    <col min="6420" max="6420" width="3.88671875" style="224" customWidth="1"/>
    <col min="6421" max="6656" width="8.77734375" style="224"/>
    <col min="6657" max="6657" width="7.33203125" style="224" customWidth="1"/>
    <col min="6658" max="6658" width="6.6640625" style="224" customWidth="1"/>
    <col min="6659" max="6659" width="5.88671875" style="224" customWidth="1"/>
    <col min="6660" max="6671" width="7.109375" style="224" customWidth="1"/>
    <col min="6672" max="6672" width="8.77734375" style="224" customWidth="1"/>
    <col min="6673" max="6673" width="7.44140625" style="224" customWidth="1"/>
    <col min="6674" max="6674" width="7.21875" style="224" customWidth="1"/>
    <col min="6675" max="6675" width="6.109375" style="224" customWidth="1"/>
    <col min="6676" max="6676" width="3.88671875" style="224" customWidth="1"/>
    <col min="6677" max="6912" width="8.77734375" style="224"/>
    <col min="6913" max="6913" width="7.33203125" style="224" customWidth="1"/>
    <col min="6914" max="6914" width="6.6640625" style="224" customWidth="1"/>
    <col min="6915" max="6915" width="5.88671875" style="224" customWidth="1"/>
    <col min="6916" max="6927" width="7.109375" style="224" customWidth="1"/>
    <col min="6928" max="6928" width="8.77734375" style="224" customWidth="1"/>
    <col min="6929" max="6929" width="7.44140625" style="224" customWidth="1"/>
    <col min="6930" max="6930" width="7.21875" style="224" customWidth="1"/>
    <col min="6931" max="6931" width="6.109375" style="224" customWidth="1"/>
    <col min="6932" max="6932" width="3.88671875" style="224" customWidth="1"/>
    <col min="6933" max="7168" width="8.77734375" style="224"/>
    <col min="7169" max="7169" width="7.33203125" style="224" customWidth="1"/>
    <col min="7170" max="7170" width="6.6640625" style="224" customWidth="1"/>
    <col min="7171" max="7171" width="5.88671875" style="224" customWidth="1"/>
    <col min="7172" max="7183" width="7.109375" style="224" customWidth="1"/>
    <col min="7184" max="7184" width="8.77734375" style="224" customWidth="1"/>
    <col min="7185" max="7185" width="7.44140625" style="224" customWidth="1"/>
    <col min="7186" max="7186" width="7.21875" style="224" customWidth="1"/>
    <col min="7187" max="7187" width="6.109375" style="224" customWidth="1"/>
    <col min="7188" max="7188" width="3.88671875" style="224" customWidth="1"/>
    <col min="7189" max="7424" width="8.77734375" style="224"/>
    <col min="7425" max="7425" width="7.33203125" style="224" customWidth="1"/>
    <col min="7426" max="7426" width="6.6640625" style="224" customWidth="1"/>
    <col min="7427" max="7427" width="5.88671875" style="224" customWidth="1"/>
    <col min="7428" max="7439" width="7.109375" style="224" customWidth="1"/>
    <col min="7440" max="7440" width="8.77734375" style="224" customWidth="1"/>
    <col min="7441" max="7441" width="7.44140625" style="224" customWidth="1"/>
    <col min="7442" max="7442" width="7.21875" style="224" customWidth="1"/>
    <col min="7443" max="7443" width="6.109375" style="224" customWidth="1"/>
    <col min="7444" max="7444" width="3.88671875" style="224" customWidth="1"/>
    <col min="7445" max="7680" width="8.77734375" style="224"/>
    <col min="7681" max="7681" width="7.33203125" style="224" customWidth="1"/>
    <col min="7682" max="7682" width="6.6640625" style="224" customWidth="1"/>
    <col min="7683" max="7683" width="5.88671875" style="224" customWidth="1"/>
    <col min="7684" max="7695" width="7.109375" style="224" customWidth="1"/>
    <col min="7696" max="7696" width="8.77734375" style="224" customWidth="1"/>
    <col min="7697" max="7697" width="7.44140625" style="224" customWidth="1"/>
    <col min="7698" max="7698" width="7.21875" style="224" customWidth="1"/>
    <col min="7699" max="7699" width="6.109375" style="224" customWidth="1"/>
    <col min="7700" max="7700" width="3.88671875" style="224" customWidth="1"/>
    <col min="7701" max="7936" width="8.77734375" style="224"/>
    <col min="7937" max="7937" width="7.33203125" style="224" customWidth="1"/>
    <col min="7938" max="7938" width="6.6640625" style="224" customWidth="1"/>
    <col min="7939" max="7939" width="5.88671875" style="224" customWidth="1"/>
    <col min="7940" max="7951" width="7.109375" style="224" customWidth="1"/>
    <col min="7952" max="7952" width="8.77734375" style="224" customWidth="1"/>
    <col min="7953" max="7953" width="7.44140625" style="224" customWidth="1"/>
    <col min="7954" max="7954" width="7.21875" style="224" customWidth="1"/>
    <col min="7955" max="7955" width="6.109375" style="224" customWidth="1"/>
    <col min="7956" max="7956" width="3.88671875" style="224" customWidth="1"/>
    <col min="7957" max="8192" width="8.77734375" style="224"/>
    <col min="8193" max="8193" width="7.33203125" style="224" customWidth="1"/>
    <col min="8194" max="8194" width="6.6640625" style="224" customWidth="1"/>
    <col min="8195" max="8195" width="5.88671875" style="224" customWidth="1"/>
    <col min="8196" max="8207" width="7.109375" style="224" customWidth="1"/>
    <col min="8208" max="8208" width="8.77734375" style="224" customWidth="1"/>
    <col min="8209" max="8209" width="7.44140625" style="224" customWidth="1"/>
    <col min="8210" max="8210" width="7.21875" style="224" customWidth="1"/>
    <col min="8211" max="8211" width="6.109375" style="224" customWidth="1"/>
    <col min="8212" max="8212" width="3.88671875" style="224" customWidth="1"/>
    <col min="8213" max="8448" width="8.77734375" style="224"/>
    <col min="8449" max="8449" width="7.33203125" style="224" customWidth="1"/>
    <col min="8450" max="8450" width="6.6640625" style="224" customWidth="1"/>
    <col min="8451" max="8451" width="5.88671875" style="224" customWidth="1"/>
    <col min="8452" max="8463" width="7.109375" style="224" customWidth="1"/>
    <col min="8464" max="8464" width="8.77734375" style="224" customWidth="1"/>
    <col min="8465" max="8465" width="7.44140625" style="224" customWidth="1"/>
    <col min="8466" max="8466" width="7.21875" style="224" customWidth="1"/>
    <col min="8467" max="8467" width="6.109375" style="224" customWidth="1"/>
    <col min="8468" max="8468" width="3.88671875" style="224" customWidth="1"/>
    <col min="8469" max="8704" width="8.77734375" style="224"/>
    <col min="8705" max="8705" width="7.33203125" style="224" customWidth="1"/>
    <col min="8706" max="8706" width="6.6640625" style="224" customWidth="1"/>
    <col min="8707" max="8707" width="5.88671875" style="224" customWidth="1"/>
    <col min="8708" max="8719" width="7.109375" style="224" customWidth="1"/>
    <col min="8720" max="8720" width="8.77734375" style="224" customWidth="1"/>
    <col min="8721" max="8721" width="7.44140625" style="224" customWidth="1"/>
    <col min="8722" max="8722" width="7.21875" style="224" customWidth="1"/>
    <col min="8723" max="8723" width="6.109375" style="224" customWidth="1"/>
    <col min="8724" max="8724" width="3.88671875" style="224" customWidth="1"/>
    <col min="8725" max="8960" width="8.77734375" style="224"/>
    <col min="8961" max="8961" width="7.33203125" style="224" customWidth="1"/>
    <col min="8962" max="8962" width="6.6640625" style="224" customWidth="1"/>
    <col min="8963" max="8963" width="5.88671875" style="224" customWidth="1"/>
    <col min="8964" max="8975" width="7.109375" style="224" customWidth="1"/>
    <col min="8976" max="8976" width="8.77734375" style="224" customWidth="1"/>
    <col min="8977" max="8977" width="7.44140625" style="224" customWidth="1"/>
    <col min="8978" max="8978" width="7.21875" style="224" customWidth="1"/>
    <col min="8979" max="8979" width="6.109375" style="224" customWidth="1"/>
    <col min="8980" max="8980" width="3.88671875" style="224" customWidth="1"/>
    <col min="8981" max="9216" width="8.77734375" style="224"/>
    <col min="9217" max="9217" width="7.33203125" style="224" customWidth="1"/>
    <col min="9218" max="9218" width="6.6640625" style="224" customWidth="1"/>
    <col min="9219" max="9219" width="5.88671875" style="224" customWidth="1"/>
    <col min="9220" max="9231" width="7.109375" style="224" customWidth="1"/>
    <col min="9232" max="9232" width="8.77734375" style="224" customWidth="1"/>
    <col min="9233" max="9233" width="7.44140625" style="224" customWidth="1"/>
    <col min="9234" max="9234" width="7.21875" style="224" customWidth="1"/>
    <col min="9235" max="9235" width="6.109375" style="224" customWidth="1"/>
    <col min="9236" max="9236" width="3.88671875" style="224" customWidth="1"/>
    <col min="9237" max="9472" width="8.77734375" style="224"/>
    <col min="9473" max="9473" width="7.33203125" style="224" customWidth="1"/>
    <col min="9474" max="9474" width="6.6640625" style="224" customWidth="1"/>
    <col min="9475" max="9475" width="5.88671875" style="224" customWidth="1"/>
    <col min="9476" max="9487" width="7.109375" style="224" customWidth="1"/>
    <col min="9488" max="9488" width="8.77734375" style="224" customWidth="1"/>
    <col min="9489" max="9489" width="7.44140625" style="224" customWidth="1"/>
    <col min="9490" max="9490" width="7.21875" style="224" customWidth="1"/>
    <col min="9491" max="9491" width="6.109375" style="224" customWidth="1"/>
    <col min="9492" max="9492" width="3.88671875" style="224" customWidth="1"/>
    <col min="9493" max="9728" width="8.77734375" style="224"/>
    <col min="9729" max="9729" width="7.33203125" style="224" customWidth="1"/>
    <col min="9730" max="9730" width="6.6640625" style="224" customWidth="1"/>
    <col min="9731" max="9731" width="5.88671875" style="224" customWidth="1"/>
    <col min="9732" max="9743" width="7.109375" style="224" customWidth="1"/>
    <col min="9744" max="9744" width="8.77734375" style="224" customWidth="1"/>
    <col min="9745" max="9745" width="7.44140625" style="224" customWidth="1"/>
    <col min="9746" max="9746" width="7.21875" style="224" customWidth="1"/>
    <col min="9747" max="9747" width="6.109375" style="224" customWidth="1"/>
    <col min="9748" max="9748" width="3.88671875" style="224" customWidth="1"/>
    <col min="9749" max="9984" width="8.77734375" style="224"/>
    <col min="9985" max="9985" width="7.33203125" style="224" customWidth="1"/>
    <col min="9986" max="9986" width="6.6640625" style="224" customWidth="1"/>
    <col min="9987" max="9987" width="5.88671875" style="224" customWidth="1"/>
    <col min="9988" max="9999" width="7.109375" style="224" customWidth="1"/>
    <col min="10000" max="10000" width="8.77734375" style="224" customWidth="1"/>
    <col min="10001" max="10001" width="7.44140625" style="224" customWidth="1"/>
    <col min="10002" max="10002" width="7.21875" style="224" customWidth="1"/>
    <col min="10003" max="10003" width="6.109375" style="224" customWidth="1"/>
    <col min="10004" max="10004" width="3.88671875" style="224" customWidth="1"/>
    <col min="10005" max="10240" width="8.77734375" style="224"/>
    <col min="10241" max="10241" width="7.33203125" style="224" customWidth="1"/>
    <col min="10242" max="10242" width="6.6640625" style="224" customWidth="1"/>
    <col min="10243" max="10243" width="5.88671875" style="224" customWidth="1"/>
    <col min="10244" max="10255" width="7.109375" style="224" customWidth="1"/>
    <col min="10256" max="10256" width="8.77734375" style="224" customWidth="1"/>
    <col min="10257" max="10257" width="7.44140625" style="224" customWidth="1"/>
    <col min="10258" max="10258" width="7.21875" style="224" customWidth="1"/>
    <col min="10259" max="10259" width="6.109375" style="224" customWidth="1"/>
    <col min="10260" max="10260" width="3.88671875" style="224" customWidth="1"/>
    <col min="10261" max="10496" width="8.77734375" style="224"/>
    <col min="10497" max="10497" width="7.33203125" style="224" customWidth="1"/>
    <col min="10498" max="10498" width="6.6640625" style="224" customWidth="1"/>
    <col min="10499" max="10499" width="5.88671875" style="224" customWidth="1"/>
    <col min="10500" max="10511" width="7.109375" style="224" customWidth="1"/>
    <col min="10512" max="10512" width="8.77734375" style="224" customWidth="1"/>
    <col min="10513" max="10513" width="7.44140625" style="224" customWidth="1"/>
    <col min="10514" max="10514" width="7.21875" style="224" customWidth="1"/>
    <col min="10515" max="10515" width="6.109375" style="224" customWidth="1"/>
    <col min="10516" max="10516" width="3.88671875" style="224" customWidth="1"/>
    <col min="10517" max="10752" width="8.77734375" style="224"/>
    <col min="10753" max="10753" width="7.33203125" style="224" customWidth="1"/>
    <col min="10754" max="10754" width="6.6640625" style="224" customWidth="1"/>
    <col min="10755" max="10755" width="5.88671875" style="224" customWidth="1"/>
    <col min="10756" max="10767" width="7.109375" style="224" customWidth="1"/>
    <col min="10768" max="10768" width="8.77734375" style="224" customWidth="1"/>
    <col min="10769" max="10769" width="7.44140625" style="224" customWidth="1"/>
    <col min="10770" max="10770" width="7.21875" style="224" customWidth="1"/>
    <col min="10771" max="10771" width="6.109375" style="224" customWidth="1"/>
    <col min="10772" max="10772" width="3.88671875" style="224" customWidth="1"/>
    <col min="10773" max="11008" width="8.77734375" style="224"/>
    <col min="11009" max="11009" width="7.33203125" style="224" customWidth="1"/>
    <col min="11010" max="11010" width="6.6640625" style="224" customWidth="1"/>
    <col min="11011" max="11011" width="5.88671875" style="224" customWidth="1"/>
    <col min="11012" max="11023" width="7.109375" style="224" customWidth="1"/>
    <col min="11024" max="11024" width="8.77734375" style="224" customWidth="1"/>
    <col min="11025" max="11025" width="7.44140625" style="224" customWidth="1"/>
    <col min="11026" max="11026" width="7.21875" style="224" customWidth="1"/>
    <col min="11027" max="11027" width="6.109375" style="224" customWidth="1"/>
    <col min="11028" max="11028" width="3.88671875" style="224" customWidth="1"/>
    <col min="11029" max="11264" width="8.77734375" style="224"/>
    <col min="11265" max="11265" width="7.33203125" style="224" customWidth="1"/>
    <col min="11266" max="11266" width="6.6640625" style="224" customWidth="1"/>
    <col min="11267" max="11267" width="5.88671875" style="224" customWidth="1"/>
    <col min="11268" max="11279" width="7.109375" style="224" customWidth="1"/>
    <col min="11280" max="11280" width="8.77734375" style="224" customWidth="1"/>
    <col min="11281" max="11281" width="7.44140625" style="224" customWidth="1"/>
    <col min="11282" max="11282" width="7.21875" style="224" customWidth="1"/>
    <col min="11283" max="11283" width="6.109375" style="224" customWidth="1"/>
    <col min="11284" max="11284" width="3.88671875" style="224" customWidth="1"/>
    <col min="11285" max="11520" width="8.77734375" style="224"/>
    <col min="11521" max="11521" width="7.33203125" style="224" customWidth="1"/>
    <col min="11522" max="11522" width="6.6640625" style="224" customWidth="1"/>
    <col min="11523" max="11523" width="5.88671875" style="224" customWidth="1"/>
    <col min="11524" max="11535" width="7.109375" style="224" customWidth="1"/>
    <col min="11536" max="11536" width="8.77734375" style="224" customWidth="1"/>
    <col min="11537" max="11537" width="7.44140625" style="224" customWidth="1"/>
    <col min="11538" max="11538" width="7.21875" style="224" customWidth="1"/>
    <col min="11539" max="11539" width="6.109375" style="224" customWidth="1"/>
    <col min="11540" max="11540" width="3.88671875" style="224" customWidth="1"/>
    <col min="11541" max="11776" width="8.77734375" style="224"/>
    <col min="11777" max="11777" width="7.33203125" style="224" customWidth="1"/>
    <col min="11778" max="11778" width="6.6640625" style="224" customWidth="1"/>
    <col min="11779" max="11779" width="5.88671875" style="224" customWidth="1"/>
    <col min="11780" max="11791" width="7.109375" style="224" customWidth="1"/>
    <col min="11792" max="11792" width="8.77734375" style="224" customWidth="1"/>
    <col min="11793" max="11793" width="7.44140625" style="224" customWidth="1"/>
    <col min="11794" max="11794" width="7.21875" style="224" customWidth="1"/>
    <col min="11795" max="11795" width="6.109375" style="224" customWidth="1"/>
    <col min="11796" max="11796" width="3.88671875" style="224" customWidth="1"/>
    <col min="11797" max="12032" width="8.77734375" style="224"/>
    <col min="12033" max="12033" width="7.33203125" style="224" customWidth="1"/>
    <col min="12034" max="12034" width="6.6640625" style="224" customWidth="1"/>
    <col min="12035" max="12035" width="5.88671875" style="224" customWidth="1"/>
    <col min="12036" max="12047" width="7.109375" style="224" customWidth="1"/>
    <col min="12048" max="12048" width="8.77734375" style="224" customWidth="1"/>
    <col min="12049" max="12049" width="7.44140625" style="224" customWidth="1"/>
    <col min="12050" max="12050" width="7.21875" style="224" customWidth="1"/>
    <col min="12051" max="12051" width="6.109375" style="224" customWidth="1"/>
    <col min="12052" max="12052" width="3.88671875" style="224" customWidth="1"/>
    <col min="12053" max="12288" width="8.77734375" style="224"/>
    <col min="12289" max="12289" width="7.33203125" style="224" customWidth="1"/>
    <col min="12290" max="12290" width="6.6640625" style="224" customWidth="1"/>
    <col min="12291" max="12291" width="5.88671875" style="224" customWidth="1"/>
    <col min="12292" max="12303" width="7.109375" style="224" customWidth="1"/>
    <col min="12304" max="12304" width="8.77734375" style="224" customWidth="1"/>
    <col min="12305" max="12305" width="7.44140625" style="224" customWidth="1"/>
    <col min="12306" max="12306" width="7.21875" style="224" customWidth="1"/>
    <col min="12307" max="12307" width="6.109375" style="224" customWidth="1"/>
    <col min="12308" max="12308" width="3.88671875" style="224" customWidth="1"/>
    <col min="12309" max="12544" width="8.77734375" style="224"/>
    <col min="12545" max="12545" width="7.33203125" style="224" customWidth="1"/>
    <col min="12546" max="12546" width="6.6640625" style="224" customWidth="1"/>
    <col min="12547" max="12547" width="5.88671875" style="224" customWidth="1"/>
    <col min="12548" max="12559" width="7.109375" style="224" customWidth="1"/>
    <col min="12560" max="12560" width="8.77734375" style="224" customWidth="1"/>
    <col min="12561" max="12561" width="7.44140625" style="224" customWidth="1"/>
    <col min="12562" max="12562" width="7.21875" style="224" customWidth="1"/>
    <col min="12563" max="12563" width="6.109375" style="224" customWidth="1"/>
    <col min="12564" max="12564" width="3.88671875" style="224" customWidth="1"/>
    <col min="12565" max="12800" width="8.77734375" style="224"/>
    <col min="12801" max="12801" width="7.33203125" style="224" customWidth="1"/>
    <col min="12802" max="12802" width="6.6640625" style="224" customWidth="1"/>
    <col min="12803" max="12803" width="5.88671875" style="224" customWidth="1"/>
    <col min="12804" max="12815" width="7.109375" style="224" customWidth="1"/>
    <col min="12816" max="12816" width="8.77734375" style="224" customWidth="1"/>
    <col min="12817" max="12817" width="7.44140625" style="224" customWidth="1"/>
    <col min="12818" max="12818" width="7.21875" style="224" customWidth="1"/>
    <col min="12819" max="12819" width="6.109375" style="224" customWidth="1"/>
    <col min="12820" max="12820" width="3.88671875" style="224" customWidth="1"/>
    <col min="12821" max="13056" width="8.77734375" style="224"/>
    <col min="13057" max="13057" width="7.33203125" style="224" customWidth="1"/>
    <col min="13058" max="13058" width="6.6640625" style="224" customWidth="1"/>
    <col min="13059" max="13059" width="5.88671875" style="224" customWidth="1"/>
    <col min="13060" max="13071" width="7.109375" style="224" customWidth="1"/>
    <col min="13072" max="13072" width="8.77734375" style="224" customWidth="1"/>
    <col min="13073" max="13073" width="7.44140625" style="224" customWidth="1"/>
    <col min="13074" max="13074" width="7.21875" style="224" customWidth="1"/>
    <col min="13075" max="13075" width="6.109375" style="224" customWidth="1"/>
    <col min="13076" max="13076" width="3.88671875" style="224" customWidth="1"/>
    <col min="13077" max="13312" width="8.77734375" style="224"/>
    <col min="13313" max="13313" width="7.33203125" style="224" customWidth="1"/>
    <col min="13314" max="13314" width="6.6640625" style="224" customWidth="1"/>
    <col min="13315" max="13315" width="5.88671875" style="224" customWidth="1"/>
    <col min="13316" max="13327" width="7.109375" style="224" customWidth="1"/>
    <col min="13328" max="13328" width="8.77734375" style="224" customWidth="1"/>
    <col min="13329" max="13329" width="7.44140625" style="224" customWidth="1"/>
    <col min="13330" max="13330" width="7.21875" style="224" customWidth="1"/>
    <col min="13331" max="13331" width="6.109375" style="224" customWidth="1"/>
    <col min="13332" max="13332" width="3.88671875" style="224" customWidth="1"/>
    <col min="13333" max="13568" width="8.77734375" style="224"/>
    <col min="13569" max="13569" width="7.33203125" style="224" customWidth="1"/>
    <col min="13570" max="13570" width="6.6640625" style="224" customWidth="1"/>
    <col min="13571" max="13571" width="5.88671875" style="224" customWidth="1"/>
    <col min="13572" max="13583" width="7.109375" style="224" customWidth="1"/>
    <col min="13584" max="13584" width="8.77734375" style="224" customWidth="1"/>
    <col min="13585" max="13585" width="7.44140625" style="224" customWidth="1"/>
    <col min="13586" max="13586" width="7.21875" style="224" customWidth="1"/>
    <col min="13587" max="13587" width="6.109375" style="224" customWidth="1"/>
    <col min="13588" max="13588" width="3.88671875" style="224" customWidth="1"/>
    <col min="13589" max="13824" width="8.77734375" style="224"/>
    <col min="13825" max="13825" width="7.33203125" style="224" customWidth="1"/>
    <col min="13826" max="13826" width="6.6640625" style="224" customWidth="1"/>
    <col min="13827" max="13827" width="5.88671875" style="224" customWidth="1"/>
    <col min="13828" max="13839" width="7.109375" style="224" customWidth="1"/>
    <col min="13840" max="13840" width="8.77734375" style="224" customWidth="1"/>
    <col min="13841" max="13841" width="7.44140625" style="224" customWidth="1"/>
    <col min="13842" max="13842" width="7.21875" style="224" customWidth="1"/>
    <col min="13843" max="13843" width="6.109375" style="224" customWidth="1"/>
    <col min="13844" max="13844" width="3.88671875" style="224" customWidth="1"/>
    <col min="13845" max="14080" width="8.77734375" style="224"/>
    <col min="14081" max="14081" width="7.33203125" style="224" customWidth="1"/>
    <col min="14082" max="14082" width="6.6640625" style="224" customWidth="1"/>
    <col min="14083" max="14083" width="5.88671875" style="224" customWidth="1"/>
    <col min="14084" max="14095" width="7.109375" style="224" customWidth="1"/>
    <col min="14096" max="14096" width="8.77734375" style="224" customWidth="1"/>
    <col min="14097" max="14097" width="7.44140625" style="224" customWidth="1"/>
    <col min="14098" max="14098" width="7.21875" style="224" customWidth="1"/>
    <col min="14099" max="14099" width="6.109375" style="224" customWidth="1"/>
    <col min="14100" max="14100" width="3.88671875" style="224" customWidth="1"/>
    <col min="14101" max="14336" width="8.77734375" style="224"/>
    <col min="14337" max="14337" width="7.33203125" style="224" customWidth="1"/>
    <col min="14338" max="14338" width="6.6640625" style="224" customWidth="1"/>
    <col min="14339" max="14339" width="5.88671875" style="224" customWidth="1"/>
    <col min="14340" max="14351" width="7.109375" style="224" customWidth="1"/>
    <col min="14352" max="14352" width="8.77734375" style="224" customWidth="1"/>
    <col min="14353" max="14353" width="7.44140625" style="224" customWidth="1"/>
    <col min="14354" max="14354" width="7.21875" style="224" customWidth="1"/>
    <col min="14355" max="14355" width="6.109375" style="224" customWidth="1"/>
    <col min="14356" max="14356" width="3.88671875" style="224" customWidth="1"/>
    <col min="14357" max="14592" width="8.77734375" style="224"/>
    <col min="14593" max="14593" width="7.33203125" style="224" customWidth="1"/>
    <col min="14594" max="14594" width="6.6640625" style="224" customWidth="1"/>
    <col min="14595" max="14595" width="5.88671875" style="224" customWidth="1"/>
    <col min="14596" max="14607" width="7.109375" style="224" customWidth="1"/>
    <col min="14608" max="14608" width="8.77734375" style="224" customWidth="1"/>
    <col min="14609" max="14609" width="7.44140625" style="224" customWidth="1"/>
    <col min="14610" max="14610" width="7.21875" style="224" customWidth="1"/>
    <col min="14611" max="14611" width="6.109375" style="224" customWidth="1"/>
    <col min="14612" max="14612" width="3.88671875" style="224" customWidth="1"/>
    <col min="14613" max="14848" width="8.77734375" style="224"/>
    <col min="14849" max="14849" width="7.33203125" style="224" customWidth="1"/>
    <col min="14850" max="14850" width="6.6640625" style="224" customWidth="1"/>
    <col min="14851" max="14851" width="5.88671875" style="224" customWidth="1"/>
    <col min="14852" max="14863" width="7.109375" style="224" customWidth="1"/>
    <col min="14864" max="14864" width="8.77734375" style="224" customWidth="1"/>
    <col min="14865" max="14865" width="7.44140625" style="224" customWidth="1"/>
    <col min="14866" max="14866" width="7.21875" style="224" customWidth="1"/>
    <col min="14867" max="14867" width="6.109375" style="224" customWidth="1"/>
    <col min="14868" max="14868" width="3.88671875" style="224" customWidth="1"/>
    <col min="14869" max="15104" width="8.77734375" style="224"/>
    <col min="15105" max="15105" width="7.33203125" style="224" customWidth="1"/>
    <col min="15106" max="15106" width="6.6640625" style="224" customWidth="1"/>
    <col min="15107" max="15107" width="5.88671875" style="224" customWidth="1"/>
    <col min="15108" max="15119" width="7.109375" style="224" customWidth="1"/>
    <col min="15120" max="15120" width="8.77734375" style="224" customWidth="1"/>
    <col min="15121" max="15121" width="7.44140625" style="224" customWidth="1"/>
    <col min="15122" max="15122" width="7.21875" style="224" customWidth="1"/>
    <col min="15123" max="15123" width="6.109375" style="224" customWidth="1"/>
    <col min="15124" max="15124" width="3.88671875" style="224" customWidth="1"/>
    <col min="15125" max="15360" width="8.77734375" style="224"/>
    <col min="15361" max="15361" width="7.33203125" style="224" customWidth="1"/>
    <col min="15362" max="15362" width="6.6640625" style="224" customWidth="1"/>
    <col min="15363" max="15363" width="5.88671875" style="224" customWidth="1"/>
    <col min="15364" max="15375" width="7.109375" style="224" customWidth="1"/>
    <col min="15376" max="15376" width="8.77734375" style="224" customWidth="1"/>
    <col min="15377" max="15377" width="7.44140625" style="224" customWidth="1"/>
    <col min="15378" max="15378" width="7.21875" style="224" customWidth="1"/>
    <col min="15379" max="15379" width="6.109375" style="224" customWidth="1"/>
    <col min="15380" max="15380" width="3.88671875" style="224" customWidth="1"/>
    <col min="15381" max="15616" width="8.77734375" style="224"/>
    <col min="15617" max="15617" width="7.33203125" style="224" customWidth="1"/>
    <col min="15618" max="15618" width="6.6640625" style="224" customWidth="1"/>
    <col min="15619" max="15619" width="5.88671875" style="224" customWidth="1"/>
    <col min="15620" max="15631" width="7.109375" style="224" customWidth="1"/>
    <col min="15632" max="15632" width="8.77734375" style="224" customWidth="1"/>
    <col min="15633" max="15633" width="7.44140625" style="224" customWidth="1"/>
    <col min="15634" max="15634" width="7.21875" style="224" customWidth="1"/>
    <col min="15635" max="15635" width="6.109375" style="224" customWidth="1"/>
    <col min="15636" max="15636" width="3.88671875" style="224" customWidth="1"/>
    <col min="15637" max="15872" width="8.77734375" style="224"/>
    <col min="15873" max="15873" width="7.33203125" style="224" customWidth="1"/>
    <col min="15874" max="15874" width="6.6640625" style="224" customWidth="1"/>
    <col min="15875" max="15875" width="5.88671875" style="224" customWidth="1"/>
    <col min="15876" max="15887" width="7.109375" style="224" customWidth="1"/>
    <col min="15888" max="15888" width="8.77734375" style="224" customWidth="1"/>
    <col min="15889" max="15889" width="7.44140625" style="224" customWidth="1"/>
    <col min="15890" max="15890" width="7.21875" style="224" customWidth="1"/>
    <col min="15891" max="15891" width="6.109375" style="224" customWidth="1"/>
    <col min="15892" max="15892" width="3.88671875" style="224" customWidth="1"/>
    <col min="15893" max="16128" width="8.77734375" style="224"/>
    <col min="16129" max="16129" width="7.33203125" style="224" customWidth="1"/>
    <col min="16130" max="16130" width="6.6640625" style="224" customWidth="1"/>
    <col min="16131" max="16131" width="5.88671875" style="224" customWidth="1"/>
    <col min="16132" max="16143" width="7.109375" style="224" customWidth="1"/>
    <col min="16144" max="16144" width="8.77734375" style="224" customWidth="1"/>
    <col min="16145" max="16145" width="7.44140625" style="224" customWidth="1"/>
    <col min="16146" max="16146" width="7.21875" style="224" customWidth="1"/>
    <col min="16147" max="16147" width="6.109375" style="224" customWidth="1"/>
    <col min="16148" max="16148" width="3.88671875" style="224" customWidth="1"/>
    <col min="16149" max="16384" width="8.77734375" style="224"/>
  </cols>
  <sheetData>
    <row r="1" spans="1:20" ht="15" customHeight="1">
      <c r="A1" s="24" t="s">
        <v>695</v>
      </c>
    </row>
    <row r="2" spans="1:20" ht="23.25" customHeight="1">
      <c r="A2" s="996" t="s">
        <v>1597</v>
      </c>
      <c r="B2" s="996"/>
      <c r="C2" s="996"/>
      <c r="D2" s="996"/>
      <c r="E2" s="996"/>
      <c r="F2" s="996"/>
      <c r="G2" s="996"/>
      <c r="H2" s="996"/>
      <c r="I2" s="996"/>
      <c r="J2" s="996"/>
      <c r="K2" s="996"/>
      <c r="L2" s="996"/>
      <c r="M2" s="996"/>
      <c r="N2" s="996"/>
      <c r="O2" s="996"/>
      <c r="P2" s="996"/>
      <c r="Q2" s="996"/>
      <c r="R2" s="996"/>
      <c r="S2" s="996"/>
      <c r="T2" s="996"/>
    </row>
    <row r="3" spans="1:20" ht="9" customHeight="1"/>
    <row r="4" spans="1:20" s="459" customFormat="1" ht="18" customHeight="1">
      <c r="A4" s="459" t="s">
        <v>696</v>
      </c>
    </row>
    <row r="5" spans="1:20" s="459" customFormat="1" ht="15" customHeight="1">
      <c r="A5" s="959" t="s">
        <v>697</v>
      </c>
      <c r="B5" s="960"/>
      <c r="C5" s="961"/>
      <c r="D5" s="968" t="s">
        <v>698</v>
      </c>
      <c r="E5" s="968"/>
      <c r="F5" s="968" t="s">
        <v>699</v>
      </c>
      <c r="G5" s="968"/>
      <c r="H5" s="968" t="s">
        <v>700</v>
      </c>
      <c r="I5" s="968"/>
      <c r="J5" s="968" t="s">
        <v>701</v>
      </c>
      <c r="K5" s="968"/>
      <c r="L5" s="970" t="s">
        <v>702</v>
      </c>
      <c r="M5" s="971"/>
      <c r="N5" s="972"/>
      <c r="O5" s="973"/>
      <c r="P5" s="968" t="s">
        <v>689</v>
      </c>
      <c r="Q5" s="974" t="s">
        <v>703</v>
      </c>
      <c r="R5" s="974" t="s">
        <v>686</v>
      </c>
      <c r="S5" s="960" t="s">
        <v>704</v>
      </c>
      <c r="T5" s="976"/>
    </row>
    <row r="6" spans="1:20" s="459" customFormat="1" ht="15" customHeight="1">
      <c r="A6" s="962"/>
      <c r="B6" s="963"/>
      <c r="C6" s="964"/>
      <c r="D6" s="968"/>
      <c r="E6" s="968"/>
      <c r="F6" s="968"/>
      <c r="G6" s="968"/>
      <c r="H6" s="968"/>
      <c r="I6" s="968"/>
      <c r="J6" s="968"/>
      <c r="K6" s="968"/>
      <c r="L6" s="981" t="s">
        <v>719</v>
      </c>
      <c r="M6" s="961"/>
      <c r="N6" s="981" t="s">
        <v>720</v>
      </c>
      <c r="O6" s="961"/>
      <c r="P6" s="968"/>
      <c r="Q6" s="968"/>
      <c r="R6" s="968"/>
      <c r="S6" s="977"/>
      <c r="T6" s="978"/>
    </row>
    <row r="7" spans="1:20" s="459" customFormat="1" ht="15" customHeight="1">
      <c r="A7" s="962"/>
      <c r="B7" s="963"/>
      <c r="C7" s="964"/>
      <c r="D7" s="968"/>
      <c r="E7" s="968"/>
      <c r="F7" s="968"/>
      <c r="G7" s="968"/>
      <c r="H7" s="968"/>
      <c r="I7" s="968"/>
      <c r="J7" s="968"/>
      <c r="K7" s="968"/>
      <c r="L7" s="982"/>
      <c r="M7" s="978"/>
      <c r="N7" s="982"/>
      <c r="O7" s="978"/>
      <c r="P7" s="968"/>
      <c r="Q7" s="968"/>
      <c r="R7" s="968"/>
      <c r="S7" s="977"/>
      <c r="T7" s="978"/>
    </row>
    <row r="8" spans="1:20" s="459" customFormat="1" ht="15" customHeight="1">
      <c r="A8" s="962"/>
      <c r="B8" s="963"/>
      <c r="C8" s="964"/>
      <c r="D8" s="968"/>
      <c r="E8" s="969"/>
      <c r="F8" s="968"/>
      <c r="G8" s="969"/>
      <c r="H8" s="968"/>
      <c r="I8" s="969"/>
      <c r="J8" s="968"/>
      <c r="K8" s="969"/>
      <c r="L8" s="982"/>
      <c r="M8" s="978"/>
      <c r="N8" s="982"/>
      <c r="O8" s="978"/>
      <c r="P8" s="968"/>
      <c r="Q8" s="968"/>
      <c r="R8" s="968"/>
      <c r="S8" s="977"/>
      <c r="T8" s="978"/>
    </row>
    <row r="9" spans="1:20" s="459" customFormat="1" ht="15" customHeight="1">
      <c r="A9" s="962"/>
      <c r="B9" s="963"/>
      <c r="C9" s="964"/>
      <c r="D9" s="968"/>
      <c r="E9" s="969"/>
      <c r="F9" s="968"/>
      <c r="G9" s="969"/>
      <c r="H9" s="968"/>
      <c r="I9" s="969"/>
      <c r="J9" s="968"/>
      <c r="K9" s="969"/>
      <c r="L9" s="982"/>
      <c r="M9" s="978"/>
      <c r="N9" s="982"/>
      <c r="O9" s="978"/>
      <c r="P9" s="968"/>
      <c r="Q9" s="968"/>
      <c r="R9" s="968"/>
      <c r="S9" s="977"/>
      <c r="T9" s="978"/>
    </row>
    <row r="10" spans="1:20" s="459" customFormat="1" ht="16.5" customHeight="1">
      <c r="A10" s="965"/>
      <c r="B10" s="966"/>
      <c r="C10" s="967"/>
      <c r="D10" s="492" t="s">
        <v>705</v>
      </c>
      <c r="E10" s="460" t="s">
        <v>706</v>
      </c>
      <c r="F10" s="492" t="s">
        <v>705</v>
      </c>
      <c r="G10" s="460" t="s">
        <v>707</v>
      </c>
      <c r="H10" s="492" t="s">
        <v>705</v>
      </c>
      <c r="I10" s="460" t="s">
        <v>708</v>
      </c>
      <c r="J10" s="492" t="s">
        <v>705</v>
      </c>
      <c r="K10" s="460" t="s">
        <v>721</v>
      </c>
      <c r="L10" s="492" t="s">
        <v>705</v>
      </c>
      <c r="M10" s="460" t="s">
        <v>709</v>
      </c>
      <c r="N10" s="492" t="s">
        <v>705</v>
      </c>
      <c r="O10" s="460" t="s">
        <v>710</v>
      </c>
      <c r="P10" s="968"/>
      <c r="Q10" s="968"/>
      <c r="R10" s="968"/>
      <c r="S10" s="979"/>
      <c r="T10" s="980"/>
    </row>
    <row r="11" spans="1:20" s="459" customFormat="1" ht="23.25" customHeight="1">
      <c r="A11" s="970"/>
      <c r="B11" s="971"/>
      <c r="C11" s="975"/>
      <c r="D11" s="492"/>
      <c r="E11" s="461">
        <f>IF(D11="○",6,0 )</f>
        <v>0</v>
      </c>
      <c r="F11" s="492"/>
      <c r="G11" s="461">
        <f>IF(F11="○",1,0)</f>
        <v>0</v>
      </c>
      <c r="H11" s="492"/>
      <c r="I11" s="461">
        <f t="shared" ref="I11:I25" si="0">IF(H11="○",5,0)</f>
        <v>0</v>
      </c>
      <c r="J11" s="492"/>
      <c r="K11" s="461">
        <f>IF(J11="○",10,0)</f>
        <v>0</v>
      </c>
      <c r="L11" s="492"/>
      <c r="M11" s="461">
        <f t="shared" ref="M11:M25" si="1">IF(L11="○",3,0 )</f>
        <v>0</v>
      </c>
      <c r="N11" s="492"/>
      <c r="O11" s="461">
        <f t="shared" ref="O11:O25" si="2">IF(N11="○",2,0 )</f>
        <v>0</v>
      </c>
      <c r="P11" s="462">
        <f>O11+M11+K11+I11+G11+E11</f>
        <v>0</v>
      </c>
      <c r="Q11" s="493"/>
      <c r="R11" s="489"/>
      <c r="S11" s="463"/>
      <c r="T11" s="491"/>
    </row>
    <row r="12" spans="1:20" s="459" customFormat="1" ht="23.25" customHeight="1">
      <c r="A12" s="970"/>
      <c r="B12" s="971"/>
      <c r="C12" s="975"/>
      <c r="D12" s="492"/>
      <c r="E12" s="461">
        <f>IF(D12="○",6,0 )</f>
        <v>0</v>
      </c>
      <c r="F12" s="492"/>
      <c r="G12" s="461">
        <f>IF(F12="○",1,0)</f>
        <v>0</v>
      </c>
      <c r="H12" s="492"/>
      <c r="I12" s="461">
        <f t="shared" si="0"/>
        <v>0</v>
      </c>
      <c r="J12" s="492"/>
      <c r="K12" s="461">
        <f t="shared" ref="K12:K25" si="3">IF(J12="○",10,0)</f>
        <v>0</v>
      </c>
      <c r="L12" s="492"/>
      <c r="M12" s="461">
        <f t="shared" si="1"/>
        <v>0</v>
      </c>
      <c r="N12" s="492"/>
      <c r="O12" s="461">
        <f t="shared" si="2"/>
        <v>0</v>
      </c>
      <c r="P12" s="462">
        <f>O12+M12+K12+I12+G12+E12</f>
        <v>0</v>
      </c>
      <c r="Q12" s="493"/>
      <c r="R12" s="489"/>
      <c r="S12" s="463"/>
      <c r="T12" s="491"/>
    </row>
    <row r="13" spans="1:20" s="459" customFormat="1" ht="23.25" customHeight="1">
      <c r="A13" s="970"/>
      <c r="B13" s="971"/>
      <c r="C13" s="975"/>
      <c r="D13" s="492"/>
      <c r="E13" s="461">
        <f t="shared" ref="E13:E25" si="4">IF(D13="○",6,0 )</f>
        <v>0</v>
      </c>
      <c r="F13" s="492"/>
      <c r="G13" s="461">
        <f t="shared" ref="G13:G25" si="5">IF(F13="○",1,0)</f>
        <v>0</v>
      </c>
      <c r="H13" s="492"/>
      <c r="I13" s="461">
        <f t="shared" si="0"/>
        <v>0</v>
      </c>
      <c r="J13" s="492"/>
      <c r="K13" s="461">
        <f t="shared" si="3"/>
        <v>0</v>
      </c>
      <c r="L13" s="492"/>
      <c r="M13" s="461">
        <f t="shared" si="1"/>
        <v>0</v>
      </c>
      <c r="N13" s="492"/>
      <c r="O13" s="461">
        <f t="shared" si="2"/>
        <v>0</v>
      </c>
      <c r="P13" s="462">
        <f t="shared" ref="P13:P25" si="6">O13+M13+K13+I13+G13+E13</f>
        <v>0</v>
      </c>
      <c r="Q13" s="493"/>
      <c r="R13" s="489"/>
      <c r="S13" s="463"/>
      <c r="T13" s="491"/>
    </row>
    <row r="14" spans="1:20" s="459" customFormat="1" ht="23.25" customHeight="1">
      <c r="A14" s="970"/>
      <c r="B14" s="971"/>
      <c r="C14" s="975"/>
      <c r="D14" s="492"/>
      <c r="E14" s="461">
        <f t="shared" si="4"/>
        <v>0</v>
      </c>
      <c r="F14" s="492"/>
      <c r="G14" s="461">
        <f t="shared" si="5"/>
        <v>0</v>
      </c>
      <c r="H14" s="492"/>
      <c r="I14" s="461">
        <f t="shared" si="0"/>
        <v>0</v>
      </c>
      <c r="J14" s="492"/>
      <c r="K14" s="461">
        <f t="shared" si="3"/>
        <v>0</v>
      </c>
      <c r="L14" s="492"/>
      <c r="M14" s="461">
        <f t="shared" si="1"/>
        <v>0</v>
      </c>
      <c r="N14" s="492"/>
      <c r="O14" s="461">
        <f t="shared" si="2"/>
        <v>0</v>
      </c>
      <c r="P14" s="462">
        <f t="shared" si="6"/>
        <v>0</v>
      </c>
      <c r="Q14" s="492"/>
      <c r="R14" s="489"/>
      <c r="S14" s="463"/>
      <c r="T14" s="491"/>
    </row>
    <row r="15" spans="1:20" s="459" customFormat="1" ht="23.25" customHeight="1">
      <c r="A15" s="970"/>
      <c r="B15" s="971"/>
      <c r="C15" s="975"/>
      <c r="D15" s="492"/>
      <c r="E15" s="461">
        <f t="shared" si="4"/>
        <v>0</v>
      </c>
      <c r="F15" s="492"/>
      <c r="G15" s="461">
        <f t="shared" si="5"/>
        <v>0</v>
      </c>
      <c r="H15" s="492"/>
      <c r="I15" s="461">
        <f t="shared" si="0"/>
        <v>0</v>
      </c>
      <c r="J15" s="492"/>
      <c r="K15" s="461">
        <f t="shared" si="3"/>
        <v>0</v>
      </c>
      <c r="L15" s="492"/>
      <c r="M15" s="461">
        <f t="shared" si="1"/>
        <v>0</v>
      </c>
      <c r="N15" s="492"/>
      <c r="O15" s="461">
        <f t="shared" si="2"/>
        <v>0</v>
      </c>
      <c r="P15" s="462">
        <f t="shared" si="6"/>
        <v>0</v>
      </c>
      <c r="Q15" s="492"/>
      <c r="R15" s="464"/>
      <c r="S15" s="465"/>
      <c r="T15" s="466"/>
    </row>
    <row r="16" spans="1:20" s="459" customFormat="1" ht="23.25" customHeight="1">
      <c r="A16" s="970"/>
      <c r="B16" s="971"/>
      <c r="C16" s="975"/>
      <c r="D16" s="492"/>
      <c r="E16" s="461">
        <f t="shared" si="4"/>
        <v>0</v>
      </c>
      <c r="F16" s="492"/>
      <c r="G16" s="461">
        <f t="shared" si="5"/>
        <v>0</v>
      </c>
      <c r="H16" s="492"/>
      <c r="I16" s="461">
        <f t="shared" si="0"/>
        <v>0</v>
      </c>
      <c r="J16" s="492"/>
      <c r="K16" s="461">
        <f t="shared" si="3"/>
        <v>0</v>
      </c>
      <c r="L16" s="492"/>
      <c r="M16" s="461">
        <f t="shared" si="1"/>
        <v>0</v>
      </c>
      <c r="N16" s="492"/>
      <c r="O16" s="461">
        <f t="shared" si="2"/>
        <v>0</v>
      </c>
      <c r="P16" s="462">
        <f t="shared" si="6"/>
        <v>0</v>
      </c>
      <c r="Q16" s="467"/>
      <c r="R16" s="464"/>
      <c r="S16" s="465"/>
      <c r="T16" s="466"/>
    </row>
    <row r="17" spans="1:21" s="459" customFormat="1" ht="23.25" customHeight="1">
      <c r="A17" s="970"/>
      <c r="B17" s="971"/>
      <c r="C17" s="975"/>
      <c r="D17" s="492"/>
      <c r="E17" s="461">
        <f t="shared" si="4"/>
        <v>0</v>
      </c>
      <c r="F17" s="492"/>
      <c r="G17" s="461">
        <f t="shared" si="5"/>
        <v>0</v>
      </c>
      <c r="H17" s="492"/>
      <c r="I17" s="461">
        <f t="shared" si="0"/>
        <v>0</v>
      </c>
      <c r="J17" s="492"/>
      <c r="K17" s="461">
        <f t="shared" si="3"/>
        <v>0</v>
      </c>
      <c r="L17" s="492"/>
      <c r="M17" s="461">
        <f t="shared" si="1"/>
        <v>0</v>
      </c>
      <c r="N17" s="492"/>
      <c r="O17" s="461">
        <f t="shared" si="2"/>
        <v>0</v>
      </c>
      <c r="P17" s="462">
        <f>O17+M17+K17+I17+G17+E17</f>
        <v>0</v>
      </c>
      <c r="Q17" s="467"/>
      <c r="R17" s="464"/>
      <c r="S17" s="465"/>
      <c r="T17" s="466"/>
      <c r="U17" s="468"/>
    </row>
    <row r="18" spans="1:21" s="459" customFormat="1" ht="23.25" customHeight="1">
      <c r="A18" s="970"/>
      <c r="B18" s="971"/>
      <c r="C18" s="975"/>
      <c r="D18" s="492"/>
      <c r="E18" s="461">
        <f t="shared" si="4"/>
        <v>0</v>
      </c>
      <c r="F18" s="492"/>
      <c r="G18" s="461">
        <f t="shared" si="5"/>
        <v>0</v>
      </c>
      <c r="H18" s="492"/>
      <c r="I18" s="461">
        <f t="shared" si="0"/>
        <v>0</v>
      </c>
      <c r="J18" s="492"/>
      <c r="K18" s="461">
        <f t="shared" si="3"/>
        <v>0</v>
      </c>
      <c r="L18" s="492"/>
      <c r="M18" s="461">
        <f t="shared" si="1"/>
        <v>0</v>
      </c>
      <c r="N18" s="492"/>
      <c r="O18" s="461">
        <f t="shared" si="2"/>
        <v>0</v>
      </c>
      <c r="P18" s="462">
        <f t="shared" si="6"/>
        <v>0</v>
      </c>
      <c r="Q18" s="467"/>
      <c r="R18" s="464"/>
      <c r="S18" s="465"/>
      <c r="T18" s="466"/>
    </row>
    <row r="19" spans="1:21" s="459" customFormat="1" ht="23.25" customHeight="1">
      <c r="A19" s="970"/>
      <c r="B19" s="971"/>
      <c r="C19" s="975"/>
      <c r="D19" s="492"/>
      <c r="E19" s="461">
        <f t="shared" si="4"/>
        <v>0</v>
      </c>
      <c r="F19" s="492"/>
      <c r="G19" s="461">
        <f t="shared" si="5"/>
        <v>0</v>
      </c>
      <c r="H19" s="492"/>
      <c r="I19" s="461">
        <f t="shared" si="0"/>
        <v>0</v>
      </c>
      <c r="J19" s="492"/>
      <c r="K19" s="461">
        <f t="shared" si="3"/>
        <v>0</v>
      </c>
      <c r="L19" s="492"/>
      <c r="M19" s="461">
        <f t="shared" si="1"/>
        <v>0</v>
      </c>
      <c r="N19" s="492"/>
      <c r="O19" s="461">
        <f t="shared" si="2"/>
        <v>0</v>
      </c>
      <c r="P19" s="462">
        <f t="shared" si="6"/>
        <v>0</v>
      </c>
      <c r="Q19" s="467"/>
      <c r="R19" s="464"/>
      <c r="S19" s="465"/>
      <c r="T19" s="466"/>
    </row>
    <row r="20" spans="1:21" s="459" customFormat="1" ht="23.25" customHeight="1">
      <c r="A20" s="970"/>
      <c r="B20" s="971"/>
      <c r="C20" s="975"/>
      <c r="D20" s="492"/>
      <c r="E20" s="461">
        <f t="shared" si="4"/>
        <v>0</v>
      </c>
      <c r="F20" s="492"/>
      <c r="G20" s="461">
        <f t="shared" si="5"/>
        <v>0</v>
      </c>
      <c r="H20" s="492"/>
      <c r="I20" s="461">
        <f t="shared" si="0"/>
        <v>0</v>
      </c>
      <c r="J20" s="492"/>
      <c r="K20" s="461">
        <f t="shared" si="3"/>
        <v>0</v>
      </c>
      <c r="L20" s="492"/>
      <c r="M20" s="461">
        <f t="shared" si="1"/>
        <v>0</v>
      </c>
      <c r="N20" s="492"/>
      <c r="O20" s="461">
        <f t="shared" si="2"/>
        <v>0</v>
      </c>
      <c r="P20" s="462">
        <f t="shared" si="6"/>
        <v>0</v>
      </c>
      <c r="Q20" s="467"/>
      <c r="R20" s="464"/>
      <c r="S20" s="465"/>
      <c r="T20" s="466"/>
    </row>
    <row r="21" spans="1:21" s="459" customFormat="1" ht="23.25" customHeight="1">
      <c r="A21" s="970"/>
      <c r="B21" s="971"/>
      <c r="C21" s="975"/>
      <c r="D21" s="492"/>
      <c r="E21" s="461">
        <f>IF(D21="○",6,0 )</f>
        <v>0</v>
      </c>
      <c r="F21" s="492"/>
      <c r="G21" s="461">
        <f>IF(F21="○",1,0)</f>
        <v>0</v>
      </c>
      <c r="H21" s="492"/>
      <c r="I21" s="461">
        <f>IF(H21="○",5,0)</f>
        <v>0</v>
      </c>
      <c r="J21" s="492"/>
      <c r="K21" s="461">
        <f t="shared" si="3"/>
        <v>0</v>
      </c>
      <c r="L21" s="492"/>
      <c r="M21" s="461">
        <f>IF(L21="○",3,0 )</f>
        <v>0</v>
      </c>
      <c r="N21" s="492"/>
      <c r="O21" s="461">
        <f>IF(N21="○",2,0 )</f>
        <v>0</v>
      </c>
      <c r="P21" s="462">
        <f>O21+M21+K21+I21+G21+E21</f>
        <v>0</v>
      </c>
      <c r="Q21" s="467"/>
      <c r="R21" s="464"/>
      <c r="S21" s="465"/>
      <c r="T21" s="466"/>
    </row>
    <row r="22" spans="1:21" s="459" customFormat="1" ht="23.25" customHeight="1">
      <c r="A22" s="970"/>
      <c r="B22" s="971"/>
      <c r="C22" s="975"/>
      <c r="D22" s="492"/>
      <c r="E22" s="461">
        <f>IF(D22="○",6,0 )</f>
        <v>0</v>
      </c>
      <c r="F22" s="492"/>
      <c r="G22" s="461">
        <f>IF(F22="○",1,0)</f>
        <v>0</v>
      </c>
      <c r="H22" s="492"/>
      <c r="I22" s="461">
        <f>IF(H22="○",5,0)</f>
        <v>0</v>
      </c>
      <c r="J22" s="492"/>
      <c r="K22" s="461">
        <f t="shared" si="3"/>
        <v>0</v>
      </c>
      <c r="L22" s="492"/>
      <c r="M22" s="461">
        <f>IF(L22="○",3,0 )</f>
        <v>0</v>
      </c>
      <c r="N22" s="492"/>
      <c r="O22" s="461">
        <f>IF(N22="○",2,0 )</f>
        <v>0</v>
      </c>
      <c r="P22" s="462">
        <f>O22+M22+K22+I22+G22+E22</f>
        <v>0</v>
      </c>
      <c r="Q22" s="467"/>
      <c r="R22" s="464"/>
      <c r="S22" s="465"/>
      <c r="T22" s="466"/>
    </row>
    <row r="23" spans="1:21" s="459" customFormat="1" ht="23.25" customHeight="1">
      <c r="A23" s="970"/>
      <c r="B23" s="971"/>
      <c r="C23" s="975"/>
      <c r="D23" s="492"/>
      <c r="E23" s="461">
        <f t="shared" si="4"/>
        <v>0</v>
      </c>
      <c r="F23" s="492"/>
      <c r="G23" s="461">
        <f t="shared" si="5"/>
        <v>0</v>
      </c>
      <c r="H23" s="492"/>
      <c r="I23" s="461">
        <f t="shared" si="0"/>
        <v>0</v>
      </c>
      <c r="J23" s="492"/>
      <c r="K23" s="461"/>
      <c r="L23" s="492"/>
      <c r="M23" s="461">
        <f t="shared" si="1"/>
        <v>0</v>
      </c>
      <c r="N23" s="492"/>
      <c r="O23" s="461">
        <f t="shared" si="2"/>
        <v>0</v>
      </c>
      <c r="P23" s="462">
        <f t="shared" si="6"/>
        <v>0</v>
      </c>
      <c r="Q23" s="467"/>
      <c r="R23" s="464"/>
      <c r="S23" s="465"/>
      <c r="T23" s="466"/>
    </row>
    <row r="24" spans="1:21" s="459" customFormat="1" ht="23.25" customHeight="1">
      <c r="A24" s="970"/>
      <c r="B24" s="971"/>
      <c r="C24" s="975"/>
      <c r="D24" s="492"/>
      <c r="E24" s="461">
        <f t="shared" si="4"/>
        <v>0</v>
      </c>
      <c r="F24" s="492"/>
      <c r="G24" s="461">
        <f t="shared" si="5"/>
        <v>0</v>
      </c>
      <c r="H24" s="492"/>
      <c r="I24" s="461">
        <f t="shared" si="0"/>
        <v>0</v>
      </c>
      <c r="J24" s="492"/>
      <c r="K24" s="461">
        <f t="shared" si="3"/>
        <v>0</v>
      </c>
      <c r="L24" s="492"/>
      <c r="M24" s="461">
        <f t="shared" si="1"/>
        <v>0</v>
      </c>
      <c r="N24" s="492"/>
      <c r="O24" s="461">
        <f t="shared" si="2"/>
        <v>0</v>
      </c>
      <c r="P24" s="462">
        <f t="shared" si="6"/>
        <v>0</v>
      </c>
      <c r="Q24" s="467"/>
      <c r="R24" s="464"/>
      <c r="S24" s="465"/>
      <c r="T24" s="466"/>
    </row>
    <row r="25" spans="1:21" s="459" customFormat="1" ht="23.25" customHeight="1">
      <c r="A25" s="970"/>
      <c r="B25" s="971"/>
      <c r="C25" s="975"/>
      <c r="D25" s="492"/>
      <c r="E25" s="461">
        <f t="shared" si="4"/>
        <v>0</v>
      </c>
      <c r="F25" s="492"/>
      <c r="G25" s="461">
        <f t="shared" si="5"/>
        <v>0</v>
      </c>
      <c r="H25" s="492"/>
      <c r="I25" s="461">
        <f t="shared" si="0"/>
        <v>0</v>
      </c>
      <c r="J25" s="492"/>
      <c r="K25" s="461">
        <f t="shared" si="3"/>
        <v>0</v>
      </c>
      <c r="L25" s="492"/>
      <c r="M25" s="461">
        <f t="shared" si="1"/>
        <v>0</v>
      </c>
      <c r="N25" s="492"/>
      <c r="O25" s="461">
        <f t="shared" si="2"/>
        <v>0</v>
      </c>
      <c r="P25" s="462">
        <f t="shared" si="6"/>
        <v>0</v>
      </c>
      <c r="Q25" s="467"/>
      <c r="R25" s="464"/>
      <c r="S25" s="465"/>
      <c r="T25" s="466"/>
    </row>
    <row r="26" spans="1:21" s="459" customFormat="1" ht="22.5" customHeight="1" thickBot="1">
      <c r="A26" s="489" t="s">
        <v>711</v>
      </c>
      <c r="B26" s="490">
        <f>COUNTA(A11:C25)</f>
        <v>0</v>
      </c>
      <c r="C26" s="491" t="s">
        <v>712</v>
      </c>
      <c r="D26" s="983" t="s">
        <v>713</v>
      </c>
      <c r="E26" s="984"/>
      <c r="F26" s="984"/>
      <c r="G26" s="984"/>
      <c r="H26" s="984"/>
      <c r="I26" s="984"/>
      <c r="J26" s="984"/>
      <c r="K26" s="984"/>
      <c r="L26" s="984"/>
      <c r="M26" s="984"/>
      <c r="N26" s="984"/>
      <c r="O26" s="985"/>
      <c r="P26" s="462">
        <f>SUM(P11:P25)</f>
        <v>0</v>
      </c>
      <c r="Q26" s="467"/>
      <c r="R26" s="469"/>
      <c r="S26" s="470"/>
      <c r="T26" s="471"/>
    </row>
    <row r="27" spans="1:21" s="459" customFormat="1" ht="27" customHeight="1">
      <c r="A27" s="986" t="s">
        <v>714</v>
      </c>
      <c r="B27" s="987"/>
      <c r="C27" s="987"/>
      <c r="D27" s="987"/>
      <c r="E27" s="987"/>
      <c r="F27" s="987"/>
      <c r="G27" s="987"/>
      <c r="H27" s="987"/>
      <c r="I27" s="987"/>
      <c r="J27" s="987"/>
      <c r="K27" s="987"/>
      <c r="L27" s="987"/>
      <c r="M27" s="987"/>
      <c r="N27" s="987"/>
      <c r="O27" s="988"/>
      <c r="P27" s="472" t="e">
        <f>P26/B26</f>
        <v>#DIV/0!</v>
      </c>
      <c r="Q27" s="473" t="s">
        <v>715</v>
      </c>
      <c r="R27" s="989" t="s">
        <v>722</v>
      </c>
      <c r="S27" s="990"/>
      <c r="T27" s="991"/>
    </row>
    <row r="28" spans="1:21" s="459" customFormat="1" ht="27" customHeight="1" thickBot="1">
      <c r="A28" s="995" t="s">
        <v>716</v>
      </c>
      <c r="B28" s="995"/>
      <c r="C28" s="995"/>
      <c r="D28" s="995"/>
      <c r="E28" s="995"/>
      <c r="F28" s="995"/>
      <c r="G28" s="995"/>
      <c r="H28" s="995"/>
      <c r="I28" s="995"/>
      <c r="J28" s="995"/>
      <c r="K28" s="995"/>
      <c r="L28" s="995"/>
      <c r="M28" s="995"/>
      <c r="N28" s="995"/>
      <c r="O28" s="995"/>
      <c r="P28" s="474">
        <v>0</v>
      </c>
      <c r="Q28" s="475" t="s">
        <v>717</v>
      </c>
      <c r="R28" s="992"/>
      <c r="S28" s="993"/>
      <c r="T28" s="994"/>
    </row>
    <row r="29" spans="1:21" s="459" customFormat="1" ht="12"/>
    <row r="30" spans="1:21" s="459" customFormat="1">
      <c r="P30" s="468"/>
    </row>
    <row r="31" spans="1:21" s="459" customFormat="1" ht="12"/>
  </sheetData>
  <mergeCells count="32">
    <mergeCell ref="D26:O26"/>
    <mergeCell ref="A27:O27"/>
    <mergeCell ref="R27:T28"/>
    <mergeCell ref="A28:O28"/>
    <mergeCell ref="A20:C20"/>
    <mergeCell ref="A21:C21"/>
    <mergeCell ref="A22:C22"/>
    <mergeCell ref="A23:C23"/>
    <mergeCell ref="A24:C24"/>
    <mergeCell ref="A25:C25"/>
    <mergeCell ref="A19:C19"/>
    <mergeCell ref="S5:T10"/>
    <mergeCell ref="L6:M9"/>
    <mergeCell ref="N6:O9"/>
    <mergeCell ref="A11:C11"/>
    <mergeCell ref="A12:C12"/>
    <mergeCell ref="A13:C13"/>
    <mergeCell ref="A14:C14"/>
    <mergeCell ref="A15:C15"/>
    <mergeCell ref="A16:C16"/>
    <mergeCell ref="A17:C17"/>
    <mergeCell ref="A18:C18"/>
    <mergeCell ref="A2:T2"/>
    <mergeCell ref="A5:C10"/>
    <mergeCell ref="D5:E9"/>
    <mergeCell ref="F5:G9"/>
    <mergeCell ref="H5:I9"/>
    <mergeCell ref="J5:K9"/>
    <mergeCell ref="L5:O5"/>
    <mergeCell ref="P5:P10"/>
    <mergeCell ref="Q5:Q10"/>
    <mergeCell ref="R5:R10"/>
  </mergeCells>
  <phoneticPr fontId="3"/>
  <dataValidations count="3">
    <dataValidation type="list" allowBlank="1" showInputMessage="1" showErrorMessage="1" sqref="P28" xr:uid="{00000000-0002-0000-1C00-000000000000}">
      <formula1>"３,９,13,17"</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00000000-0002-0000-1C00-000001000000}">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00000000-0002-0000-1C00-000002000000}">
      <formula1>"○,×"</formula1>
    </dataValidation>
  </dataValidations>
  <printOptions horizontalCentered="1"/>
  <pageMargins left="0.39370078740157483" right="0.39370078740157483" top="0.55118110236220474" bottom="0.35433070866141736" header="0.31496062992125984" footer="0.31496062992125984"/>
  <pageSetup paperSize="9" scale="9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94EB0-BBCD-451D-9482-FA82C313773B}">
  <dimension ref="A1:U31"/>
  <sheetViews>
    <sheetView view="pageBreakPreview" zoomScaleNormal="100" zoomScaleSheetLayoutView="100" workbookViewId="0">
      <selection activeCell="H35" sqref="H35"/>
    </sheetView>
  </sheetViews>
  <sheetFormatPr defaultRowHeight="13.2"/>
  <cols>
    <col min="1" max="1" width="7.33203125" style="224" customWidth="1"/>
    <col min="2" max="2" width="6.6640625" style="224" customWidth="1"/>
    <col min="3" max="3" width="5.88671875" style="224" customWidth="1"/>
    <col min="4" max="15" width="7.109375" style="224" customWidth="1"/>
    <col min="16" max="16" width="8.77734375" style="224" customWidth="1"/>
    <col min="17" max="17" width="7.44140625" style="224" customWidth="1"/>
    <col min="18" max="18" width="7.21875" style="224" customWidth="1"/>
    <col min="19" max="19" width="6.109375" style="224" customWidth="1"/>
    <col min="20" max="20" width="3.88671875" style="224" customWidth="1"/>
    <col min="21" max="256" width="8.88671875" style="224"/>
    <col min="257" max="257" width="7.33203125" style="224" customWidth="1"/>
    <col min="258" max="258" width="6.6640625" style="224" customWidth="1"/>
    <col min="259" max="259" width="5.88671875" style="224" customWidth="1"/>
    <col min="260" max="271" width="7.109375" style="224" customWidth="1"/>
    <col min="272" max="272" width="8.77734375" style="224" customWidth="1"/>
    <col min="273" max="273" width="7.44140625" style="224" customWidth="1"/>
    <col min="274" max="274" width="7.21875" style="224" customWidth="1"/>
    <col min="275" max="275" width="6.109375" style="224" customWidth="1"/>
    <col min="276" max="276" width="3.88671875" style="224" customWidth="1"/>
    <col min="277" max="512" width="8.88671875" style="224"/>
    <col min="513" max="513" width="7.33203125" style="224" customWidth="1"/>
    <col min="514" max="514" width="6.6640625" style="224" customWidth="1"/>
    <col min="515" max="515" width="5.88671875" style="224" customWidth="1"/>
    <col min="516" max="527" width="7.109375" style="224" customWidth="1"/>
    <col min="528" max="528" width="8.77734375" style="224" customWidth="1"/>
    <col min="529" max="529" width="7.44140625" style="224" customWidth="1"/>
    <col min="530" max="530" width="7.21875" style="224" customWidth="1"/>
    <col min="531" max="531" width="6.109375" style="224" customWidth="1"/>
    <col min="532" max="532" width="3.88671875" style="224" customWidth="1"/>
    <col min="533" max="768" width="8.88671875" style="224"/>
    <col min="769" max="769" width="7.33203125" style="224" customWidth="1"/>
    <col min="770" max="770" width="6.6640625" style="224" customWidth="1"/>
    <col min="771" max="771" width="5.88671875" style="224" customWidth="1"/>
    <col min="772" max="783" width="7.109375" style="224" customWidth="1"/>
    <col min="784" max="784" width="8.77734375" style="224" customWidth="1"/>
    <col min="785" max="785" width="7.44140625" style="224" customWidth="1"/>
    <col min="786" max="786" width="7.21875" style="224" customWidth="1"/>
    <col min="787" max="787" width="6.109375" style="224" customWidth="1"/>
    <col min="788" max="788" width="3.88671875" style="224" customWidth="1"/>
    <col min="789" max="1024" width="8.88671875" style="224"/>
    <col min="1025" max="1025" width="7.33203125" style="224" customWidth="1"/>
    <col min="1026" max="1026" width="6.6640625" style="224" customWidth="1"/>
    <col min="1027" max="1027" width="5.88671875" style="224" customWidth="1"/>
    <col min="1028" max="1039" width="7.109375" style="224" customWidth="1"/>
    <col min="1040" max="1040" width="8.77734375" style="224" customWidth="1"/>
    <col min="1041" max="1041" width="7.44140625" style="224" customWidth="1"/>
    <col min="1042" max="1042" width="7.21875" style="224" customWidth="1"/>
    <col min="1043" max="1043" width="6.109375" style="224" customWidth="1"/>
    <col min="1044" max="1044" width="3.88671875" style="224" customWidth="1"/>
    <col min="1045" max="1280" width="8.88671875" style="224"/>
    <col min="1281" max="1281" width="7.33203125" style="224" customWidth="1"/>
    <col min="1282" max="1282" width="6.6640625" style="224" customWidth="1"/>
    <col min="1283" max="1283" width="5.88671875" style="224" customWidth="1"/>
    <col min="1284" max="1295" width="7.109375" style="224" customWidth="1"/>
    <col min="1296" max="1296" width="8.77734375" style="224" customWidth="1"/>
    <col min="1297" max="1297" width="7.44140625" style="224" customWidth="1"/>
    <col min="1298" max="1298" width="7.21875" style="224" customWidth="1"/>
    <col min="1299" max="1299" width="6.109375" style="224" customWidth="1"/>
    <col min="1300" max="1300" width="3.88671875" style="224" customWidth="1"/>
    <col min="1301" max="1536" width="8.88671875" style="224"/>
    <col min="1537" max="1537" width="7.33203125" style="224" customWidth="1"/>
    <col min="1538" max="1538" width="6.6640625" style="224" customWidth="1"/>
    <col min="1539" max="1539" width="5.88671875" style="224" customWidth="1"/>
    <col min="1540" max="1551" width="7.109375" style="224" customWidth="1"/>
    <col min="1552" max="1552" width="8.77734375" style="224" customWidth="1"/>
    <col min="1553" max="1553" width="7.44140625" style="224" customWidth="1"/>
    <col min="1554" max="1554" width="7.21875" style="224" customWidth="1"/>
    <col min="1555" max="1555" width="6.109375" style="224" customWidth="1"/>
    <col min="1556" max="1556" width="3.88671875" style="224" customWidth="1"/>
    <col min="1557" max="1792" width="8.88671875" style="224"/>
    <col min="1793" max="1793" width="7.33203125" style="224" customWidth="1"/>
    <col min="1794" max="1794" width="6.6640625" style="224" customWidth="1"/>
    <col min="1795" max="1795" width="5.88671875" style="224" customWidth="1"/>
    <col min="1796" max="1807" width="7.109375" style="224" customWidth="1"/>
    <col min="1808" max="1808" width="8.77734375" style="224" customWidth="1"/>
    <col min="1809" max="1809" width="7.44140625" style="224" customWidth="1"/>
    <col min="1810" max="1810" width="7.21875" style="224" customWidth="1"/>
    <col min="1811" max="1811" width="6.109375" style="224" customWidth="1"/>
    <col min="1812" max="1812" width="3.88671875" style="224" customWidth="1"/>
    <col min="1813" max="2048" width="8.88671875" style="224"/>
    <col min="2049" max="2049" width="7.33203125" style="224" customWidth="1"/>
    <col min="2050" max="2050" width="6.6640625" style="224" customWidth="1"/>
    <col min="2051" max="2051" width="5.88671875" style="224" customWidth="1"/>
    <col min="2052" max="2063" width="7.109375" style="224" customWidth="1"/>
    <col min="2064" max="2064" width="8.77734375" style="224" customWidth="1"/>
    <col min="2065" max="2065" width="7.44140625" style="224" customWidth="1"/>
    <col min="2066" max="2066" width="7.21875" style="224" customWidth="1"/>
    <col min="2067" max="2067" width="6.109375" style="224" customWidth="1"/>
    <col min="2068" max="2068" width="3.88671875" style="224" customWidth="1"/>
    <col min="2069" max="2304" width="8.88671875" style="224"/>
    <col min="2305" max="2305" width="7.33203125" style="224" customWidth="1"/>
    <col min="2306" max="2306" width="6.6640625" style="224" customWidth="1"/>
    <col min="2307" max="2307" width="5.88671875" style="224" customWidth="1"/>
    <col min="2308" max="2319" width="7.109375" style="224" customWidth="1"/>
    <col min="2320" max="2320" width="8.77734375" style="224" customWidth="1"/>
    <col min="2321" max="2321" width="7.44140625" style="224" customWidth="1"/>
    <col min="2322" max="2322" width="7.21875" style="224" customWidth="1"/>
    <col min="2323" max="2323" width="6.109375" style="224" customWidth="1"/>
    <col min="2324" max="2324" width="3.88671875" style="224" customWidth="1"/>
    <col min="2325" max="2560" width="8.88671875" style="224"/>
    <col min="2561" max="2561" width="7.33203125" style="224" customWidth="1"/>
    <col min="2562" max="2562" width="6.6640625" style="224" customWidth="1"/>
    <col min="2563" max="2563" width="5.88671875" style="224" customWidth="1"/>
    <col min="2564" max="2575" width="7.109375" style="224" customWidth="1"/>
    <col min="2576" max="2576" width="8.77734375" style="224" customWidth="1"/>
    <col min="2577" max="2577" width="7.44140625" style="224" customWidth="1"/>
    <col min="2578" max="2578" width="7.21875" style="224" customWidth="1"/>
    <col min="2579" max="2579" width="6.109375" style="224" customWidth="1"/>
    <col min="2580" max="2580" width="3.88671875" style="224" customWidth="1"/>
    <col min="2581" max="2816" width="8.88671875" style="224"/>
    <col min="2817" max="2817" width="7.33203125" style="224" customWidth="1"/>
    <col min="2818" max="2818" width="6.6640625" style="224" customWidth="1"/>
    <col min="2819" max="2819" width="5.88671875" style="224" customWidth="1"/>
    <col min="2820" max="2831" width="7.109375" style="224" customWidth="1"/>
    <col min="2832" max="2832" width="8.77734375" style="224" customWidth="1"/>
    <col min="2833" max="2833" width="7.44140625" style="224" customWidth="1"/>
    <col min="2834" max="2834" width="7.21875" style="224" customWidth="1"/>
    <col min="2835" max="2835" width="6.109375" style="224" customWidth="1"/>
    <col min="2836" max="2836" width="3.88671875" style="224" customWidth="1"/>
    <col min="2837" max="3072" width="8.88671875" style="224"/>
    <col min="3073" max="3073" width="7.33203125" style="224" customWidth="1"/>
    <col min="3074" max="3074" width="6.6640625" style="224" customWidth="1"/>
    <col min="3075" max="3075" width="5.88671875" style="224" customWidth="1"/>
    <col min="3076" max="3087" width="7.109375" style="224" customWidth="1"/>
    <col min="3088" max="3088" width="8.77734375" style="224" customWidth="1"/>
    <col min="3089" max="3089" width="7.44140625" style="224" customWidth="1"/>
    <col min="3090" max="3090" width="7.21875" style="224" customWidth="1"/>
    <col min="3091" max="3091" width="6.109375" style="224" customWidth="1"/>
    <col min="3092" max="3092" width="3.88671875" style="224" customWidth="1"/>
    <col min="3093" max="3328" width="8.88671875" style="224"/>
    <col min="3329" max="3329" width="7.33203125" style="224" customWidth="1"/>
    <col min="3330" max="3330" width="6.6640625" style="224" customWidth="1"/>
    <col min="3331" max="3331" width="5.88671875" style="224" customWidth="1"/>
    <col min="3332" max="3343" width="7.109375" style="224" customWidth="1"/>
    <col min="3344" max="3344" width="8.77734375" style="224" customWidth="1"/>
    <col min="3345" max="3345" width="7.44140625" style="224" customWidth="1"/>
    <col min="3346" max="3346" width="7.21875" style="224" customWidth="1"/>
    <col min="3347" max="3347" width="6.109375" style="224" customWidth="1"/>
    <col min="3348" max="3348" width="3.88671875" style="224" customWidth="1"/>
    <col min="3349" max="3584" width="8.88671875" style="224"/>
    <col min="3585" max="3585" width="7.33203125" style="224" customWidth="1"/>
    <col min="3586" max="3586" width="6.6640625" style="224" customWidth="1"/>
    <col min="3587" max="3587" width="5.88671875" style="224" customWidth="1"/>
    <col min="3588" max="3599" width="7.109375" style="224" customWidth="1"/>
    <col min="3600" max="3600" width="8.77734375" style="224" customWidth="1"/>
    <col min="3601" max="3601" width="7.44140625" style="224" customWidth="1"/>
    <col min="3602" max="3602" width="7.21875" style="224" customWidth="1"/>
    <col min="3603" max="3603" width="6.109375" style="224" customWidth="1"/>
    <col min="3604" max="3604" width="3.88671875" style="224" customWidth="1"/>
    <col min="3605" max="3840" width="8.88671875" style="224"/>
    <col min="3841" max="3841" width="7.33203125" style="224" customWidth="1"/>
    <col min="3842" max="3842" width="6.6640625" style="224" customWidth="1"/>
    <col min="3843" max="3843" width="5.88671875" style="224" customWidth="1"/>
    <col min="3844" max="3855" width="7.109375" style="224" customWidth="1"/>
    <col min="3856" max="3856" width="8.77734375" style="224" customWidth="1"/>
    <col min="3857" max="3857" width="7.44140625" style="224" customWidth="1"/>
    <col min="3858" max="3858" width="7.21875" style="224" customWidth="1"/>
    <col min="3859" max="3859" width="6.109375" style="224" customWidth="1"/>
    <col min="3860" max="3860" width="3.88671875" style="224" customWidth="1"/>
    <col min="3861" max="4096" width="8.88671875" style="224"/>
    <col min="4097" max="4097" width="7.33203125" style="224" customWidth="1"/>
    <col min="4098" max="4098" width="6.6640625" style="224" customWidth="1"/>
    <col min="4099" max="4099" width="5.88671875" style="224" customWidth="1"/>
    <col min="4100" max="4111" width="7.109375" style="224" customWidth="1"/>
    <col min="4112" max="4112" width="8.77734375" style="224" customWidth="1"/>
    <col min="4113" max="4113" width="7.44140625" style="224" customWidth="1"/>
    <col min="4114" max="4114" width="7.21875" style="224" customWidth="1"/>
    <col min="4115" max="4115" width="6.109375" style="224" customWidth="1"/>
    <col min="4116" max="4116" width="3.88671875" style="224" customWidth="1"/>
    <col min="4117" max="4352" width="8.88671875" style="224"/>
    <col min="4353" max="4353" width="7.33203125" style="224" customWidth="1"/>
    <col min="4354" max="4354" width="6.6640625" style="224" customWidth="1"/>
    <col min="4355" max="4355" width="5.88671875" style="224" customWidth="1"/>
    <col min="4356" max="4367" width="7.109375" style="224" customWidth="1"/>
    <col min="4368" max="4368" width="8.77734375" style="224" customWidth="1"/>
    <col min="4369" max="4369" width="7.44140625" style="224" customWidth="1"/>
    <col min="4370" max="4370" width="7.21875" style="224" customWidth="1"/>
    <col min="4371" max="4371" width="6.109375" style="224" customWidth="1"/>
    <col min="4372" max="4372" width="3.88671875" style="224" customWidth="1"/>
    <col min="4373" max="4608" width="8.88671875" style="224"/>
    <col min="4609" max="4609" width="7.33203125" style="224" customWidth="1"/>
    <col min="4610" max="4610" width="6.6640625" style="224" customWidth="1"/>
    <col min="4611" max="4611" width="5.88671875" style="224" customWidth="1"/>
    <col min="4612" max="4623" width="7.109375" style="224" customWidth="1"/>
    <col min="4624" max="4624" width="8.77734375" style="224" customWidth="1"/>
    <col min="4625" max="4625" width="7.44140625" style="224" customWidth="1"/>
    <col min="4626" max="4626" width="7.21875" style="224" customWidth="1"/>
    <col min="4627" max="4627" width="6.109375" style="224" customWidth="1"/>
    <col min="4628" max="4628" width="3.88671875" style="224" customWidth="1"/>
    <col min="4629" max="4864" width="8.88671875" style="224"/>
    <col min="4865" max="4865" width="7.33203125" style="224" customWidth="1"/>
    <col min="4866" max="4866" width="6.6640625" style="224" customWidth="1"/>
    <col min="4867" max="4867" width="5.88671875" style="224" customWidth="1"/>
    <col min="4868" max="4879" width="7.109375" style="224" customWidth="1"/>
    <col min="4880" max="4880" width="8.77734375" style="224" customWidth="1"/>
    <col min="4881" max="4881" width="7.44140625" style="224" customWidth="1"/>
    <col min="4882" max="4882" width="7.21875" style="224" customWidth="1"/>
    <col min="4883" max="4883" width="6.109375" style="224" customWidth="1"/>
    <col min="4884" max="4884" width="3.88671875" style="224" customWidth="1"/>
    <col min="4885" max="5120" width="8.88671875" style="224"/>
    <col min="5121" max="5121" width="7.33203125" style="224" customWidth="1"/>
    <col min="5122" max="5122" width="6.6640625" style="224" customWidth="1"/>
    <col min="5123" max="5123" width="5.88671875" style="224" customWidth="1"/>
    <col min="5124" max="5135" width="7.109375" style="224" customWidth="1"/>
    <col min="5136" max="5136" width="8.77734375" style="224" customWidth="1"/>
    <col min="5137" max="5137" width="7.44140625" style="224" customWidth="1"/>
    <col min="5138" max="5138" width="7.21875" style="224" customWidth="1"/>
    <col min="5139" max="5139" width="6.109375" style="224" customWidth="1"/>
    <col min="5140" max="5140" width="3.88671875" style="224" customWidth="1"/>
    <col min="5141" max="5376" width="8.88671875" style="224"/>
    <col min="5377" max="5377" width="7.33203125" style="224" customWidth="1"/>
    <col min="5378" max="5378" width="6.6640625" style="224" customWidth="1"/>
    <col min="5379" max="5379" width="5.88671875" style="224" customWidth="1"/>
    <col min="5380" max="5391" width="7.109375" style="224" customWidth="1"/>
    <col min="5392" max="5392" width="8.77734375" style="224" customWidth="1"/>
    <col min="5393" max="5393" width="7.44140625" style="224" customWidth="1"/>
    <col min="5394" max="5394" width="7.21875" style="224" customWidth="1"/>
    <col min="5395" max="5395" width="6.109375" style="224" customWidth="1"/>
    <col min="5396" max="5396" width="3.88671875" style="224" customWidth="1"/>
    <col min="5397" max="5632" width="8.88671875" style="224"/>
    <col min="5633" max="5633" width="7.33203125" style="224" customWidth="1"/>
    <col min="5634" max="5634" width="6.6640625" style="224" customWidth="1"/>
    <col min="5635" max="5635" width="5.88671875" style="224" customWidth="1"/>
    <col min="5636" max="5647" width="7.109375" style="224" customWidth="1"/>
    <col min="5648" max="5648" width="8.77734375" style="224" customWidth="1"/>
    <col min="5649" max="5649" width="7.44140625" style="224" customWidth="1"/>
    <col min="5650" max="5650" width="7.21875" style="224" customWidth="1"/>
    <col min="5651" max="5651" width="6.109375" style="224" customWidth="1"/>
    <col min="5652" max="5652" width="3.88671875" style="224" customWidth="1"/>
    <col min="5653" max="5888" width="8.88671875" style="224"/>
    <col min="5889" max="5889" width="7.33203125" style="224" customWidth="1"/>
    <col min="5890" max="5890" width="6.6640625" style="224" customWidth="1"/>
    <col min="5891" max="5891" width="5.88671875" style="224" customWidth="1"/>
    <col min="5892" max="5903" width="7.109375" style="224" customWidth="1"/>
    <col min="5904" max="5904" width="8.77734375" style="224" customWidth="1"/>
    <col min="5905" max="5905" width="7.44140625" style="224" customWidth="1"/>
    <col min="5906" max="5906" width="7.21875" style="224" customWidth="1"/>
    <col min="5907" max="5907" width="6.109375" style="224" customWidth="1"/>
    <col min="5908" max="5908" width="3.88671875" style="224" customWidth="1"/>
    <col min="5909" max="6144" width="8.88671875" style="224"/>
    <col min="6145" max="6145" width="7.33203125" style="224" customWidth="1"/>
    <col min="6146" max="6146" width="6.6640625" style="224" customWidth="1"/>
    <col min="6147" max="6147" width="5.88671875" style="224" customWidth="1"/>
    <col min="6148" max="6159" width="7.109375" style="224" customWidth="1"/>
    <col min="6160" max="6160" width="8.77734375" style="224" customWidth="1"/>
    <col min="6161" max="6161" width="7.44140625" style="224" customWidth="1"/>
    <col min="6162" max="6162" width="7.21875" style="224" customWidth="1"/>
    <col min="6163" max="6163" width="6.109375" style="224" customWidth="1"/>
    <col min="6164" max="6164" width="3.88671875" style="224" customWidth="1"/>
    <col min="6165" max="6400" width="8.88671875" style="224"/>
    <col min="6401" max="6401" width="7.33203125" style="224" customWidth="1"/>
    <col min="6402" max="6402" width="6.6640625" style="224" customWidth="1"/>
    <col min="6403" max="6403" width="5.88671875" style="224" customWidth="1"/>
    <col min="6404" max="6415" width="7.109375" style="224" customWidth="1"/>
    <col min="6416" max="6416" width="8.77734375" style="224" customWidth="1"/>
    <col min="6417" max="6417" width="7.44140625" style="224" customWidth="1"/>
    <col min="6418" max="6418" width="7.21875" style="224" customWidth="1"/>
    <col min="6419" max="6419" width="6.109375" style="224" customWidth="1"/>
    <col min="6420" max="6420" width="3.88671875" style="224" customWidth="1"/>
    <col min="6421" max="6656" width="8.88671875" style="224"/>
    <col min="6657" max="6657" width="7.33203125" style="224" customWidth="1"/>
    <col min="6658" max="6658" width="6.6640625" style="224" customWidth="1"/>
    <col min="6659" max="6659" width="5.88671875" style="224" customWidth="1"/>
    <col min="6660" max="6671" width="7.109375" style="224" customWidth="1"/>
    <col min="6672" max="6672" width="8.77734375" style="224" customWidth="1"/>
    <col min="6673" max="6673" width="7.44140625" style="224" customWidth="1"/>
    <col min="6674" max="6674" width="7.21875" style="224" customWidth="1"/>
    <col min="6675" max="6675" width="6.109375" style="224" customWidth="1"/>
    <col min="6676" max="6676" width="3.88671875" style="224" customWidth="1"/>
    <col min="6677" max="6912" width="8.88671875" style="224"/>
    <col min="6913" max="6913" width="7.33203125" style="224" customWidth="1"/>
    <col min="6914" max="6914" width="6.6640625" style="224" customWidth="1"/>
    <col min="6915" max="6915" width="5.88671875" style="224" customWidth="1"/>
    <col min="6916" max="6927" width="7.109375" style="224" customWidth="1"/>
    <col min="6928" max="6928" width="8.77734375" style="224" customWidth="1"/>
    <col min="6929" max="6929" width="7.44140625" style="224" customWidth="1"/>
    <col min="6930" max="6930" width="7.21875" style="224" customWidth="1"/>
    <col min="6931" max="6931" width="6.109375" style="224" customWidth="1"/>
    <col min="6932" max="6932" width="3.88671875" style="224" customWidth="1"/>
    <col min="6933" max="7168" width="8.88671875" style="224"/>
    <col min="7169" max="7169" width="7.33203125" style="224" customWidth="1"/>
    <col min="7170" max="7170" width="6.6640625" style="224" customWidth="1"/>
    <col min="7171" max="7171" width="5.88671875" style="224" customWidth="1"/>
    <col min="7172" max="7183" width="7.109375" style="224" customWidth="1"/>
    <col min="7184" max="7184" width="8.77734375" style="224" customWidth="1"/>
    <col min="7185" max="7185" width="7.44140625" style="224" customWidth="1"/>
    <col min="7186" max="7186" width="7.21875" style="224" customWidth="1"/>
    <col min="7187" max="7187" width="6.109375" style="224" customWidth="1"/>
    <col min="7188" max="7188" width="3.88671875" style="224" customWidth="1"/>
    <col min="7189" max="7424" width="8.88671875" style="224"/>
    <col min="7425" max="7425" width="7.33203125" style="224" customWidth="1"/>
    <col min="7426" max="7426" width="6.6640625" style="224" customWidth="1"/>
    <col min="7427" max="7427" width="5.88671875" style="224" customWidth="1"/>
    <col min="7428" max="7439" width="7.109375" style="224" customWidth="1"/>
    <col min="7440" max="7440" width="8.77734375" style="224" customWidth="1"/>
    <col min="7441" max="7441" width="7.44140625" style="224" customWidth="1"/>
    <col min="7442" max="7442" width="7.21875" style="224" customWidth="1"/>
    <col min="7443" max="7443" width="6.109375" style="224" customWidth="1"/>
    <col min="7444" max="7444" width="3.88671875" style="224" customWidth="1"/>
    <col min="7445" max="7680" width="8.88671875" style="224"/>
    <col min="7681" max="7681" width="7.33203125" style="224" customWidth="1"/>
    <col min="7682" max="7682" width="6.6640625" style="224" customWidth="1"/>
    <col min="7683" max="7683" width="5.88671875" style="224" customWidth="1"/>
    <col min="7684" max="7695" width="7.109375" style="224" customWidth="1"/>
    <col min="7696" max="7696" width="8.77734375" style="224" customWidth="1"/>
    <col min="7697" max="7697" width="7.44140625" style="224" customWidth="1"/>
    <col min="7698" max="7698" width="7.21875" style="224" customWidth="1"/>
    <col min="7699" max="7699" width="6.109375" style="224" customWidth="1"/>
    <col min="7700" max="7700" width="3.88671875" style="224" customWidth="1"/>
    <col min="7701" max="7936" width="8.88671875" style="224"/>
    <col min="7937" max="7937" width="7.33203125" style="224" customWidth="1"/>
    <col min="7938" max="7938" width="6.6640625" style="224" customWidth="1"/>
    <col min="7939" max="7939" width="5.88671875" style="224" customWidth="1"/>
    <col min="7940" max="7951" width="7.109375" style="224" customWidth="1"/>
    <col min="7952" max="7952" width="8.77734375" style="224" customWidth="1"/>
    <col min="7953" max="7953" width="7.44140625" style="224" customWidth="1"/>
    <col min="7954" max="7954" width="7.21875" style="224" customWidth="1"/>
    <col min="7955" max="7955" width="6.109375" style="224" customWidth="1"/>
    <col min="7956" max="7956" width="3.88671875" style="224" customWidth="1"/>
    <col min="7957" max="8192" width="8.88671875" style="224"/>
    <col min="8193" max="8193" width="7.33203125" style="224" customWidth="1"/>
    <col min="8194" max="8194" width="6.6640625" style="224" customWidth="1"/>
    <col min="8195" max="8195" width="5.88671875" style="224" customWidth="1"/>
    <col min="8196" max="8207" width="7.109375" style="224" customWidth="1"/>
    <col min="8208" max="8208" width="8.77734375" style="224" customWidth="1"/>
    <col min="8209" max="8209" width="7.44140625" style="224" customWidth="1"/>
    <col min="8210" max="8210" width="7.21875" style="224" customWidth="1"/>
    <col min="8211" max="8211" width="6.109375" style="224" customWidth="1"/>
    <col min="8212" max="8212" width="3.88671875" style="224" customWidth="1"/>
    <col min="8213" max="8448" width="8.88671875" style="224"/>
    <col min="8449" max="8449" width="7.33203125" style="224" customWidth="1"/>
    <col min="8450" max="8450" width="6.6640625" style="224" customWidth="1"/>
    <col min="8451" max="8451" width="5.88671875" style="224" customWidth="1"/>
    <col min="8452" max="8463" width="7.109375" style="224" customWidth="1"/>
    <col min="8464" max="8464" width="8.77734375" style="224" customWidth="1"/>
    <col min="8465" max="8465" width="7.44140625" style="224" customWidth="1"/>
    <col min="8466" max="8466" width="7.21875" style="224" customWidth="1"/>
    <col min="8467" max="8467" width="6.109375" style="224" customWidth="1"/>
    <col min="8468" max="8468" width="3.88671875" style="224" customWidth="1"/>
    <col min="8469" max="8704" width="8.88671875" style="224"/>
    <col min="8705" max="8705" width="7.33203125" style="224" customWidth="1"/>
    <col min="8706" max="8706" width="6.6640625" style="224" customWidth="1"/>
    <col min="8707" max="8707" width="5.88671875" style="224" customWidth="1"/>
    <col min="8708" max="8719" width="7.109375" style="224" customWidth="1"/>
    <col min="8720" max="8720" width="8.77734375" style="224" customWidth="1"/>
    <col min="8721" max="8721" width="7.44140625" style="224" customWidth="1"/>
    <col min="8722" max="8722" width="7.21875" style="224" customWidth="1"/>
    <col min="8723" max="8723" width="6.109375" style="224" customWidth="1"/>
    <col min="8724" max="8724" width="3.88671875" style="224" customWidth="1"/>
    <col min="8725" max="8960" width="8.88671875" style="224"/>
    <col min="8961" max="8961" width="7.33203125" style="224" customWidth="1"/>
    <col min="8962" max="8962" width="6.6640625" style="224" customWidth="1"/>
    <col min="8963" max="8963" width="5.88671875" style="224" customWidth="1"/>
    <col min="8964" max="8975" width="7.109375" style="224" customWidth="1"/>
    <col min="8976" max="8976" width="8.77734375" style="224" customWidth="1"/>
    <col min="8977" max="8977" width="7.44140625" style="224" customWidth="1"/>
    <col min="8978" max="8978" width="7.21875" style="224" customWidth="1"/>
    <col min="8979" max="8979" width="6.109375" style="224" customWidth="1"/>
    <col min="8980" max="8980" width="3.88671875" style="224" customWidth="1"/>
    <col min="8981" max="9216" width="8.88671875" style="224"/>
    <col min="9217" max="9217" width="7.33203125" style="224" customWidth="1"/>
    <col min="9218" max="9218" width="6.6640625" style="224" customWidth="1"/>
    <col min="9219" max="9219" width="5.88671875" style="224" customWidth="1"/>
    <col min="9220" max="9231" width="7.109375" style="224" customWidth="1"/>
    <col min="9232" max="9232" width="8.77734375" style="224" customWidth="1"/>
    <col min="9233" max="9233" width="7.44140625" style="224" customWidth="1"/>
    <col min="9234" max="9234" width="7.21875" style="224" customWidth="1"/>
    <col min="9235" max="9235" width="6.109375" style="224" customWidth="1"/>
    <col min="9236" max="9236" width="3.88671875" style="224" customWidth="1"/>
    <col min="9237" max="9472" width="8.88671875" style="224"/>
    <col min="9473" max="9473" width="7.33203125" style="224" customWidth="1"/>
    <col min="9474" max="9474" width="6.6640625" style="224" customWidth="1"/>
    <col min="9475" max="9475" width="5.88671875" style="224" customWidth="1"/>
    <col min="9476" max="9487" width="7.109375" style="224" customWidth="1"/>
    <col min="9488" max="9488" width="8.77734375" style="224" customWidth="1"/>
    <col min="9489" max="9489" width="7.44140625" style="224" customWidth="1"/>
    <col min="9490" max="9490" width="7.21875" style="224" customWidth="1"/>
    <col min="9491" max="9491" width="6.109375" style="224" customWidth="1"/>
    <col min="9492" max="9492" width="3.88671875" style="224" customWidth="1"/>
    <col min="9493" max="9728" width="8.88671875" style="224"/>
    <col min="9729" max="9729" width="7.33203125" style="224" customWidth="1"/>
    <col min="9730" max="9730" width="6.6640625" style="224" customWidth="1"/>
    <col min="9731" max="9731" width="5.88671875" style="224" customWidth="1"/>
    <col min="9732" max="9743" width="7.109375" style="224" customWidth="1"/>
    <col min="9744" max="9744" width="8.77734375" style="224" customWidth="1"/>
    <col min="9745" max="9745" width="7.44140625" style="224" customWidth="1"/>
    <col min="9746" max="9746" width="7.21875" style="224" customWidth="1"/>
    <col min="9747" max="9747" width="6.109375" style="224" customWidth="1"/>
    <col min="9748" max="9748" width="3.88671875" style="224" customWidth="1"/>
    <col min="9749" max="9984" width="8.88671875" style="224"/>
    <col min="9985" max="9985" width="7.33203125" style="224" customWidth="1"/>
    <col min="9986" max="9986" width="6.6640625" style="224" customWidth="1"/>
    <col min="9987" max="9987" width="5.88671875" style="224" customWidth="1"/>
    <col min="9988" max="9999" width="7.109375" style="224" customWidth="1"/>
    <col min="10000" max="10000" width="8.77734375" style="224" customWidth="1"/>
    <col min="10001" max="10001" width="7.44140625" style="224" customWidth="1"/>
    <col min="10002" max="10002" width="7.21875" style="224" customWidth="1"/>
    <col min="10003" max="10003" width="6.109375" style="224" customWidth="1"/>
    <col min="10004" max="10004" width="3.88671875" style="224" customWidth="1"/>
    <col min="10005" max="10240" width="8.88671875" style="224"/>
    <col min="10241" max="10241" width="7.33203125" style="224" customWidth="1"/>
    <col min="10242" max="10242" width="6.6640625" style="224" customWidth="1"/>
    <col min="10243" max="10243" width="5.88671875" style="224" customWidth="1"/>
    <col min="10244" max="10255" width="7.109375" style="224" customWidth="1"/>
    <col min="10256" max="10256" width="8.77734375" style="224" customWidth="1"/>
    <col min="10257" max="10257" width="7.44140625" style="224" customWidth="1"/>
    <col min="10258" max="10258" width="7.21875" style="224" customWidth="1"/>
    <col min="10259" max="10259" width="6.109375" style="224" customWidth="1"/>
    <col min="10260" max="10260" width="3.88671875" style="224" customWidth="1"/>
    <col min="10261" max="10496" width="8.88671875" style="224"/>
    <col min="10497" max="10497" width="7.33203125" style="224" customWidth="1"/>
    <col min="10498" max="10498" width="6.6640625" style="224" customWidth="1"/>
    <col min="10499" max="10499" width="5.88671875" style="224" customWidth="1"/>
    <col min="10500" max="10511" width="7.109375" style="224" customWidth="1"/>
    <col min="10512" max="10512" width="8.77734375" style="224" customWidth="1"/>
    <col min="10513" max="10513" width="7.44140625" style="224" customWidth="1"/>
    <col min="10514" max="10514" width="7.21875" style="224" customWidth="1"/>
    <col min="10515" max="10515" width="6.109375" style="224" customWidth="1"/>
    <col min="10516" max="10516" width="3.88671875" style="224" customWidth="1"/>
    <col min="10517" max="10752" width="8.88671875" style="224"/>
    <col min="10753" max="10753" width="7.33203125" style="224" customWidth="1"/>
    <col min="10754" max="10754" width="6.6640625" style="224" customWidth="1"/>
    <col min="10755" max="10755" width="5.88671875" style="224" customWidth="1"/>
    <col min="10756" max="10767" width="7.109375" style="224" customWidth="1"/>
    <col min="10768" max="10768" width="8.77734375" style="224" customWidth="1"/>
    <col min="10769" max="10769" width="7.44140625" style="224" customWidth="1"/>
    <col min="10770" max="10770" width="7.21875" style="224" customWidth="1"/>
    <col min="10771" max="10771" width="6.109375" style="224" customWidth="1"/>
    <col min="10772" max="10772" width="3.88671875" style="224" customWidth="1"/>
    <col min="10773" max="11008" width="8.88671875" style="224"/>
    <col min="11009" max="11009" width="7.33203125" style="224" customWidth="1"/>
    <col min="11010" max="11010" width="6.6640625" style="224" customWidth="1"/>
    <col min="11011" max="11011" width="5.88671875" style="224" customWidth="1"/>
    <col min="11012" max="11023" width="7.109375" style="224" customWidth="1"/>
    <col min="11024" max="11024" width="8.77734375" style="224" customWidth="1"/>
    <col min="11025" max="11025" width="7.44140625" style="224" customWidth="1"/>
    <col min="11026" max="11026" width="7.21875" style="224" customWidth="1"/>
    <col min="11027" max="11027" width="6.109375" style="224" customWidth="1"/>
    <col min="11028" max="11028" width="3.88671875" style="224" customWidth="1"/>
    <col min="11029" max="11264" width="8.88671875" style="224"/>
    <col min="11265" max="11265" width="7.33203125" style="224" customWidth="1"/>
    <col min="11266" max="11266" width="6.6640625" style="224" customWidth="1"/>
    <col min="11267" max="11267" width="5.88671875" style="224" customWidth="1"/>
    <col min="11268" max="11279" width="7.109375" style="224" customWidth="1"/>
    <col min="11280" max="11280" width="8.77734375" style="224" customWidth="1"/>
    <col min="11281" max="11281" width="7.44140625" style="224" customWidth="1"/>
    <col min="11282" max="11282" width="7.21875" style="224" customWidth="1"/>
    <col min="11283" max="11283" width="6.109375" style="224" customWidth="1"/>
    <col min="11284" max="11284" width="3.88671875" style="224" customWidth="1"/>
    <col min="11285" max="11520" width="8.88671875" style="224"/>
    <col min="11521" max="11521" width="7.33203125" style="224" customWidth="1"/>
    <col min="11522" max="11522" width="6.6640625" style="224" customWidth="1"/>
    <col min="11523" max="11523" width="5.88671875" style="224" customWidth="1"/>
    <col min="11524" max="11535" width="7.109375" style="224" customWidth="1"/>
    <col min="11536" max="11536" width="8.77734375" style="224" customWidth="1"/>
    <col min="11537" max="11537" width="7.44140625" style="224" customWidth="1"/>
    <col min="11538" max="11538" width="7.21875" style="224" customWidth="1"/>
    <col min="11539" max="11539" width="6.109375" style="224" customWidth="1"/>
    <col min="11540" max="11540" width="3.88671875" style="224" customWidth="1"/>
    <col min="11541" max="11776" width="8.88671875" style="224"/>
    <col min="11777" max="11777" width="7.33203125" style="224" customWidth="1"/>
    <col min="11778" max="11778" width="6.6640625" style="224" customWidth="1"/>
    <col min="11779" max="11779" width="5.88671875" style="224" customWidth="1"/>
    <col min="11780" max="11791" width="7.109375" style="224" customWidth="1"/>
    <col min="11792" max="11792" width="8.77734375" style="224" customWidth="1"/>
    <col min="11793" max="11793" width="7.44140625" style="224" customWidth="1"/>
    <col min="11794" max="11794" width="7.21875" style="224" customWidth="1"/>
    <col min="11795" max="11795" width="6.109375" style="224" customWidth="1"/>
    <col min="11796" max="11796" width="3.88671875" style="224" customWidth="1"/>
    <col min="11797" max="12032" width="8.88671875" style="224"/>
    <col min="12033" max="12033" width="7.33203125" style="224" customWidth="1"/>
    <col min="12034" max="12034" width="6.6640625" style="224" customWidth="1"/>
    <col min="12035" max="12035" width="5.88671875" style="224" customWidth="1"/>
    <col min="12036" max="12047" width="7.109375" style="224" customWidth="1"/>
    <col min="12048" max="12048" width="8.77734375" style="224" customWidth="1"/>
    <col min="12049" max="12049" width="7.44140625" style="224" customWidth="1"/>
    <col min="12050" max="12050" width="7.21875" style="224" customWidth="1"/>
    <col min="12051" max="12051" width="6.109375" style="224" customWidth="1"/>
    <col min="12052" max="12052" width="3.88671875" style="224" customWidth="1"/>
    <col min="12053" max="12288" width="8.88671875" style="224"/>
    <col min="12289" max="12289" width="7.33203125" style="224" customWidth="1"/>
    <col min="12290" max="12290" width="6.6640625" style="224" customWidth="1"/>
    <col min="12291" max="12291" width="5.88671875" style="224" customWidth="1"/>
    <col min="12292" max="12303" width="7.109375" style="224" customWidth="1"/>
    <col min="12304" max="12304" width="8.77734375" style="224" customWidth="1"/>
    <col min="12305" max="12305" width="7.44140625" style="224" customWidth="1"/>
    <col min="12306" max="12306" width="7.21875" style="224" customWidth="1"/>
    <col min="12307" max="12307" width="6.109375" style="224" customWidth="1"/>
    <col min="12308" max="12308" width="3.88671875" style="224" customWidth="1"/>
    <col min="12309" max="12544" width="8.88671875" style="224"/>
    <col min="12545" max="12545" width="7.33203125" style="224" customWidth="1"/>
    <col min="12546" max="12546" width="6.6640625" style="224" customWidth="1"/>
    <col min="12547" max="12547" width="5.88671875" style="224" customWidth="1"/>
    <col min="12548" max="12559" width="7.109375" style="224" customWidth="1"/>
    <col min="12560" max="12560" width="8.77734375" style="224" customWidth="1"/>
    <col min="12561" max="12561" width="7.44140625" style="224" customWidth="1"/>
    <col min="12562" max="12562" width="7.21875" style="224" customWidth="1"/>
    <col min="12563" max="12563" width="6.109375" style="224" customWidth="1"/>
    <col min="12564" max="12564" width="3.88671875" style="224" customWidth="1"/>
    <col min="12565" max="12800" width="8.88671875" style="224"/>
    <col min="12801" max="12801" width="7.33203125" style="224" customWidth="1"/>
    <col min="12802" max="12802" width="6.6640625" style="224" customWidth="1"/>
    <col min="12803" max="12803" width="5.88671875" style="224" customWidth="1"/>
    <col min="12804" max="12815" width="7.109375" style="224" customWidth="1"/>
    <col min="12816" max="12816" width="8.77734375" style="224" customWidth="1"/>
    <col min="12817" max="12817" width="7.44140625" style="224" customWidth="1"/>
    <col min="12818" max="12818" width="7.21875" style="224" customWidth="1"/>
    <col min="12819" max="12819" width="6.109375" style="224" customWidth="1"/>
    <col min="12820" max="12820" width="3.88671875" style="224" customWidth="1"/>
    <col min="12821" max="13056" width="8.88671875" style="224"/>
    <col min="13057" max="13057" width="7.33203125" style="224" customWidth="1"/>
    <col min="13058" max="13058" width="6.6640625" style="224" customWidth="1"/>
    <col min="13059" max="13059" width="5.88671875" style="224" customWidth="1"/>
    <col min="13060" max="13071" width="7.109375" style="224" customWidth="1"/>
    <col min="13072" max="13072" width="8.77734375" style="224" customWidth="1"/>
    <col min="13073" max="13073" width="7.44140625" style="224" customWidth="1"/>
    <col min="13074" max="13074" width="7.21875" style="224" customWidth="1"/>
    <col min="13075" max="13075" width="6.109375" style="224" customWidth="1"/>
    <col min="13076" max="13076" width="3.88671875" style="224" customWidth="1"/>
    <col min="13077" max="13312" width="8.88671875" style="224"/>
    <col min="13313" max="13313" width="7.33203125" style="224" customWidth="1"/>
    <col min="13314" max="13314" width="6.6640625" style="224" customWidth="1"/>
    <col min="13315" max="13315" width="5.88671875" style="224" customWidth="1"/>
    <col min="13316" max="13327" width="7.109375" style="224" customWidth="1"/>
    <col min="13328" max="13328" width="8.77734375" style="224" customWidth="1"/>
    <col min="13329" max="13329" width="7.44140625" style="224" customWidth="1"/>
    <col min="13330" max="13330" width="7.21875" style="224" customWidth="1"/>
    <col min="13331" max="13331" width="6.109375" style="224" customWidth="1"/>
    <col min="13332" max="13332" width="3.88671875" style="224" customWidth="1"/>
    <col min="13333" max="13568" width="8.88671875" style="224"/>
    <col min="13569" max="13569" width="7.33203125" style="224" customWidth="1"/>
    <col min="13570" max="13570" width="6.6640625" style="224" customWidth="1"/>
    <col min="13571" max="13571" width="5.88671875" style="224" customWidth="1"/>
    <col min="13572" max="13583" width="7.109375" style="224" customWidth="1"/>
    <col min="13584" max="13584" width="8.77734375" style="224" customWidth="1"/>
    <col min="13585" max="13585" width="7.44140625" style="224" customWidth="1"/>
    <col min="13586" max="13586" width="7.21875" style="224" customWidth="1"/>
    <col min="13587" max="13587" width="6.109375" style="224" customWidth="1"/>
    <col min="13588" max="13588" width="3.88671875" style="224" customWidth="1"/>
    <col min="13589" max="13824" width="8.88671875" style="224"/>
    <col min="13825" max="13825" width="7.33203125" style="224" customWidth="1"/>
    <col min="13826" max="13826" width="6.6640625" style="224" customWidth="1"/>
    <col min="13827" max="13827" width="5.88671875" style="224" customWidth="1"/>
    <col min="13828" max="13839" width="7.109375" style="224" customWidth="1"/>
    <col min="13840" max="13840" width="8.77734375" style="224" customWidth="1"/>
    <col min="13841" max="13841" width="7.44140625" style="224" customWidth="1"/>
    <col min="13842" max="13842" width="7.21875" style="224" customWidth="1"/>
    <col min="13843" max="13843" width="6.109375" style="224" customWidth="1"/>
    <col min="13844" max="13844" width="3.88671875" style="224" customWidth="1"/>
    <col min="13845" max="14080" width="8.88671875" style="224"/>
    <col min="14081" max="14081" width="7.33203125" style="224" customWidth="1"/>
    <col min="14082" max="14082" width="6.6640625" style="224" customWidth="1"/>
    <col min="14083" max="14083" width="5.88671875" style="224" customWidth="1"/>
    <col min="14084" max="14095" width="7.109375" style="224" customWidth="1"/>
    <col min="14096" max="14096" width="8.77734375" style="224" customWidth="1"/>
    <col min="14097" max="14097" width="7.44140625" style="224" customWidth="1"/>
    <col min="14098" max="14098" width="7.21875" style="224" customWidth="1"/>
    <col min="14099" max="14099" width="6.109375" style="224" customWidth="1"/>
    <col min="14100" max="14100" width="3.88671875" style="224" customWidth="1"/>
    <col min="14101" max="14336" width="8.88671875" style="224"/>
    <col min="14337" max="14337" width="7.33203125" style="224" customWidth="1"/>
    <col min="14338" max="14338" width="6.6640625" style="224" customWidth="1"/>
    <col min="14339" max="14339" width="5.88671875" style="224" customWidth="1"/>
    <col min="14340" max="14351" width="7.109375" style="224" customWidth="1"/>
    <col min="14352" max="14352" width="8.77734375" style="224" customWidth="1"/>
    <col min="14353" max="14353" width="7.44140625" style="224" customWidth="1"/>
    <col min="14354" max="14354" width="7.21875" style="224" customWidth="1"/>
    <col min="14355" max="14355" width="6.109375" style="224" customWidth="1"/>
    <col min="14356" max="14356" width="3.88671875" style="224" customWidth="1"/>
    <col min="14357" max="14592" width="8.88671875" style="224"/>
    <col min="14593" max="14593" width="7.33203125" style="224" customWidth="1"/>
    <col min="14594" max="14594" width="6.6640625" style="224" customWidth="1"/>
    <col min="14595" max="14595" width="5.88671875" style="224" customWidth="1"/>
    <col min="14596" max="14607" width="7.109375" style="224" customWidth="1"/>
    <col min="14608" max="14608" width="8.77734375" style="224" customWidth="1"/>
    <col min="14609" max="14609" width="7.44140625" style="224" customWidth="1"/>
    <col min="14610" max="14610" width="7.21875" style="224" customWidth="1"/>
    <col min="14611" max="14611" width="6.109375" style="224" customWidth="1"/>
    <col min="14612" max="14612" width="3.88671875" style="224" customWidth="1"/>
    <col min="14613" max="14848" width="8.88671875" style="224"/>
    <col min="14849" max="14849" width="7.33203125" style="224" customWidth="1"/>
    <col min="14850" max="14850" width="6.6640625" style="224" customWidth="1"/>
    <col min="14851" max="14851" width="5.88671875" style="224" customWidth="1"/>
    <col min="14852" max="14863" width="7.109375" style="224" customWidth="1"/>
    <col min="14864" max="14864" width="8.77734375" style="224" customWidth="1"/>
    <col min="14865" max="14865" width="7.44140625" style="224" customWidth="1"/>
    <col min="14866" max="14866" width="7.21875" style="224" customWidth="1"/>
    <col min="14867" max="14867" width="6.109375" style="224" customWidth="1"/>
    <col min="14868" max="14868" width="3.88671875" style="224" customWidth="1"/>
    <col min="14869" max="15104" width="8.88671875" style="224"/>
    <col min="15105" max="15105" width="7.33203125" style="224" customWidth="1"/>
    <col min="15106" max="15106" width="6.6640625" style="224" customWidth="1"/>
    <col min="15107" max="15107" width="5.88671875" style="224" customWidth="1"/>
    <col min="15108" max="15119" width="7.109375" style="224" customWidth="1"/>
    <col min="15120" max="15120" width="8.77734375" style="224" customWidth="1"/>
    <col min="15121" max="15121" width="7.44140625" style="224" customWidth="1"/>
    <col min="15122" max="15122" width="7.21875" style="224" customWidth="1"/>
    <col min="15123" max="15123" width="6.109375" style="224" customWidth="1"/>
    <col min="15124" max="15124" width="3.88671875" style="224" customWidth="1"/>
    <col min="15125" max="15360" width="8.88671875" style="224"/>
    <col min="15361" max="15361" width="7.33203125" style="224" customWidth="1"/>
    <col min="15362" max="15362" width="6.6640625" style="224" customWidth="1"/>
    <col min="15363" max="15363" width="5.88671875" style="224" customWidth="1"/>
    <col min="15364" max="15375" width="7.109375" style="224" customWidth="1"/>
    <col min="15376" max="15376" width="8.77734375" style="224" customWidth="1"/>
    <col min="15377" max="15377" width="7.44140625" style="224" customWidth="1"/>
    <col min="15378" max="15378" width="7.21875" style="224" customWidth="1"/>
    <col min="15379" max="15379" width="6.109375" style="224" customWidth="1"/>
    <col min="15380" max="15380" width="3.88671875" style="224" customWidth="1"/>
    <col min="15381" max="15616" width="8.88671875" style="224"/>
    <col min="15617" max="15617" width="7.33203125" style="224" customWidth="1"/>
    <col min="15618" max="15618" width="6.6640625" style="224" customWidth="1"/>
    <col min="15619" max="15619" width="5.88671875" style="224" customWidth="1"/>
    <col min="15620" max="15631" width="7.109375" style="224" customWidth="1"/>
    <col min="15632" max="15632" width="8.77734375" style="224" customWidth="1"/>
    <col min="15633" max="15633" width="7.44140625" style="224" customWidth="1"/>
    <col min="15634" max="15634" width="7.21875" style="224" customWidth="1"/>
    <col min="15635" max="15635" width="6.109375" style="224" customWidth="1"/>
    <col min="15636" max="15636" width="3.88671875" style="224" customWidth="1"/>
    <col min="15637" max="15872" width="8.88671875" style="224"/>
    <col min="15873" max="15873" width="7.33203125" style="224" customWidth="1"/>
    <col min="15874" max="15874" width="6.6640625" style="224" customWidth="1"/>
    <col min="15875" max="15875" width="5.88671875" style="224" customWidth="1"/>
    <col min="15876" max="15887" width="7.109375" style="224" customWidth="1"/>
    <col min="15888" max="15888" width="8.77734375" style="224" customWidth="1"/>
    <col min="15889" max="15889" width="7.44140625" style="224" customWidth="1"/>
    <col min="15890" max="15890" width="7.21875" style="224" customWidth="1"/>
    <col min="15891" max="15891" width="6.109375" style="224" customWidth="1"/>
    <col min="15892" max="15892" width="3.88671875" style="224" customWidth="1"/>
    <col min="15893" max="16128" width="8.88671875" style="224"/>
    <col min="16129" max="16129" width="7.33203125" style="224" customWidth="1"/>
    <col min="16130" max="16130" width="6.6640625" style="224" customWidth="1"/>
    <col min="16131" max="16131" width="5.88671875" style="224" customWidth="1"/>
    <col min="16132" max="16143" width="7.109375" style="224" customWidth="1"/>
    <col min="16144" max="16144" width="8.77734375" style="224" customWidth="1"/>
    <col min="16145" max="16145" width="7.44140625" style="224" customWidth="1"/>
    <col min="16146" max="16146" width="7.21875" style="224" customWidth="1"/>
    <col min="16147" max="16147" width="6.109375" style="224" customWidth="1"/>
    <col min="16148" max="16148" width="3.88671875" style="224" customWidth="1"/>
    <col min="16149" max="16384" width="8.88671875" style="224"/>
  </cols>
  <sheetData>
    <row r="1" spans="1:20" ht="15" customHeight="1">
      <c r="A1" s="24" t="s">
        <v>695</v>
      </c>
    </row>
    <row r="2" spans="1:20" ht="23.25" customHeight="1">
      <c r="A2" s="996" t="s">
        <v>718</v>
      </c>
      <c r="B2" s="996"/>
      <c r="C2" s="996"/>
      <c r="D2" s="996"/>
      <c r="E2" s="996"/>
      <c r="F2" s="996"/>
      <c r="G2" s="996"/>
      <c r="H2" s="996"/>
      <c r="I2" s="996"/>
      <c r="J2" s="996"/>
      <c r="K2" s="996"/>
      <c r="L2" s="996"/>
      <c r="M2" s="996"/>
      <c r="N2" s="996"/>
      <c r="O2" s="996"/>
      <c r="P2" s="996"/>
      <c r="Q2" s="996"/>
      <c r="R2" s="996"/>
      <c r="S2" s="996"/>
      <c r="T2" s="996"/>
    </row>
    <row r="3" spans="1:20" ht="9" customHeight="1"/>
    <row r="4" spans="1:20" s="459" customFormat="1" ht="18" customHeight="1">
      <c r="A4" s="459" t="s">
        <v>696</v>
      </c>
    </row>
    <row r="5" spans="1:20" s="459" customFormat="1" ht="15" customHeight="1">
      <c r="A5" s="959" t="s">
        <v>697</v>
      </c>
      <c r="B5" s="960"/>
      <c r="C5" s="961"/>
      <c r="D5" s="968" t="s">
        <v>698</v>
      </c>
      <c r="E5" s="968"/>
      <c r="F5" s="968" t="s">
        <v>699</v>
      </c>
      <c r="G5" s="968"/>
      <c r="H5" s="968" t="s">
        <v>700</v>
      </c>
      <c r="I5" s="968"/>
      <c r="J5" s="968" t="s">
        <v>701</v>
      </c>
      <c r="K5" s="968"/>
      <c r="L5" s="970" t="s">
        <v>702</v>
      </c>
      <c r="M5" s="971"/>
      <c r="N5" s="972"/>
      <c r="O5" s="973"/>
      <c r="P5" s="968" t="s">
        <v>689</v>
      </c>
      <c r="Q5" s="974" t="s">
        <v>703</v>
      </c>
      <c r="R5" s="974" t="s">
        <v>686</v>
      </c>
      <c r="S5" s="960" t="s">
        <v>704</v>
      </c>
      <c r="T5" s="976"/>
    </row>
    <row r="6" spans="1:20" s="459" customFormat="1" ht="15" customHeight="1">
      <c r="A6" s="962"/>
      <c r="B6" s="963"/>
      <c r="C6" s="964"/>
      <c r="D6" s="968"/>
      <c r="E6" s="968"/>
      <c r="F6" s="968"/>
      <c r="G6" s="968"/>
      <c r="H6" s="968"/>
      <c r="I6" s="968"/>
      <c r="J6" s="968"/>
      <c r="K6" s="968"/>
      <c r="L6" s="981" t="s">
        <v>719</v>
      </c>
      <c r="M6" s="961"/>
      <c r="N6" s="981" t="s">
        <v>720</v>
      </c>
      <c r="O6" s="961"/>
      <c r="P6" s="968"/>
      <c r="Q6" s="968"/>
      <c r="R6" s="968"/>
      <c r="S6" s="977"/>
      <c r="T6" s="978"/>
    </row>
    <row r="7" spans="1:20" s="459" customFormat="1" ht="15" customHeight="1">
      <c r="A7" s="962"/>
      <c r="B7" s="963"/>
      <c r="C7" s="964"/>
      <c r="D7" s="968"/>
      <c r="E7" s="968"/>
      <c r="F7" s="968"/>
      <c r="G7" s="968"/>
      <c r="H7" s="968"/>
      <c r="I7" s="968"/>
      <c r="J7" s="968"/>
      <c r="K7" s="968"/>
      <c r="L7" s="982"/>
      <c r="M7" s="978"/>
      <c r="N7" s="982"/>
      <c r="O7" s="978"/>
      <c r="P7" s="968"/>
      <c r="Q7" s="968"/>
      <c r="R7" s="968"/>
      <c r="S7" s="977"/>
      <c r="T7" s="978"/>
    </row>
    <row r="8" spans="1:20" s="459" customFormat="1" ht="15" customHeight="1">
      <c r="A8" s="962"/>
      <c r="B8" s="963"/>
      <c r="C8" s="964"/>
      <c r="D8" s="968"/>
      <c r="E8" s="969"/>
      <c r="F8" s="968"/>
      <c r="G8" s="969"/>
      <c r="H8" s="968"/>
      <c r="I8" s="969"/>
      <c r="J8" s="968"/>
      <c r="K8" s="969"/>
      <c r="L8" s="982"/>
      <c r="M8" s="978"/>
      <c r="N8" s="982"/>
      <c r="O8" s="978"/>
      <c r="P8" s="968"/>
      <c r="Q8" s="968"/>
      <c r="R8" s="968"/>
      <c r="S8" s="977"/>
      <c r="T8" s="978"/>
    </row>
    <row r="9" spans="1:20" s="459" customFormat="1" ht="15" customHeight="1">
      <c r="A9" s="962"/>
      <c r="B9" s="963"/>
      <c r="C9" s="964"/>
      <c r="D9" s="968"/>
      <c r="E9" s="969"/>
      <c r="F9" s="968"/>
      <c r="G9" s="969"/>
      <c r="H9" s="968"/>
      <c r="I9" s="969"/>
      <c r="J9" s="968"/>
      <c r="K9" s="969"/>
      <c r="L9" s="982"/>
      <c r="M9" s="978"/>
      <c r="N9" s="982"/>
      <c r="O9" s="978"/>
      <c r="P9" s="968"/>
      <c r="Q9" s="968"/>
      <c r="R9" s="968"/>
      <c r="S9" s="977"/>
      <c r="T9" s="978"/>
    </row>
    <row r="10" spans="1:20" s="459" customFormat="1" ht="16.5" customHeight="1">
      <c r="A10" s="965"/>
      <c r="B10" s="966"/>
      <c r="C10" s="967"/>
      <c r="D10" s="594" t="s">
        <v>705</v>
      </c>
      <c r="E10" s="460" t="s">
        <v>706</v>
      </c>
      <c r="F10" s="594" t="s">
        <v>705</v>
      </c>
      <c r="G10" s="460" t="s">
        <v>707</v>
      </c>
      <c r="H10" s="594" t="s">
        <v>705</v>
      </c>
      <c r="I10" s="460" t="s">
        <v>708</v>
      </c>
      <c r="J10" s="594" t="s">
        <v>705</v>
      </c>
      <c r="K10" s="460" t="s">
        <v>721</v>
      </c>
      <c r="L10" s="594" t="s">
        <v>705</v>
      </c>
      <c r="M10" s="460" t="s">
        <v>709</v>
      </c>
      <c r="N10" s="594" t="s">
        <v>705</v>
      </c>
      <c r="O10" s="460" t="s">
        <v>710</v>
      </c>
      <c r="P10" s="968"/>
      <c r="Q10" s="968"/>
      <c r="R10" s="968"/>
      <c r="S10" s="979"/>
      <c r="T10" s="980"/>
    </row>
    <row r="11" spans="1:20" s="459" customFormat="1" ht="23.25" customHeight="1">
      <c r="A11" s="970"/>
      <c r="B11" s="971"/>
      <c r="C11" s="975"/>
      <c r="D11" s="594"/>
      <c r="E11" s="461">
        <f>IF(D11="○",6,0 )</f>
        <v>0</v>
      </c>
      <c r="F11" s="594"/>
      <c r="G11" s="461">
        <f>IF(F11="○",1,0)</f>
        <v>0</v>
      </c>
      <c r="H11" s="594"/>
      <c r="I11" s="461">
        <f t="shared" ref="I11:I25" si="0">IF(H11="○",5,0)</f>
        <v>0</v>
      </c>
      <c r="J11" s="594"/>
      <c r="K11" s="461">
        <f>IF(J11="○",10,0)</f>
        <v>0</v>
      </c>
      <c r="L11" s="594"/>
      <c r="M11" s="461">
        <f t="shared" ref="M11:M25" si="1">IF(L11="○",3,0 )</f>
        <v>0</v>
      </c>
      <c r="N11" s="594"/>
      <c r="O11" s="461">
        <f t="shared" ref="O11:O25" si="2">IF(N11="○",2,0 )</f>
        <v>0</v>
      </c>
      <c r="P11" s="462">
        <f>O11+M11+K11+I11+G11+E11</f>
        <v>0</v>
      </c>
      <c r="Q11" s="597"/>
      <c r="R11" s="595"/>
      <c r="S11" s="463"/>
      <c r="T11" s="598"/>
    </row>
    <row r="12" spans="1:20" s="459" customFormat="1" ht="23.25" customHeight="1">
      <c r="A12" s="970"/>
      <c r="B12" s="971"/>
      <c r="C12" s="975"/>
      <c r="D12" s="594"/>
      <c r="E12" s="461">
        <f>IF(D12="○",6,0 )</f>
        <v>0</v>
      </c>
      <c r="F12" s="594"/>
      <c r="G12" s="461">
        <f>IF(F12="○",1,0)</f>
        <v>0</v>
      </c>
      <c r="H12" s="594"/>
      <c r="I12" s="461">
        <f t="shared" si="0"/>
        <v>0</v>
      </c>
      <c r="J12" s="594"/>
      <c r="K12" s="461">
        <f t="shared" ref="K12:K25" si="3">IF(J12="○",10,0)</f>
        <v>0</v>
      </c>
      <c r="L12" s="594"/>
      <c r="M12" s="461">
        <f t="shared" si="1"/>
        <v>0</v>
      </c>
      <c r="N12" s="594"/>
      <c r="O12" s="461">
        <f t="shared" si="2"/>
        <v>0</v>
      </c>
      <c r="P12" s="462">
        <f>O12+M12+K12+I12+G12+E12</f>
        <v>0</v>
      </c>
      <c r="Q12" s="597"/>
      <c r="R12" s="595"/>
      <c r="S12" s="463"/>
      <c r="T12" s="598"/>
    </row>
    <row r="13" spans="1:20" s="459" customFormat="1" ht="23.25" customHeight="1">
      <c r="A13" s="970"/>
      <c r="B13" s="971"/>
      <c r="C13" s="975"/>
      <c r="D13" s="594"/>
      <c r="E13" s="461">
        <f t="shared" ref="E13:E25" si="4">IF(D13="○",6,0 )</f>
        <v>0</v>
      </c>
      <c r="F13" s="594"/>
      <c r="G13" s="461">
        <f t="shared" ref="G13:G25" si="5">IF(F13="○",1,0)</f>
        <v>0</v>
      </c>
      <c r="H13" s="594"/>
      <c r="I13" s="461">
        <f t="shared" si="0"/>
        <v>0</v>
      </c>
      <c r="J13" s="594"/>
      <c r="K13" s="461">
        <f t="shared" si="3"/>
        <v>0</v>
      </c>
      <c r="L13" s="594"/>
      <c r="M13" s="461">
        <f t="shared" si="1"/>
        <v>0</v>
      </c>
      <c r="N13" s="594"/>
      <c r="O13" s="461">
        <f t="shared" si="2"/>
        <v>0</v>
      </c>
      <c r="P13" s="462">
        <f t="shared" ref="P13:P25" si="6">O13+M13+K13+I13+G13+E13</f>
        <v>0</v>
      </c>
      <c r="Q13" s="597"/>
      <c r="R13" s="595"/>
      <c r="S13" s="463"/>
      <c r="T13" s="598"/>
    </row>
    <row r="14" spans="1:20" s="459" customFormat="1" ht="23.25" customHeight="1">
      <c r="A14" s="970"/>
      <c r="B14" s="971"/>
      <c r="C14" s="975"/>
      <c r="D14" s="594"/>
      <c r="E14" s="461">
        <f t="shared" si="4"/>
        <v>0</v>
      </c>
      <c r="F14" s="594"/>
      <c r="G14" s="461">
        <f t="shared" si="5"/>
        <v>0</v>
      </c>
      <c r="H14" s="594"/>
      <c r="I14" s="461">
        <f t="shared" si="0"/>
        <v>0</v>
      </c>
      <c r="J14" s="594"/>
      <c r="K14" s="461">
        <f t="shared" si="3"/>
        <v>0</v>
      </c>
      <c r="L14" s="594"/>
      <c r="M14" s="461">
        <f t="shared" si="1"/>
        <v>0</v>
      </c>
      <c r="N14" s="594"/>
      <c r="O14" s="461">
        <f t="shared" si="2"/>
        <v>0</v>
      </c>
      <c r="P14" s="462">
        <f t="shared" si="6"/>
        <v>0</v>
      </c>
      <c r="Q14" s="594"/>
      <c r="R14" s="595"/>
      <c r="S14" s="463"/>
      <c r="T14" s="598"/>
    </row>
    <row r="15" spans="1:20" s="459" customFormat="1" ht="23.25" customHeight="1">
      <c r="A15" s="970"/>
      <c r="B15" s="971"/>
      <c r="C15" s="975"/>
      <c r="D15" s="594"/>
      <c r="E15" s="461">
        <f t="shared" si="4"/>
        <v>0</v>
      </c>
      <c r="F15" s="594"/>
      <c r="G15" s="461">
        <f t="shared" si="5"/>
        <v>0</v>
      </c>
      <c r="H15" s="594"/>
      <c r="I15" s="461">
        <f t="shared" si="0"/>
        <v>0</v>
      </c>
      <c r="J15" s="594"/>
      <c r="K15" s="461">
        <f t="shared" si="3"/>
        <v>0</v>
      </c>
      <c r="L15" s="594"/>
      <c r="M15" s="461">
        <f t="shared" si="1"/>
        <v>0</v>
      </c>
      <c r="N15" s="594"/>
      <c r="O15" s="461">
        <f t="shared" si="2"/>
        <v>0</v>
      </c>
      <c r="P15" s="462">
        <f t="shared" si="6"/>
        <v>0</v>
      </c>
      <c r="Q15" s="594"/>
      <c r="R15" s="464"/>
      <c r="S15" s="465"/>
      <c r="T15" s="466"/>
    </row>
    <row r="16" spans="1:20" s="459" customFormat="1" ht="23.25" customHeight="1">
      <c r="A16" s="970"/>
      <c r="B16" s="971"/>
      <c r="C16" s="975"/>
      <c r="D16" s="594"/>
      <c r="E16" s="461">
        <f t="shared" si="4"/>
        <v>0</v>
      </c>
      <c r="F16" s="594"/>
      <c r="G16" s="461">
        <f t="shared" si="5"/>
        <v>0</v>
      </c>
      <c r="H16" s="594"/>
      <c r="I16" s="461">
        <f t="shared" si="0"/>
        <v>0</v>
      </c>
      <c r="J16" s="594"/>
      <c r="K16" s="461">
        <f t="shared" si="3"/>
        <v>0</v>
      </c>
      <c r="L16" s="594"/>
      <c r="M16" s="461">
        <f t="shared" si="1"/>
        <v>0</v>
      </c>
      <c r="N16" s="594"/>
      <c r="O16" s="461">
        <f t="shared" si="2"/>
        <v>0</v>
      </c>
      <c r="P16" s="462">
        <f t="shared" si="6"/>
        <v>0</v>
      </c>
      <c r="Q16" s="467"/>
      <c r="R16" s="464"/>
      <c r="S16" s="465"/>
      <c r="T16" s="466"/>
    </row>
    <row r="17" spans="1:21" s="459" customFormat="1" ht="23.25" customHeight="1">
      <c r="A17" s="970"/>
      <c r="B17" s="971"/>
      <c r="C17" s="975"/>
      <c r="D17" s="594"/>
      <c r="E17" s="461">
        <f t="shared" si="4"/>
        <v>0</v>
      </c>
      <c r="F17" s="594"/>
      <c r="G17" s="461">
        <f t="shared" si="5"/>
        <v>0</v>
      </c>
      <c r="H17" s="594"/>
      <c r="I17" s="461">
        <f t="shared" si="0"/>
        <v>0</v>
      </c>
      <c r="J17" s="594"/>
      <c r="K17" s="461">
        <f t="shared" si="3"/>
        <v>0</v>
      </c>
      <c r="L17" s="594"/>
      <c r="M17" s="461">
        <f t="shared" si="1"/>
        <v>0</v>
      </c>
      <c r="N17" s="594"/>
      <c r="O17" s="461">
        <f t="shared" si="2"/>
        <v>0</v>
      </c>
      <c r="P17" s="462">
        <f>O17+M17+K17+I17+G17+E17</f>
        <v>0</v>
      </c>
      <c r="Q17" s="467"/>
      <c r="R17" s="464"/>
      <c r="S17" s="465"/>
      <c r="T17" s="466"/>
      <c r="U17" s="468"/>
    </row>
    <row r="18" spans="1:21" s="459" customFormat="1" ht="23.25" customHeight="1">
      <c r="A18" s="970"/>
      <c r="B18" s="971"/>
      <c r="C18" s="975"/>
      <c r="D18" s="594"/>
      <c r="E18" s="461">
        <f t="shared" si="4"/>
        <v>0</v>
      </c>
      <c r="F18" s="594"/>
      <c r="G18" s="461">
        <f t="shared" si="5"/>
        <v>0</v>
      </c>
      <c r="H18" s="594"/>
      <c r="I18" s="461">
        <f t="shared" si="0"/>
        <v>0</v>
      </c>
      <c r="J18" s="594"/>
      <c r="K18" s="461">
        <f t="shared" si="3"/>
        <v>0</v>
      </c>
      <c r="L18" s="594"/>
      <c r="M18" s="461">
        <f t="shared" si="1"/>
        <v>0</v>
      </c>
      <c r="N18" s="594"/>
      <c r="O18" s="461">
        <f t="shared" si="2"/>
        <v>0</v>
      </c>
      <c r="P18" s="462">
        <f t="shared" si="6"/>
        <v>0</v>
      </c>
      <c r="Q18" s="467"/>
      <c r="R18" s="464"/>
      <c r="S18" s="465"/>
      <c r="T18" s="466"/>
    </row>
    <row r="19" spans="1:21" s="459" customFormat="1" ht="23.25" customHeight="1">
      <c r="A19" s="970"/>
      <c r="B19" s="971"/>
      <c r="C19" s="975"/>
      <c r="D19" s="594"/>
      <c r="E19" s="461">
        <f t="shared" si="4"/>
        <v>0</v>
      </c>
      <c r="F19" s="594"/>
      <c r="G19" s="461">
        <f t="shared" si="5"/>
        <v>0</v>
      </c>
      <c r="H19" s="594"/>
      <c r="I19" s="461">
        <f t="shared" si="0"/>
        <v>0</v>
      </c>
      <c r="J19" s="594"/>
      <c r="K19" s="461">
        <f t="shared" si="3"/>
        <v>0</v>
      </c>
      <c r="L19" s="594"/>
      <c r="M19" s="461">
        <f t="shared" si="1"/>
        <v>0</v>
      </c>
      <c r="N19" s="594"/>
      <c r="O19" s="461">
        <f t="shared" si="2"/>
        <v>0</v>
      </c>
      <c r="P19" s="462">
        <f t="shared" si="6"/>
        <v>0</v>
      </c>
      <c r="Q19" s="467"/>
      <c r="R19" s="464"/>
      <c r="S19" s="465"/>
      <c r="T19" s="466"/>
    </row>
    <row r="20" spans="1:21" s="459" customFormat="1" ht="23.25" customHeight="1">
      <c r="A20" s="970"/>
      <c r="B20" s="971"/>
      <c r="C20" s="975"/>
      <c r="D20" s="594"/>
      <c r="E20" s="461">
        <f t="shared" si="4"/>
        <v>0</v>
      </c>
      <c r="F20" s="594"/>
      <c r="G20" s="461">
        <f t="shared" si="5"/>
        <v>0</v>
      </c>
      <c r="H20" s="594"/>
      <c r="I20" s="461">
        <f t="shared" si="0"/>
        <v>0</v>
      </c>
      <c r="J20" s="594"/>
      <c r="K20" s="461">
        <f t="shared" si="3"/>
        <v>0</v>
      </c>
      <c r="L20" s="594"/>
      <c r="M20" s="461">
        <f t="shared" si="1"/>
        <v>0</v>
      </c>
      <c r="N20" s="594"/>
      <c r="O20" s="461">
        <f t="shared" si="2"/>
        <v>0</v>
      </c>
      <c r="P20" s="462">
        <f t="shared" si="6"/>
        <v>0</v>
      </c>
      <c r="Q20" s="467"/>
      <c r="R20" s="464"/>
      <c r="S20" s="465"/>
      <c r="T20" s="466"/>
    </row>
    <row r="21" spans="1:21" s="459" customFormat="1" ht="23.25" customHeight="1">
      <c r="A21" s="970"/>
      <c r="B21" s="971"/>
      <c r="C21" s="975"/>
      <c r="D21" s="594"/>
      <c r="E21" s="461">
        <f>IF(D21="○",6,0 )</f>
        <v>0</v>
      </c>
      <c r="F21" s="594"/>
      <c r="G21" s="461">
        <f>IF(F21="○",1,0)</f>
        <v>0</v>
      </c>
      <c r="H21" s="594"/>
      <c r="I21" s="461">
        <f>IF(H21="○",5,0)</f>
        <v>0</v>
      </c>
      <c r="J21" s="594"/>
      <c r="K21" s="461">
        <f t="shared" si="3"/>
        <v>0</v>
      </c>
      <c r="L21" s="594"/>
      <c r="M21" s="461">
        <f>IF(L21="○",3,0 )</f>
        <v>0</v>
      </c>
      <c r="N21" s="594"/>
      <c r="O21" s="461">
        <f>IF(N21="○",2,0 )</f>
        <v>0</v>
      </c>
      <c r="P21" s="462">
        <f>O21+M21+K21+I21+G21+E21</f>
        <v>0</v>
      </c>
      <c r="Q21" s="467"/>
      <c r="R21" s="464"/>
      <c r="S21" s="465"/>
      <c r="T21" s="466"/>
    </row>
    <row r="22" spans="1:21" s="459" customFormat="1" ht="23.25" customHeight="1">
      <c r="A22" s="970"/>
      <c r="B22" s="971"/>
      <c r="C22" s="975"/>
      <c r="D22" s="594"/>
      <c r="E22" s="461">
        <f>IF(D22="○",6,0 )</f>
        <v>0</v>
      </c>
      <c r="F22" s="594"/>
      <c r="G22" s="461">
        <f>IF(F22="○",1,0)</f>
        <v>0</v>
      </c>
      <c r="H22" s="594"/>
      <c r="I22" s="461">
        <f>IF(H22="○",5,0)</f>
        <v>0</v>
      </c>
      <c r="J22" s="594"/>
      <c r="K22" s="461">
        <f t="shared" si="3"/>
        <v>0</v>
      </c>
      <c r="L22" s="594"/>
      <c r="M22" s="461">
        <f>IF(L22="○",3,0 )</f>
        <v>0</v>
      </c>
      <c r="N22" s="594"/>
      <c r="O22" s="461">
        <f>IF(N22="○",2,0 )</f>
        <v>0</v>
      </c>
      <c r="P22" s="462">
        <f>O22+M22+K22+I22+G22+E22</f>
        <v>0</v>
      </c>
      <c r="Q22" s="467"/>
      <c r="R22" s="464"/>
      <c r="S22" s="465"/>
      <c r="T22" s="466"/>
    </row>
    <row r="23" spans="1:21" s="459" customFormat="1" ht="23.25" customHeight="1">
      <c r="A23" s="970"/>
      <c r="B23" s="971"/>
      <c r="C23" s="975"/>
      <c r="D23" s="594"/>
      <c r="E23" s="461">
        <f t="shared" si="4"/>
        <v>0</v>
      </c>
      <c r="F23" s="594"/>
      <c r="G23" s="461">
        <f t="shared" si="5"/>
        <v>0</v>
      </c>
      <c r="H23" s="594"/>
      <c r="I23" s="461">
        <f t="shared" si="0"/>
        <v>0</v>
      </c>
      <c r="J23" s="594"/>
      <c r="K23" s="461"/>
      <c r="L23" s="594"/>
      <c r="M23" s="461">
        <f t="shared" si="1"/>
        <v>0</v>
      </c>
      <c r="N23" s="594"/>
      <c r="O23" s="461">
        <f t="shared" si="2"/>
        <v>0</v>
      </c>
      <c r="P23" s="462">
        <f t="shared" si="6"/>
        <v>0</v>
      </c>
      <c r="Q23" s="467"/>
      <c r="R23" s="464"/>
      <c r="S23" s="465"/>
      <c r="T23" s="466"/>
    </row>
    <row r="24" spans="1:21" s="459" customFormat="1" ht="23.25" customHeight="1">
      <c r="A24" s="970"/>
      <c r="B24" s="971"/>
      <c r="C24" s="975"/>
      <c r="D24" s="594"/>
      <c r="E24" s="461">
        <f t="shared" si="4"/>
        <v>0</v>
      </c>
      <c r="F24" s="594"/>
      <c r="G24" s="461">
        <f t="shared" si="5"/>
        <v>0</v>
      </c>
      <c r="H24" s="594"/>
      <c r="I24" s="461">
        <f t="shared" si="0"/>
        <v>0</v>
      </c>
      <c r="J24" s="594"/>
      <c r="K24" s="461">
        <f t="shared" si="3"/>
        <v>0</v>
      </c>
      <c r="L24" s="594"/>
      <c r="M24" s="461">
        <f t="shared" si="1"/>
        <v>0</v>
      </c>
      <c r="N24" s="594"/>
      <c r="O24" s="461">
        <f t="shared" si="2"/>
        <v>0</v>
      </c>
      <c r="P24" s="462">
        <f t="shared" si="6"/>
        <v>0</v>
      </c>
      <c r="Q24" s="467"/>
      <c r="R24" s="464"/>
      <c r="S24" s="465"/>
      <c r="T24" s="466"/>
    </row>
    <row r="25" spans="1:21" s="459" customFormat="1" ht="23.25" customHeight="1">
      <c r="A25" s="970"/>
      <c r="B25" s="971"/>
      <c r="C25" s="975"/>
      <c r="D25" s="594"/>
      <c r="E25" s="461">
        <f t="shared" si="4"/>
        <v>0</v>
      </c>
      <c r="F25" s="594"/>
      <c r="G25" s="461">
        <f t="shared" si="5"/>
        <v>0</v>
      </c>
      <c r="H25" s="594"/>
      <c r="I25" s="461">
        <f t="shared" si="0"/>
        <v>0</v>
      </c>
      <c r="J25" s="594"/>
      <c r="K25" s="461">
        <f t="shared" si="3"/>
        <v>0</v>
      </c>
      <c r="L25" s="594"/>
      <c r="M25" s="461">
        <f t="shared" si="1"/>
        <v>0</v>
      </c>
      <c r="N25" s="594"/>
      <c r="O25" s="461">
        <f t="shared" si="2"/>
        <v>0</v>
      </c>
      <c r="P25" s="462">
        <f t="shared" si="6"/>
        <v>0</v>
      </c>
      <c r="Q25" s="467"/>
      <c r="R25" s="464"/>
      <c r="S25" s="465"/>
      <c r="T25" s="466"/>
    </row>
    <row r="26" spans="1:21" s="459" customFormat="1" ht="22.5" customHeight="1" thickBot="1">
      <c r="A26" s="595" t="s">
        <v>711</v>
      </c>
      <c r="B26" s="596">
        <f>COUNTA(A11:C25)</f>
        <v>0</v>
      </c>
      <c r="C26" s="598" t="s">
        <v>712</v>
      </c>
      <c r="D26" s="983" t="s">
        <v>713</v>
      </c>
      <c r="E26" s="984"/>
      <c r="F26" s="984"/>
      <c r="G26" s="984"/>
      <c r="H26" s="984"/>
      <c r="I26" s="984"/>
      <c r="J26" s="984"/>
      <c r="K26" s="984"/>
      <c r="L26" s="984"/>
      <c r="M26" s="984"/>
      <c r="N26" s="984"/>
      <c r="O26" s="985"/>
      <c r="P26" s="462">
        <f>SUM(P11:P25)</f>
        <v>0</v>
      </c>
      <c r="Q26" s="467"/>
      <c r="R26" s="469"/>
      <c r="S26" s="470"/>
      <c r="T26" s="471"/>
    </row>
    <row r="27" spans="1:21" s="459" customFormat="1" ht="27" customHeight="1">
      <c r="A27" s="986" t="s">
        <v>714</v>
      </c>
      <c r="B27" s="987"/>
      <c r="C27" s="987"/>
      <c r="D27" s="987"/>
      <c r="E27" s="987"/>
      <c r="F27" s="987"/>
      <c r="G27" s="987"/>
      <c r="H27" s="987"/>
      <c r="I27" s="987"/>
      <c r="J27" s="987"/>
      <c r="K27" s="987"/>
      <c r="L27" s="987"/>
      <c r="M27" s="987"/>
      <c r="N27" s="987"/>
      <c r="O27" s="988"/>
      <c r="P27" s="472" t="e">
        <f>P26/B26</f>
        <v>#DIV/0!</v>
      </c>
      <c r="Q27" s="473" t="s">
        <v>715</v>
      </c>
      <c r="R27" s="989" t="s">
        <v>1545</v>
      </c>
      <c r="S27" s="990"/>
      <c r="T27" s="991"/>
    </row>
    <row r="28" spans="1:21" s="459" customFormat="1" ht="27" customHeight="1" thickBot="1">
      <c r="A28" s="995" t="s">
        <v>716</v>
      </c>
      <c r="B28" s="995"/>
      <c r="C28" s="995"/>
      <c r="D28" s="995"/>
      <c r="E28" s="995"/>
      <c r="F28" s="995"/>
      <c r="G28" s="995"/>
      <c r="H28" s="995"/>
      <c r="I28" s="995"/>
      <c r="J28" s="995"/>
      <c r="K28" s="995"/>
      <c r="L28" s="995"/>
      <c r="M28" s="995"/>
      <c r="N28" s="995"/>
      <c r="O28" s="995"/>
      <c r="P28" s="474">
        <v>0</v>
      </c>
      <c r="Q28" s="475" t="s">
        <v>717</v>
      </c>
      <c r="R28" s="992"/>
      <c r="S28" s="993"/>
      <c r="T28" s="994"/>
    </row>
    <row r="29" spans="1:21" s="459" customFormat="1" ht="12"/>
    <row r="30" spans="1:21" s="459" customFormat="1">
      <c r="P30" s="468"/>
    </row>
    <row r="31" spans="1:21" s="459" customFormat="1" ht="12"/>
  </sheetData>
  <mergeCells count="32">
    <mergeCell ref="A2:T2"/>
    <mergeCell ref="A5:C10"/>
    <mergeCell ref="D5:E9"/>
    <mergeCell ref="F5:G9"/>
    <mergeCell ref="H5:I9"/>
    <mergeCell ref="J5:K9"/>
    <mergeCell ref="L5:O5"/>
    <mergeCell ref="P5:P10"/>
    <mergeCell ref="Q5:Q10"/>
    <mergeCell ref="R5:R10"/>
    <mergeCell ref="A19:C19"/>
    <mergeCell ref="S5:T10"/>
    <mergeCell ref="L6:M9"/>
    <mergeCell ref="N6:O9"/>
    <mergeCell ref="A11:C11"/>
    <mergeCell ref="A12:C12"/>
    <mergeCell ref="A13:C13"/>
    <mergeCell ref="A14:C14"/>
    <mergeCell ref="A15:C15"/>
    <mergeCell ref="A16:C16"/>
    <mergeCell ref="A17:C17"/>
    <mergeCell ref="A18:C18"/>
    <mergeCell ref="D26:O26"/>
    <mergeCell ref="A27:O27"/>
    <mergeCell ref="R27:T28"/>
    <mergeCell ref="A28:O28"/>
    <mergeCell ref="A20:C20"/>
    <mergeCell ref="A21:C21"/>
    <mergeCell ref="A22:C22"/>
    <mergeCell ref="A23:C23"/>
    <mergeCell ref="A24:C24"/>
    <mergeCell ref="A25:C25"/>
  </mergeCells>
  <phoneticPr fontId="3"/>
  <dataValidations count="3">
    <dataValidation type="list" allowBlank="1" showInputMessage="1" showErrorMessage="1" sqref="P28" xr:uid="{6C1E2B93-174B-4937-A02F-50E0816E1530}">
      <formula1>"３,10,13,18"</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411C8734-3B7D-43C2-BAB5-BA341DC88028}">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B09011D5-3E5D-4F31-ACAE-57247CEB2257}">
      <formula1>"○,×"</formula1>
    </dataValidation>
  </dataValidations>
  <printOptions horizontalCentered="1"/>
  <pageMargins left="0.39370078740157483" right="0.39370078740157483" top="0.55118110236220474" bottom="0.35433070866141736" header="0.31496062992125984" footer="0.31496062992125984"/>
  <pageSetup paperSize="9" scale="9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37"/>
  <sheetViews>
    <sheetView view="pageBreakPreview" zoomScale="60" zoomScaleNormal="100" workbookViewId="0">
      <selection activeCell="H35" sqref="H35"/>
    </sheetView>
  </sheetViews>
  <sheetFormatPr defaultColWidth="9" defaultRowHeight="13.2"/>
  <cols>
    <col min="1" max="1" width="2.77734375" style="185" customWidth="1"/>
    <col min="2" max="10" width="9.21875" style="185" customWidth="1"/>
    <col min="11" max="11" width="2.77734375" style="185" customWidth="1"/>
    <col min="12" max="16384" width="9" style="185"/>
  </cols>
  <sheetData>
    <row r="1" spans="1:10" ht="52.5" customHeight="1">
      <c r="A1" s="237" t="s">
        <v>723</v>
      </c>
    </row>
    <row r="3" spans="1:10" ht="19.2">
      <c r="B3" s="997" t="s">
        <v>724</v>
      </c>
      <c r="C3" s="997"/>
      <c r="D3" s="997"/>
      <c r="E3" s="997"/>
      <c r="F3" s="997"/>
      <c r="G3" s="997"/>
      <c r="H3" s="997"/>
      <c r="I3" s="997"/>
      <c r="J3" s="997"/>
    </row>
    <row r="4" spans="1:10" ht="19.2">
      <c r="B4" s="997" t="s">
        <v>725</v>
      </c>
      <c r="C4" s="997"/>
      <c r="D4" s="997"/>
      <c r="E4" s="997"/>
      <c r="F4" s="997"/>
      <c r="G4" s="997"/>
      <c r="H4" s="997"/>
      <c r="I4" s="997"/>
      <c r="J4" s="997"/>
    </row>
    <row r="7" spans="1:10">
      <c r="J7" s="186" t="s">
        <v>726</v>
      </c>
    </row>
    <row r="10" spans="1:10">
      <c r="C10" s="186" t="s">
        <v>727</v>
      </c>
    </row>
    <row r="13" spans="1:10">
      <c r="G13" s="185" t="s">
        <v>351</v>
      </c>
    </row>
    <row r="14" spans="1:10">
      <c r="G14" s="185" t="s">
        <v>728</v>
      </c>
    </row>
    <row r="15" spans="1:10">
      <c r="G15" s="185" t="s">
        <v>729</v>
      </c>
      <c r="H15" s="998" t="s">
        <v>730</v>
      </c>
      <c r="I15" s="998"/>
    </row>
    <row r="16" spans="1:10">
      <c r="H16" s="187"/>
      <c r="I16" s="187"/>
    </row>
    <row r="17" spans="2:10">
      <c r="H17" s="187"/>
      <c r="I17" s="187"/>
    </row>
    <row r="20" spans="2:10">
      <c r="B20" s="704" t="s">
        <v>731</v>
      </c>
      <c r="C20" s="704"/>
      <c r="D20" s="704"/>
      <c r="E20" s="704"/>
      <c r="F20" s="704"/>
      <c r="G20" s="704"/>
      <c r="H20" s="704"/>
      <c r="I20" s="704"/>
      <c r="J20" s="704"/>
    </row>
    <row r="21" spans="2:10">
      <c r="B21" s="704"/>
      <c r="C21" s="704"/>
      <c r="D21" s="704"/>
      <c r="E21" s="704"/>
      <c r="F21" s="704"/>
      <c r="G21" s="704"/>
      <c r="H21" s="704"/>
      <c r="I21" s="704"/>
      <c r="J21" s="704"/>
    </row>
    <row r="22" spans="2:10">
      <c r="B22" s="704"/>
      <c r="C22" s="704"/>
      <c r="D22" s="704"/>
      <c r="E22" s="704"/>
      <c r="F22" s="704"/>
      <c r="G22" s="704"/>
      <c r="H22" s="704"/>
      <c r="I22" s="704"/>
      <c r="J22" s="704"/>
    </row>
    <row r="25" spans="2:10">
      <c r="F25" s="187" t="s">
        <v>6</v>
      </c>
    </row>
    <row r="26" spans="2:10">
      <c r="F26" s="187"/>
    </row>
    <row r="27" spans="2:10">
      <c r="F27" s="187"/>
    </row>
    <row r="28" spans="2:10">
      <c r="B28" s="185" t="s">
        <v>732</v>
      </c>
    </row>
    <row r="29" spans="2:10">
      <c r="B29" s="185" t="s">
        <v>733</v>
      </c>
      <c r="C29" s="290"/>
    </row>
    <row r="30" spans="2:10">
      <c r="B30" s="290" t="s">
        <v>734</v>
      </c>
    </row>
    <row r="32" spans="2:10">
      <c r="B32" s="185" t="s">
        <v>735</v>
      </c>
    </row>
    <row r="33" spans="2:2">
      <c r="B33" s="185" t="s">
        <v>736</v>
      </c>
    </row>
    <row r="36" spans="2:2">
      <c r="B36" s="185" t="s">
        <v>737</v>
      </c>
    </row>
    <row r="37" spans="2:2">
      <c r="B37" s="185" t="s">
        <v>738</v>
      </c>
    </row>
  </sheetData>
  <mergeCells count="4">
    <mergeCell ref="B3:J3"/>
    <mergeCell ref="B4:J4"/>
    <mergeCell ref="H15:I15"/>
    <mergeCell ref="B20: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51"/>
  <sheetViews>
    <sheetView view="pageBreakPreview" zoomScale="85" zoomScaleNormal="70" zoomScaleSheetLayoutView="85" workbookViewId="0">
      <selection activeCell="H35" sqref="H35"/>
    </sheetView>
  </sheetViews>
  <sheetFormatPr defaultColWidth="9" defaultRowHeight="12" outlineLevelRow="1"/>
  <cols>
    <col min="1" max="2" width="7.33203125" style="188" customWidth="1"/>
    <col min="3" max="3" width="18.88671875" style="188" customWidth="1"/>
    <col min="4" max="4" width="8.6640625" style="191" customWidth="1"/>
    <col min="5" max="5" width="8.6640625" style="190" customWidth="1"/>
    <col min="6" max="6" width="10.6640625" style="192" customWidth="1"/>
    <col min="7" max="7" width="6.6640625" style="192" customWidth="1"/>
    <col min="8" max="8" width="8.6640625" style="192" customWidth="1"/>
    <col min="9" max="9" width="4.77734375" style="188" bestFit="1" customWidth="1"/>
    <col min="10" max="10" width="12.33203125" style="192" customWidth="1"/>
    <col min="11" max="11" width="7" style="191" customWidth="1"/>
    <col min="12" max="12" width="13.6640625" style="192" customWidth="1"/>
    <col min="13" max="13" width="22.33203125" style="189" customWidth="1"/>
    <col min="14" max="16384" width="9" style="188"/>
  </cols>
  <sheetData>
    <row r="1" spans="1:12">
      <c r="A1" s="188" t="s">
        <v>739</v>
      </c>
      <c r="D1" s="190"/>
      <c r="E1" s="191"/>
      <c r="J1" s="188"/>
    </row>
    <row r="2" spans="1:12" ht="12" hidden="1" customHeight="1" outlineLevel="1">
      <c r="B2" s="188" t="s">
        <v>740</v>
      </c>
      <c r="C2" s="189" t="s">
        <v>741</v>
      </c>
      <c r="D2" s="190"/>
      <c r="E2" s="191"/>
      <c r="F2" s="192" t="s">
        <v>115</v>
      </c>
      <c r="G2" s="188"/>
      <c r="H2" s="188"/>
      <c r="I2" s="188">
        <v>31</v>
      </c>
      <c r="J2" s="188"/>
      <c r="K2" s="193">
        <v>0.9</v>
      </c>
      <c r="L2" s="188"/>
    </row>
    <row r="3" spans="1:12" ht="12" hidden="1" customHeight="1" outlineLevel="1">
      <c r="B3" s="188" t="s">
        <v>742</v>
      </c>
      <c r="C3" s="189" t="s">
        <v>743</v>
      </c>
      <c r="D3" s="190"/>
      <c r="E3" s="191"/>
      <c r="F3" s="192" t="s">
        <v>134</v>
      </c>
      <c r="G3" s="188"/>
      <c r="H3" s="188"/>
      <c r="I3" s="188">
        <v>25</v>
      </c>
      <c r="J3" s="188"/>
      <c r="K3" s="193">
        <v>0.85</v>
      </c>
      <c r="L3" s="188"/>
    </row>
    <row r="4" spans="1:12" ht="12" hidden="1" customHeight="1" outlineLevel="1">
      <c r="B4" s="188" t="s">
        <v>744</v>
      </c>
      <c r="C4" s="189" t="s">
        <v>745</v>
      </c>
      <c r="D4" s="190"/>
      <c r="E4" s="191"/>
      <c r="F4" s="192" t="s">
        <v>746</v>
      </c>
      <c r="G4" s="188"/>
      <c r="H4" s="188"/>
      <c r="I4" s="188">
        <v>21</v>
      </c>
      <c r="J4" s="188"/>
      <c r="K4" s="193">
        <v>0.72</v>
      </c>
      <c r="L4" s="188"/>
    </row>
    <row r="5" spans="1:12" ht="12" hidden="1" customHeight="1" outlineLevel="1">
      <c r="B5" s="188" t="s">
        <v>747</v>
      </c>
      <c r="C5" s="189" t="s">
        <v>748</v>
      </c>
      <c r="D5" s="190"/>
      <c r="E5" s="191"/>
      <c r="F5" s="192" t="s">
        <v>749</v>
      </c>
      <c r="G5" s="188"/>
      <c r="H5" s="188"/>
      <c r="I5" s="188">
        <v>16</v>
      </c>
      <c r="J5" s="188"/>
      <c r="K5" s="193">
        <v>0.7</v>
      </c>
      <c r="L5" s="188"/>
    </row>
    <row r="6" spans="1:12" ht="12" hidden="1" customHeight="1" outlineLevel="1">
      <c r="B6" s="188" t="s">
        <v>750</v>
      </c>
      <c r="C6" s="189" t="s">
        <v>751</v>
      </c>
      <c r="D6" s="190"/>
      <c r="E6" s="191"/>
      <c r="F6" s="192" t="s">
        <v>140</v>
      </c>
      <c r="G6" s="188"/>
      <c r="H6" s="188"/>
      <c r="I6" s="188">
        <v>15</v>
      </c>
      <c r="J6" s="188"/>
      <c r="K6" s="193">
        <v>0.45</v>
      </c>
      <c r="L6" s="188"/>
    </row>
    <row r="7" spans="1:12" ht="12" hidden="1" customHeight="1" outlineLevel="1">
      <c r="B7" s="188" t="s">
        <v>752</v>
      </c>
      <c r="C7" s="189" t="s">
        <v>753</v>
      </c>
      <c r="D7" s="190"/>
      <c r="E7" s="191"/>
      <c r="F7" s="192" t="s">
        <v>148</v>
      </c>
      <c r="G7" s="188"/>
      <c r="H7" s="188"/>
      <c r="I7" s="188">
        <v>9</v>
      </c>
      <c r="J7" s="188"/>
      <c r="K7" s="193">
        <v>0.36</v>
      </c>
      <c r="L7" s="188"/>
    </row>
    <row r="8" spans="1:12" ht="12" hidden="1" customHeight="1" outlineLevel="1">
      <c r="B8" s="188" t="s">
        <v>754</v>
      </c>
      <c r="C8" s="189" t="s">
        <v>755</v>
      </c>
      <c r="D8" s="190"/>
      <c r="E8" s="191"/>
      <c r="F8" s="192" t="s">
        <v>158</v>
      </c>
      <c r="G8" s="188"/>
      <c r="H8" s="188"/>
      <c r="I8" s="188">
        <v>5</v>
      </c>
      <c r="J8" s="188"/>
      <c r="K8" s="193"/>
      <c r="L8" s="188"/>
    </row>
    <row r="9" spans="1:12" ht="12" hidden="1" customHeight="1" outlineLevel="1">
      <c r="B9" s="188" t="s">
        <v>756</v>
      </c>
      <c r="C9" s="189" t="s">
        <v>757</v>
      </c>
      <c r="D9" s="190"/>
      <c r="E9" s="191"/>
      <c r="F9" s="192" t="s">
        <v>173</v>
      </c>
      <c r="G9" s="188"/>
      <c r="H9" s="188"/>
      <c r="I9" s="188">
        <v>0</v>
      </c>
      <c r="J9" s="188"/>
      <c r="K9" s="193"/>
      <c r="L9" s="188"/>
    </row>
    <row r="10" spans="1:12" ht="12" hidden="1" customHeight="1" outlineLevel="1">
      <c r="B10" s="188" t="s">
        <v>758</v>
      </c>
      <c r="C10" s="189" t="s">
        <v>759</v>
      </c>
      <c r="D10" s="190"/>
      <c r="E10" s="191"/>
      <c r="F10" s="192" t="s">
        <v>121</v>
      </c>
      <c r="G10" s="188"/>
      <c r="H10" s="188"/>
      <c r="J10" s="188"/>
      <c r="K10" s="193"/>
      <c r="L10" s="188"/>
    </row>
    <row r="11" spans="1:12" ht="12" hidden="1" customHeight="1" outlineLevel="1">
      <c r="B11" s="188" t="s">
        <v>760</v>
      </c>
      <c r="C11" s="189" t="s">
        <v>761</v>
      </c>
      <c r="D11" s="190"/>
      <c r="E11" s="191"/>
      <c r="F11" s="192" t="s">
        <v>578</v>
      </c>
      <c r="G11" s="188"/>
      <c r="H11" s="188"/>
      <c r="J11" s="188"/>
      <c r="L11" s="188"/>
    </row>
    <row r="12" spans="1:12" ht="12" hidden="1" customHeight="1" outlineLevel="1">
      <c r="C12" s="189"/>
      <c r="D12" s="190"/>
      <c r="E12" s="191"/>
      <c r="F12" s="192" t="s">
        <v>762</v>
      </c>
      <c r="G12" s="188"/>
      <c r="H12" s="188"/>
      <c r="J12" s="188"/>
      <c r="L12" s="188"/>
    </row>
    <row r="13" spans="1:12" ht="12" hidden="1" customHeight="1" outlineLevel="1">
      <c r="C13" s="189"/>
      <c r="D13" s="190"/>
      <c r="E13" s="191"/>
      <c r="F13" s="192" t="s">
        <v>763</v>
      </c>
      <c r="G13" s="188"/>
      <c r="H13" s="188"/>
      <c r="J13" s="188"/>
      <c r="L13" s="188"/>
    </row>
    <row r="14" spans="1:12" ht="12" hidden="1" customHeight="1" outlineLevel="1">
      <c r="C14" s="189"/>
      <c r="D14" s="190"/>
      <c r="E14" s="191"/>
      <c r="F14" s="192" t="s">
        <v>764</v>
      </c>
      <c r="G14" s="188"/>
      <c r="H14" s="188"/>
      <c r="J14" s="188"/>
      <c r="L14" s="188"/>
    </row>
    <row r="15" spans="1:12" ht="12" hidden="1" customHeight="1" outlineLevel="1">
      <c r="C15" s="189"/>
      <c r="D15" s="190"/>
      <c r="E15" s="191"/>
      <c r="F15" s="192" t="s">
        <v>765</v>
      </c>
      <c r="G15" s="188"/>
      <c r="H15" s="188"/>
      <c r="J15" s="188"/>
      <c r="L15" s="188"/>
    </row>
    <row r="16" spans="1:12" ht="12" hidden="1" customHeight="1" outlineLevel="1">
      <c r="C16" s="189"/>
      <c r="D16" s="190"/>
      <c r="E16" s="191"/>
      <c r="F16" s="192" t="s">
        <v>22</v>
      </c>
      <c r="G16" s="188"/>
      <c r="H16" s="188"/>
      <c r="J16" s="188"/>
      <c r="L16" s="188"/>
    </row>
    <row r="17" spans="1:13" ht="12" hidden="1" customHeight="1" outlineLevel="1">
      <c r="C17" s="189"/>
      <c r="D17" s="190"/>
      <c r="E17" s="191"/>
      <c r="G17" s="188"/>
      <c r="H17" s="188"/>
      <c r="J17" s="188"/>
      <c r="L17" s="188"/>
    </row>
    <row r="18" spans="1:13" ht="12" hidden="1" customHeight="1" outlineLevel="1">
      <c r="C18" s="189"/>
      <c r="D18" s="190"/>
      <c r="E18" s="191"/>
      <c r="G18" s="188"/>
      <c r="H18" s="188"/>
      <c r="J18" s="188"/>
      <c r="L18" s="188"/>
    </row>
    <row r="19" spans="1:13" ht="16.2" collapsed="1">
      <c r="A19" s="1006" t="s">
        <v>766</v>
      </c>
      <c r="B19" s="1006"/>
      <c r="C19" s="1006"/>
      <c r="D19" s="1006"/>
      <c r="E19" s="1006"/>
      <c r="F19" s="1006"/>
      <c r="G19" s="1006"/>
      <c r="H19" s="1006"/>
      <c r="I19" s="1006"/>
      <c r="J19" s="1006"/>
      <c r="K19" s="1006"/>
      <c r="L19" s="1006"/>
      <c r="M19" s="1006"/>
    </row>
    <row r="20" spans="1:13" ht="16.2">
      <c r="D20" s="194"/>
      <c r="E20" s="249"/>
      <c r="F20" s="195"/>
      <c r="G20" s="195"/>
      <c r="H20" s="195"/>
      <c r="I20" s="196"/>
      <c r="J20" s="195"/>
      <c r="K20" s="249"/>
      <c r="L20" s="195"/>
      <c r="M20" s="197"/>
    </row>
    <row r="21" spans="1:13" ht="18" customHeight="1">
      <c r="A21" s="1007" t="s">
        <v>767</v>
      </c>
      <c r="B21" s="1009" t="s">
        <v>768</v>
      </c>
      <c r="C21" s="1011" t="s">
        <v>769</v>
      </c>
      <c r="D21" s="1011" t="s">
        <v>16</v>
      </c>
      <c r="E21" s="1012" t="s">
        <v>770</v>
      </c>
      <c r="F21" s="1014" t="s">
        <v>23</v>
      </c>
      <c r="G21" s="1015"/>
      <c r="H21" s="999" t="s">
        <v>771</v>
      </c>
      <c r="I21" s="1000"/>
      <c r="J21" s="1000"/>
      <c r="K21" s="1000"/>
      <c r="L21" s="1001"/>
      <c r="M21" s="1002" t="s">
        <v>26</v>
      </c>
    </row>
    <row r="22" spans="1:13" ht="24">
      <c r="A22" s="1008"/>
      <c r="B22" s="1010"/>
      <c r="C22" s="1011"/>
      <c r="D22" s="1011"/>
      <c r="E22" s="1013"/>
      <c r="F22" s="1004" t="s">
        <v>772</v>
      </c>
      <c r="G22" s="251" t="s">
        <v>46</v>
      </c>
      <c r="H22" s="251" t="s">
        <v>773</v>
      </c>
      <c r="I22" s="251" t="s">
        <v>56</v>
      </c>
      <c r="J22" s="251" t="s">
        <v>60</v>
      </c>
      <c r="K22" s="251" t="s">
        <v>774</v>
      </c>
      <c r="L22" s="250" t="s">
        <v>61</v>
      </c>
      <c r="M22" s="1002"/>
    </row>
    <row r="23" spans="1:13">
      <c r="A23" s="1008"/>
      <c r="B23" s="1010"/>
      <c r="C23" s="1011"/>
      <c r="D23" s="1011"/>
      <c r="E23" s="1013"/>
      <c r="F23" s="1005"/>
      <c r="G23" s="198" t="s">
        <v>775</v>
      </c>
      <c r="H23" s="198" t="s">
        <v>80</v>
      </c>
      <c r="I23" s="199" t="s">
        <v>81</v>
      </c>
      <c r="J23" s="198" t="s">
        <v>82</v>
      </c>
      <c r="K23" s="198"/>
      <c r="L23" s="198" t="s">
        <v>82</v>
      </c>
      <c r="M23" s="1003"/>
    </row>
    <row r="24" spans="1:13" s="203" customFormat="1" ht="7.5" hidden="1" customHeight="1">
      <c r="A24" s="200" t="s">
        <v>767</v>
      </c>
      <c r="B24" s="200" t="s">
        <v>776</v>
      </c>
      <c r="C24" s="201" t="s">
        <v>769</v>
      </c>
      <c r="D24" s="202" t="s">
        <v>16</v>
      </c>
      <c r="E24" s="201"/>
      <c r="F24" s="201" t="s">
        <v>777</v>
      </c>
      <c r="G24" s="200" t="s">
        <v>46</v>
      </c>
      <c r="H24" s="200" t="s">
        <v>773</v>
      </c>
      <c r="I24" s="200" t="s">
        <v>56</v>
      </c>
      <c r="J24" s="200" t="s">
        <v>778</v>
      </c>
      <c r="K24" s="200" t="s">
        <v>774</v>
      </c>
      <c r="L24" s="200" t="s">
        <v>61</v>
      </c>
      <c r="M24" s="200" t="s">
        <v>779</v>
      </c>
    </row>
    <row r="25" spans="1:13" ht="17.25" customHeight="1">
      <c r="A25" s="204" t="s">
        <v>780</v>
      </c>
      <c r="B25" s="204" t="s">
        <v>758</v>
      </c>
      <c r="C25" s="204" t="s">
        <v>741</v>
      </c>
      <c r="D25" s="205" t="s">
        <v>781</v>
      </c>
      <c r="E25" s="205" t="s">
        <v>782</v>
      </c>
      <c r="F25" s="204" t="s">
        <v>121</v>
      </c>
      <c r="G25" s="206">
        <v>5.2</v>
      </c>
      <c r="H25" s="204">
        <v>372900</v>
      </c>
      <c r="I25" s="204">
        <v>31</v>
      </c>
      <c r="J25" s="207">
        <f t="shared" ref="J25:J46" si="0">ROUNDDOWN(H25*(1+I25/100)*G25,-3)</f>
        <v>2540000</v>
      </c>
      <c r="K25" s="208">
        <v>0.7</v>
      </c>
      <c r="L25" s="207">
        <f>ROUNDDOWN(J25*K25,-2)</f>
        <v>1778000</v>
      </c>
      <c r="M25" s="209" t="s">
        <v>783</v>
      </c>
    </row>
    <row r="26" spans="1:13" ht="17.25" customHeight="1">
      <c r="A26" s="204"/>
      <c r="B26" s="204" t="s">
        <v>758</v>
      </c>
      <c r="C26" s="204" t="s">
        <v>741</v>
      </c>
      <c r="D26" s="205" t="s">
        <v>781</v>
      </c>
      <c r="E26" s="205" t="s">
        <v>784</v>
      </c>
      <c r="F26" s="204" t="s">
        <v>173</v>
      </c>
      <c r="G26" s="206">
        <v>1.6</v>
      </c>
      <c r="H26" s="204">
        <v>229100</v>
      </c>
      <c r="I26" s="204">
        <v>31</v>
      </c>
      <c r="J26" s="207">
        <f t="shared" si="0"/>
        <v>480000</v>
      </c>
      <c r="K26" s="208">
        <v>0.7</v>
      </c>
      <c r="L26" s="207">
        <f>ROUNDDOWN(J26*K26,-2)</f>
        <v>336000</v>
      </c>
      <c r="M26" s="209" t="s">
        <v>785</v>
      </c>
    </row>
    <row r="27" spans="1:13" ht="17.25" customHeight="1">
      <c r="A27" s="204"/>
      <c r="B27" s="204"/>
      <c r="C27" s="204"/>
      <c r="D27" s="205"/>
      <c r="E27" s="205"/>
      <c r="F27" s="204"/>
      <c r="G27" s="206"/>
      <c r="H27" s="204"/>
      <c r="I27" s="204"/>
      <c r="J27" s="207">
        <f t="shared" si="0"/>
        <v>0</v>
      </c>
      <c r="K27" s="208">
        <v>0.7</v>
      </c>
      <c r="L27" s="207">
        <f t="shared" ref="L27:L46" si="1">ROUNDDOWN(J27*K27,-2)</f>
        <v>0</v>
      </c>
      <c r="M27" s="209"/>
    </row>
    <row r="28" spans="1:13" ht="17.25" customHeight="1">
      <c r="A28" s="204"/>
      <c r="B28" s="204"/>
      <c r="C28" s="204"/>
      <c r="D28" s="205"/>
      <c r="E28" s="205"/>
      <c r="F28" s="204"/>
      <c r="G28" s="206"/>
      <c r="H28" s="204"/>
      <c r="I28" s="204"/>
      <c r="J28" s="207">
        <f t="shared" si="0"/>
        <v>0</v>
      </c>
      <c r="K28" s="208">
        <v>0.7</v>
      </c>
      <c r="L28" s="207">
        <f t="shared" si="1"/>
        <v>0</v>
      </c>
      <c r="M28" s="209"/>
    </row>
    <row r="29" spans="1:13" ht="17.25" customHeight="1">
      <c r="A29" s="204"/>
      <c r="B29" s="204"/>
      <c r="C29" s="204"/>
      <c r="D29" s="205"/>
      <c r="E29" s="205"/>
      <c r="F29" s="204"/>
      <c r="G29" s="206"/>
      <c r="H29" s="204"/>
      <c r="I29" s="204"/>
      <c r="J29" s="207">
        <f t="shared" si="0"/>
        <v>0</v>
      </c>
      <c r="K29" s="208">
        <v>0.7</v>
      </c>
      <c r="L29" s="207">
        <f t="shared" si="1"/>
        <v>0</v>
      </c>
      <c r="M29" s="209"/>
    </row>
    <row r="30" spans="1:13" ht="17.25" customHeight="1">
      <c r="A30" s="204"/>
      <c r="B30" s="204"/>
      <c r="C30" s="204"/>
      <c r="D30" s="205"/>
      <c r="E30" s="205"/>
      <c r="F30" s="204"/>
      <c r="G30" s="206"/>
      <c r="H30" s="204"/>
      <c r="I30" s="204"/>
      <c r="J30" s="207">
        <f t="shared" si="0"/>
        <v>0</v>
      </c>
      <c r="K30" s="208">
        <v>0.7</v>
      </c>
      <c r="L30" s="207">
        <f t="shared" si="1"/>
        <v>0</v>
      </c>
      <c r="M30" s="209"/>
    </row>
    <row r="31" spans="1:13" ht="17.25" customHeight="1">
      <c r="A31" s="204"/>
      <c r="B31" s="204"/>
      <c r="C31" s="204"/>
      <c r="D31" s="205"/>
      <c r="E31" s="205"/>
      <c r="F31" s="204"/>
      <c r="G31" s="206"/>
      <c r="H31" s="204"/>
      <c r="I31" s="204"/>
      <c r="J31" s="207">
        <f t="shared" si="0"/>
        <v>0</v>
      </c>
      <c r="K31" s="208">
        <v>0.7</v>
      </c>
      <c r="L31" s="207">
        <f t="shared" si="1"/>
        <v>0</v>
      </c>
      <c r="M31" s="209"/>
    </row>
    <row r="32" spans="1:13" ht="17.25" customHeight="1">
      <c r="A32" s="204"/>
      <c r="B32" s="204"/>
      <c r="C32" s="204"/>
      <c r="D32" s="205"/>
      <c r="E32" s="205"/>
      <c r="F32" s="204"/>
      <c r="G32" s="206"/>
      <c r="H32" s="204"/>
      <c r="I32" s="204"/>
      <c r="J32" s="207">
        <f t="shared" si="0"/>
        <v>0</v>
      </c>
      <c r="K32" s="208">
        <v>0.7</v>
      </c>
      <c r="L32" s="207">
        <f t="shared" si="1"/>
        <v>0</v>
      </c>
      <c r="M32" s="209"/>
    </row>
    <row r="33" spans="1:13" ht="17.25" customHeight="1">
      <c r="A33" s="204"/>
      <c r="B33" s="204"/>
      <c r="C33" s="204"/>
      <c r="D33" s="205"/>
      <c r="E33" s="205"/>
      <c r="F33" s="204"/>
      <c r="G33" s="206"/>
      <c r="H33" s="204"/>
      <c r="I33" s="204"/>
      <c r="J33" s="207">
        <f t="shared" si="0"/>
        <v>0</v>
      </c>
      <c r="K33" s="208">
        <v>0.7</v>
      </c>
      <c r="L33" s="207">
        <f t="shared" si="1"/>
        <v>0</v>
      </c>
      <c r="M33" s="209"/>
    </row>
    <row r="34" spans="1:13" ht="17.25" customHeight="1">
      <c r="A34" s="204"/>
      <c r="B34" s="204"/>
      <c r="C34" s="204"/>
      <c r="D34" s="205"/>
      <c r="E34" s="205"/>
      <c r="F34" s="204"/>
      <c r="G34" s="206"/>
      <c r="H34" s="204"/>
      <c r="I34" s="204"/>
      <c r="J34" s="207">
        <f t="shared" si="0"/>
        <v>0</v>
      </c>
      <c r="K34" s="208">
        <v>0.7</v>
      </c>
      <c r="L34" s="207">
        <f t="shared" si="1"/>
        <v>0</v>
      </c>
      <c r="M34" s="209"/>
    </row>
    <row r="35" spans="1:13" ht="17.25" customHeight="1">
      <c r="A35" s="204"/>
      <c r="B35" s="204"/>
      <c r="C35" s="204"/>
      <c r="D35" s="205"/>
      <c r="E35" s="205"/>
      <c r="F35" s="204"/>
      <c r="G35" s="206"/>
      <c r="H35" s="204"/>
      <c r="I35" s="204"/>
      <c r="J35" s="207">
        <f t="shared" si="0"/>
        <v>0</v>
      </c>
      <c r="K35" s="208">
        <v>0.7</v>
      </c>
      <c r="L35" s="207">
        <f t="shared" si="1"/>
        <v>0</v>
      </c>
      <c r="M35" s="209"/>
    </row>
    <row r="36" spans="1:13" ht="17.25" customHeight="1">
      <c r="A36" s="204"/>
      <c r="B36" s="204"/>
      <c r="C36" s="204"/>
      <c r="D36" s="205"/>
      <c r="E36" s="205"/>
      <c r="F36" s="204"/>
      <c r="G36" s="206"/>
      <c r="H36" s="204"/>
      <c r="I36" s="204"/>
      <c r="J36" s="207">
        <f t="shared" si="0"/>
        <v>0</v>
      </c>
      <c r="K36" s="208">
        <v>0.7</v>
      </c>
      <c r="L36" s="207">
        <f t="shared" si="1"/>
        <v>0</v>
      </c>
      <c r="M36" s="209"/>
    </row>
    <row r="37" spans="1:13" ht="17.25" customHeight="1">
      <c r="A37" s="204"/>
      <c r="B37" s="204"/>
      <c r="C37" s="204"/>
      <c r="D37" s="205"/>
      <c r="E37" s="205"/>
      <c r="F37" s="204"/>
      <c r="G37" s="206"/>
      <c r="H37" s="204"/>
      <c r="I37" s="204"/>
      <c r="J37" s="207">
        <f t="shared" si="0"/>
        <v>0</v>
      </c>
      <c r="K37" s="208">
        <v>0.7</v>
      </c>
      <c r="L37" s="207">
        <f t="shared" si="1"/>
        <v>0</v>
      </c>
      <c r="M37" s="209"/>
    </row>
    <row r="38" spans="1:13" ht="17.25" customHeight="1">
      <c r="A38" s="204"/>
      <c r="B38" s="204"/>
      <c r="C38" s="204"/>
      <c r="D38" s="205"/>
      <c r="E38" s="205"/>
      <c r="F38" s="204"/>
      <c r="G38" s="206"/>
      <c r="H38" s="204"/>
      <c r="I38" s="204"/>
      <c r="J38" s="207">
        <f t="shared" si="0"/>
        <v>0</v>
      </c>
      <c r="K38" s="208">
        <v>0.7</v>
      </c>
      <c r="L38" s="207">
        <f t="shared" si="1"/>
        <v>0</v>
      </c>
      <c r="M38" s="209"/>
    </row>
    <row r="39" spans="1:13" ht="17.25" customHeight="1">
      <c r="A39" s="204"/>
      <c r="B39" s="204"/>
      <c r="C39" s="204"/>
      <c r="D39" s="205"/>
      <c r="E39" s="205"/>
      <c r="F39" s="204"/>
      <c r="G39" s="206"/>
      <c r="H39" s="204"/>
      <c r="I39" s="204"/>
      <c r="J39" s="207">
        <f t="shared" si="0"/>
        <v>0</v>
      </c>
      <c r="K39" s="208">
        <v>0.7</v>
      </c>
      <c r="L39" s="207">
        <f t="shared" si="1"/>
        <v>0</v>
      </c>
      <c r="M39" s="209"/>
    </row>
    <row r="40" spans="1:13" ht="17.25" customHeight="1">
      <c r="A40" s="204"/>
      <c r="B40" s="204"/>
      <c r="C40" s="204"/>
      <c r="D40" s="205"/>
      <c r="E40" s="205"/>
      <c r="F40" s="204"/>
      <c r="G40" s="206"/>
      <c r="H40" s="204"/>
      <c r="I40" s="204"/>
      <c r="J40" s="207">
        <f t="shared" si="0"/>
        <v>0</v>
      </c>
      <c r="K40" s="208">
        <v>0.7</v>
      </c>
      <c r="L40" s="207">
        <f t="shared" si="1"/>
        <v>0</v>
      </c>
      <c r="M40" s="209"/>
    </row>
    <row r="41" spans="1:13" ht="17.25" customHeight="1">
      <c r="A41" s="204"/>
      <c r="B41" s="204"/>
      <c r="C41" s="204"/>
      <c r="D41" s="205"/>
      <c r="E41" s="205"/>
      <c r="F41" s="204"/>
      <c r="G41" s="206"/>
      <c r="H41" s="204"/>
      <c r="I41" s="204"/>
      <c r="J41" s="207">
        <f t="shared" si="0"/>
        <v>0</v>
      </c>
      <c r="K41" s="208">
        <v>0.7</v>
      </c>
      <c r="L41" s="207">
        <f t="shared" si="1"/>
        <v>0</v>
      </c>
      <c r="M41" s="209"/>
    </row>
    <row r="42" spans="1:13" ht="17.25" customHeight="1">
      <c r="A42" s="204"/>
      <c r="B42" s="204"/>
      <c r="C42" s="204"/>
      <c r="D42" s="205"/>
      <c r="E42" s="205"/>
      <c r="F42" s="204"/>
      <c r="G42" s="206"/>
      <c r="H42" s="204"/>
      <c r="I42" s="204"/>
      <c r="J42" s="207">
        <f t="shared" si="0"/>
        <v>0</v>
      </c>
      <c r="K42" s="208">
        <v>0.7</v>
      </c>
      <c r="L42" s="207">
        <f t="shared" si="1"/>
        <v>0</v>
      </c>
      <c r="M42" s="209"/>
    </row>
    <row r="43" spans="1:13" ht="17.25" customHeight="1">
      <c r="A43" s="204"/>
      <c r="B43" s="204"/>
      <c r="C43" s="204"/>
      <c r="D43" s="205"/>
      <c r="E43" s="205"/>
      <c r="F43" s="204"/>
      <c r="G43" s="206"/>
      <c r="H43" s="204"/>
      <c r="I43" s="204"/>
      <c r="J43" s="207">
        <f t="shared" si="0"/>
        <v>0</v>
      </c>
      <c r="K43" s="208">
        <v>0.7</v>
      </c>
      <c r="L43" s="207">
        <f t="shared" si="1"/>
        <v>0</v>
      </c>
      <c r="M43" s="209"/>
    </row>
    <row r="44" spans="1:13" ht="17.25" customHeight="1">
      <c r="A44" s="204"/>
      <c r="B44" s="204"/>
      <c r="C44" s="204"/>
      <c r="D44" s="205"/>
      <c r="E44" s="205"/>
      <c r="F44" s="204"/>
      <c r="G44" s="206"/>
      <c r="H44" s="204"/>
      <c r="I44" s="204"/>
      <c r="J44" s="207">
        <f t="shared" si="0"/>
        <v>0</v>
      </c>
      <c r="K44" s="208">
        <v>0.7</v>
      </c>
      <c r="L44" s="207">
        <f t="shared" si="1"/>
        <v>0</v>
      </c>
      <c r="M44" s="209"/>
    </row>
    <row r="45" spans="1:13" ht="17.25" customHeight="1">
      <c r="A45" s="204"/>
      <c r="B45" s="204"/>
      <c r="C45" s="204"/>
      <c r="D45" s="205"/>
      <c r="E45" s="205"/>
      <c r="F45" s="204"/>
      <c r="G45" s="206"/>
      <c r="H45" s="204"/>
      <c r="I45" s="204"/>
      <c r="J45" s="207">
        <f t="shared" si="0"/>
        <v>0</v>
      </c>
      <c r="K45" s="208">
        <v>0.7</v>
      </c>
      <c r="L45" s="207">
        <f t="shared" si="1"/>
        <v>0</v>
      </c>
      <c r="M45" s="209"/>
    </row>
    <row r="46" spans="1:13" ht="17.25" customHeight="1">
      <c r="A46" s="204"/>
      <c r="B46" s="204"/>
      <c r="C46" s="204"/>
      <c r="D46" s="205"/>
      <c r="E46" s="205"/>
      <c r="F46" s="204"/>
      <c r="G46" s="206"/>
      <c r="H46" s="204"/>
      <c r="I46" s="204"/>
      <c r="J46" s="207">
        <f t="shared" si="0"/>
        <v>0</v>
      </c>
      <c r="K46" s="208">
        <v>0.7</v>
      </c>
      <c r="L46" s="207">
        <f t="shared" si="1"/>
        <v>0</v>
      </c>
      <c r="M46" s="209"/>
    </row>
    <row r="47" spans="1:13" ht="17.25" customHeight="1">
      <c r="A47" s="204" t="s">
        <v>588</v>
      </c>
      <c r="B47" s="210"/>
      <c r="C47" s="210"/>
      <c r="D47" s="211"/>
      <c r="E47" s="205"/>
      <c r="F47" s="204"/>
      <c r="G47" s="212">
        <f>SUM(G25:G46)</f>
        <v>6.8000000000000007</v>
      </c>
      <c r="H47" s="207">
        <f>SUM(H25:H46)</f>
        <v>602000</v>
      </c>
      <c r="I47" s="213"/>
      <c r="J47" s="207">
        <f>SUM(J25:J46)</f>
        <v>3020000</v>
      </c>
      <c r="K47" s="210"/>
      <c r="L47" s="207">
        <f>SUM(L25:L46)</f>
        <v>2114000</v>
      </c>
      <c r="M47" s="214"/>
    </row>
    <row r="49" spans="1:1">
      <c r="A49" s="188" t="s">
        <v>786</v>
      </c>
    </row>
    <row r="50" spans="1:1">
      <c r="A50" s="188" t="s">
        <v>787</v>
      </c>
    </row>
    <row r="51" spans="1:1">
      <c r="A51" s="188" t="s">
        <v>788</v>
      </c>
    </row>
  </sheetData>
  <autoFilter ref="A24:M47" xr:uid="{00000000-0009-0000-0000-00001F000000}"/>
  <mergeCells count="10">
    <mergeCell ref="H21:L21"/>
    <mergeCell ref="M21:M23"/>
    <mergeCell ref="F22:F23"/>
    <mergeCell ref="A19:M19"/>
    <mergeCell ref="A21:A23"/>
    <mergeCell ref="B21:B23"/>
    <mergeCell ref="C21:C23"/>
    <mergeCell ref="D21:D23"/>
    <mergeCell ref="E21:E23"/>
    <mergeCell ref="F21:G21"/>
  </mergeCells>
  <phoneticPr fontId="3"/>
  <dataValidations count="5">
    <dataValidation type="list" allowBlank="1" showInputMessage="1" showErrorMessage="1" sqref="K25" xr:uid="{00000000-0002-0000-1F00-000000000000}">
      <formula1>$K$2:$K$7</formula1>
    </dataValidation>
    <dataValidation type="list" allowBlank="1" showInputMessage="1" showErrorMessage="1" sqref="B25:B47" xr:uid="{00000000-0002-0000-1F00-000001000000}">
      <formula1>$B$2:$B$11</formula1>
    </dataValidation>
    <dataValidation type="list" allowBlank="1" showInputMessage="1" showErrorMessage="1" sqref="C25:C47" xr:uid="{00000000-0002-0000-1F00-000002000000}">
      <formula1>$C$2:$C$4</formula1>
    </dataValidation>
    <dataValidation type="list" allowBlank="1" showInputMessage="1" showErrorMessage="1" sqref="I25:I46" xr:uid="{00000000-0002-0000-1F00-000003000000}">
      <formula1>$I$2:$I$9</formula1>
    </dataValidation>
    <dataValidation type="list" allowBlank="1" showInputMessage="1" showErrorMessage="1" sqref="F25:F47" xr:uid="{00000000-0002-0000-1F00-000004000000}">
      <formula1>$F$2:$F$16</formula1>
    </dataValidation>
  </dataValidations>
  <printOptions horizontalCentered="1"/>
  <pageMargins left="0.19685039370078741" right="0.19685039370078741" top="0.78740157480314965" bottom="0.3937007874015748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7"/>
  <sheetViews>
    <sheetView view="pageBreakPreview" zoomScale="80" zoomScaleNormal="100" zoomScaleSheetLayoutView="80" zoomScalePageLayoutView="80" workbookViewId="0">
      <selection activeCell="H35" sqref="H35"/>
    </sheetView>
  </sheetViews>
  <sheetFormatPr defaultColWidth="9" defaultRowHeight="22.05" customHeight="1"/>
  <cols>
    <col min="1" max="1" width="8.664062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8" customHeight="1">
      <c r="A1" s="245" t="s">
        <v>1505</v>
      </c>
    </row>
    <row r="2" spans="1:7" ht="31.05" customHeight="1"/>
    <row r="3" spans="1:7" ht="22.05" customHeight="1">
      <c r="A3" s="615" t="s">
        <v>1550</v>
      </c>
      <c r="B3" s="615"/>
      <c r="C3" s="615"/>
      <c r="D3" s="615"/>
      <c r="E3" s="615"/>
      <c r="F3" s="615"/>
      <c r="G3" s="615"/>
    </row>
    <row r="4" spans="1:7" ht="22.05" customHeight="1">
      <c r="B4" s="123" t="s">
        <v>1504</v>
      </c>
    </row>
    <row r="5" spans="1:7" ht="22.05" customHeight="1">
      <c r="G5" s="124" t="s">
        <v>0</v>
      </c>
    </row>
    <row r="6" spans="1:7" ht="22.05" customHeight="1">
      <c r="G6" s="124" t="s">
        <v>1</v>
      </c>
    </row>
    <row r="8" spans="1:7" ht="22.05" customHeight="1">
      <c r="A8" s="13"/>
      <c r="B8" s="183" t="s">
        <v>2</v>
      </c>
    </row>
    <row r="12" spans="1:7" ht="22.05" customHeight="1">
      <c r="D12" s="123" t="s">
        <v>12</v>
      </c>
    </row>
    <row r="13" spans="1:7" ht="22.05" customHeight="1">
      <c r="D13" s="124" t="s">
        <v>4</v>
      </c>
      <c r="E13" s="124"/>
      <c r="F13" s="616"/>
      <c r="G13" s="616"/>
    </row>
    <row r="14" spans="1:7" ht="22.05" customHeight="1">
      <c r="D14" s="124" t="s">
        <v>5</v>
      </c>
      <c r="E14" s="124"/>
      <c r="F14" s="617"/>
      <c r="G14" s="617"/>
    </row>
    <row r="17" spans="1:7" ht="34.049999999999997" customHeight="1">
      <c r="A17" s="621" t="s">
        <v>13</v>
      </c>
      <c r="B17" s="621"/>
      <c r="C17" s="621"/>
      <c r="D17" s="621"/>
      <c r="E17" s="621"/>
      <c r="F17" s="621"/>
      <c r="G17" s="621"/>
    </row>
  </sheetData>
  <mergeCells count="4">
    <mergeCell ref="A3:G3"/>
    <mergeCell ref="F13:G13"/>
    <mergeCell ref="F14:G14"/>
    <mergeCell ref="A17:G17"/>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1"/>
  <sheetViews>
    <sheetView view="pageBreakPreview" zoomScale="60" zoomScaleNormal="80" zoomScalePageLayoutView="70" workbookViewId="0">
      <selection activeCell="H35" sqref="H35"/>
    </sheetView>
  </sheetViews>
  <sheetFormatPr defaultColWidth="9" defaultRowHeight="13.2"/>
  <cols>
    <col min="1" max="1" width="2.77734375" style="215" customWidth="1"/>
    <col min="2" max="10" width="9.21875" style="215" customWidth="1"/>
    <col min="11" max="11" width="2.77734375" style="215" customWidth="1"/>
    <col min="12" max="16384" width="9" style="215"/>
  </cols>
  <sheetData>
    <row r="1" spans="1:11">
      <c r="A1" s="185" t="s">
        <v>789</v>
      </c>
      <c r="B1" s="185"/>
      <c r="C1" s="185"/>
      <c r="D1" s="185"/>
      <c r="E1" s="185"/>
      <c r="F1" s="185"/>
      <c r="G1" s="185"/>
      <c r="H1" s="185"/>
      <c r="I1" s="185"/>
      <c r="J1" s="185"/>
      <c r="K1" s="185"/>
    </row>
    <row r="2" spans="1:11">
      <c r="A2" s="185"/>
      <c r="B2" s="185"/>
      <c r="C2" s="185"/>
      <c r="D2" s="185"/>
      <c r="E2" s="185"/>
      <c r="F2" s="185"/>
      <c r="G2" s="185"/>
      <c r="H2" s="185"/>
      <c r="I2" s="185"/>
      <c r="J2" s="185"/>
      <c r="K2" s="185"/>
    </row>
    <row r="3" spans="1:11" ht="13.5" customHeight="1">
      <c r="A3" s="185"/>
      <c r="B3" s="185"/>
      <c r="C3" s="185"/>
      <c r="D3" s="185"/>
      <c r="E3" s="185"/>
      <c r="F3" s="185"/>
      <c r="G3" s="185"/>
      <c r="H3" s="185"/>
      <c r="I3" s="185"/>
      <c r="J3" s="185" t="s">
        <v>790</v>
      </c>
      <c r="K3" s="185"/>
    </row>
    <row r="4" spans="1:11" ht="13.5" customHeight="1">
      <c r="A4" s="185"/>
      <c r="B4" s="185"/>
      <c r="C4" s="185"/>
      <c r="D4" s="185"/>
      <c r="E4" s="185"/>
      <c r="F4" s="185"/>
      <c r="G4" s="185"/>
      <c r="H4" s="185"/>
      <c r="I4" s="185"/>
      <c r="J4" s="186" t="s">
        <v>791</v>
      </c>
      <c r="K4" s="185"/>
    </row>
    <row r="5" spans="1:11">
      <c r="A5" s="185"/>
      <c r="B5" s="185"/>
      <c r="C5" s="185"/>
      <c r="D5" s="185"/>
      <c r="E5" s="185"/>
      <c r="F5" s="185"/>
      <c r="G5" s="185"/>
      <c r="H5" s="185"/>
      <c r="I5" s="185"/>
      <c r="J5" s="185"/>
      <c r="K5" s="185"/>
    </row>
    <row r="6" spans="1:11">
      <c r="A6" s="185"/>
      <c r="B6" s="185"/>
      <c r="C6" s="185"/>
      <c r="D6" s="185"/>
      <c r="E6" s="185"/>
      <c r="F6" s="185"/>
      <c r="G6" s="185"/>
      <c r="H6" s="185"/>
      <c r="I6" s="185"/>
      <c r="J6" s="185"/>
      <c r="K6" s="185"/>
    </row>
    <row r="7" spans="1:11">
      <c r="A7" s="185"/>
      <c r="B7" s="185" t="s">
        <v>792</v>
      </c>
      <c r="C7" s="185"/>
      <c r="D7" s="185"/>
      <c r="E7" s="185"/>
      <c r="F7" s="185"/>
      <c r="G7" s="185"/>
      <c r="H7" s="185"/>
      <c r="I7" s="185"/>
      <c r="J7" s="185"/>
      <c r="K7" s="185"/>
    </row>
    <row r="8" spans="1:11">
      <c r="A8" s="185"/>
      <c r="B8" s="185" t="s">
        <v>793</v>
      </c>
      <c r="C8" s="185"/>
      <c r="D8" s="185"/>
      <c r="E8" s="185"/>
      <c r="F8" s="185"/>
      <c r="G8" s="185"/>
      <c r="H8" s="185"/>
      <c r="I8" s="185"/>
      <c r="J8" s="185"/>
      <c r="K8" s="185"/>
    </row>
    <row r="9" spans="1:11">
      <c r="A9" s="185"/>
      <c r="B9" s="185"/>
      <c r="C9" s="185"/>
      <c r="D9" s="185"/>
      <c r="E9" s="185"/>
      <c r="F9" s="185"/>
      <c r="G9" s="185"/>
      <c r="H9" s="185"/>
      <c r="I9" s="185"/>
      <c r="J9" s="185"/>
      <c r="K9" s="185"/>
    </row>
    <row r="10" spans="1:11">
      <c r="A10" s="185"/>
      <c r="B10" s="185"/>
      <c r="C10" s="185"/>
      <c r="D10" s="185"/>
      <c r="E10" s="185"/>
      <c r="F10" s="185"/>
      <c r="G10" s="185"/>
      <c r="H10" s="185"/>
      <c r="I10" s="185"/>
      <c r="J10" s="185"/>
      <c r="K10" s="185"/>
    </row>
    <row r="11" spans="1:11">
      <c r="A11" s="185"/>
      <c r="B11" s="185"/>
      <c r="C11" s="185"/>
      <c r="D11" s="185"/>
      <c r="E11" s="185"/>
      <c r="F11" s="185"/>
      <c r="G11" s="185"/>
      <c r="H11" s="185"/>
      <c r="I11" s="185"/>
      <c r="J11" s="186" t="s">
        <v>794</v>
      </c>
      <c r="K11" s="185"/>
    </row>
    <row r="12" spans="1:11">
      <c r="A12" s="185"/>
      <c r="B12" s="185"/>
      <c r="C12" s="185"/>
      <c r="D12" s="185"/>
      <c r="E12" s="185"/>
      <c r="F12" s="185"/>
      <c r="G12" s="185"/>
      <c r="H12" s="185"/>
      <c r="I12" s="185"/>
      <c r="J12" s="185"/>
      <c r="K12" s="185"/>
    </row>
    <row r="13" spans="1:11">
      <c r="A13" s="185"/>
      <c r="B13" s="185"/>
      <c r="C13" s="185"/>
      <c r="D13" s="185"/>
      <c r="E13" s="185"/>
      <c r="F13" s="185"/>
      <c r="G13" s="185"/>
      <c r="H13" s="185"/>
      <c r="I13" s="185"/>
      <c r="J13" s="185"/>
      <c r="K13" s="185"/>
    </row>
    <row r="14" spans="1:11">
      <c r="A14" s="185"/>
      <c r="B14" s="185"/>
      <c r="C14" s="185" t="s">
        <v>795</v>
      </c>
      <c r="D14" s="185"/>
      <c r="E14" s="185"/>
      <c r="F14" s="185"/>
      <c r="G14" s="185"/>
      <c r="H14" s="185"/>
      <c r="I14" s="185"/>
      <c r="J14" s="185"/>
      <c r="K14" s="185"/>
    </row>
    <row r="15" spans="1:11">
      <c r="A15" s="185"/>
      <c r="B15" s="185"/>
      <c r="C15" s="185"/>
      <c r="D15" s="185"/>
      <c r="E15" s="185"/>
      <c r="F15" s="185"/>
      <c r="G15" s="185"/>
      <c r="H15" s="185"/>
      <c r="I15" s="185"/>
      <c r="J15" s="185"/>
      <c r="K15" s="185"/>
    </row>
    <row r="16" spans="1:11">
      <c r="A16" s="185"/>
      <c r="B16" s="185"/>
      <c r="C16" s="185"/>
      <c r="D16" s="185"/>
      <c r="E16" s="185"/>
      <c r="F16" s="185"/>
      <c r="G16" s="185"/>
      <c r="H16" s="185"/>
      <c r="I16" s="185"/>
      <c r="J16" s="185"/>
      <c r="K16" s="185"/>
    </row>
    <row r="17" spans="1:11">
      <c r="A17" s="185"/>
      <c r="B17" s="185" t="s">
        <v>796</v>
      </c>
      <c r="C17" s="185"/>
      <c r="D17" s="185"/>
      <c r="E17" s="185"/>
      <c r="F17" s="185"/>
      <c r="G17" s="185"/>
      <c r="H17" s="185"/>
      <c r="I17" s="185"/>
      <c r="J17" s="185"/>
      <c r="K17" s="185"/>
    </row>
    <row r="18" spans="1:11">
      <c r="A18" s="185"/>
      <c r="B18" s="185"/>
      <c r="C18" s="185"/>
      <c r="D18" s="185"/>
      <c r="E18" s="185"/>
      <c r="F18" s="185"/>
      <c r="G18" s="185"/>
      <c r="H18" s="185"/>
      <c r="I18" s="185"/>
      <c r="J18" s="185"/>
      <c r="K18" s="185"/>
    </row>
    <row r="19" spans="1:11">
      <c r="A19" s="185"/>
      <c r="B19" s="185"/>
      <c r="C19" s="185"/>
      <c r="D19" s="185"/>
      <c r="E19" s="185"/>
      <c r="F19" s="185"/>
      <c r="G19" s="185"/>
      <c r="H19" s="185"/>
      <c r="I19" s="185"/>
      <c r="J19" s="185"/>
      <c r="K19" s="185"/>
    </row>
    <row r="20" spans="1:11">
      <c r="A20" s="185"/>
      <c r="B20" s="185"/>
      <c r="C20" s="185"/>
      <c r="D20" s="185"/>
      <c r="E20" s="185"/>
      <c r="F20" s="185" t="s">
        <v>6</v>
      </c>
      <c r="G20" s="185"/>
      <c r="H20" s="185"/>
      <c r="I20" s="185"/>
      <c r="J20" s="185"/>
      <c r="K20" s="185"/>
    </row>
    <row r="21" spans="1:11">
      <c r="A21" s="185"/>
      <c r="B21" s="185"/>
      <c r="C21" s="185"/>
      <c r="D21" s="185"/>
      <c r="E21" s="185"/>
      <c r="F21" s="185"/>
      <c r="G21" s="185"/>
      <c r="H21" s="185"/>
      <c r="I21" s="185"/>
      <c r="J21" s="185"/>
      <c r="K21" s="185"/>
    </row>
    <row r="22" spans="1:11">
      <c r="A22" s="185"/>
      <c r="B22" s="185"/>
      <c r="C22" s="185"/>
      <c r="D22" s="185"/>
      <c r="E22" s="185"/>
      <c r="F22" s="185"/>
      <c r="G22" s="185"/>
      <c r="H22" s="185"/>
      <c r="I22" s="185"/>
      <c r="J22" s="185"/>
      <c r="K22" s="185"/>
    </row>
    <row r="23" spans="1:11">
      <c r="A23" s="185"/>
      <c r="B23" s="185" t="s">
        <v>797</v>
      </c>
      <c r="C23" s="185"/>
      <c r="D23" s="185"/>
      <c r="E23" s="185"/>
      <c r="F23" s="185"/>
      <c r="G23" s="185"/>
      <c r="H23" s="185"/>
      <c r="I23" s="185"/>
      <c r="J23" s="185"/>
      <c r="K23" s="185"/>
    </row>
    <row r="24" spans="1:11">
      <c r="A24" s="185"/>
      <c r="B24" s="185" t="s">
        <v>798</v>
      </c>
      <c r="C24" s="185"/>
      <c r="D24" s="185"/>
      <c r="E24" s="185"/>
      <c r="F24" s="185"/>
      <c r="G24" s="185"/>
      <c r="H24" s="185"/>
      <c r="I24" s="185"/>
      <c r="J24" s="185"/>
      <c r="K24" s="185"/>
    </row>
    <row r="25" spans="1:11">
      <c r="A25" s="185"/>
      <c r="B25" s="216"/>
      <c r="C25" s="185"/>
      <c r="D25" s="185"/>
      <c r="E25" s="185"/>
      <c r="F25" s="185"/>
      <c r="G25" s="185"/>
      <c r="H25" s="185"/>
      <c r="I25" s="185"/>
      <c r="J25" s="185"/>
      <c r="K25" s="185"/>
    </row>
    <row r="26" spans="1:11">
      <c r="A26" s="185"/>
      <c r="B26" s="185" t="s">
        <v>799</v>
      </c>
      <c r="C26" s="185"/>
      <c r="D26" s="185"/>
      <c r="E26" s="185"/>
      <c r="F26" s="185"/>
      <c r="G26" s="185"/>
      <c r="H26" s="185"/>
      <c r="I26" s="185"/>
      <c r="J26" s="185"/>
      <c r="K26" s="185"/>
    </row>
    <row r="27" spans="1:11">
      <c r="A27" s="185"/>
      <c r="B27" s="185" t="s">
        <v>800</v>
      </c>
      <c r="C27" s="185"/>
      <c r="D27" s="185"/>
      <c r="E27" s="185"/>
      <c r="F27" s="185"/>
      <c r="G27" s="185"/>
      <c r="H27" s="185"/>
      <c r="I27" s="185"/>
      <c r="J27" s="185"/>
      <c r="K27" s="185"/>
    </row>
    <row r="28" spans="1:11">
      <c r="A28" s="185"/>
      <c r="B28" s="185" t="s">
        <v>801</v>
      </c>
      <c r="C28" s="185"/>
      <c r="D28" s="185"/>
      <c r="E28" s="185"/>
      <c r="F28" s="185"/>
      <c r="G28" s="185"/>
      <c r="H28" s="185"/>
      <c r="I28" s="185"/>
      <c r="J28" s="185"/>
      <c r="K28" s="185"/>
    </row>
    <row r="29" spans="1:11">
      <c r="A29" s="185"/>
      <c r="B29" s="185"/>
      <c r="C29" s="185"/>
      <c r="D29" s="185"/>
      <c r="E29" s="185"/>
      <c r="F29" s="185"/>
      <c r="G29" s="185"/>
      <c r="H29" s="185"/>
      <c r="I29" s="185"/>
      <c r="J29" s="185"/>
      <c r="K29" s="185"/>
    </row>
    <row r="30" spans="1:11">
      <c r="A30" s="185"/>
      <c r="B30" s="185"/>
      <c r="C30" s="185"/>
      <c r="D30" s="185"/>
      <c r="E30" s="185"/>
      <c r="F30" s="185"/>
      <c r="G30" s="185"/>
      <c r="H30" s="185"/>
      <c r="I30" s="185"/>
      <c r="J30" s="185"/>
      <c r="K30" s="185"/>
    </row>
    <row r="31" spans="1:11">
      <c r="A31" s="185"/>
      <c r="B31" s="185"/>
      <c r="C31" s="185"/>
      <c r="D31" s="185"/>
      <c r="E31" s="185"/>
      <c r="F31" s="185"/>
      <c r="G31" s="185"/>
      <c r="H31" s="185"/>
      <c r="I31" s="185"/>
      <c r="J31" s="185"/>
      <c r="K31" s="185"/>
    </row>
  </sheetData>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5"/>
  <sheetViews>
    <sheetView view="pageBreakPreview" zoomScale="60" zoomScaleNormal="80" workbookViewId="0">
      <selection activeCell="H35" sqref="H35"/>
    </sheetView>
  </sheetViews>
  <sheetFormatPr defaultColWidth="9" defaultRowHeight="13.2"/>
  <cols>
    <col min="1" max="1" width="2.77734375" style="215" customWidth="1"/>
    <col min="2" max="10" width="9.21875" style="215" customWidth="1"/>
    <col min="11" max="11" width="2.77734375" style="215" customWidth="1"/>
    <col min="12" max="16384" width="9" style="215"/>
  </cols>
  <sheetData>
    <row r="1" spans="1:11">
      <c r="A1" s="185" t="s">
        <v>802</v>
      </c>
      <c r="B1" s="185"/>
      <c r="C1" s="185"/>
      <c r="D1" s="185"/>
      <c r="E1" s="185"/>
      <c r="F1" s="185"/>
      <c r="G1" s="185"/>
      <c r="H1" s="185"/>
      <c r="I1" s="185"/>
      <c r="J1" s="185"/>
      <c r="K1" s="185"/>
    </row>
    <row r="2" spans="1:11">
      <c r="A2" s="185"/>
      <c r="B2" s="185"/>
      <c r="C2" s="185"/>
      <c r="D2" s="185"/>
      <c r="E2" s="185"/>
      <c r="F2" s="185"/>
      <c r="G2" s="185"/>
      <c r="H2" s="185"/>
      <c r="I2" s="185"/>
      <c r="J2" s="185"/>
      <c r="K2" s="185"/>
    </row>
    <row r="3" spans="1:11" ht="13.5" customHeight="1">
      <c r="A3" s="185"/>
      <c r="B3" s="185"/>
      <c r="C3" s="185"/>
      <c r="D3" s="185"/>
      <c r="E3" s="185"/>
      <c r="F3" s="185"/>
      <c r="G3" s="185"/>
      <c r="H3" s="185"/>
      <c r="I3" s="185"/>
      <c r="J3" s="186" t="s">
        <v>790</v>
      </c>
      <c r="K3" s="185"/>
    </row>
    <row r="4" spans="1:11" ht="13.5" customHeight="1">
      <c r="A4" s="185"/>
      <c r="B4" s="185"/>
      <c r="C4" s="185"/>
      <c r="D4" s="185"/>
      <c r="E4" s="185"/>
      <c r="F4" s="185"/>
      <c r="G4" s="185"/>
      <c r="H4" s="185"/>
      <c r="I4" s="185"/>
      <c r="J4" s="186" t="s">
        <v>803</v>
      </c>
      <c r="K4" s="185"/>
    </row>
    <row r="5" spans="1:11">
      <c r="A5" s="185"/>
      <c r="B5" s="185"/>
      <c r="C5" s="185"/>
      <c r="D5" s="185"/>
      <c r="E5" s="185"/>
      <c r="F5" s="185"/>
      <c r="G5" s="185"/>
      <c r="H5" s="185"/>
      <c r="I5" s="185"/>
      <c r="J5" s="185"/>
      <c r="K5" s="185"/>
    </row>
    <row r="6" spans="1:11">
      <c r="A6" s="185"/>
      <c r="B6" s="185"/>
      <c r="C6" s="185"/>
      <c r="D6" s="185"/>
      <c r="E6" s="185"/>
      <c r="F6" s="185"/>
      <c r="G6" s="185"/>
      <c r="H6" s="185"/>
      <c r="I6" s="185"/>
      <c r="J6" s="185"/>
      <c r="K6" s="185"/>
    </row>
    <row r="7" spans="1:11">
      <c r="A7" s="185"/>
      <c r="B7" s="185"/>
      <c r="C7" s="185"/>
      <c r="D7" s="185"/>
      <c r="E7" s="185"/>
      <c r="F7" s="185"/>
      <c r="G7" s="185"/>
      <c r="H7" s="185"/>
      <c r="I7" s="185"/>
      <c r="J7" s="185"/>
      <c r="K7" s="185"/>
    </row>
    <row r="8" spans="1:11">
      <c r="A8" s="185"/>
      <c r="B8" s="185" t="s">
        <v>804</v>
      </c>
      <c r="C8" s="185"/>
      <c r="D8" s="185"/>
      <c r="E8" s="185"/>
      <c r="F8" s="185"/>
      <c r="G8" s="185"/>
      <c r="H8" s="185"/>
      <c r="I8" s="185"/>
      <c r="J8" s="185"/>
      <c r="K8" s="185"/>
    </row>
    <row r="9" spans="1:11">
      <c r="A9" s="185"/>
      <c r="B9" s="185"/>
      <c r="C9" s="185"/>
      <c r="D9" s="185"/>
      <c r="E9" s="185"/>
      <c r="F9" s="185"/>
      <c r="G9" s="185"/>
      <c r="H9" s="185"/>
      <c r="I9" s="185"/>
      <c r="J9" s="185"/>
      <c r="K9" s="185"/>
    </row>
    <row r="10" spans="1:11">
      <c r="A10" s="185"/>
      <c r="B10" s="185"/>
      <c r="C10" s="185"/>
      <c r="D10" s="185"/>
      <c r="E10" s="185"/>
      <c r="F10" s="185"/>
      <c r="G10" s="185"/>
      <c r="H10" s="185"/>
      <c r="I10" s="185"/>
      <c r="J10" s="185"/>
      <c r="K10" s="185"/>
    </row>
    <row r="11" spans="1:11">
      <c r="A11" s="185"/>
      <c r="B11" s="185"/>
      <c r="C11" s="185"/>
      <c r="D11" s="185"/>
      <c r="E11" s="185"/>
      <c r="F11" s="185"/>
      <c r="G11" s="185"/>
      <c r="H11" s="185"/>
      <c r="I11" s="185"/>
      <c r="J11" s="186" t="s">
        <v>794</v>
      </c>
      <c r="K11" s="185"/>
    </row>
    <row r="12" spans="1:11">
      <c r="A12" s="185"/>
      <c r="B12" s="185"/>
      <c r="C12" s="185"/>
      <c r="D12" s="185"/>
      <c r="E12" s="185"/>
      <c r="F12" s="185"/>
      <c r="G12" s="185"/>
      <c r="H12" s="185"/>
      <c r="I12" s="185"/>
      <c r="J12" s="185"/>
      <c r="K12" s="185"/>
    </row>
    <row r="13" spans="1:11">
      <c r="A13" s="185"/>
      <c r="B13" s="185"/>
      <c r="C13" s="185"/>
      <c r="D13" s="185"/>
      <c r="E13" s="185"/>
      <c r="F13" s="185"/>
      <c r="G13" s="185"/>
      <c r="H13" s="185"/>
      <c r="I13" s="185"/>
      <c r="J13" s="185"/>
      <c r="K13" s="185"/>
    </row>
    <row r="14" spans="1:11">
      <c r="A14" s="185"/>
      <c r="B14" s="185"/>
      <c r="C14" s="185" t="s">
        <v>805</v>
      </c>
      <c r="D14" s="185"/>
      <c r="E14" s="185"/>
      <c r="F14" s="185"/>
      <c r="G14" s="185"/>
      <c r="H14" s="185"/>
      <c r="I14" s="185"/>
      <c r="J14" s="185"/>
      <c r="K14" s="185"/>
    </row>
    <row r="15" spans="1:11">
      <c r="A15" s="185"/>
      <c r="B15" s="185"/>
      <c r="C15" s="185"/>
      <c r="D15" s="185"/>
      <c r="E15" s="185"/>
      <c r="F15" s="185"/>
      <c r="G15" s="185"/>
      <c r="H15" s="185"/>
      <c r="I15" s="185"/>
      <c r="J15" s="185"/>
      <c r="K15" s="185"/>
    </row>
    <row r="16" spans="1:11">
      <c r="A16" s="185"/>
      <c r="B16" s="185"/>
      <c r="C16" s="185"/>
      <c r="D16" s="185"/>
      <c r="E16" s="185"/>
      <c r="F16" s="185"/>
      <c r="G16" s="185"/>
      <c r="H16" s="185"/>
      <c r="I16" s="185"/>
      <c r="J16" s="185"/>
      <c r="K16" s="185"/>
    </row>
    <row r="17" spans="1:11">
      <c r="A17" s="185"/>
      <c r="B17" s="185" t="s">
        <v>806</v>
      </c>
      <c r="C17" s="185"/>
      <c r="D17" s="185"/>
      <c r="E17" s="185"/>
      <c r="F17" s="185"/>
      <c r="G17" s="185"/>
      <c r="H17" s="185"/>
      <c r="I17" s="185"/>
      <c r="J17" s="185"/>
      <c r="K17" s="185"/>
    </row>
    <row r="18" spans="1:11">
      <c r="A18" s="185"/>
      <c r="B18" s="185"/>
      <c r="C18" s="185"/>
      <c r="D18" s="185"/>
      <c r="E18" s="185"/>
      <c r="F18" s="185"/>
      <c r="G18" s="185"/>
      <c r="H18" s="185"/>
      <c r="I18" s="185"/>
      <c r="J18" s="185"/>
      <c r="K18" s="185"/>
    </row>
    <row r="19" spans="1:11">
      <c r="A19" s="185"/>
      <c r="B19" s="185"/>
      <c r="C19" s="185"/>
      <c r="D19" s="185"/>
      <c r="E19" s="185"/>
      <c r="F19" s="185"/>
      <c r="G19" s="185"/>
      <c r="H19" s="185"/>
      <c r="I19" s="185"/>
      <c r="J19" s="185"/>
      <c r="K19" s="185"/>
    </row>
    <row r="20" spans="1:11">
      <c r="A20" s="185"/>
      <c r="B20" s="185"/>
      <c r="C20" s="185"/>
      <c r="D20" s="185"/>
      <c r="E20" s="185"/>
      <c r="F20" s="187" t="s">
        <v>6</v>
      </c>
      <c r="G20" s="185"/>
      <c r="H20" s="185"/>
      <c r="I20" s="185"/>
      <c r="J20" s="185"/>
      <c r="K20" s="185"/>
    </row>
    <row r="21" spans="1:11">
      <c r="A21" s="185"/>
      <c r="B21" s="185"/>
      <c r="C21" s="185"/>
      <c r="D21" s="185"/>
      <c r="E21" s="185"/>
      <c r="F21" s="185"/>
      <c r="G21" s="185"/>
      <c r="H21" s="185"/>
      <c r="I21" s="185"/>
      <c r="J21" s="185"/>
      <c r="K21" s="185"/>
    </row>
    <row r="22" spans="1:11">
      <c r="A22" s="185"/>
      <c r="B22" s="185"/>
      <c r="C22" s="185"/>
      <c r="D22" s="185"/>
      <c r="E22" s="185"/>
      <c r="F22" s="185"/>
      <c r="G22" s="185"/>
      <c r="H22" s="185"/>
      <c r="I22" s="185"/>
      <c r="J22" s="185"/>
      <c r="K22" s="185"/>
    </row>
    <row r="23" spans="1:11">
      <c r="A23" s="185"/>
      <c r="B23" s="185" t="s">
        <v>807</v>
      </c>
      <c r="C23" s="185"/>
      <c r="D23" s="185"/>
      <c r="E23" s="185"/>
      <c r="F23" s="185"/>
      <c r="G23" s="185"/>
      <c r="H23" s="185"/>
      <c r="I23" s="185"/>
      <c r="J23" s="185"/>
      <c r="K23" s="185"/>
    </row>
    <row r="24" spans="1:11" ht="6.75" customHeight="1">
      <c r="A24" s="185"/>
      <c r="B24" s="185"/>
      <c r="C24" s="185"/>
      <c r="D24" s="185"/>
      <c r="E24" s="185"/>
      <c r="F24" s="185"/>
      <c r="G24" s="185"/>
      <c r="H24" s="185"/>
      <c r="I24" s="185"/>
      <c r="J24" s="185"/>
      <c r="K24" s="185"/>
    </row>
    <row r="25" spans="1:11" ht="21.75" customHeight="1">
      <c r="A25" s="185"/>
      <c r="B25" s="1016" t="s">
        <v>808</v>
      </c>
      <c r="C25" s="1016"/>
      <c r="D25" s="1016" t="s">
        <v>769</v>
      </c>
      <c r="E25" s="1016"/>
      <c r="F25" s="217" t="s">
        <v>809</v>
      </c>
      <c r="G25" s="1016" t="s">
        <v>810</v>
      </c>
      <c r="H25" s="1016"/>
      <c r="I25" s="1016" t="s">
        <v>811</v>
      </c>
      <c r="J25" s="1016"/>
      <c r="K25" s="185"/>
    </row>
    <row r="26" spans="1:11" ht="29.25" customHeight="1">
      <c r="A26" s="185"/>
      <c r="B26" s="1016" t="s">
        <v>812</v>
      </c>
      <c r="C26" s="1016"/>
      <c r="D26" s="1022" t="s">
        <v>1485</v>
      </c>
      <c r="E26" s="1022"/>
      <c r="F26" s="218">
        <v>3</v>
      </c>
      <c r="G26" s="1023" t="s">
        <v>1486</v>
      </c>
      <c r="H26" s="1023"/>
      <c r="I26" s="1024">
        <v>900000</v>
      </c>
      <c r="J26" s="1024"/>
      <c r="K26" s="185"/>
    </row>
    <row r="27" spans="1:11" ht="29.25" customHeight="1">
      <c r="A27" s="185"/>
      <c r="B27" s="1016"/>
      <c r="C27" s="1016"/>
      <c r="D27" s="1016"/>
      <c r="E27" s="1016"/>
      <c r="F27" s="218"/>
      <c r="G27" s="1016"/>
      <c r="H27" s="1016"/>
      <c r="I27" s="1016"/>
      <c r="J27" s="1016"/>
      <c r="K27" s="185"/>
    </row>
    <row r="28" spans="1:11" ht="29.25" customHeight="1">
      <c r="A28" s="185"/>
      <c r="B28" s="1016"/>
      <c r="C28" s="1016"/>
      <c r="D28" s="1016"/>
      <c r="E28" s="1016"/>
      <c r="F28" s="218"/>
      <c r="G28" s="1016"/>
      <c r="H28" s="1016"/>
      <c r="I28" s="1016"/>
      <c r="J28" s="1016"/>
      <c r="K28" s="185"/>
    </row>
    <row r="29" spans="1:11" ht="29.25" customHeight="1">
      <c r="A29" s="185"/>
      <c r="B29" s="1016"/>
      <c r="C29" s="1016"/>
      <c r="D29" s="1016"/>
      <c r="E29" s="1016"/>
      <c r="F29" s="218"/>
      <c r="G29" s="1016"/>
      <c r="H29" s="1016"/>
      <c r="I29" s="1016"/>
      <c r="J29" s="1016"/>
      <c r="K29" s="185"/>
    </row>
    <row r="30" spans="1:11" ht="29.25" customHeight="1">
      <c r="A30" s="185"/>
      <c r="B30" s="1016"/>
      <c r="C30" s="1016"/>
      <c r="D30" s="1021"/>
      <c r="E30" s="1021"/>
      <c r="F30" s="218"/>
      <c r="G30" s="1021"/>
      <c r="H30" s="1021"/>
      <c r="I30" s="1016"/>
      <c r="J30" s="1016"/>
      <c r="K30" s="185"/>
    </row>
    <row r="31" spans="1:11" ht="29.25" customHeight="1">
      <c r="A31" s="185"/>
      <c r="B31" s="1016" t="s">
        <v>588</v>
      </c>
      <c r="C31" s="1017"/>
      <c r="D31" s="1018"/>
      <c r="E31" s="1019"/>
      <c r="F31" s="219">
        <f>SUM(F26:F30)</f>
        <v>3</v>
      </c>
      <c r="G31" s="1018"/>
      <c r="H31" s="1019"/>
      <c r="I31" s="1020">
        <f>SUM(I26:J30)</f>
        <v>900000</v>
      </c>
      <c r="J31" s="1016"/>
      <c r="K31" s="185"/>
    </row>
    <row r="32" spans="1:11">
      <c r="A32" s="185"/>
      <c r="B32" s="185"/>
      <c r="C32" s="185"/>
      <c r="D32" s="185"/>
      <c r="E32" s="185"/>
      <c r="F32" s="185"/>
      <c r="G32" s="185"/>
      <c r="H32" s="185"/>
      <c r="I32" s="185"/>
      <c r="J32" s="185"/>
      <c r="K32" s="185"/>
    </row>
    <row r="33" spans="1:11">
      <c r="A33" s="185"/>
      <c r="B33" s="185" t="s">
        <v>813</v>
      </c>
      <c r="C33" s="185"/>
      <c r="D33" s="185"/>
      <c r="E33" s="185"/>
      <c r="F33" s="185"/>
      <c r="G33" s="185"/>
      <c r="H33" s="185"/>
      <c r="I33" s="185"/>
      <c r="J33" s="185"/>
      <c r="K33" s="185"/>
    </row>
    <row r="34" spans="1:11">
      <c r="A34" s="185"/>
      <c r="B34" s="185"/>
      <c r="C34" s="185"/>
      <c r="D34" s="185"/>
      <c r="E34" s="185"/>
      <c r="F34" s="185"/>
      <c r="G34" s="185"/>
      <c r="H34" s="185"/>
      <c r="I34" s="185"/>
      <c r="J34" s="185"/>
      <c r="K34" s="185"/>
    </row>
    <row r="35" spans="1:11">
      <c r="A35" s="185"/>
      <c r="B35" s="185"/>
      <c r="C35" s="185"/>
      <c r="D35" s="185"/>
      <c r="E35" s="185"/>
      <c r="F35" s="185"/>
      <c r="G35" s="185"/>
      <c r="H35" s="185"/>
      <c r="I35" s="185"/>
      <c r="J35" s="185"/>
      <c r="K35" s="185"/>
    </row>
  </sheetData>
  <mergeCells count="28">
    <mergeCell ref="B25:C25"/>
    <mergeCell ref="D25:E25"/>
    <mergeCell ref="G25:H25"/>
    <mergeCell ref="I25:J25"/>
    <mergeCell ref="B26:C26"/>
    <mergeCell ref="D26:E26"/>
    <mergeCell ref="G26:H26"/>
    <mergeCell ref="I26:J26"/>
    <mergeCell ref="B27:C27"/>
    <mergeCell ref="D27:E27"/>
    <mergeCell ref="G27:H27"/>
    <mergeCell ref="I27:J27"/>
    <mergeCell ref="B28:C28"/>
    <mergeCell ref="D28:E28"/>
    <mergeCell ref="G28:H28"/>
    <mergeCell ref="I28:J28"/>
    <mergeCell ref="B31:C31"/>
    <mergeCell ref="D31:E31"/>
    <mergeCell ref="G31:H31"/>
    <mergeCell ref="I31:J31"/>
    <mergeCell ref="B29:C29"/>
    <mergeCell ref="D29:E29"/>
    <mergeCell ref="G29:H29"/>
    <mergeCell ref="I29:J29"/>
    <mergeCell ref="B30:C30"/>
    <mergeCell ref="D30:E30"/>
    <mergeCell ref="G30:H30"/>
    <mergeCell ref="I30:J30"/>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R58"/>
  <sheetViews>
    <sheetView showGridLines="0" view="pageBreakPreview" zoomScale="60" zoomScaleNormal="80" zoomScalePageLayoutView="80" workbookViewId="0">
      <selection activeCell="H35" sqref="H35"/>
    </sheetView>
  </sheetViews>
  <sheetFormatPr defaultColWidth="9" defaultRowHeight="12"/>
  <cols>
    <col min="1" max="1" width="3.33203125" style="26" customWidth="1"/>
    <col min="2" max="2" width="9.88671875" style="26" customWidth="1"/>
    <col min="3" max="3" width="3.33203125" style="26" customWidth="1"/>
    <col min="4" max="4" width="11.6640625" style="26" customWidth="1"/>
    <col min="5" max="5" width="8.6640625" style="26" customWidth="1"/>
    <col min="6" max="6" width="20.6640625" style="35" customWidth="1"/>
    <col min="7" max="7" width="21.21875" style="26" customWidth="1"/>
    <col min="8" max="8" width="22.6640625" style="26" customWidth="1"/>
    <col min="9" max="9" width="8.88671875" style="26" customWidth="1"/>
    <col min="10" max="10" width="8.44140625" style="26" customWidth="1"/>
    <col min="11" max="11" width="8.21875" style="26" customWidth="1"/>
    <col min="12" max="12" width="8.33203125" style="26" customWidth="1"/>
    <col min="13" max="13" width="10.44140625" style="26" customWidth="1"/>
    <col min="14" max="14" width="9" style="26"/>
    <col min="15" max="15" width="11.6640625" style="26" customWidth="1"/>
    <col min="16" max="16" width="11.88671875" style="26" customWidth="1"/>
    <col min="17" max="17" width="11.33203125" style="26" customWidth="1"/>
    <col min="18" max="18" width="13.6640625" style="26" customWidth="1"/>
    <col min="19" max="16384" width="9" style="26"/>
  </cols>
  <sheetData>
    <row r="1" spans="1:18" ht="15" customHeight="1">
      <c r="A1" s="1025" t="s">
        <v>814</v>
      </c>
      <c r="B1" s="1026"/>
      <c r="C1" s="1027"/>
      <c r="D1" s="1028" t="s">
        <v>815</v>
      </c>
      <c r="E1" s="1029"/>
      <c r="F1" s="25" t="s">
        <v>816</v>
      </c>
      <c r="G1" s="1030" t="s">
        <v>817</v>
      </c>
      <c r="H1" s="1031"/>
      <c r="J1" s="26" t="s">
        <v>818</v>
      </c>
    </row>
    <row r="2" spans="1:18" ht="20.100000000000001" customHeight="1" thickBot="1">
      <c r="A2" s="27"/>
      <c r="B2" s="28"/>
      <c r="C2" s="29"/>
      <c r="D2" s="30"/>
      <c r="E2" s="29"/>
      <c r="F2" s="31"/>
      <c r="G2" s="28"/>
      <c r="H2" s="32"/>
      <c r="I2" s="33"/>
      <c r="J2" s="34" t="s">
        <v>819</v>
      </c>
    </row>
    <row r="3" spans="1:18" ht="15" customHeight="1"/>
    <row r="4" spans="1:18" ht="15" customHeight="1" thickBot="1"/>
    <row r="5" spans="1:18" ht="18.75" customHeight="1">
      <c r="A5" s="1032" t="s">
        <v>820</v>
      </c>
      <c r="B5" s="1035" t="s">
        <v>821</v>
      </c>
      <c r="C5" s="1038" t="s">
        <v>822</v>
      </c>
      <c r="D5" s="1030" t="s">
        <v>823</v>
      </c>
      <c r="E5" s="1027"/>
      <c r="F5" s="36" t="s">
        <v>824</v>
      </c>
      <c r="G5" s="1035" t="s">
        <v>825</v>
      </c>
      <c r="H5" s="1035" t="s">
        <v>826</v>
      </c>
      <c r="I5" s="37" t="s">
        <v>827</v>
      </c>
      <c r="J5" s="37" t="s">
        <v>828</v>
      </c>
      <c r="K5" s="37" t="s">
        <v>829</v>
      </c>
      <c r="L5" s="38" t="s">
        <v>830</v>
      </c>
      <c r="M5" s="39" t="s">
        <v>831</v>
      </c>
      <c r="N5" s="39" t="s">
        <v>832</v>
      </c>
      <c r="O5" s="39" t="s">
        <v>833</v>
      </c>
      <c r="P5" s="39" t="s">
        <v>834</v>
      </c>
      <c r="Q5" s="39" t="s">
        <v>835</v>
      </c>
      <c r="R5" s="40" t="s">
        <v>686</v>
      </c>
    </row>
    <row r="6" spans="1:18" ht="18.75" customHeight="1">
      <c r="A6" s="1033"/>
      <c r="B6" s="1036"/>
      <c r="C6" s="1039"/>
      <c r="D6" s="41" t="s">
        <v>836</v>
      </c>
      <c r="E6" s="42" t="s">
        <v>837</v>
      </c>
      <c r="F6" s="43" t="s">
        <v>838</v>
      </c>
      <c r="G6" s="1036"/>
      <c r="H6" s="1036"/>
      <c r="I6" s="44" t="s">
        <v>839</v>
      </c>
      <c r="J6" s="45" t="s">
        <v>840</v>
      </c>
      <c r="K6" s="45" t="s">
        <v>841</v>
      </c>
      <c r="L6" s="46" t="s">
        <v>842</v>
      </c>
      <c r="M6" s="47" t="s">
        <v>843</v>
      </c>
      <c r="N6" s="48" t="s">
        <v>844</v>
      </c>
      <c r="O6" s="49" t="s">
        <v>845</v>
      </c>
      <c r="P6" s="47"/>
      <c r="Q6" s="47" t="s">
        <v>846</v>
      </c>
      <c r="R6" s="50" t="s">
        <v>847</v>
      </c>
    </row>
    <row r="7" spans="1:18" ht="18.75" customHeight="1" thickBot="1">
      <c r="A7" s="1034"/>
      <c r="B7" s="1037"/>
      <c r="C7" s="1040"/>
      <c r="D7" s="1041" t="s">
        <v>848</v>
      </c>
      <c r="E7" s="1042"/>
      <c r="F7" s="51" t="s">
        <v>527</v>
      </c>
      <c r="G7" s="1037"/>
      <c r="H7" s="1037"/>
      <c r="I7" s="52" t="s">
        <v>849</v>
      </c>
      <c r="J7" s="53" t="s">
        <v>850</v>
      </c>
      <c r="K7" s="53" t="s">
        <v>851</v>
      </c>
      <c r="L7" s="54"/>
      <c r="M7" s="55" t="s">
        <v>852</v>
      </c>
      <c r="N7" s="56" t="s">
        <v>853</v>
      </c>
      <c r="O7" s="57" t="s">
        <v>854</v>
      </c>
      <c r="P7" s="55" t="s">
        <v>855</v>
      </c>
      <c r="Q7" s="55" t="s">
        <v>856</v>
      </c>
      <c r="R7" s="58" t="s">
        <v>857</v>
      </c>
    </row>
    <row r="8" spans="1:18" ht="12.75" customHeight="1">
      <c r="A8" s="59"/>
      <c r="B8" s="60"/>
      <c r="C8" s="46"/>
      <c r="D8" s="61"/>
      <c r="E8" s="62"/>
      <c r="F8" s="63"/>
      <c r="G8" s="64"/>
      <c r="H8" s="65"/>
      <c r="I8" s="66"/>
      <c r="J8" s="67"/>
      <c r="K8" s="68"/>
      <c r="L8" s="69"/>
      <c r="M8" s="70"/>
      <c r="N8" s="71"/>
      <c r="O8" s="70"/>
      <c r="P8" s="70"/>
      <c r="Q8" s="70"/>
      <c r="R8" s="72"/>
    </row>
    <row r="9" spans="1:18" ht="12.75" customHeight="1">
      <c r="A9" s="59"/>
      <c r="B9" s="47"/>
      <c r="C9" s="46"/>
      <c r="D9" s="73"/>
      <c r="E9" s="74"/>
      <c r="F9" s="75"/>
      <c r="G9" s="65"/>
      <c r="H9" s="65"/>
      <c r="I9" s="76"/>
      <c r="J9" s="44"/>
      <c r="K9" s="77"/>
      <c r="L9" s="78"/>
      <c r="M9" s="70"/>
      <c r="N9" s="71"/>
      <c r="O9" s="70"/>
      <c r="P9" s="70"/>
      <c r="Q9" s="70"/>
      <c r="R9" s="79"/>
    </row>
    <row r="10" spans="1:18" ht="12.75" customHeight="1">
      <c r="A10" s="80"/>
      <c r="B10" s="81"/>
      <c r="C10" s="82"/>
      <c r="D10" s="83"/>
      <c r="E10" s="84"/>
      <c r="F10" s="85"/>
      <c r="G10" s="86"/>
      <c r="H10" s="86"/>
      <c r="I10" s="87"/>
      <c r="J10" s="88"/>
      <c r="K10" s="89"/>
      <c r="L10" s="90"/>
      <c r="M10" s="91"/>
      <c r="N10" s="92"/>
      <c r="O10" s="91"/>
      <c r="P10" s="91"/>
      <c r="Q10" s="91"/>
      <c r="R10" s="93"/>
    </row>
    <row r="11" spans="1:18" ht="12.75" customHeight="1">
      <c r="A11" s="59"/>
      <c r="B11" s="60"/>
      <c r="C11" s="46"/>
      <c r="D11" s="83"/>
      <c r="E11" s="94"/>
      <c r="F11" s="63"/>
      <c r="G11" s="64"/>
      <c r="H11" s="65"/>
      <c r="I11" s="66"/>
      <c r="J11" s="67"/>
      <c r="K11" s="68"/>
      <c r="L11" s="78"/>
      <c r="M11" s="70"/>
      <c r="N11" s="71"/>
      <c r="O11" s="70"/>
      <c r="P11" s="70"/>
      <c r="Q11" s="70"/>
      <c r="R11" s="95"/>
    </row>
    <row r="12" spans="1:18" ht="12.75" customHeight="1">
      <c r="A12" s="59"/>
      <c r="B12" s="47"/>
      <c r="C12" s="46"/>
      <c r="D12" s="73"/>
      <c r="E12" s="74"/>
      <c r="F12" s="75"/>
      <c r="G12" s="65"/>
      <c r="H12" s="65"/>
      <c r="I12" s="76"/>
      <c r="J12" s="44"/>
      <c r="K12" s="77"/>
      <c r="L12" s="78"/>
      <c r="M12" s="70"/>
      <c r="N12" s="71"/>
      <c r="O12" s="70"/>
      <c r="P12" s="70"/>
      <c r="Q12" s="70"/>
      <c r="R12" s="79"/>
    </row>
    <row r="13" spans="1:18" ht="12.75" customHeight="1">
      <c r="A13" s="80"/>
      <c r="B13" s="81"/>
      <c r="C13" s="82"/>
      <c r="D13" s="83"/>
      <c r="E13" s="84"/>
      <c r="F13" s="85"/>
      <c r="G13" s="86"/>
      <c r="H13" s="86"/>
      <c r="I13" s="87"/>
      <c r="J13" s="88"/>
      <c r="K13" s="89"/>
      <c r="L13" s="90"/>
      <c r="M13" s="91"/>
      <c r="N13" s="92"/>
      <c r="O13" s="91"/>
      <c r="P13" s="91"/>
      <c r="Q13" s="91"/>
      <c r="R13" s="93"/>
    </row>
    <row r="14" spans="1:18" ht="12.75" customHeight="1">
      <c r="A14" s="59"/>
      <c r="B14" s="60"/>
      <c r="C14" s="46"/>
      <c r="D14" s="83"/>
      <c r="E14" s="94"/>
      <c r="F14" s="63"/>
      <c r="G14" s="64"/>
      <c r="H14" s="65"/>
      <c r="I14" s="66"/>
      <c r="J14" s="67"/>
      <c r="K14" s="68"/>
      <c r="L14" s="78"/>
      <c r="M14" s="70"/>
      <c r="N14" s="71"/>
      <c r="O14" s="70"/>
      <c r="P14" s="70"/>
      <c r="Q14" s="70"/>
      <c r="R14" s="95"/>
    </row>
    <row r="15" spans="1:18" ht="12.75" customHeight="1">
      <c r="A15" s="59"/>
      <c r="B15" s="47"/>
      <c r="C15" s="46"/>
      <c r="D15" s="73"/>
      <c r="E15" s="74"/>
      <c r="F15" s="75"/>
      <c r="G15" s="65"/>
      <c r="H15" s="65"/>
      <c r="I15" s="76"/>
      <c r="J15" s="44"/>
      <c r="K15" s="77"/>
      <c r="L15" s="78"/>
      <c r="M15" s="70"/>
      <c r="N15" s="71"/>
      <c r="O15" s="70"/>
      <c r="P15" s="70"/>
      <c r="Q15" s="70"/>
      <c r="R15" s="79"/>
    </row>
    <row r="16" spans="1:18" ht="12.75" customHeight="1">
      <c r="A16" s="80"/>
      <c r="B16" s="81"/>
      <c r="C16" s="82"/>
      <c r="D16" s="83"/>
      <c r="E16" s="84"/>
      <c r="F16" s="85"/>
      <c r="G16" s="86"/>
      <c r="H16" s="86"/>
      <c r="I16" s="87"/>
      <c r="J16" s="88"/>
      <c r="K16" s="89"/>
      <c r="L16" s="90"/>
      <c r="M16" s="91"/>
      <c r="N16" s="92"/>
      <c r="O16" s="91"/>
      <c r="P16" s="91"/>
      <c r="Q16" s="91"/>
      <c r="R16" s="93"/>
    </row>
    <row r="17" spans="1:18" ht="12.75" customHeight="1">
      <c r="A17" s="59"/>
      <c r="B17" s="60"/>
      <c r="C17" s="46"/>
      <c r="D17" s="83"/>
      <c r="E17" s="94"/>
      <c r="F17" s="63"/>
      <c r="G17" s="64"/>
      <c r="H17" s="65"/>
      <c r="I17" s="66"/>
      <c r="J17" s="67"/>
      <c r="K17" s="68"/>
      <c r="L17" s="78"/>
      <c r="M17" s="70"/>
      <c r="N17" s="71"/>
      <c r="O17" s="70"/>
      <c r="P17" s="70"/>
      <c r="Q17" s="70"/>
      <c r="R17" s="95"/>
    </row>
    <row r="18" spans="1:18" ht="12.75" customHeight="1">
      <c r="A18" s="59"/>
      <c r="B18" s="47"/>
      <c r="C18" s="46"/>
      <c r="D18" s="73"/>
      <c r="E18" s="74"/>
      <c r="F18" s="75"/>
      <c r="G18" s="65"/>
      <c r="H18" s="65"/>
      <c r="I18" s="76"/>
      <c r="J18" s="44"/>
      <c r="K18" s="77"/>
      <c r="L18" s="78"/>
      <c r="M18" s="70"/>
      <c r="N18" s="71"/>
      <c r="O18" s="70"/>
      <c r="P18" s="70"/>
      <c r="Q18" s="70"/>
      <c r="R18" s="79"/>
    </row>
    <row r="19" spans="1:18" ht="12.75" customHeight="1">
      <c r="A19" s="80"/>
      <c r="B19" s="81"/>
      <c r="C19" s="82"/>
      <c r="D19" s="83"/>
      <c r="E19" s="84"/>
      <c r="F19" s="85"/>
      <c r="G19" s="86"/>
      <c r="H19" s="86"/>
      <c r="I19" s="87"/>
      <c r="J19" s="88"/>
      <c r="K19" s="89"/>
      <c r="L19" s="90"/>
      <c r="M19" s="91"/>
      <c r="N19" s="92"/>
      <c r="O19" s="91"/>
      <c r="P19" s="91"/>
      <c r="Q19" s="91"/>
      <c r="R19" s="93"/>
    </row>
    <row r="20" spans="1:18" ht="12.75" customHeight="1">
      <c r="A20" s="59"/>
      <c r="B20" s="60"/>
      <c r="C20" s="46"/>
      <c r="D20" s="83"/>
      <c r="E20" s="94"/>
      <c r="F20" s="63"/>
      <c r="G20" s="64"/>
      <c r="H20" s="65"/>
      <c r="I20" s="66"/>
      <c r="J20" s="67"/>
      <c r="K20" s="68"/>
      <c r="L20" s="78"/>
      <c r="M20" s="70"/>
      <c r="N20" s="71"/>
      <c r="O20" s="70"/>
      <c r="P20" s="70"/>
      <c r="Q20" s="70"/>
      <c r="R20" s="95"/>
    </row>
    <row r="21" spans="1:18" ht="12.75" customHeight="1">
      <c r="A21" s="59"/>
      <c r="B21" s="47"/>
      <c r="C21" s="46"/>
      <c r="D21" s="73"/>
      <c r="E21" s="74"/>
      <c r="F21" s="75"/>
      <c r="G21" s="65"/>
      <c r="H21" s="65"/>
      <c r="I21" s="76"/>
      <c r="J21" s="44"/>
      <c r="K21" s="77"/>
      <c r="L21" s="78"/>
      <c r="M21" s="70"/>
      <c r="N21" s="71"/>
      <c r="O21" s="70"/>
      <c r="P21" s="70"/>
      <c r="Q21" s="70"/>
      <c r="R21" s="79"/>
    </row>
    <row r="22" spans="1:18" ht="12.75" customHeight="1">
      <c r="A22" s="80"/>
      <c r="B22" s="81"/>
      <c r="C22" s="82"/>
      <c r="D22" s="96"/>
      <c r="E22" s="84"/>
      <c r="F22" s="85"/>
      <c r="G22" s="86"/>
      <c r="H22" s="86"/>
      <c r="I22" s="87"/>
      <c r="J22" s="88"/>
      <c r="K22" s="89"/>
      <c r="L22" s="90"/>
      <c r="M22" s="91"/>
      <c r="N22" s="92"/>
      <c r="O22" s="91"/>
      <c r="P22" s="91"/>
      <c r="Q22" s="91"/>
      <c r="R22" s="93"/>
    </row>
    <row r="23" spans="1:18" ht="12.75" customHeight="1">
      <c r="A23" s="59"/>
      <c r="B23" s="60"/>
      <c r="C23" s="46"/>
      <c r="D23" s="83"/>
      <c r="E23" s="94"/>
      <c r="F23" s="63"/>
      <c r="G23" s="64"/>
      <c r="H23" s="65"/>
      <c r="I23" s="66"/>
      <c r="J23" s="67"/>
      <c r="K23" s="68"/>
      <c r="L23" s="78"/>
      <c r="M23" s="70"/>
      <c r="N23" s="71"/>
      <c r="O23" s="70"/>
      <c r="P23" s="70"/>
      <c r="Q23" s="70"/>
      <c r="R23" s="95"/>
    </row>
    <row r="24" spans="1:18" ht="12.75" customHeight="1">
      <c r="A24" s="59"/>
      <c r="B24" s="47"/>
      <c r="C24" s="46"/>
      <c r="D24" s="73"/>
      <c r="E24" s="74"/>
      <c r="F24" s="75"/>
      <c r="G24" s="65"/>
      <c r="H24" s="65"/>
      <c r="I24" s="76"/>
      <c r="J24" s="44"/>
      <c r="K24" s="77"/>
      <c r="L24" s="78"/>
      <c r="M24" s="70"/>
      <c r="N24" s="71"/>
      <c r="O24" s="70"/>
      <c r="P24" s="70"/>
      <c r="Q24" s="70"/>
      <c r="R24" s="79"/>
    </row>
    <row r="25" spans="1:18" ht="12.75" customHeight="1">
      <c r="A25" s="80"/>
      <c r="B25" s="81"/>
      <c r="C25" s="82"/>
      <c r="D25" s="83"/>
      <c r="E25" s="84"/>
      <c r="F25" s="85"/>
      <c r="G25" s="86"/>
      <c r="H25" s="86"/>
      <c r="I25" s="87"/>
      <c r="J25" s="88"/>
      <c r="K25" s="89"/>
      <c r="L25" s="90"/>
      <c r="M25" s="91"/>
      <c r="N25" s="92"/>
      <c r="O25" s="91"/>
      <c r="P25" s="91"/>
      <c r="Q25" s="91"/>
      <c r="R25" s="93"/>
    </row>
    <row r="26" spans="1:18" ht="12.75" customHeight="1">
      <c r="A26" s="59"/>
      <c r="B26" s="60"/>
      <c r="C26" s="46"/>
      <c r="D26" s="83"/>
      <c r="E26" s="94"/>
      <c r="F26" s="63"/>
      <c r="G26" s="64"/>
      <c r="H26" s="65"/>
      <c r="I26" s="66"/>
      <c r="J26" s="67"/>
      <c r="K26" s="68"/>
      <c r="L26" s="78"/>
      <c r="M26" s="70"/>
      <c r="N26" s="71"/>
      <c r="O26" s="70"/>
      <c r="P26" s="70"/>
      <c r="Q26" s="70"/>
      <c r="R26" s="95"/>
    </row>
    <row r="27" spans="1:18" ht="12.75" customHeight="1">
      <c r="A27" s="59"/>
      <c r="B27" s="47"/>
      <c r="C27" s="46"/>
      <c r="D27" s="73"/>
      <c r="E27" s="74"/>
      <c r="F27" s="75"/>
      <c r="G27" s="65"/>
      <c r="H27" s="65"/>
      <c r="I27" s="76"/>
      <c r="J27" s="44"/>
      <c r="K27" s="77"/>
      <c r="L27" s="78"/>
      <c r="M27" s="70"/>
      <c r="N27" s="71"/>
      <c r="O27" s="70"/>
      <c r="P27" s="70"/>
      <c r="Q27" s="70"/>
      <c r="R27" s="79"/>
    </row>
    <row r="28" spans="1:18" ht="12.75" customHeight="1">
      <c r="A28" s="80"/>
      <c r="B28" s="81"/>
      <c r="C28" s="82"/>
      <c r="D28" s="83"/>
      <c r="E28" s="84"/>
      <c r="F28" s="85"/>
      <c r="G28" s="86"/>
      <c r="H28" s="86"/>
      <c r="I28" s="87"/>
      <c r="J28" s="88"/>
      <c r="K28" s="89"/>
      <c r="L28" s="90"/>
      <c r="M28" s="91"/>
      <c r="N28" s="92"/>
      <c r="O28" s="91"/>
      <c r="P28" s="91"/>
      <c r="Q28" s="91"/>
      <c r="R28" s="93"/>
    </row>
    <row r="29" spans="1:18" ht="12.75" customHeight="1">
      <c r="A29" s="59"/>
      <c r="B29" s="60"/>
      <c r="C29" s="46"/>
      <c r="D29" s="83"/>
      <c r="E29" s="94"/>
      <c r="F29" s="63"/>
      <c r="G29" s="64"/>
      <c r="H29" s="65"/>
      <c r="I29" s="66"/>
      <c r="J29" s="67"/>
      <c r="K29" s="68"/>
      <c r="L29" s="78"/>
      <c r="M29" s="70"/>
      <c r="N29" s="71"/>
      <c r="O29" s="70"/>
      <c r="P29" s="70"/>
      <c r="Q29" s="70"/>
      <c r="R29" s="95"/>
    </row>
    <row r="30" spans="1:18" ht="12.75" customHeight="1">
      <c r="A30" s="59"/>
      <c r="B30" s="47"/>
      <c r="C30" s="46"/>
      <c r="D30" s="73"/>
      <c r="E30" s="74"/>
      <c r="F30" s="75"/>
      <c r="G30" s="65"/>
      <c r="H30" s="65"/>
      <c r="I30" s="76"/>
      <c r="J30" s="44"/>
      <c r="K30" s="77"/>
      <c r="L30" s="78"/>
      <c r="M30" s="70"/>
      <c r="N30" s="71"/>
      <c r="O30" s="70"/>
      <c r="P30" s="70"/>
      <c r="Q30" s="70"/>
      <c r="R30" s="79"/>
    </row>
    <row r="31" spans="1:18" ht="12.75" customHeight="1">
      <c r="A31" s="80"/>
      <c r="B31" s="81"/>
      <c r="C31" s="82"/>
      <c r="D31" s="83"/>
      <c r="E31" s="84"/>
      <c r="F31" s="85"/>
      <c r="G31" s="86"/>
      <c r="H31" s="86"/>
      <c r="I31" s="87"/>
      <c r="J31" s="88"/>
      <c r="K31" s="89"/>
      <c r="L31" s="90"/>
      <c r="M31" s="91"/>
      <c r="N31" s="92"/>
      <c r="O31" s="91"/>
      <c r="P31" s="91"/>
      <c r="Q31" s="91"/>
      <c r="R31" s="93"/>
    </row>
    <row r="32" spans="1:18" ht="12.75" customHeight="1">
      <c r="A32" s="59"/>
      <c r="B32" s="60"/>
      <c r="C32" s="46"/>
      <c r="D32" s="83"/>
      <c r="E32" s="94"/>
      <c r="F32" s="63"/>
      <c r="G32" s="64"/>
      <c r="H32" s="65"/>
      <c r="I32" s="66"/>
      <c r="J32" s="67"/>
      <c r="K32" s="68"/>
      <c r="L32" s="78"/>
      <c r="M32" s="70"/>
      <c r="N32" s="71"/>
      <c r="O32" s="70"/>
      <c r="P32" s="70"/>
      <c r="Q32" s="70"/>
      <c r="R32" s="95"/>
    </row>
    <row r="33" spans="1:18" ht="12.75" customHeight="1">
      <c r="A33" s="59"/>
      <c r="B33" s="47"/>
      <c r="C33" s="46"/>
      <c r="D33" s="73"/>
      <c r="E33" s="74"/>
      <c r="F33" s="75"/>
      <c r="G33" s="65"/>
      <c r="H33" s="65"/>
      <c r="I33" s="76"/>
      <c r="J33" s="44"/>
      <c r="K33" s="77"/>
      <c r="L33" s="78"/>
      <c r="M33" s="70"/>
      <c r="N33" s="71"/>
      <c r="O33" s="70"/>
      <c r="P33" s="70"/>
      <c r="Q33" s="70"/>
      <c r="R33" s="79"/>
    </row>
    <row r="34" spans="1:18" ht="12.75" customHeight="1">
      <c r="A34" s="80"/>
      <c r="B34" s="81"/>
      <c r="C34" s="82"/>
      <c r="D34" s="83"/>
      <c r="E34" s="84"/>
      <c r="F34" s="85"/>
      <c r="G34" s="86"/>
      <c r="H34" s="86"/>
      <c r="I34" s="87"/>
      <c r="J34" s="88"/>
      <c r="K34" s="89"/>
      <c r="L34" s="90"/>
      <c r="M34" s="91"/>
      <c r="N34" s="92"/>
      <c r="O34" s="91"/>
      <c r="P34" s="91"/>
      <c r="Q34" s="91"/>
      <c r="R34" s="93"/>
    </row>
    <row r="35" spans="1:18" ht="12.75" customHeight="1">
      <c r="A35" s="59"/>
      <c r="B35" s="60"/>
      <c r="C35" s="46"/>
      <c r="D35" s="83"/>
      <c r="E35" s="94"/>
      <c r="F35" s="63"/>
      <c r="G35" s="64"/>
      <c r="H35" s="65"/>
      <c r="I35" s="66"/>
      <c r="J35" s="67"/>
      <c r="K35" s="68"/>
      <c r="L35" s="78"/>
      <c r="M35" s="70"/>
      <c r="N35" s="71"/>
      <c r="O35" s="70"/>
      <c r="P35" s="70"/>
      <c r="Q35" s="70"/>
      <c r="R35" s="95"/>
    </row>
    <row r="36" spans="1:18" ht="12.75" customHeight="1">
      <c r="A36" s="59"/>
      <c r="B36" s="47"/>
      <c r="C36" s="46"/>
      <c r="D36" s="73"/>
      <c r="E36" s="74"/>
      <c r="F36" s="75"/>
      <c r="G36" s="65"/>
      <c r="H36" s="65"/>
      <c r="I36" s="76"/>
      <c r="J36" s="44"/>
      <c r="K36" s="77"/>
      <c r="L36" s="78"/>
      <c r="M36" s="70"/>
      <c r="N36" s="71"/>
      <c r="O36" s="70"/>
      <c r="P36" s="70"/>
      <c r="Q36" s="70"/>
      <c r="R36" s="79"/>
    </row>
    <row r="37" spans="1:18" ht="12.75" customHeight="1">
      <c r="A37" s="80"/>
      <c r="B37" s="81"/>
      <c r="C37" s="82"/>
      <c r="D37" s="83"/>
      <c r="E37" s="84"/>
      <c r="F37" s="85"/>
      <c r="G37" s="86"/>
      <c r="H37" s="86"/>
      <c r="I37" s="87"/>
      <c r="J37" s="88"/>
      <c r="K37" s="89"/>
      <c r="L37" s="90"/>
      <c r="M37" s="91"/>
      <c r="N37" s="92"/>
      <c r="O37" s="91"/>
      <c r="P37" s="91"/>
      <c r="Q37" s="91"/>
      <c r="R37" s="93"/>
    </row>
    <row r="38" spans="1:18" ht="12.75" customHeight="1">
      <c r="A38" s="59"/>
      <c r="B38" s="60"/>
      <c r="C38" s="46"/>
      <c r="D38" s="83"/>
      <c r="E38" s="94"/>
      <c r="F38" s="63"/>
      <c r="G38" s="64"/>
      <c r="H38" s="65"/>
      <c r="I38" s="66"/>
      <c r="J38" s="67"/>
      <c r="K38" s="68"/>
      <c r="L38" s="78"/>
      <c r="M38" s="70"/>
      <c r="N38" s="71"/>
      <c r="O38" s="70"/>
      <c r="P38" s="70"/>
      <c r="Q38" s="70"/>
      <c r="R38" s="95"/>
    </row>
    <row r="39" spans="1:18" ht="12.75" customHeight="1">
      <c r="A39" s="59"/>
      <c r="B39" s="47"/>
      <c r="C39" s="46"/>
      <c r="D39" s="73"/>
      <c r="E39" s="74"/>
      <c r="F39" s="75"/>
      <c r="G39" s="65"/>
      <c r="H39" s="65"/>
      <c r="I39" s="76"/>
      <c r="J39" s="44"/>
      <c r="K39" s="77"/>
      <c r="L39" s="78"/>
      <c r="M39" s="70"/>
      <c r="N39" s="71"/>
      <c r="O39" s="70"/>
      <c r="P39" s="70"/>
      <c r="Q39" s="70"/>
      <c r="R39" s="79"/>
    </row>
    <row r="40" spans="1:18" ht="12.75" customHeight="1">
      <c r="A40" s="80"/>
      <c r="B40" s="81"/>
      <c r="C40" s="82"/>
      <c r="D40" s="83"/>
      <c r="E40" s="84"/>
      <c r="F40" s="85"/>
      <c r="G40" s="86"/>
      <c r="H40" s="86"/>
      <c r="I40" s="87"/>
      <c r="J40" s="88"/>
      <c r="K40" s="89"/>
      <c r="L40" s="90"/>
      <c r="M40" s="91"/>
      <c r="N40" s="92"/>
      <c r="O40" s="91"/>
      <c r="P40" s="91"/>
      <c r="Q40" s="91"/>
      <c r="R40" s="93"/>
    </row>
    <row r="41" spans="1:18" ht="12.75" customHeight="1">
      <c r="A41" s="59"/>
      <c r="B41" s="60"/>
      <c r="C41" s="46"/>
      <c r="D41" s="83"/>
      <c r="E41" s="94"/>
      <c r="F41" s="63"/>
      <c r="G41" s="64"/>
      <c r="H41" s="65"/>
      <c r="I41" s="66"/>
      <c r="J41" s="67"/>
      <c r="K41" s="68"/>
      <c r="L41" s="78"/>
      <c r="M41" s="70"/>
      <c r="N41" s="71"/>
      <c r="O41" s="70"/>
      <c r="P41" s="70"/>
      <c r="Q41" s="70"/>
      <c r="R41" s="95"/>
    </row>
    <row r="42" spans="1:18" ht="12.75" customHeight="1">
      <c r="A42" s="59"/>
      <c r="B42" s="47"/>
      <c r="C42" s="46"/>
      <c r="D42" s="73"/>
      <c r="E42" s="74"/>
      <c r="F42" s="75"/>
      <c r="G42" s="65"/>
      <c r="H42" s="65"/>
      <c r="I42" s="76"/>
      <c r="J42" s="44"/>
      <c r="K42" s="77"/>
      <c r="L42" s="78"/>
      <c r="M42" s="70"/>
      <c r="N42" s="71"/>
      <c r="O42" s="70"/>
      <c r="P42" s="70"/>
      <c r="Q42" s="70"/>
      <c r="R42" s="79"/>
    </row>
    <row r="43" spans="1:18" ht="12.75" customHeight="1">
      <c r="A43" s="80"/>
      <c r="B43" s="81"/>
      <c r="C43" s="82"/>
      <c r="D43" s="83"/>
      <c r="E43" s="84"/>
      <c r="F43" s="85"/>
      <c r="G43" s="86"/>
      <c r="H43" s="86"/>
      <c r="I43" s="87"/>
      <c r="J43" s="88"/>
      <c r="K43" s="89"/>
      <c r="L43" s="90"/>
      <c r="M43" s="91"/>
      <c r="N43" s="92"/>
      <c r="O43" s="91"/>
      <c r="P43" s="91"/>
      <c r="Q43" s="91"/>
      <c r="R43" s="93"/>
    </row>
    <row r="44" spans="1:18" ht="12.75" customHeight="1">
      <c r="A44" s="59"/>
      <c r="B44" s="60"/>
      <c r="C44" s="46"/>
      <c r="D44" s="83"/>
      <c r="E44" s="94"/>
      <c r="F44" s="63"/>
      <c r="G44" s="64"/>
      <c r="H44" s="65"/>
      <c r="I44" s="66"/>
      <c r="J44" s="67"/>
      <c r="K44" s="68"/>
      <c r="L44" s="78"/>
      <c r="M44" s="70"/>
      <c r="N44" s="71"/>
      <c r="O44" s="70"/>
      <c r="P44" s="70"/>
      <c r="Q44" s="70"/>
      <c r="R44" s="95"/>
    </row>
    <row r="45" spans="1:18" ht="12.75" customHeight="1">
      <c r="A45" s="59"/>
      <c r="B45" s="47"/>
      <c r="C45" s="46"/>
      <c r="D45" s="73"/>
      <c r="E45" s="74"/>
      <c r="F45" s="75"/>
      <c r="G45" s="65"/>
      <c r="H45" s="65"/>
      <c r="I45" s="76"/>
      <c r="J45" s="44"/>
      <c r="K45" s="77"/>
      <c r="L45" s="78"/>
      <c r="M45" s="70"/>
      <c r="N45" s="71"/>
      <c r="O45" s="70"/>
      <c r="P45" s="70"/>
      <c r="Q45" s="70"/>
      <c r="R45" s="79"/>
    </row>
    <row r="46" spans="1:18" ht="12.75" customHeight="1">
      <c r="A46" s="80"/>
      <c r="B46" s="81"/>
      <c r="C46" s="82"/>
      <c r="D46" s="83"/>
      <c r="E46" s="84"/>
      <c r="F46" s="85"/>
      <c r="G46" s="86"/>
      <c r="H46" s="86"/>
      <c r="I46" s="87"/>
      <c r="J46" s="88"/>
      <c r="K46" s="89"/>
      <c r="L46" s="90"/>
      <c r="M46" s="91"/>
      <c r="N46" s="92"/>
      <c r="O46" s="91"/>
      <c r="P46" s="91"/>
      <c r="Q46" s="91"/>
      <c r="R46" s="93"/>
    </row>
    <row r="47" spans="1:18" ht="12.75" customHeight="1">
      <c r="A47" s="59"/>
      <c r="B47" s="60"/>
      <c r="C47" s="46"/>
      <c r="D47" s="83"/>
      <c r="E47" s="94"/>
      <c r="F47" s="63"/>
      <c r="G47" s="64"/>
      <c r="H47" s="65"/>
      <c r="I47" s="66"/>
      <c r="J47" s="67"/>
      <c r="K47" s="68"/>
      <c r="L47" s="78"/>
      <c r="M47" s="70"/>
      <c r="N47" s="71"/>
      <c r="O47" s="70"/>
      <c r="P47" s="70"/>
      <c r="Q47" s="70"/>
      <c r="R47" s="95"/>
    </row>
    <row r="48" spans="1:18" ht="12.75" customHeight="1">
      <c r="A48" s="59"/>
      <c r="B48" s="47"/>
      <c r="C48" s="46"/>
      <c r="D48" s="73"/>
      <c r="E48" s="74"/>
      <c r="F48" s="75"/>
      <c r="G48" s="65"/>
      <c r="H48" s="65"/>
      <c r="I48" s="76"/>
      <c r="J48" s="44"/>
      <c r="K48" s="77"/>
      <c r="L48" s="78"/>
      <c r="M48" s="70"/>
      <c r="N48" s="71"/>
      <c r="O48" s="70"/>
      <c r="P48" s="70"/>
      <c r="Q48" s="70"/>
      <c r="R48" s="79"/>
    </row>
    <row r="49" spans="1:18" ht="12.75" customHeight="1">
      <c r="A49" s="80"/>
      <c r="B49" s="81"/>
      <c r="C49" s="82"/>
      <c r="D49" s="83"/>
      <c r="E49" s="84"/>
      <c r="F49" s="85"/>
      <c r="G49" s="86"/>
      <c r="H49" s="86"/>
      <c r="I49" s="87"/>
      <c r="J49" s="88"/>
      <c r="K49" s="89"/>
      <c r="L49" s="90"/>
      <c r="M49" s="91"/>
      <c r="N49" s="92"/>
      <c r="O49" s="91"/>
      <c r="P49" s="91"/>
      <c r="Q49" s="91"/>
      <c r="R49" s="93"/>
    </row>
    <row r="50" spans="1:18" ht="12.75" customHeight="1">
      <c r="A50" s="59"/>
      <c r="B50" s="60"/>
      <c r="C50" s="46"/>
      <c r="D50" s="83"/>
      <c r="E50" s="94"/>
      <c r="F50" s="63"/>
      <c r="G50" s="64"/>
      <c r="H50" s="65"/>
      <c r="I50" s="66"/>
      <c r="J50" s="67"/>
      <c r="K50" s="68"/>
      <c r="L50" s="78"/>
      <c r="M50" s="70"/>
      <c r="N50" s="71"/>
      <c r="O50" s="70"/>
      <c r="P50" s="70"/>
      <c r="Q50" s="70"/>
      <c r="R50" s="95"/>
    </row>
    <row r="51" spans="1:18" ht="12.75" customHeight="1">
      <c r="A51" s="59"/>
      <c r="B51" s="47"/>
      <c r="C51" s="46"/>
      <c r="D51" s="73"/>
      <c r="E51" s="74"/>
      <c r="F51" s="75"/>
      <c r="G51" s="65"/>
      <c r="H51" s="65"/>
      <c r="I51" s="76"/>
      <c r="J51" s="44"/>
      <c r="K51" s="77"/>
      <c r="L51" s="78"/>
      <c r="M51" s="70"/>
      <c r="N51" s="71"/>
      <c r="O51" s="70"/>
      <c r="P51" s="70"/>
      <c r="Q51" s="70"/>
      <c r="R51" s="79"/>
    </row>
    <row r="52" spans="1:18" ht="12.75" customHeight="1">
      <c r="A52" s="80"/>
      <c r="B52" s="81"/>
      <c r="C52" s="82"/>
      <c r="D52" s="83"/>
      <c r="E52" s="84"/>
      <c r="F52" s="85"/>
      <c r="G52" s="86"/>
      <c r="H52" s="86"/>
      <c r="I52" s="87"/>
      <c r="J52" s="88"/>
      <c r="K52" s="89"/>
      <c r="L52" s="90"/>
      <c r="M52" s="91"/>
      <c r="N52" s="92"/>
      <c r="O52" s="91"/>
      <c r="P52" s="91"/>
      <c r="Q52" s="91"/>
      <c r="R52" s="93"/>
    </row>
    <row r="53" spans="1:18" ht="12.75" customHeight="1">
      <c r="A53" s="59"/>
      <c r="B53" s="60"/>
      <c r="C53" s="46"/>
      <c r="D53" s="83"/>
      <c r="E53" s="94"/>
      <c r="F53" s="63"/>
      <c r="G53" s="64"/>
      <c r="H53" s="65"/>
      <c r="I53" s="66"/>
      <c r="J53" s="67"/>
      <c r="K53" s="68"/>
      <c r="L53" s="78"/>
      <c r="M53" s="70"/>
      <c r="N53" s="71"/>
      <c r="O53" s="70"/>
      <c r="P53" s="70"/>
      <c r="Q53" s="70"/>
      <c r="R53" s="95"/>
    </row>
    <row r="54" spans="1:18" ht="12.75" customHeight="1">
      <c r="A54" s="59"/>
      <c r="B54" s="47"/>
      <c r="C54" s="46"/>
      <c r="D54" s="73"/>
      <c r="E54" s="74"/>
      <c r="F54" s="75"/>
      <c r="G54" s="65"/>
      <c r="H54" s="65"/>
      <c r="I54" s="76"/>
      <c r="J54" s="44"/>
      <c r="K54" s="77"/>
      <c r="L54" s="78"/>
      <c r="M54" s="70"/>
      <c r="N54" s="71"/>
      <c r="O54" s="70"/>
      <c r="P54" s="70"/>
      <c r="Q54" s="70"/>
      <c r="R54" s="79"/>
    </row>
    <row r="55" spans="1:18" ht="12.75" customHeight="1">
      <c r="A55" s="80"/>
      <c r="B55" s="81"/>
      <c r="C55" s="82"/>
      <c r="D55" s="83"/>
      <c r="E55" s="84"/>
      <c r="F55" s="85"/>
      <c r="G55" s="86"/>
      <c r="H55" s="86"/>
      <c r="I55" s="87"/>
      <c r="J55" s="88"/>
      <c r="K55" s="89"/>
      <c r="L55" s="90"/>
      <c r="M55" s="91"/>
      <c r="N55" s="92"/>
      <c r="O55" s="91"/>
      <c r="P55" s="91"/>
      <c r="Q55" s="91"/>
      <c r="R55" s="93"/>
    </row>
    <row r="56" spans="1:18" ht="12.75" customHeight="1">
      <c r="A56" s="59"/>
      <c r="B56" s="60"/>
      <c r="C56" s="46"/>
      <c r="D56" s="83"/>
      <c r="E56" s="94"/>
      <c r="F56" s="63"/>
      <c r="G56" s="64"/>
      <c r="H56" s="65"/>
      <c r="I56" s="66"/>
      <c r="J56" s="67"/>
      <c r="K56" s="68"/>
      <c r="L56" s="97"/>
      <c r="M56" s="70"/>
      <c r="N56" s="71"/>
      <c r="O56" s="70"/>
      <c r="P56" s="70"/>
      <c r="Q56" s="70"/>
      <c r="R56" s="95"/>
    </row>
    <row r="57" spans="1:18" ht="12.75" customHeight="1">
      <c r="A57" s="59"/>
      <c r="B57" s="47"/>
      <c r="C57" s="46"/>
      <c r="D57" s="73"/>
      <c r="E57" s="74"/>
      <c r="F57" s="75"/>
      <c r="G57" s="65"/>
      <c r="H57" s="65"/>
      <c r="I57" s="76"/>
      <c r="J57" s="44"/>
      <c r="K57" s="77"/>
      <c r="L57" s="78"/>
      <c r="M57" s="70"/>
      <c r="N57" s="71"/>
      <c r="O57" s="70"/>
      <c r="P57" s="70"/>
      <c r="Q57" s="70"/>
      <c r="R57" s="79"/>
    </row>
    <row r="58" spans="1:18" ht="12.75" customHeight="1" thickBot="1">
      <c r="A58" s="98"/>
      <c r="B58" s="55"/>
      <c r="C58" s="54"/>
      <c r="D58" s="30"/>
      <c r="E58" s="99"/>
      <c r="F58" s="100"/>
      <c r="G58" s="101"/>
      <c r="H58" s="101"/>
      <c r="I58" s="102"/>
      <c r="J58" s="53"/>
      <c r="K58" s="103"/>
      <c r="L58" s="104"/>
      <c r="M58" s="105"/>
      <c r="N58" s="106"/>
      <c r="O58" s="105"/>
      <c r="P58" s="105"/>
      <c r="Q58" s="105"/>
      <c r="R58" s="107"/>
    </row>
  </sheetData>
  <mergeCells count="10">
    <mergeCell ref="A1:C1"/>
    <mergeCell ref="D1:E1"/>
    <mergeCell ref="G1:H1"/>
    <mergeCell ref="A5:A7"/>
    <mergeCell ref="B5:B7"/>
    <mergeCell ref="C5:C7"/>
    <mergeCell ref="D5:E5"/>
    <mergeCell ref="G5:G7"/>
    <mergeCell ref="H5:H7"/>
    <mergeCell ref="D7:E7"/>
  </mergeCells>
  <phoneticPr fontId="3"/>
  <printOptions horizontalCentered="1"/>
  <pageMargins left="0.39370078740157483" right="0.39370078740157483" top="0.78740157480314965" bottom="0.78740157480314965" header="0.51181102362204722" footer="0.51181102362204722"/>
  <pageSetup paperSize="9" scale="68" orientation="landscape" r:id="rId1"/>
  <headerFooter alignWithMargins="0">
    <oddHeader xml:space="preserve">&amp;L&amp;K000000（要領別紙1-様式第16号）（第6の５の（１）関係）
</oddHeader>
    <oddFooter>&amp;P / &amp;N ﾍﾟｰｼﾞ</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24"/>
  <sheetViews>
    <sheetView view="pageBreakPreview" zoomScale="77" zoomScaleNormal="80" zoomScaleSheetLayoutView="77" workbookViewId="0">
      <selection activeCell="P21" sqref="P21"/>
    </sheetView>
  </sheetViews>
  <sheetFormatPr defaultColWidth="9" defaultRowHeight="13.2"/>
  <cols>
    <col min="1" max="1" width="4.109375" style="185" customWidth="1"/>
    <col min="2" max="8" width="9" style="185"/>
    <col min="9" max="9" width="11.33203125" style="185" customWidth="1"/>
    <col min="10" max="10" width="12.21875" style="185" customWidth="1"/>
    <col min="11" max="16384" width="9" style="185"/>
  </cols>
  <sheetData>
    <row r="1" spans="1:10" ht="22.2" customHeight="1">
      <c r="A1" s="247" t="s">
        <v>858</v>
      </c>
    </row>
    <row r="2" spans="1:10">
      <c r="J2" s="186" t="s">
        <v>859</v>
      </c>
    </row>
    <row r="3" spans="1:10">
      <c r="B3" s="186"/>
    </row>
    <row r="4" spans="1:10">
      <c r="J4" s="186" t="s">
        <v>860</v>
      </c>
    </row>
    <row r="5" spans="1:10">
      <c r="B5" s="186"/>
    </row>
    <row r="6" spans="1:10" ht="29.25" customHeight="1">
      <c r="B6" s="704" t="s">
        <v>861</v>
      </c>
      <c r="C6" s="704"/>
      <c r="D6" s="704"/>
      <c r="E6" s="704"/>
      <c r="F6" s="704"/>
      <c r="G6" s="704"/>
      <c r="H6" s="704"/>
      <c r="I6" s="704"/>
      <c r="J6" s="704"/>
    </row>
    <row r="7" spans="1:10" ht="13.2" customHeight="1">
      <c r="B7" s="220"/>
    </row>
    <row r="8" spans="1:10" ht="13.2" customHeight="1">
      <c r="B8" s="220"/>
    </row>
    <row r="9" spans="1:10">
      <c r="B9" s="998" t="s">
        <v>862</v>
      </c>
      <c r="C9" s="998"/>
      <c r="D9" s="998"/>
    </row>
    <row r="10" spans="1:10">
      <c r="B10" s="220"/>
    </row>
    <row r="11" spans="1:10" ht="16.5" customHeight="1">
      <c r="I11" s="186" t="s">
        <v>863</v>
      </c>
    </row>
    <row r="12" spans="1:10" ht="12.6" customHeight="1">
      <c r="B12" s="220"/>
    </row>
    <row r="13" spans="1:10" ht="15" customHeight="1">
      <c r="F13" s="187" t="s">
        <v>864</v>
      </c>
    </row>
    <row r="14" spans="1:10" ht="12.6" customHeight="1">
      <c r="F14" s="187"/>
    </row>
    <row r="15" spans="1:10" ht="18" customHeight="1">
      <c r="A15" s="221" t="s">
        <v>865</v>
      </c>
      <c r="B15" s="185" t="s">
        <v>866</v>
      </c>
    </row>
    <row r="16" spans="1:10" ht="101.1" customHeight="1">
      <c r="A16" s="222" t="s">
        <v>867</v>
      </c>
      <c r="B16" s="1043" t="s">
        <v>1464</v>
      </c>
      <c r="C16" s="1043"/>
      <c r="D16" s="1043"/>
      <c r="E16" s="1043"/>
      <c r="F16" s="1043"/>
      <c r="G16" s="1043"/>
      <c r="H16" s="1043"/>
      <c r="I16" s="1043"/>
      <c r="J16" s="1043"/>
    </row>
    <row r="17" spans="1:20" ht="157.80000000000001" customHeight="1">
      <c r="A17" s="222" t="s">
        <v>868</v>
      </c>
      <c r="B17" s="1043" t="s">
        <v>869</v>
      </c>
      <c r="C17" s="1043"/>
      <c r="D17" s="1043"/>
      <c r="E17" s="1043"/>
      <c r="F17" s="1043"/>
      <c r="G17" s="1043"/>
      <c r="H17" s="1043"/>
      <c r="I17" s="1043"/>
      <c r="J17" s="1043"/>
    </row>
    <row r="18" spans="1:20" ht="33.75" customHeight="1">
      <c r="A18" s="222" t="s">
        <v>870</v>
      </c>
      <c r="B18" s="1043" t="s">
        <v>871</v>
      </c>
      <c r="C18" s="1043"/>
      <c r="D18" s="1043"/>
      <c r="E18" s="1043"/>
      <c r="F18" s="1043"/>
      <c r="G18" s="1043"/>
      <c r="H18" s="1043"/>
      <c r="I18" s="1043"/>
      <c r="J18" s="1043"/>
    </row>
    <row r="19" spans="1:20" ht="73.8" customHeight="1">
      <c r="A19" s="222" t="s">
        <v>872</v>
      </c>
      <c r="B19" s="1043" t="s">
        <v>1566</v>
      </c>
      <c r="C19" s="1043"/>
      <c r="D19" s="1043"/>
      <c r="E19" s="1043"/>
      <c r="F19" s="1043"/>
      <c r="G19" s="1043"/>
      <c r="H19" s="1043"/>
      <c r="I19" s="1043"/>
      <c r="J19" s="1043"/>
      <c r="T19" s="602"/>
    </row>
    <row r="20" spans="1:20" ht="61.05" customHeight="1">
      <c r="A20" s="222" t="s">
        <v>874</v>
      </c>
      <c r="B20" s="1043" t="s">
        <v>873</v>
      </c>
      <c r="C20" s="1043"/>
      <c r="D20" s="1043"/>
      <c r="E20" s="1043"/>
      <c r="F20" s="1043"/>
      <c r="G20" s="1043"/>
      <c r="H20" s="1043"/>
      <c r="I20" s="1043"/>
      <c r="J20" s="1043"/>
    </row>
    <row r="21" spans="1:20" ht="47.25" customHeight="1">
      <c r="A21" s="222" t="s">
        <v>876</v>
      </c>
      <c r="B21" s="1043" t="s">
        <v>875</v>
      </c>
      <c r="C21" s="1043"/>
      <c r="D21" s="1043"/>
      <c r="E21" s="1043"/>
      <c r="F21" s="1043"/>
      <c r="G21" s="1043"/>
      <c r="H21" s="1043"/>
      <c r="I21" s="1043"/>
      <c r="J21" s="1043"/>
    </row>
    <row r="22" spans="1:20" ht="48" customHeight="1">
      <c r="A22" s="222" t="s">
        <v>878</v>
      </c>
      <c r="B22" s="1043" t="s">
        <v>877</v>
      </c>
      <c r="C22" s="1043"/>
      <c r="D22" s="1043"/>
      <c r="E22" s="1043"/>
      <c r="F22" s="1043"/>
      <c r="G22" s="1043"/>
      <c r="H22" s="1043"/>
      <c r="I22" s="1043"/>
      <c r="J22" s="1043"/>
    </row>
    <row r="23" spans="1:20" ht="72" customHeight="1">
      <c r="A23" s="222" t="s">
        <v>880</v>
      </c>
      <c r="B23" s="1043" t="s">
        <v>879</v>
      </c>
      <c r="C23" s="1043"/>
      <c r="D23" s="1043"/>
      <c r="E23" s="1043"/>
      <c r="F23" s="1043"/>
      <c r="G23" s="1043"/>
      <c r="H23" s="1043"/>
      <c r="I23" s="1043"/>
      <c r="J23" s="1043"/>
    </row>
    <row r="24" spans="1:20" ht="87.6" customHeight="1">
      <c r="A24" s="222" t="s">
        <v>1016</v>
      </c>
      <c r="B24" s="1043" t="s">
        <v>881</v>
      </c>
      <c r="C24" s="1043"/>
      <c r="D24" s="1043"/>
      <c r="E24" s="1043"/>
      <c r="F24" s="1043"/>
      <c r="G24" s="1043"/>
      <c r="H24" s="1043"/>
      <c r="I24" s="1043"/>
      <c r="J24" s="1043"/>
    </row>
  </sheetData>
  <mergeCells count="11">
    <mergeCell ref="B21:J21"/>
    <mergeCell ref="B22:J22"/>
    <mergeCell ref="B23:J23"/>
    <mergeCell ref="B24:J24"/>
    <mergeCell ref="B6:J6"/>
    <mergeCell ref="B9:D9"/>
    <mergeCell ref="B16:J16"/>
    <mergeCell ref="B17:J17"/>
    <mergeCell ref="B18:J18"/>
    <mergeCell ref="B20:J20"/>
    <mergeCell ref="B19:J19"/>
  </mergeCells>
  <phoneticPr fontId="3"/>
  <printOptions horizontalCentered="1"/>
  <pageMargins left="0.59055118110236227" right="0.59055118110236227" top="0.39370078740157483" bottom="0.39370078740157483" header="0.19685039370078741" footer="0.31496062992125984"/>
  <pageSetup paperSize="9" scale="8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33"/>
  <sheetViews>
    <sheetView view="pageBreakPreview" zoomScale="60" zoomScaleNormal="100" workbookViewId="0">
      <selection activeCell="H35" sqref="H35"/>
    </sheetView>
  </sheetViews>
  <sheetFormatPr defaultColWidth="9" defaultRowHeight="13.2"/>
  <cols>
    <col min="1" max="1" width="4.6640625" style="185" customWidth="1"/>
    <col min="2" max="9" width="8.6640625" style="185" customWidth="1"/>
    <col min="10" max="10" width="9.88671875" style="185" customWidth="1"/>
    <col min="11" max="11" width="4.77734375" style="185" customWidth="1"/>
    <col min="12" max="16384" width="9" style="185"/>
  </cols>
  <sheetData>
    <row r="1" spans="1:10">
      <c r="A1" s="185" t="s">
        <v>882</v>
      </c>
    </row>
    <row r="3" spans="1:10">
      <c r="H3" s="185" t="s">
        <v>883</v>
      </c>
      <c r="J3" s="186" t="s">
        <v>884</v>
      </c>
    </row>
    <row r="4" spans="1:10">
      <c r="J4" s="186" t="s">
        <v>885</v>
      </c>
    </row>
    <row r="7" spans="1:10" ht="13.2" customHeight="1"/>
    <row r="8" spans="1:10" ht="13.2" customHeight="1">
      <c r="B8" s="185" t="s">
        <v>886</v>
      </c>
    </row>
    <row r="9" spans="1:10">
      <c r="B9" s="185" t="s">
        <v>887</v>
      </c>
    </row>
    <row r="12" spans="1:10" ht="12.6" customHeight="1">
      <c r="J12" s="186" t="s">
        <v>863</v>
      </c>
    </row>
    <row r="13" spans="1:10" ht="16.5" customHeight="1"/>
    <row r="14" spans="1:10" ht="12.6" customHeight="1"/>
    <row r="15" spans="1:10" ht="16.5" customHeight="1"/>
    <row r="16" spans="1:10" ht="16.5" customHeight="1"/>
    <row r="17" spans="1:20">
      <c r="A17" s="998" t="s">
        <v>888</v>
      </c>
      <c r="B17" s="998"/>
      <c r="C17" s="998"/>
      <c r="D17" s="998"/>
      <c r="E17" s="998"/>
      <c r="F17" s="998"/>
      <c r="G17" s="998"/>
      <c r="H17" s="998"/>
      <c r="I17" s="998"/>
      <c r="J17" s="998"/>
      <c r="K17" s="998"/>
    </row>
    <row r="19" spans="1:20">
      <c r="T19" s="602"/>
    </row>
    <row r="21" spans="1:20" ht="18.75" customHeight="1">
      <c r="B21" s="704" t="s">
        <v>889</v>
      </c>
      <c r="C21" s="704"/>
      <c r="D21" s="704"/>
      <c r="E21" s="704"/>
      <c r="F21" s="704"/>
      <c r="G21" s="704"/>
      <c r="H21" s="704"/>
      <c r="I21" s="704"/>
      <c r="J21" s="704"/>
    </row>
    <row r="22" spans="1:20" ht="18.75" customHeight="1">
      <c r="B22" s="704"/>
      <c r="C22" s="704"/>
      <c r="D22" s="704"/>
      <c r="E22" s="704"/>
      <c r="F22" s="704"/>
      <c r="G22" s="704"/>
      <c r="H22" s="704"/>
      <c r="I22" s="704"/>
      <c r="J22" s="704"/>
    </row>
    <row r="25" spans="1:20">
      <c r="F25" s="187" t="s">
        <v>6</v>
      </c>
    </row>
    <row r="28" spans="1:20">
      <c r="B28" s="185" t="s">
        <v>890</v>
      </c>
    </row>
    <row r="33" spans="9:9">
      <c r="I33" s="185" t="s">
        <v>883</v>
      </c>
    </row>
  </sheetData>
  <mergeCells count="2">
    <mergeCell ref="A17:K17"/>
    <mergeCell ref="B21:J22"/>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37"/>
  <sheetViews>
    <sheetView view="pageBreakPreview" zoomScale="60" zoomScaleNormal="100" workbookViewId="0">
      <selection activeCell="H34" sqref="H34:H35"/>
    </sheetView>
  </sheetViews>
  <sheetFormatPr defaultColWidth="9" defaultRowHeight="13.2"/>
  <cols>
    <col min="1" max="1" width="2.88671875" style="185" customWidth="1"/>
    <col min="2" max="4" width="6.77734375" style="185" customWidth="1"/>
    <col min="5" max="5" width="8" style="185" customWidth="1"/>
    <col min="6" max="6" width="6.77734375" style="185" customWidth="1"/>
    <col min="7" max="7" width="8.6640625" style="185" customWidth="1"/>
    <col min="8" max="11" width="6.77734375" style="185" customWidth="1"/>
    <col min="12" max="12" width="8.109375" style="185" customWidth="1"/>
    <col min="13" max="13" width="9.6640625" style="185" customWidth="1"/>
    <col min="14" max="16384" width="9" style="185"/>
  </cols>
  <sheetData>
    <row r="1" spans="1:13" ht="39.75" customHeight="1">
      <c r="A1" s="237" t="s">
        <v>891</v>
      </c>
    </row>
    <row r="4" spans="1:13" ht="19.2">
      <c r="A4" s="997" t="s">
        <v>892</v>
      </c>
      <c r="B4" s="997"/>
      <c r="C4" s="997"/>
      <c r="D4" s="997"/>
      <c r="E4" s="997"/>
      <c r="F4" s="997"/>
      <c r="G4" s="997"/>
      <c r="H4" s="997"/>
      <c r="I4" s="997"/>
      <c r="J4" s="997"/>
      <c r="K4" s="997"/>
      <c r="L4" s="997"/>
      <c r="M4" s="997"/>
    </row>
    <row r="7" spans="1:13">
      <c r="G7" s="185" t="s">
        <v>893</v>
      </c>
    </row>
    <row r="9" spans="1:13">
      <c r="G9" s="185" t="s">
        <v>894</v>
      </c>
    </row>
    <row r="11" spans="1:13">
      <c r="G11" s="185" t="s">
        <v>895</v>
      </c>
    </row>
    <row r="14" spans="1:13">
      <c r="M14" s="186" t="s">
        <v>896</v>
      </c>
    </row>
    <row r="15" spans="1:13" ht="17.25" customHeight="1">
      <c r="B15" s="1047" t="s">
        <v>897</v>
      </c>
      <c r="C15" s="1047" t="s">
        <v>898</v>
      </c>
      <c r="D15" s="476" t="s">
        <v>899</v>
      </c>
      <c r="E15" s="1047" t="s">
        <v>900</v>
      </c>
      <c r="F15" s="476" t="s">
        <v>827</v>
      </c>
      <c r="G15" s="1047" t="s">
        <v>901</v>
      </c>
      <c r="H15" s="476" t="s">
        <v>828</v>
      </c>
      <c r="I15" s="476" t="s">
        <v>902</v>
      </c>
      <c r="J15" s="1047" t="s">
        <v>903</v>
      </c>
      <c r="K15" s="1047"/>
      <c r="L15" s="1047"/>
      <c r="M15" s="1047"/>
    </row>
    <row r="16" spans="1:13" ht="21.75" customHeight="1">
      <c r="B16" s="1047"/>
      <c r="C16" s="1047"/>
      <c r="D16" s="477" t="s">
        <v>904</v>
      </c>
      <c r="E16" s="1047"/>
      <c r="F16" s="477" t="s">
        <v>905</v>
      </c>
      <c r="G16" s="1047"/>
      <c r="H16" s="477" t="s">
        <v>906</v>
      </c>
      <c r="I16" s="477" t="s">
        <v>907</v>
      </c>
      <c r="J16" s="1047" t="s">
        <v>908</v>
      </c>
      <c r="K16" s="1047" t="s">
        <v>897</v>
      </c>
      <c r="L16" s="1047" t="s">
        <v>909</v>
      </c>
      <c r="M16" s="1044" t="s">
        <v>910</v>
      </c>
    </row>
    <row r="17" spans="2:13">
      <c r="B17" s="1047"/>
      <c r="C17" s="1047"/>
      <c r="D17" s="478"/>
      <c r="E17" s="1047"/>
      <c r="F17" s="478"/>
      <c r="G17" s="1047"/>
      <c r="H17" s="478"/>
      <c r="I17" s="478"/>
      <c r="J17" s="1047"/>
      <c r="K17" s="1047"/>
      <c r="L17" s="1047"/>
      <c r="M17" s="1045"/>
    </row>
    <row r="18" spans="2:13" ht="17.25" customHeight="1">
      <c r="B18" s="1044"/>
      <c r="C18" s="1044"/>
      <c r="D18" s="1044"/>
      <c r="E18" s="1044"/>
      <c r="F18" s="1044"/>
      <c r="G18" s="1044"/>
      <c r="H18" s="1044"/>
      <c r="I18" s="1044"/>
      <c r="J18" s="476"/>
      <c r="K18" s="476"/>
      <c r="L18" s="476"/>
      <c r="M18" s="476"/>
    </row>
    <row r="19" spans="2:13" ht="17.25" customHeight="1">
      <c r="B19" s="1045"/>
      <c r="C19" s="1045"/>
      <c r="D19" s="1045"/>
      <c r="E19" s="1045"/>
      <c r="F19" s="1045"/>
      <c r="G19" s="1045"/>
      <c r="H19" s="1045"/>
      <c r="I19" s="1045"/>
      <c r="J19" s="479" t="s">
        <v>911</v>
      </c>
      <c r="K19" s="479" t="s">
        <v>911</v>
      </c>
      <c r="L19" s="479" t="s">
        <v>911</v>
      </c>
      <c r="M19" s="479" t="s">
        <v>911</v>
      </c>
    </row>
    <row r="20" spans="2:13" ht="17.25" customHeight="1">
      <c r="B20" s="1044"/>
      <c r="C20" s="1044"/>
      <c r="D20" s="1044"/>
      <c r="E20" s="1044"/>
      <c r="F20" s="1044"/>
      <c r="G20" s="1044"/>
      <c r="H20" s="1044"/>
      <c r="I20" s="1044"/>
      <c r="J20" s="476"/>
      <c r="K20" s="476"/>
      <c r="L20" s="476"/>
      <c r="M20" s="476"/>
    </row>
    <row r="21" spans="2:13" ht="17.25" customHeight="1">
      <c r="B21" s="1045"/>
      <c r="C21" s="1045"/>
      <c r="D21" s="1045"/>
      <c r="E21" s="1045"/>
      <c r="F21" s="1045"/>
      <c r="G21" s="1045"/>
      <c r="H21" s="1045"/>
      <c r="I21" s="1045"/>
      <c r="J21" s="479" t="s">
        <v>911</v>
      </c>
      <c r="K21" s="479" t="s">
        <v>911</v>
      </c>
      <c r="L21" s="479" t="s">
        <v>911</v>
      </c>
      <c r="M21" s="479" t="s">
        <v>911</v>
      </c>
    </row>
    <row r="22" spans="2:13" ht="17.25" customHeight="1">
      <c r="B22" s="1044"/>
      <c r="C22" s="1044"/>
      <c r="D22" s="1044"/>
      <c r="E22" s="1044"/>
      <c r="F22" s="1044"/>
      <c r="G22" s="1044"/>
      <c r="H22" s="1044"/>
      <c r="I22" s="1044"/>
      <c r="J22" s="476"/>
      <c r="K22" s="476"/>
      <c r="L22" s="476"/>
      <c r="M22" s="476"/>
    </row>
    <row r="23" spans="2:13" ht="17.25" customHeight="1">
      <c r="B23" s="1045"/>
      <c r="C23" s="1045"/>
      <c r="D23" s="1045"/>
      <c r="E23" s="1045"/>
      <c r="F23" s="1045"/>
      <c r="G23" s="1045"/>
      <c r="H23" s="1045"/>
      <c r="I23" s="1045"/>
      <c r="J23" s="479" t="s">
        <v>911</v>
      </c>
      <c r="K23" s="479"/>
      <c r="L23" s="479" t="s">
        <v>911</v>
      </c>
      <c r="M23" s="479" t="s">
        <v>911</v>
      </c>
    </row>
    <row r="24" spans="2:13" ht="17.25" customHeight="1">
      <c r="B24" s="1044"/>
      <c r="C24" s="1044"/>
      <c r="D24" s="1044"/>
      <c r="E24" s="1044"/>
      <c r="F24" s="1044"/>
      <c r="G24" s="1044"/>
      <c r="H24" s="1044"/>
      <c r="I24" s="1044"/>
      <c r="J24" s="476"/>
      <c r="K24" s="476"/>
      <c r="L24" s="476"/>
      <c r="M24" s="476"/>
    </row>
    <row r="25" spans="2:13" ht="17.25" customHeight="1">
      <c r="B25" s="1045"/>
      <c r="C25" s="1045"/>
      <c r="D25" s="1045"/>
      <c r="E25" s="1045"/>
      <c r="F25" s="1045"/>
      <c r="G25" s="1045"/>
      <c r="H25" s="1045"/>
      <c r="I25" s="1045"/>
      <c r="J25" s="479" t="s">
        <v>911</v>
      </c>
      <c r="K25" s="479" t="s">
        <v>911</v>
      </c>
      <c r="L25" s="479" t="s">
        <v>911</v>
      </c>
      <c r="M25" s="479" t="s">
        <v>911</v>
      </c>
    </row>
    <row r="26" spans="2:13" ht="17.25" customHeight="1">
      <c r="B26" s="1044"/>
      <c r="C26" s="1044"/>
      <c r="D26" s="1044"/>
      <c r="E26" s="1044"/>
      <c r="F26" s="1044"/>
      <c r="G26" s="1044"/>
      <c r="H26" s="1044"/>
      <c r="I26" s="1044"/>
      <c r="J26" s="476"/>
      <c r="K26" s="476"/>
      <c r="L26" s="476"/>
      <c r="M26" s="476"/>
    </row>
    <row r="27" spans="2:13" ht="17.25" customHeight="1">
      <c r="B27" s="1045"/>
      <c r="C27" s="1045"/>
      <c r="D27" s="1045"/>
      <c r="E27" s="1045"/>
      <c r="F27" s="1045"/>
      <c r="G27" s="1045"/>
      <c r="H27" s="1045"/>
      <c r="I27" s="1045"/>
      <c r="J27" s="479" t="s">
        <v>911</v>
      </c>
      <c r="K27" s="479" t="s">
        <v>911</v>
      </c>
      <c r="L27" s="479" t="s">
        <v>911</v>
      </c>
      <c r="M27" s="479" t="s">
        <v>911</v>
      </c>
    </row>
    <row r="28" spans="2:13" ht="17.25" customHeight="1">
      <c r="B28" s="1044"/>
      <c r="C28" s="1044"/>
      <c r="D28" s="1044"/>
      <c r="E28" s="1044"/>
      <c r="F28" s="1044"/>
      <c r="G28" s="1044"/>
      <c r="H28" s="1044"/>
      <c r="I28" s="1044"/>
      <c r="J28" s="476"/>
      <c r="K28" s="476"/>
      <c r="L28" s="476"/>
      <c r="M28" s="476"/>
    </row>
    <row r="29" spans="2:13" ht="17.25" customHeight="1">
      <c r="B29" s="1045"/>
      <c r="C29" s="1045"/>
      <c r="D29" s="1045"/>
      <c r="E29" s="1045"/>
      <c r="F29" s="1045"/>
      <c r="G29" s="1045"/>
      <c r="H29" s="1045"/>
      <c r="I29" s="1045"/>
      <c r="J29" s="479" t="s">
        <v>911</v>
      </c>
      <c r="K29" s="479" t="s">
        <v>911</v>
      </c>
      <c r="L29" s="479" t="s">
        <v>911</v>
      </c>
      <c r="M29" s="479" t="s">
        <v>911</v>
      </c>
    </row>
    <row r="30" spans="2:13" ht="17.25" customHeight="1">
      <c r="B30" s="1044"/>
      <c r="C30" s="1044"/>
      <c r="D30" s="1044"/>
      <c r="E30" s="1044"/>
      <c r="F30" s="1044"/>
      <c r="G30" s="1044"/>
      <c r="H30" s="1044"/>
      <c r="I30" s="1044"/>
      <c r="J30" s="476"/>
      <c r="K30" s="476"/>
      <c r="L30" s="476"/>
      <c r="M30" s="476"/>
    </row>
    <row r="31" spans="2:13" ht="17.25" customHeight="1">
      <c r="B31" s="1045"/>
      <c r="C31" s="1045"/>
      <c r="D31" s="1045"/>
      <c r="E31" s="1045"/>
      <c r="F31" s="1045"/>
      <c r="G31" s="1045"/>
      <c r="H31" s="1045"/>
      <c r="I31" s="1045"/>
      <c r="J31" s="479" t="s">
        <v>911</v>
      </c>
      <c r="K31" s="479" t="s">
        <v>911</v>
      </c>
      <c r="L31" s="479" t="s">
        <v>911</v>
      </c>
      <c r="M31" s="479" t="s">
        <v>911</v>
      </c>
    </row>
    <row r="32" spans="2:13" ht="17.25" customHeight="1">
      <c r="B32" s="1044"/>
      <c r="C32" s="1044"/>
      <c r="D32" s="1044"/>
      <c r="E32" s="1044"/>
      <c r="F32" s="1044"/>
      <c r="G32" s="1044"/>
      <c r="H32" s="1044"/>
      <c r="I32" s="1044"/>
      <c r="J32" s="476"/>
      <c r="K32" s="476"/>
      <c r="L32" s="476"/>
      <c r="M32" s="476"/>
    </row>
    <row r="33" spans="2:13" ht="17.25" customHeight="1">
      <c r="B33" s="1045"/>
      <c r="C33" s="1045"/>
      <c r="D33" s="1045"/>
      <c r="E33" s="1045"/>
      <c r="F33" s="1045"/>
      <c r="G33" s="1045"/>
      <c r="H33" s="1045"/>
      <c r="I33" s="1045"/>
      <c r="J33" s="479" t="s">
        <v>911</v>
      </c>
      <c r="K33" s="479" t="s">
        <v>911</v>
      </c>
      <c r="L33" s="479" t="s">
        <v>911</v>
      </c>
      <c r="M33" s="479" t="s">
        <v>911</v>
      </c>
    </row>
    <row r="34" spans="2:13" ht="17.25" customHeight="1">
      <c r="B34" s="1044" t="s">
        <v>326</v>
      </c>
      <c r="C34" s="1044"/>
      <c r="D34" s="1044"/>
      <c r="E34" s="1044"/>
      <c r="F34" s="1044"/>
      <c r="G34" s="1044"/>
      <c r="H34" s="1044"/>
      <c r="I34" s="1044"/>
      <c r="J34" s="476"/>
      <c r="K34" s="476"/>
      <c r="L34" s="476"/>
      <c r="M34" s="476"/>
    </row>
    <row r="35" spans="2:13" ht="17.25" customHeight="1">
      <c r="B35" s="1045"/>
      <c r="C35" s="1045"/>
      <c r="D35" s="1045"/>
      <c r="E35" s="1045"/>
      <c r="F35" s="1045"/>
      <c r="G35" s="1045"/>
      <c r="H35" s="1045"/>
      <c r="I35" s="1045"/>
      <c r="J35" s="479" t="s">
        <v>911</v>
      </c>
      <c r="K35" s="479" t="s">
        <v>911</v>
      </c>
      <c r="L35" s="479" t="s">
        <v>911</v>
      </c>
      <c r="M35" s="479" t="s">
        <v>911</v>
      </c>
    </row>
    <row r="37" spans="2:13" ht="76.5" customHeight="1">
      <c r="B37" s="1046" t="s">
        <v>912</v>
      </c>
      <c r="C37" s="1046"/>
      <c r="D37" s="1046"/>
      <c r="E37" s="1046"/>
      <c r="F37" s="1046"/>
      <c r="G37" s="1046"/>
      <c r="H37" s="1046"/>
      <c r="I37" s="1046"/>
      <c r="J37" s="1046"/>
      <c r="K37" s="1046"/>
      <c r="L37" s="1046"/>
      <c r="M37" s="1046"/>
    </row>
  </sheetData>
  <mergeCells count="83">
    <mergeCell ref="B15:B17"/>
    <mergeCell ref="C15:C17"/>
    <mergeCell ref="E15:E17"/>
    <mergeCell ref="G15:G17"/>
    <mergeCell ref="J15:M15"/>
    <mergeCell ref="J16:J17"/>
    <mergeCell ref="K16:K17"/>
    <mergeCell ref="L16:L17"/>
    <mergeCell ref="M16:M17"/>
    <mergeCell ref="H18:H19"/>
    <mergeCell ref="I18:I19"/>
    <mergeCell ref="B20:B21"/>
    <mergeCell ref="C20:C21"/>
    <mergeCell ref="D20:D21"/>
    <mergeCell ref="E20:E21"/>
    <mergeCell ref="F20:F21"/>
    <mergeCell ref="G20:G21"/>
    <mergeCell ref="H20:H21"/>
    <mergeCell ref="I20:I21"/>
    <mergeCell ref="B18:B19"/>
    <mergeCell ref="C18:C19"/>
    <mergeCell ref="D18:D19"/>
    <mergeCell ref="E18:E19"/>
    <mergeCell ref="F18:F19"/>
    <mergeCell ref="G18:G19"/>
    <mergeCell ref="H22:H23"/>
    <mergeCell ref="I22:I23"/>
    <mergeCell ref="B24:B25"/>
    <mergeCell ref="C24:C25"/>
    <mergeCell ref="D24:D25"/>
    <mergeCell ref="E24:E25"/>
    <mergeCell ref="F24:F25"/>
    <mergeCell ref="G24:G25"/>
    <mergeCell ref="H24:H25"/>
    <mergeCell ref="I24:I25"/>
    <mergeCell ref="B22:B23"/>
    <mergeCell ref="C22:C23"/>
    <mergeCell ref="D22:D23"/>
    <mergeCell ref="E22:E23"/>
    <mergeCell ref="F22:F23"/>
    <mergeCell ref="G22:G23"/>
    <mergeCell ref="H26:H27"/>
    <mergeCell ref="I26:I27"/>
    <mergeCell ref="B28:B29"/>
    <mergeCell ref="C28:C29"/>
    <mergeCell ref="D28:D29"/>
    <mergeCell ref="E28:E29"/>
    <mergeCell ref="F28:F29"/>
    <mergeCell ref="G28:G29"/>
    <mergeCell ref="H28:H29"/>
    <mergeCell ref="I28:I29"/>
    <mergeCell ref="B26:B27"/>
    <mergeCell ref="C26:C27"/>
    <mergeCell ref="D26:D27"/>
    <mergeCell ref="E26:E27"/>
    <mergeCell ref="F26:F27"/>
    <mergeCell ref="G26:G27"/>
    <mergeCell ref="F32:F33"/>
    <mergeCell ref="G32:G33"/>
    <mergeCell ref="H32:H33"/>
    <mergeCell ref="I32:I33"/>
    <mergeCell ref="B30:B31"/>
    <mergeCell ref="C30:C31"/>
    <mergeCell ref="D30:D31"/>
    <mergeCell ref="E30:E31"/>
    <mergeCell ref="F30:F31"/>
    <mergeCell ref="G30:G31"/>
    <mergeCell ref="H34:H35"/>
    <mergeCell ref="I34:I35"/>
    <mergeCell ref="A4:M4"/>
    <mergeCell ref="B37:M37"/>
    <mergeCell ref="B34:B35"/>
    <mergeCell ref="C34:C35"/>
    <mergeCell ref="D34:D35"/>
    <mergeCell ref="E34:E35"/>
    <mergeCell ref="F34:F35"/>
    <mergeCell ref="G34:G35"/>
    <mergeCell ref="H30:H31"/>
    <mergeCell ref="I30:I31"/>
    <mergeCell ref="B32:B33"/>
    <mergeCell ref="C32:C33"/>
    <mergeCell ref="D32:D33"/>
    <mergeCell ref="E32:E33"/>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8"/>
  <sheetViews>
    <sheetView view="pageBreakPreview" topLeftCell="A4" zoomScale="60" zoomScaleNormal="100" workbookViewId="0">
      <selection activeCell="H35" sqref="H35"/>
    </sheetView>
  </sheetViews>
  <sheetFormatPr defaultColWidth="9" defaultRowHeight="13.2"/>
  <cols>
    <col min="1" max="1" width="2.77734375" style="113" customWidth="1"/>
    <col min="2" max="10" width="9" style="113"/>
    <col min="11" max="11" width="3.6640625" style="113" customWidth="1"/>
    <col min="12" max="16384" width="9" style="113"/>
  </cols>
  <sheetData>
    <row r="1" spans="1:11" ht="40.5" customHeight="1">
      <c r="A1" s="237" t="s">
        <v>913</v>
      </c>
    </row>
    <row r="5" spans="1:11" ht="19.2">
      <c r="A5" s="615" t="s">
        <v>914</v>
      </c>
      <c r="B5" s="615"/>
      <c r="C5" s="615"/>
      <c r="D5" s="615"/>
      <c r="E5" s="615"/>
      <c r="F5" s="615"/>
      <c r="G5" s="615"/>
      <c r="H5" s="615"/>
      <c r="I5" s="615"/>
      <c r="J5" s="615"/>
      <c r="K5" s="615"/>
    </row>
    <row r="6" spans="1:11" ht="19.2">
      <c r="A6" s="615" t="s">
        <v>915</v>
      </c>
      <c r="B6" s="615"/>
      <c r="C6" s="615"/>
      <c r="D6" s="615"/>
      <c r="E6" s="615"/>
      <c r="F6" s="615"/>
      <c r="G6" s="615"/>
      <c r="H6" s="615"/>
      <c r="I6" s="615"/>
      <c r="J6" s="615"/>
      <c r="K6" s="615"/>
    </row>
    <row r="10" spans="1:11">
      <c r="J10" s="108" t="s">
        <v>916</v>
      </c>
    </row>
    <row r="11" spans="1:11">
      <c r="J11" s="108" t="s">
        <v>885</v>
      </c>
    </row>
    <row r="16" spans="1:11">
      <c r="C16" s="185" t="s">
        <v>2</v>
      </c>
    </row>
    <row r="20" spans="2:10">
      <c r="F20" s="113" t="s">
        <v>917</v>
      </c>
      <c r="G20" s="113" t="s">
        <v>4</v>
      </c>
    </row>
    <row r="21" spans="2:10">
      <c r="G21" s="113" t="s">
        <v>5</v>
      </c>
    </row>
    <row r="26" spans="2:10">
      <c r="B26" s="735" t="s">
        <v>918</v>
      </c>
      <c r="C26" s="735"/>
      <c r="D26" s="735"/>
      <c r="E26" s="735"/>
      <c r="F26" s="735"/>
      <c r="G26" s="735"/>
      <c r="H26" s="735"/>
      <c r="I26" s="735"/>
      <c r="J26" s="735"/>
    </row>
    <row r="27" spans="2:10">
      <c r="B27" s="735"/>
      <c r="C27" s="735"/>
      <c r="D27" s="735"/>
      <c r="E27" s="735"/>
      <c r="F27" s="735"/>
      <c r="G27" s="735"/>
      <c r="H27" s="735"/>
      <c r="I27" s="735"/>
      <c r="J27" s="735"/>
    </row>
    <row r="28" spans="2:10">
      <c r="B28" s="735"/>
      <c r="C28" s="735"/>
      <c r="D28" s="735"/>
      <c r="E28" s="735"/>
      <c r="F28" s="735"/>
      <c r="G28" s="735"/>
      <c r="H28" s="735"/>
      <c r="I28" s="735"/>
      <c r="J28" s="735"/>
    </row>
    <row r="29" spans="2:10">
      <c r="B29" s="735"/>
      <c r="C29" s="735"/>
      <c r="D29" s="735"/>
      <c r="E29" s="735"/>
      <c r="F29" s="735"/>
      <c r="G29" s="735"/>
      <c r="H29" s="735"/>
      <c r="I29" s="735"/>
      <c r="J29" s="735"/>
    </row>
    <row r="30" spans="2:10">
      <c r="B30" s="735"/>
      <c r="C30" s="735"/>
      <c r="D30" s="735"/>
      <c r="E30" s="735"/>
      <c r="F30" s="735"/>
      <c r="G30" s="735"/>
      <c r="H30" s="735"/>
      <c r="I30" s="735"/>
      <c r="J30" s="735"/>
    </row>
    <row r="33" spans="2:8">
      <c r="F33" s="613" t="s">
        <v>6</v>
      </c>
    </row>
    <row r="35" spans="2:8" ht="18.75" customHeight="1">
      <c r="B35" s="113" t="s">
        <v>919</v>
      </c>
    </row>
    <row r="36" spans="2:8" ht="18.75" customHeight="1">
      <c r="B36" s="113" t="s">
        <v>921</v>
      </c>
      <c r="H36" s="113" t="s">
        <v>920</v>
      </c>
    </row>
    <row r="37" spans="2:8" ht="18.75" customHeight="1">
      <c r="B37" s="113" t="s">
        <v>922</v>
      </c>
      <c r="H37" s="113" t="s">
        <v>920</v>
      </c>
    </row>
    <row r="38" spans="2:8" ht="18.75" customHeight="1">
      <c r="B38" s="113" t="s">
        <v>923</v>
      </c>
    </row>
  </sheetData>
  <mergeCells count="3">
    <mergeCell ref="B26:J30"/>
    <mergeCell ref="A5:K5"/>
    <mergeCell ref="A6:K6"/>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39"/>
  <sheetViews>
    <sheetView view="pageBreakPreview" zoomScale="60" zoomScaleNormal="80" workbookViewId="0">
      <selection activeCell="H34" sqref="H34:H35"/>
    </sheetView>
  </sheetViews>
  <sheetFormatPr defaultColWidth="9" defaultRowHeight="13.2"/>
  <cols>
    <col min="1" max="1" width="1.88671875" style="185" customWidth="1"/>
    <col min="2" max="4" width="7" style="185" customWidth="1"/>
    <col min="5" max="5" width="8" style="185" customWidth="1"/>
    <col min="6" max="6" width="7" style="185" customWidth="1"/>
    <col min="7" max="7" width="8" style="185" customWidth="1"/>
    <col min="8" max="11" width="7" style="185" customWidth="1"/>
    <col min="12" max="12" width="8" style="185" customWidth="1"/>
    <col min="13" max="13" width="9.6640625" style="185" customWidth="1"/>
    <col min="14" max="14" width="2.21875" style="185" customWidth="1"/>
    <col min="15" max="16384" width="9" style="185"/>
  </cols>
  <sheetData>
    <row r="1" spans="1:14">
      <c r="A1" s="185" t="s">
        <v>924</v>
      </c>
    </row>
    <row r="4" spans="1:14" ht="19.2">
      <c r="A4" s="997" t="s">
        <v>925</v>
      </c>
      <c r="B4" s="997"/>
      <c r="C4" s="997"/>
      <c r="D4" s="997"/>
      <c r="E4" s="997"/>
      <c r="F4" s="997"/>
      <c r="G4" s="997"/>
      <c r="H4" s="997"/>
      <c r="I4" s="997"/>
      <c r="J4" s="997"/>
      <c r="K4" s="997"/>
      <c r="L4" s="997"/>
      <c r="M4" s="997"/>
      <c r="N4" s="997"/>
    </row>
    <row r="7" spans="1:14">
      <c r="H7" s="185" t="s">
        <v>893</v>
      </c>
    </row>
    <row r="9" spans="1:14">
      <c r="H9" s="185" t="s">
        <v>894</v>
      </c>
    </row>
    <row r="11" spans="1:14">
      <c r="H11" s="185" t="s">
        <v>895</v>
      </c>
    </row>
    <row r="16" spans="1:14">
      <c r="M16" s="186" t="s">
        <v>896</v>
      </c>
    </row>
    <row r="17" spans="2:13">
      <c r="B17" s="1047" t="s">
        <v>897</v>
      </c>
      <c r="C17" s="1047" t="s">
        <v>898</v>
      </c>
      <c r="D17" s="476" t="s">
        <v>899</v>
      </c>
      <c r="E17" s="1047" t="s">
        <v>900</v>
      </c>
      <c r="F17" s="476" t="s">
        <v>827</v>
      </c>
      <c r="G17" s="1047" t="s">
        <v>901</v>
      </c>
      <c r="H17" s="476" t="s">
        <v>828</v>
      </c>
      <c r="I17" s="476" t="s">
        <v>902</v>
      </c>
      <c r="J17" s="1047" t="s">
        <v>903</v>
      </c>
      <c r="K17" s="1047"/>
      <c r="L17" s="1047"/>
      <c r="M17" s="1047"/>
    </row>
    <row r="18" spans="2:13" ht="24" customHeight="1">
      <c r="B18" s="1047"/>
      <c r="C18" s="1047"/>
      <c r="D18" s="477" t="s">
        <v>904</v>
      </c>
      <c r="E18" s="1047"/>
      <c r="F18" s="477" t="s">
        <v>905</v>
      </c>
      <c r="G18" s="1047"/>
      <c r="H18" s="477" t="s">
        <v>906</v>
      </c>
      <c r="I18" s="477" t="s">
        <v>907</v>
      </c>
      <c r="J18" s="1047" t="s">
        <v>908</v>
      </c>
      <c r="K18" s="1047" t="s">
        <v>897</v>
      </c>
      <c r="L18" s="1047" t="s">
        <v>909</v>
      </c>
      <c r="M18" s="1044" t="s">
        <v>910</v>
      </c>
    </row>
    <row r="19" spans="2:13">
      <c r="B19" s="1047"/>
      <c r="C19" s="1047"/>
      <c r="D19" s="478"/>
      <c r="E19" s="1047"/>
      <c r="F19" s="478"/>
      <c r="G19" s="1047"/>
      <c r="H19" s="478"/>
      <c r="I19" s="478"/>
      <c r="J19" s="1047"/>
      <c r="K19" s="1047"/>
      <c r="L19" s="1047"/>
      <c r="M19" s="1045"/>
    </row>
    <row r="20" spans="2:13">
      <c r="B20" s="1044"/>
      <c r="C20" s="1044"/>
      <c r="D20" s="1044"/>
      <c r="E20" s="1044"/>
      <c r="F20" s="1044"/>
      <c r="G20" s="1044"/>
      <c r="H20" s="1044"/>
      <c r="I20" s="1044"/>
      <c r="J20" s="476"/>
      <c r="K20" s="476"/>
      <c r="L20" s="476"/>
      <c r="M20" s="476"/>
    </row>
    <row r="21" spans="2:13" ht="14.4">
      <c r="B21" s="1045"/>
      <c r="C21" s="1045"/>
      <c r="D21" s="1045"/>
      <c r="E21" s="1045"/>
      <c r="F21" s="1045"/>
      <c r="G21" s="1045"/>
      <c r="H21" s="1045"/>
      <c r="I21" s="1045"/>
      <c r="J21" s="479" t="s">
        <v>911</v>
      </c>
      <c r="K21" s="479" t="s">
        <v>911</v>
      </c>
      <c r="L21" s="479" t="s">
        <v>911</v>
      </c>
      <c r="M21" s="479" t="s">
        <v>911</v>
      </c>
    </row>
    <row r="22" spans="2:13">
      <c r="B22" s="1044"/>
      <c r="C22" s="1044"/>
      <c r="D22" s="1044"/>
      <c r="E22" s="1044"/>
      <c r="F22" s="1044"/>
      <c r="G22" s="1044"/>
      <c r="H22" s="1044"/>
      <c r="I22" s="1044"/>
      <c r="J22" s="476"/>
      <c r="K22" s="476"/>
      <c r="L22" s="476"/>
      <c r="M22" s="476"/>
    </row>
    <row r="23" spans="2:13" ht="14.4">
      <c r="B23" s="1045"/>
      <c r="C23" s="1045"/>
      <c r="D23" s="1045"/>
      <c r="E23" s="1045"/>
      <c r="F23" s="1045"/>
      <c r="G23" s="1045"/>
      <c r="H23" s="1045"/>
      <c r="I23" s="1045"/>
      <c r="J23" s="479" t="s">
        <v>911</v>
      </c>
      <c r="K23" s="479"/>
      <c r="L23" s="479" t="s">
        <v>911</v>
      </c>
      <c r="M23" s="479" t="s">
        <v>911</v>
      </c>
    </row>
    <row r="24" spans="2:13">
      <c r="B24" s="1044"/>
      <c r="C24" s="1044"/>
      <c r="D24" s="1044"/>
      <c r="E24" s="1044"/>
      <c r="F24" s="1044"/>
      <c r="G24" s="1044"/>
      <c r="H24" s="1044"/>
      <c r="I24" s="1044"/>
      <c r="J24" s="476"/>
      <c r="K24" s="476"/>
      <c r="L24" s="476"/>
      <c r="M24" s="476"/>
    </row>
    <row r="25" spans="2:13" ht="14.4">
      <c r="B25" s="1045"/>
      <c r="C25" s="1045"/>
      <c r="D25" s="1045"/>
      <c r="E25" s="1045"/>
      <c r="F25" s="1045"/>
      <c r="G25" s="1045"/>
      <c r="H25" s="1045"/>
      <c r="I25" s="1045"/>
      <c r="J25" s="479" t="s">
        <v>911</v>
      </c>
      <c r="K25" s="479" t="s">
        <v>911</v>
      </c>
      <c r="L25" s="479" t="s">
        <v>911</v>
      </c>
      <c r="M25" s="479" t="s">
        <v>911</v>
      </c>
    </row>
    <row r="26" spans="2:13">
      <c r="B26" s="1044"/>
      <c r="C26" s="1044"/>
      <c r="D26" s="1044"/>
      <c r="E26" s="1044"/>
      <c r="F26" s="1044"/>
      <c r="G26" s="1044"/>
      <c r="H26" s="1044"/>
      <c r="I26" s="1044"/>
      <c r="J26" s="476"/>
      <c r="K26" s="476"/>
      <c r="L26" s="476"/>
      <c r="M26" s="476"/>
    </row>
    <row r="27" spans="2:13" ht="14.4">
      <c r="B27" s="1045"/>
      <c r="C27" s="1045"/>
      <c r="D27" s="1045"/>
      <c r="E27" s="1045"/>
      <c r="F27" s="1045"/>
      <c r="G27" s="1045"/>
      <c r="H27" s="1045"/>
      <c r="I27" s="1045"/>
      <c r="J27" s="479" t="s">
        <v>911</v>
      </c>
      <c r="K27" s="479" t="s">
        <v>911</v>
      </c>
      <c r="L27" s="479" t="s">
        <v>911</v>
      </c>
      <c r="M27" s="479" t="s">
        <v>911</v>
      </c>
    </row>
    <row r="28" spans="2:13">
      <c r="B28" s="1044"/>
      <c r="C28" s="1044"/>
      <c r="D28" s="1044"/>
      <c r="E28" s="1044"/>
      <c r="F28" s="1044"/>
      <c r="G28" s="1044"/>
      <c r="H28" s="1044"/>
      <c r="I28" s="1044"/>
      <c r="J28" s="476"/>
      <c r="K28" s="476"/>
      <c r="L28" s="476"/>
      <c r="M28" s="476"/>
    </row>
    <row r="29" spans="2:13" ht="14.4">
      <c r="B29" s="1045"/>
      <c r="C29" s="1045"/>
      <c r="D29" s="1045"/>
      <c r="E29" s="1045"/>
      <c r="F29" s="1045"/>
      <c r="G29" s="1045"/>
      <c r="H29" s="1045"/>
      <c r="I29" s="1045"/>
      <c r="J29" s="479" t="s">
        <v>911</v>
      </c>
      <c r="K29" s="479" t="s">
        <v>911</v>
      </c>
      <c r="L29" s="479" t="s">
        <v>911</v>
      </c>
      <c r="M29" s="479" t="s">
        <v>911</v>
      </c>
    </row>
    <row r="30" spans="2:13">
      <c r="B30" s="1044"/>
      <c r="C30" s="1044"/>
      <c r="D30" s="1044"/>
      <c r="E30" s="1044"/>
      <c r="F30" s="1044"/>
      <c r="G30" s="1044"/>
      <c r="H30" s="1044"/>
      <c r="I30" s="1044"/>
      <c r="J30" s="476"/>
      <c r="K30" s="476"/>
      <c r="L30" s="476"/>
      <c r="M30" s="476"/>
    </row>
    <row r="31" spans="2:13" ht="14.4">
      <c r="B31" s="1045"/>
      <c r="C31" s="1045"/>
      <c r="D31" s="1045"/>
      <c r="E31" s="1045"/>
      <c r="F31" s="1045"/>
      <c r="G31" s="1045"/>
      <c r="H31" s="1045"/>
      <c r="I31" s="1045"/>
      <c r="J31" s="479" t="s">
        <v>911</v>
      </c>
      <c r="K31" s="479" t="s">
        <v>911</v>
      </c>
      <c r="L31" s="479" t="s">
        <v>911</v>
      </c>
      <c r="M31" s="479" t="s">
        <v>911</v>
      </c>
    </row>
    <row r="32" spans="2:13">
      <c r="B32" s="1044"/>
      <c r="C32" s="1044"/>
      <c r="D32" s="1044"/>
      <c r="E32" s="1044"/>
      <c r="F32" s="1044"/>
      <c r="G32" s="1044"/>
      <c r="H32" s="1044"/>
      <c r="I32" s="1044"/>
      <c r="J32" s="476"/>
      <c r="K32" s="476"/>
      <c r="L32" s="476"/>
      <c r="M32" s="476"/>
    </row>
    <row r="33" spans="2:13" ht="14.4">
      <c r="B33" s="1045"/>
      <c r="C33" s="1045"/>
      <c r="D33" s="1045"/>
      <c r="E33" s="1045"/>
      <c r="F33" s="1045"/>
      <c r="G33" s="1045"/>
      <c r="H33" s="1045"/>
      <c r="I33" s="1045"/>
      <c r="J33" s="479" t="s">
        <v>911</v>
      </c>
      <c r="K33" s="479" t="s">
        <v>911</v>
      </c>
      <c r="L33" s="479" t="s">
        <v>911</v>
      </c>
      <c r="M33" s="479" t="s">
        <v>911</v>
      </c>
    </row>
    <row r="34" spans="2:13">
      <c r="B34" s="1044"/>
      <c r="C34" s="1044"/>
      <c r="D34" s="1044"/>
      <c r="E34" s="1044"/>
      <c r="F34" s="1044"/>
      <c r="G34" s="1044"/>
      <c r="H34" s="1044"/>
      <c r="I34" s="1044"/>
      <c r="J34" s="476"/>
      <c r="K34" s="476"/>
      <c r="L34" s="476"/>
      <c r="M34" s="476"/>
    </row>
    <row r="35" spans="2:13" ht="14.4">
      <c r="B35" s="1045"/>
      <c r="C35" s="1045"/>
      <c r="D35" s="1045"/>
      <c r="E35" s="1045"/>
      <c r="F35" s="1045"/>
      <c r="G35" s="1045"/>
      <c r="H35" s="1045"/>
      <c r="I35" s="1045"/>
      <c r="J35" s="479" t="s">
        <v>911</v>
      </c>
      <c r="K35" s="479" t="s">
        <v>911</v>
      </c>
      <c r="L35" s="479" t="s">
        <v>911</v>
      </c>
      <c r="M35" s="479" t="s">
        <v>911</v>
      </c>
    </row>
    <row r="36" spans="2:13">
      <c r="B36" s="1044" t="s">
        <v>326</v>
      </c>
      <c r="C36" s="1044"/>
      <c r="D36" s="1044"/>
      <c r="E36" s="1044"/>
      <c r="F36" s="1044"/>
      <c r="G36" s="1044"/>
      <c r="H36" s="1044"/>
      <c r="I36" s="1044"/>
      <c r="J36" s="476"/>
      <c r="K36" s="476"/>
      <c r="L36" s="476"/>
      <c r="M36" s="476"/>
    </row>
    <row r="37" spans="2:13" ht="14.4">
      <c r="B37" s="1045"/>
      <c r="C37" s="1045"/>
      <c r="D37" s="1045"/>
      <c r="E37" s="1045"/>
      <c r="F37" s="1045"/>
      <c r="G37" s="1045"/>
      <c r="H37" s="1045"/>
      <c r="I37" s="1045"/>
      <c r="J37" s="479" t="s">
        <v>911</v>
      </c>
      <c r="K37" s="479" t="s">
        <v>911</v>
      </c>
      <c r="L37" s="479" t="s">
        <v>911</v>
      </c>
      <c r="M37" s="479" t="s">
        <v>911</v>
      </c>
    </row>
    <row r="39" spans="2:13" s="237" customFormat="1" ht="57" customHeight="1">
      <c r="B39" s="1043" t="s">
        <v>926</v>
      </c>
      <c r="C39" s="1043"/>
      <c r="D39" s="1043"/>
      <c r="E39" s="1043"/>
      <c r="F39" s="1043"/>
      <c r="G39" s="1043"/>
      <c r="H39" s="1043"/>
      <c r="I39" s="1043"/>
      <c r="J39" s="1043"/>
      <c r="K39" s="1043"/>
      <c r="L39" s="1043"/>
      <c r="M39" s="1043"/>
    </row>
  </sheetData>
  <mergeCells count="83">
    <mergeCell ref="B17:B19"/>
    <mergeCell ref="C17:C19"/>
    <mergeCell ref="E17:E19"/>
    <mergeCell ref="G17:G19"/>
    <mergeCell ref="J17:M17"/>
    <mergeCell ref="J18:J19"/>
    <mergeCell ref="K18:K19"/>
    <mergeCell ref="L18:L19"/>
    <mergeCell ref="M18:M19"/>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F34:F35"/>
    <mergeCell ref="G34:G35"/>
    <mergeCell ref="H34:H35"/>
    <mergeCell ref="I34:I35"/>
    <mergeCell ref="B32:B33"/>
    <mergeCell ref="C32:C33"/>
    <mergeCell ref="D32:D33"/>
    <mergeCell ref="E32:E33"/>
    <mergeCell ref="F32:F33"/>
    <mergeCell ref="G32:G33"/>
    <mergeCell ref="H36:H37"/>
    <mergeCell ref="I36:I37"/>
    <mergeCell ref="A4:N4"/>
    <mergeCell ref="B39:M39"/>
    <mergeCell ref="B36:B37"/>
    <mergeCell ref="C36:C37"/>
    <mergeCell ref="D36:D37"/>
    <mergeCell ref="E36:E37"/>
    <mergeCell ref="F36:F37"/>
    <mergeCell ref="G36:G37"/>
    <mergeCell ref="H32:H33"/>
    <mergeCell ref="I32:I33"/>
    <mergeCell ref="B34:B35"/>
    <mergeCell ref="C34:C35"/>
    <mergeCell ref="D34:D35"/>
    <mergeCell ref="E34:E35"/>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40"/>
  <sheetViews>
    <sheetView view="pageBreakPreview" zoomScale="60" zoomScaleNormal="80" workbookViewId="0">
      <selection activeCell="H35" sqref="H35"/>
    </sheetView>
  </sheetViews>
  <sheetFormatPr defaultColWidth="8.6640625" defaultRowHeight="13.2"/>
  <cols>
    <col min="1" max="1" width="2.6640625" style="154" customWidth="1"/>
    <col min="2" max="8" width="12" style="154" customWidth="1"/>
    <col min="9" max="9" width="1.6640625" style="154" customWidth="1"/>
    <col min="10" max="16384" width="8.6640625" style="154"/>
  </cols>
  <sheetData>
    <row r="1" spans="1:9" s="128" customFormat="1" ht="58.5" customHeight="1">
      <c r="A1" s="279" t="s">
        <v>927</v>
      </c>
      <c r="I1" s="153"/>
    </row>
    <row r="2" spans="1:9" s="128" customFormat="1"/>
    <row r="3" spans="1:9" ht="37.5" customHeight="1">
      <c r="B3" s="1050" t="s">
        <v>928</v>
      </c>
      <c r="C3" s="1051"/>
      <c r="D3" s="1051"/>
      <c r="E3" s="1051"/>
      <c r="F3" s="1051"/>
      <c r="G3" s="1051"/>
      <c r="H3" s="1051"/>
    </row>
    <row r="4" spans="1:9" ht="20.100000000000001" customHeight="1">
      <c r="G4" s="1052"/>
      <c r="H4" s="1052"/>
    </row>
    <row r="5" spans="1:9" ht="20.100000000000001" customHeight="1">
      <c r="G5" s="1052" t="s">
        <v>508</v>
      </c>
      <c r="H5" s="1052"/>
    </row>
    <row r="6" spans="1:9" ht="20.100000000000001" customHeight="1">
      <c r="G6" s="1052" t="s">
        <v>929</v>
      </c>
      <c r="H6" s="1052"/>
    </row>
    <row r="7" spans="1:9" ht="20.100000000000001" customHeight="1">
      <c r="G7" s="1052"/>
      <c r="H7" s="1052"/>
    </row>
    <row r="8" spans="1:9" ht="20.100000000000001" customHeight="1">
      <c r="B8" s="224" t="s">
        <v>930</v>
      </c>
    </row>
    <row r="9" spans="1:9" ht="20.100000000000001" customHeight="1"/>
    <row r="10" spans="1:9" ht="20.100000000000001" customHeight="1">
      <c r="F10" s="154" t="s">
        <v>931</v>
      </c>
    </row>
    <row r="11" spans="1:9" ht="20.100000000000001" customHeight="1">
      <c r="F11" s="154" t="s">
        <v>932</v>
      </c>
    </row>
    <row r="12" spans="1:9" ht="20.100000000000001" customHeight="1">
      <c r="F12" s="154" t="s">
        <v>933</v>
      </c>
    </row>
    <row r="13" spans="1:9" ht="20.100000000000001" customHeight="1">
      <c r="F13" s="154" t="s">
        <v>934</v>
      </c>
    </row>
    <row r="14" spans="1:9" ht="20.100000000000001" customHeight="1"/>
    <row r="15" spans="1:9" ht="20.100000000000001" customHeight="1">
      <c r="B15" s="154" t="s">
        <v>935</v>
      </c>
    </row>
    <row r="16" spans="1:9" ht="20.100000000000001" customHeight="1"/>
    <row r="17" spans="1:8" ht="20.100000000000001" customHeight="1">
      <c r="B17" s="1048" t="s">
        <v>936</v>
      </c>
      <c r="C17" s="1049"/>
      <c r="D17" s="1049"/>
      <c r="E17" s="1049"/>
      <c r="F17" s="1049"/>
      <c r="G17" s="1049"/>
      <c r="H17" s="1049"/>
    </row>
    <row r="18" spans="1:8" ht="20.100000000000001" customHeight="1">
      <c r="B18" s="155"/>
      <c r="C18" s="155"/>
      <c r="D18" s="155"/>
      <c r="E18" s="155"/>
      <c r="F18" s="155"/>
    </row>
    <row r="19" spans="1:8" ht="20.100000000000001" customHeight="1">
      <c r="A19" s="154" t="s">
        <v>937</v>
      </c>
      <c r="B19" s="154" t="s">
        <v>938</v>
      </c>
      <c r="D19" s="154" t="s">
        <v>939</v>
      </c>
      <c r="G19" s="155"/>
      <c r="H19" s="155"/>
    </row>
    <row r="20" spans="1:8" ht="20.100000000000001" customHeight="1">
      <c r="D20" s="154" t="s">
        <v>940</v>
      </c>
      <c r="G20" s="155"/>
      <c r="H20" s="155"/>
    </row>
    <row r="21" spans="1:8" ht="20.100000000000001" customHeight="1">
      <c r="D21" s="154" t="s">
        <v>941</v>
      </c>
    </row>
    <row r="22" spans="1:8" ht="20.100000000000001" customHeight="1">
      <c r="A22" s="154" t="s">
        <v>942</v>
      </c>
      <c r="B22" s="154" t="s">
        <v>943</v>
      </c>
    </row>
    <row r="23" spans="1:8" ht="20.100000000000001" customHeight="1"/>
    <row r="24" spans="1:8" ht="20.100000000000001" customHeight="1"/>
    <row r="25" spans="1:8" ht="7.05" customHeight="1"/>
    <row r="26" spans="1:8" ht="32.25" customHeight="1">
      <c r="B26" s="156" t="s">
        <v>944</v>
      </c>
      <c r="C26" s="157" t="s">
        <v>945</v>
      </c>
      <c r="D26" s="157" t="s">
        <v>946</v>
      </c>
      <c r="E26" s="157" t="s">
        <v>947</v>
      </c>
      <c r="F26" s="157" t="s">
        <v>948</v>
      </c>
      <c r="G26" s="157" t="s">
        <v>949</v>
      </c>
      <c r="H26" s="157" t="s">
        <v>950</v>
      </c>
    </row>
    <row r="27" spans="1:8" ht="27" customHeight="1">
      <c r="B27" s="158" t="s">
        <v>951</v>
      </c>
      <c r="C27" s="159"/>
      <c r="D27" s="159"/>
      <c r="E27" s="159"/>
      <c r="F27" s="159"/>
      <c r="G27" s="159"/>
      <c r="H27" s="159"/>
    </row>
    <row r="28" spans="1:8" ht="27" customHeight="1">
      <c r="B28" s="158" t="s">
        <v>952</v>
      </c>
      <c r="C28" s="159"/>
      <c r="D28" s="159"/>
      <c r="E28" s="159"/>
      <c r="F28" s="159"/>
      <c r="G28" s="159"/>
      <c r="H28" s="159"/>
    </row>
    <row r="29" spans="1:8" ht="27" customHeight="1">
      <c r="B29" s="158" t="s">
        <v>689</v>
      </c>
      <c r="C29" s="159">
        <f t="shared" ref="C29:H29" si="0">SUM(C27:C28)</f>
        <v>0</v>
      </c>
      <c r="D29" s="159">
        <f t="shared" si="0"/>
        <v>0</v>
      </c>
      <c r="E29" s="159">
        <f t="shared" si="0"/>
        <v>0</v>
      </c>
      <c r="F29" s="159">
        <f t="shared" si="0"/>
        <v>0</v>
      </c>
      <c r="G29" s="159">
        <f t="shared" si="0"/>
        <v>0</v>
      </c>
      <c r="H29" s="159">
        <f t="shared" si="0"/>
        <v>0</v>
      </c>
    </row>
    <row r="30" spans="1:8" ht="24" customHeight="1"/>
    <row r="31" spans="1:8" ht="22.05" customHeight="1">
      <c r="B31" s="154" t="s">
        <v>953</v>
      </c>
    </row>
    <row r="32" spans="1:8" ht="22.05" customHeight="1">
      <c r="B32" s="154" t="s">
        <v>954</v>
      </c>
    </row>
    <row r="33" ht="22.05" customHeight="1"/>
    <row r="34" ht="22.05" customHeight="1"/>
    <row r="35" ht="22.05" customHeight="1"/>
    <row r="36" ht="22.05" customHeight="1"/>
    <row r="37" ht="22.05" customHeight="1"/>
    <row r="38" ht="22.05" customHeight="1"/>
    <row r="39" ht="22.05" customHeight="1"/>
    <row r="40" ht="22.05" customHeight="1"/>
  </sheetData>
  <mergeCells count="6">
    <mergeCell ref="B17:H17"/>
    <mergeCell ref="B3:H3"/>
    <mergeCell ref="G4:H4"/>
    <mergeCell ref="G5:H5"/>
    <mergeCell ref="G6:H6"/>
    <mergeCell ref="G7:H7"/>
  </mergeCells>
  <phoneticPr fontId="3"/>
  <printOptions horizontalCentered="1"/>
  <pageMargins left="0.59055118110236227" right="0.59055118110236227" top="0.59055118110236227" bottom="0.59055118110236227" header="0.23622047244094491" footer="0.31496062992125984"/>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44"/>
  <sheetViews>
    <sheetView view="pageBreakPreview" zoomScale="60" zoomScaleNormal="100" workbookViewId="0">
      <selection activeCell="H34" sqref="H34:H35"/>
    </sheetView>
  </sheetViews>
  <sheetFormatPr defaultColWidth="9" defaultRowHeight="13.2"/>
  <cols>
    <col min="1" max="1" width="2.77734375" style="185" customWidth="1"/>
    <col min="2" max="2" width="10.6640625" style="185" customWidth="1"/>
    <col min="3" max="3" width="15.6640625" style="185" customWidth="1"/>
    <col min="4" max="4" width="9" style="185"/>
    <col min="5" max="5" width="11.88671875" style="185" customWidth="1"/>
    <col min="6" max="6" width="10.6640625" style="185" customWidth="1"/>
    <col min="7" max="7" width="10.21875" style="185" customWidth="1"/>
    <col min="8" max="8" width="15.88671875" style="185" customWidth="1"/>
    <col min="9" max="9" width="2.77734375" style="185" customWidth="1"/>
    <col min="10" max="16384" width="9" style="185"/>
  </cols>
  <sheetData>
    <row r="1" spans="1:9" ht="41.25" customHeight="1">
      <c r="A1" s="237" t="s">
        <v>955</v>
      </c>
    </row>
    <row r="4" spans="1:9" ht="38.25" customHeight="1">
      <c r="A4" s="1053" t="s">
        <v>956</v>
      </c>
      <c r="B4" s="997"/>
      <c r="C4" s="997"/>
      <c r="D4" s="997"/>
      <c r="E4" s="997"/>
      <c r="F4" s="997"/>
      <c r="G4" s="997"/>
      <c r="H4" s="997"/>
      <c r="I4" s="997"/>
    </row>
    <row r="8" spans="1:9">
      <c r="H8" s="186" t="s">
        <v>957</v>
      </c>
    </row>
    <row r="11" spans="1:9">
      <c r="C11" s="186" t="s">
        <v>2</v>
      </c>
    </row>
    <row r="14" spans="1:9">
      <c r="F14" s="186" t="s">
        <v>4</v>
      </c>
    </row>
    <row r="15" spans="1:9">
      <c r="F15" s="186" t="s">
        <v>728</v>
      </c>
    </row>
    <row r="16" spans="1:9">
      <c r="F16" s="186" t="s">
        <v>729</v>
      </c>
      <c r="G16" s="185" t="s">
        <v>958</v>
      </c>
      <c r="H16" s="186"/>
    </row>
    <row r="19" spans="2:8" ht="13.5" customHeight="1">
      <c r="B19" s="704" t="s">
        <v>959</v>
      </c>
      <c r="C19" s="704"/>
      <c r="D19" s="704"/>
      <c r="E19" s="704"/>
      <c r="F19" s="704"/>
      <c r="G19" s="704"/>
      <c r="H19" s="704"/>
    </row>
    <row r="20" spans="2:8">
      <c r="B20" s="704"/>
      <c r="C20" s="704"/>
      <c r="D20" s="704"/>
      <c r="E20" s="704"/>
      <c r="F20" s="704"/>
      <c r="G20" s="704"/>
      <c r="H20" s="704"/>
    </row>
    <row r="21" spans="2:8">
      <c r="B21" s="704"/>
      <c r="C21" s="704"/>
      <c r="D21" s="704"/>
      <c r="E21" s="704"/>
      <c r="F21" s="704"/>
      <c r="G21" s="704"/>
      <c r="H21" s="704"/>
    </row>
    <row r="23" spans="2:8">
      <c r="E23" s="187" t="s">
        <v>6</v>
      </c>
    </row>
    <row r="25" spans="2:8">
      <c r="B25" s="185" t="s">
        <v>960</v>
      </c>
    </row>
    <row r="32" spans="2:8">
      <c r="B32" s="185" t="s">
        <v>961</v>
      </c>
    </row>
    <row r="34" spans="2:9">
      <c r="B34" s="755" t="s">
        <v>825</v>
      </c>
      <c r="C34" s="755" t="s">
        <v>962</v>
      </c>
      <c r="D34" s="480" t="s">
        <v>902</v>
      </c>
      <c r="E34" s="480" t="s">
        <v>963</v>
      </c>
      <c r="F34" s="755" t="s">
        <v>964</v>
      </c>
      <c r="G34" s="755" t="s">
        <v>965</v>
      </c>
      <c r="H34" s="755" t="s">
        <v>966</v>
      </c>
      <c r="I34" s="236"/>
    </row>
    <row r="35" spans="2:9">
      <c r="B35" s="755"/>
      <c r="C35" s="755"/>
      <c r="D35" s="481" t="s">
        <v>967</v>
      </c>
      <c r="E35" s="481" t="s">
        <v>967</v>
      </c>
      <c r="F35" s="755"/>
      <c r="G35" s="755"/>
      <c r="H35" s="755"/>
      <c r="I35" s="236"/>
    </row>
    <row r="36" spans="2:9" ht="30.75" customHeight="1">
      <c r="B36" s="482"/>
      <c r="C36" s="482"/>
      <c r="D36" s="482" t="s">
        <v>968</v>
      </c>
      <c r="E36" s="482" t="s">
        <v>968</v>
      </c>
      <c r="F36" s="482" t="s">
        <v>968</v>
      </c>
      <c r="G36" s="482" t="s">
        <v>968</v>
      </c>
      <c r="H36" s="482" t="s">
        <v>969</v>
      </c>
      <c r="I36" s="236"/>
    </row>
    <row r="37" spans="2:9" ht="30.75" customHeight="1">
      <c r="B37" s="482"/>
      <c r="C37" s="482"/>
      <c r="D37" s="482" t="s">
        <v>968</v>
      </c>
      <c r="E37" s="482" t="s">
        <v>968</v>
      </c>
      <c r="F37" s="482" t="s">
        <v>968</v>
      </c>
      <c r="G37" s="482" t="s">
        <v>968</v>
      </c>
      <c r="H37" s="482" t="s">
        <v>969</v>
      </c>
      <c r="I37" s="236"/>
    </row>
    <row r="38" spans="2:9" ht="30.75" customHeight="1">
      <c r="B38" s="482"/>
      <c r="C38" s="482"/>
      <c r="D38" s="482" t="s">
        <v>968</v>
      </c>
      <c r="E38" s="482" t="s">
        <v>968</v>
      </c>
      <c r="F38" s="482" t="s">
        <v>968</v>
      </c>
      <c r="G38" s="482" t="s">
        <v>968</v>
      </c>
      <c r="H38" s="482" t="s">
        <v>969</v>
      </c>
      <c r="I38" s="236"/>
    </row>
    <row r="39" spans="2:9" ht="30.75" customHeight="1">
      <c r="B39" s="483"/>
      <c r="C39" s="483"/>
      <c r="D39" s="482" t="s">
        <v>968</v>
      </c>
      <c r="E39" s="482" t="s">
        <v>968</v>
      </c>
      <c r="F39" s="482" t="s">
        <v>968</v>
      </c>
      <c r="G39" s="482" t="s">
        <v>968</v>
      </c>
      <c r="H39" s="482" t="s">
        <v>969</v>
      </c>
      <c r="I39" s="236"/>
    </row>
    <row r="40" spans="2:9" ht="30.75" customHeight="1">
      <c r="B40" s="483" t="s">
        <v>326</v>
      </c>
      <c r="C40" s="483"/>
      <c r="D40" s="482" t="s">
        <v>968</v>
      </c>
      <c r="E40" s="482" t="s">
        <v>968</v>
      </c>
      <c r="F40" s="482" t="s">
        <v>968</v>
      </c>
      <c r="G40" s="482" t="s">
        <v>968</v>
      </c>
      <c r="H40" s="482" t="s">
        <v>969</v>
      </c>
      <c r="I40" s="236"/>
    </row>
    <row r="41" spans="2:9">
      <c r="B41" s="220"/>
    </row>
    <row r="43" spans="2:9">
      <c r="B43" s="185" t="s">
        <v>970</v>
      </c>
    </row>
    <row r="44" spans="2:9">
      <c r="B44" s="185" t="s">
        <v>738</v>
      </c>
    </row>
  </sheetData>
  <mergeCells count="7">
    <mergeCell ref="A4:I4"/>
    <mergeCell ref="B19:H21"/>
    <mergeCell ref="B34:B35"/>
    <mergeCell ref="C34:C35"/>
    <mergeCell ref="F34:F35"/>
    <mergeCell ref="G34:G35"/>
    <mergeCell ref="H34:H35"/>
  </mergeCells>
  <phoneticPr fontId="3"/>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0B260-82E7-46FA-8B54-525FA7BA9F1C}">
  <sheetPr>
    <pageSetUpPr fitToPage="1"/>
  </sheetPr>
  <dimension ref="A1:CQ58"/>
  <sheetViews>
    <sheetView view="pageBreakPreview" zoomScale="55" zoomScaleNormal="90" zoomScaleSheetLayoutView="55" workbookViewId="0">
      <selection activeCell="H35" sqref="H35"/>
    </sheetView>
  </sheetViews>
  <sheetFormatPr defaultColWidth="9" defaultRowHeight="12" outlineLevelRow="1" outlineLevelCol="1"/>
  <cols>
    <col min="1" max="1" width="1.6640625" style="3" customWidth="1"/>
    <col min="2" max="2" width="7.109375" style="1" customWidth="1"/>
    <col min="3" max="5" width="8.21875" style="1" hidden="1" customWidth="1" outlineLevel="1"/>
    <col min="6" max="6" width="11.21875" style="1" hidden="1" customWidth="1" outlineLevel="1"/>
    <col min="7" max="7" width="11.33203125" style="1" hidden="1" customWidth="1" outlineLevel="1"/>
    <col min="8" max="8" width="8.33203125" style="1" customWidth="1" collapsed="1"/>
    <col min="9" max="9" width="7.109375" style="1" customWidth="1"/>
    <col min="10" max="10" width="18" style="1" customWidth="1"/>
    <col min="11" max="11" width="8.6640625" style="1" customWidth="1"/>
    <col min="12" max="12" width="4.44140625" style="1" customWidth="1" outlineLevel="1"/>
    <col min="13" max="14" width="11.33203125" style="1" customWidth="1"/>
    <col min="15" max="15" width="6.6640625" style="1" customWidth="1" outlineLevel="1"/>
    <col min="16" max="16" width="11.88671875" style="1" customWidth="1" outlineLevel="1"/>
    <col min="17" max="18" width="6.6640625" style="1" customWidth="1" outlineLevel="1"/>
    <col min="19" max="19" width="11.77734375" style="1" customWidth="1" outlineLevel="1"/>
    <col min="20" max="20" width="6.6640625" style="1" customWidth="1" outlineLevel="1"/>
    <col min="21" max="21" width="8.44140625" style="2" customWidth="1" outlineLevel="1"/>
    <col min="22" max="22" width="8.88671875" style="2" customWidth="1" outlineLevel="1"/>
    <col min="23" max="23" width="7.77734375" style="2" customWidth="1" outlineLevel="1"/>
    <col min="24" max="24" width="11.109375" style="2" customWidth="1" outlineLevel="1"/>
    <col min="25" max="26" width="8.77734375" style="3" customWidth="1"/>
    <col min="27" max="30" width="8.44140625" style="3" customWidth="1"/>
    <col min="31" max="31" width="8.77734375" style="3" customWidth="1"/>
    <col min="32" max="32" width="8.109375" style="3" customWidth="1"/>
    <col min="33" max="33" width="7.77734375" style="3" customWidth="1"/>
    <col min="34" max="34" width="10.6640625" style="1" customWidth="1" outlineLevel="1"/>
    <col min="35" max="35" width="9.33203125" style="1" customWidth="1" outlineLevel="1"/>
    <col min="36" max="36" width="8.6640625" style="1" customWidth="1"/>
    <col min="37" max="37" width="6.33203125" style="1" bestFit="1" customWidth="1"/>
    <col min="38" max="38" width="10.21875" style="3" customWidth="1"/>
    <col min="39" max="40" width="8.6640625" style="3" customWidth="1"/>
    <col min="41" max="41" width="4.77734375" style="3" customWidth="1"/>
    <col min="42" max="44" width="10.77734375" style="3" customWidth="1"/>
    <col min="45" max="46" width="9.6640625" style="3" customWidth="1"/>
    <col min="47" max="50" width="9.6640625" style="3" hidden="1" customWidth="1" outlineLevel="1"/>
    <col min="51" max="51" width="11.6640625" style="3" hidden="1" customWidth="1" outlineLevel="1"/>
    <col min="52" max="52" width="9.6640625" style="3" hidden="1" customWidth="1" outlineLevel="1"/>
    <col min="53" max="53" width="13.109375" style="3" hidden="1" customWidth="1" outlineLevel="1"/>
    <col min="54" max="56" width="9.6640625" style="3" hidden="1" customWidth="1" outlineLevel="1"/>
    <col min="57" max="57" width="7.6640625" style="3" customWidth="1" collapsed="1"/>
    <col min="58" max="58" width="9.6640625" style="3" customWidth="1" outlineLevel="1"/>
    <col min="59" max="63" width="10.6640625" style="3" customWidth="1"/>
    <col min="64" max="64" width="15.6640625" style="3" customWidth="1"/>
    <col min="65" max="65" width="13.88671875" style="3" customWidth="1"/>
    <col min="66" max="66" width="35.109375" style="3" customWidth="1"/>
    <col min="67" max="67" width="24.77734375" style="3" customWidth="1"/>
    <col min="68" max="68" width="14.88671875" style="3" customWidth="1"/>
    <col min="69" max="69" width="16.6640625" style="3" customWidth="1"/>
    <col min="70" max="70" width="17.44140625" style="3" customWidth="1"/>
    <col min="71" max="71" width="21" style="3" customWidth="1"/>
    <col min="72" max="72" width="26.44140625" style="3" customWidth="1"/>
    <col min="73" max="73" width="22.77734375" style="3" customWidth="1"/>
    <col min="74" max="74" width="37" style="3" customWidth="1"/>
    <col min="75" max="75" width="30.33203125" style="3" customWidth="1"/>
    <col min="76" max="76" width="24.33203125" style="3" customWidth="1"/>
    <col min="77" max="77" width="18.6640625" style="3" customWidth="1"/>
    <col min="78" max="78" width="22.109375" style="3" customWidth="1"/>
    <col min="79" max="79" width="35.5546875" style="3" customWidth="1"/>
    <col min="80" max="80" width="31.88671875" style="3" customWidth="1"/>
    <col min="81" max="81" width="29.21875" style="3" customWidth="1"/>
    <col min="82" max="82" width="46.33203125" style="3" bestFit="1" customWidth="1"/>
    <col min="83" max="94" width="9" style="3" customWidth="1"/>
    <col min="95" max="16384" width="9" style="3"/>
  </cols>
  <sheetData>
    <row r="1" spans="1:95" ht="45.75" customHeight="1">
      <c r="A1" s="172"/>
      <c r="B1" s="350" t="s">
        <v>1514</v>
      </c>
      <c r="C1" s="350"/>
      <c r="D1" s="350"/>
      <c r="E1" s="350"/>
      <c r="F1" s="170"/>
      <c r="G1" s="170"/>
      <c r="H1" s="350"/>
      <c r="I1" s="350"/>
      <c r="J1" s="170"/>
      <c r="K1" s="170"/>
      <c r="L1" s="170"/>
      <c r="M1" s="170"/>
      <c r="N1" s="170"/>
      <c r="O1" s="170"/>
      <c r="P1" s="170"/>
      <c r="Q1" s="170"/>
      <c r="R1" s="170"/>
      <c r="S1" s="170"/>
      <c r="T1" s="170"/>
      <c r="U1" s="171"/>
      <c r="V1" s="171"/>
      <c r="W1" s="171"/>
      <c r="X1" s="171"/>
      <c r="Y1" s="172"/>
      <c r="Z1" s="172"/>
      <c r="AA1" s="172"/>
      <c r="AB1" s="172"/>
      <c r="AC1" s="172"/>
      <c r="AD1" s="172"/>
      <c r="AE1" s="172"/>
      <c r="AF1" s="172"/>
      <c r="AG1" s="172"/>
      <c r="AH1" s="170"/>
      <c r="AI1" s="170"/>
      <c r="AJ1" s="170"/>
      <c r="AK1" s="170"/>
      <c r="AL1" s="172"/>
      <c r="AM1" s="172"/>
      <c r="AN1" s="172"/>
      <c r="AO1" s="172"/>
      <c r="AP1" s="172"/>
      <c r="AQ1" s="172"/>
      <c r="AR1" s="172"/>
      <c r="AS1" s="172"/>
      <c r="AT1" s="172"/>
      <c r="AU1" s="172"/>
      <c r="AV1" s="172"/>
      <c r="AW1" s="172"/>
      <c r="AX1" s="172"/>
      <c r="AY1" s="172"/>
      <c r="AZ1" s="172"/>
      <c r="BA1" s="172"/>
      <c r="BB1" s="172"/>
      <c r="BC1" s="172"/>
      <c r="BD1" s="172"/>
      <c r="BE1" s="172"/>
      <c r="BF1" s="172"/>
    </row>
    <row r="2" spans="1:95" ht="24.75" customHeight="1">
      <c r="A2" s="172"/>
      <c r="B2" s="351" t="s">
        <v>1551</v>
      </c>
      <c r="C2" s="351"/>
      <c r="D2" s="351"/>
      <c r="E2" s="351"/>
      <c r="F2" s="173"/>
      <c r="G2" s="173"/>
      <c r="H2" s="351"/>
      <c r="I2" s="351"/>
      <c r="J2" s="173"/>
      <c r="K2" s="173"/>
      <c r="L2" s="173"/>
      <c r="M2" s="173"/>
      <c r="N2" s="173"/>
      <c r="O2" s="173"/>
      <c r="P2" s="173"/>
      <c r="Q2" s="173"/>
      <c r="R2" s="173"/>
      <c r="S2" s="173"/>
      <c r="T2" s="173"/>
      <c r="U2" s="174"/>
      <c r="V2" s="174"/>
      <c r="W2" s="174"/>
      <c r="X2" s="174"/>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row>
    <row r="3" spans="1:95" ht="20.25" customHeight="1" thickBot="1">
      <c r="A3" s="172"/>
      <c r="B3" s="352"/>
      <c r="C3" s="352"/>
      <c r="D3" s="352"/>
      <c r="E3" s="352"/>
      <c r="F3" s="173"/>
      <c r="G3" s="173"/>
      <c r="H3" s="352"/>
      <c r="I3" s="352"/>
      <c r="J3" s="173"/>
      <c r="K3" s="173"/>
      <c r="L3" s="173"/>
      <c r="M3" s="173"/>
      <c r="N3" s="173"/>
      <c r="O3" s="173"/>
      <c r="P3" s="173"/>
      <c r="Q3" s="173"/>
      <c r="R3" s="173"/>
      <c r="S3" s="173"/>
      <c r="T3" s="173"/>
      <c r="U3" s="174"/>
      <c r="V3" s="174"/>
      <c r="W3" s="174"/>
      <c r="X3" s="174"/>
      <c r="Y3" s="353"/>
      <c r="Z3" s="353"/>
      <c r="AA3" s="173"/>
      <c r="AB3" s="173"/>
      <c r="AC3" s="173"/>
      <c r="AD3" s="173"/>
      <c r="AE3" s="173"/>
      <c r="AF3" s="173"/>
      <c r="AG3" s="173"/>
      <c r="AH3" s="173"/>
      <c r="AI3" s="173"/>
      <c r="AJ3" s="354"/>
      <c r="AK3" s="354"/>
      <c r="AL3" s="173"/>
      <c r="AM3" s="173"/>
      <c r="AN3" s="173"/>
      <c r="AO3" s="173"/>
      <c r="AP3" s="173"/>
      <c r="AQ3" s="173"/>
      <c r="AR3" s="173"/>
      <c r="AS3" s="173"/>
      <c r="AT3" s="173"/>
      <c r="AU3" s="173"/>
      <c r="AV3" s="173"/>
      <c r="AW3" s="173"/>
      <c r="AX3" s="173"/>
      <c r="AY3" s="173"/>
      <c r="AZ3" s="173"/>
      <c r="BA3" s="173"/>
      <c r="BB3" s="173"/>
      <c r="BC3" s="173"/>
      <c r="BD3" s="173"/>
      <c r="BE3" s="173"/>
      <c r="BF3" s="173"/>
    </row>
    <row r="4" spans="1:95" ht="29.25" customHeight="1">
      <c r="A4" s="172"/>
      <c r="B4" s="640" t="s">
        <v>14</v>
      </c>
      <c r="C4" s="643" t="s">
        <v>15</v>
      </c>
      <c r="D4" s="644"/>
      <c r="E4" s="644"/>
      <c r="F4" s="644"/>
      <c r="G4" s="645"/>
      <c r="H4" s="646" t="s">
        <v>3</v>
      </c>
      <c r="I4" s="646" t="s">
        <v>16</v>
      </c>
      <c r="J4" s="647" t="s">
        <v>17</v>
      </c>
      <c r="K4" s="648"/>
      <c r="L4" s="649"/>
      <c r="M4" s="622" t="s">
        <v>18</v>
      </c>
      <c r="N4" s="623"/>
      <c r="O4" s="633" t="s">
        <v>19</v>
      </c>
      <c r="P4" s="633"/>
      <c r="Q4" s="633"/>
      <c r="R4" s="633"/>
      <c r="S4" s="633"/>
      <c r="T4" s="633"/>
      <c r="U4" s="634" t="s">
        <v>20</v>
      </c>
      <c r="V4" s="635"/>
      <c r="W4" s="355" t="s">
        <v>21</v>
      </c>
      <c r="X4" s="550" t="s">
        <v>22</v>
      </c>
      <c r="Y4" s="636" t="s">
        <v>23</v>
      </c>
      <c r="Z4" s="637"/>
      <c r="AA4" s="637"/>
      <c r="AB4" s="637"/>
      <c r="AC4" s="637"/>
      <c r="AD4" s="637"/>
      <c r="AE4" s="637"/>
      <c r="AF4" s="637"/>
      <c r="AG4" s="637"/>
      <c r="AH4" s="637"/>
      <c r="AI4" s="637"/>
      <c r="AJ4" s="638"/>
      <c r="AK4" s="639" t="s">
        <v>24</v>
      </c>
      <c r="AL4" s="639"/>
      <c r="AM4" s="639"/>
      <c r="AN4" s="639"/>
      <c r="AO4" s="639"/>
      <c r="AP4" s="639"/>
      <c r="AQ4" s="639"/>
      <c r="AR4" s="639"/>
      <c r="AS4" s="639"/>
      <c r="AT4" s="639"/>
      <c r="AU4" s="636" t="s">
        <v>25</v>
      </c>
      <c r="AV4" s="637"/>
      <c r="AW4" s="637"/>
      <c r="AX4" s="637"/>
      <c r="AY4" s="637"/>
      <c r="AZ4" s="637"/>
      <c r="BA4" s="637"/>
      <c r="BB4" s="637"/>
      <c r="BC4" s="637"/>
      <c r="BD4" s="637"/>
      <c r="BE4" s="684" t="s">
        <v>26</v>
      </c>
      <c r="BF4" s="356" t="s">
        <v>27</v>
      </c>
    </row>
    <row r="5" spans="1:95" ht="16.05" customHeight="1">
      <c r="A5" s="172"/>
      <c r="B5" s="641"/>
      <c r="C5" s="624" t="s">
        <v>28</v>
      </c>
      <c r="D5" s="624" t="s">
        <v>29</v>
      </c>
      <c r="E5" s="624" t="s">
        <v>30</v>
      </c>
      <c r="F5" s="627" t="s">
        <v>31</v>
      </c>
      <c r="G5" s="627" t="s">
        <v>32</v>
      </c>
      <c r="H5" s="631"/>
      <c r="I5" s="631"/>
      <c r="J5" s="547" t="s">
        <v>33</v>
      </c>
      <c r="K5" s="630" t="s">
        <v>34</v>
      </c>
      <c r="L5" s="650" t="s">
        <v>35</v>
      </c>
      <c r="M5" s="630" t="s">
        <v>36</v>
      </c>
      <c r="N5" s="630" t="s">
        <v>37</v>
      </c>
      <c r="O5" s="653" t="s">
        <v>38</v>
      </c>
      <c r="P5" s="654"/>
      <c r="Q5" s="655"/>
      <c r="R5" s="659" t="s">
        <v>39</v>
      </c>
      <c r="S5" s="660"/>
      <c r="T5" s="661"/>
      <c r="U5" s="665" t="s">
        <v>40</v>
      </c>
      <c r="V5" s="665" t="s">
        <v>41</v>
      </c>
      <c r="W5" s="666" t="s">
        <v>42</v>
      </c>
      <c r="X5" s="666" t="s">
        <v>43</v>
      </c>
      <c r="Y5" s="667" t="s">
        <v>44</v>
      </c>
      <c r="Z5" s="667" t="s">
        <v>45</v>
      </c>
      <c r="AA5" s="672" t="s">
        <v>46</v>
      </c>
      <c r="AB5" s="673"/>
      <c r="AC5" s="673"/>
      <c r="AD5" s="673"/>
      <c r="AE5" s="674"/>
      <c r="AF5" s="667" t="s">
        <v>47</v>
      </c>
      <c r="AG5" s="687" t="s">
        <v>48</v>
      </c>
      <c r="AH5" s="690" t="s">
        <v>49</v>
      </c>
      <c r="AI5" s="691" t="s">
        <v>50</v>
      </c>
      <c r="AJ5" s="695" t="s">
        <v>51</v>
      </c>
      <c r="AK5" s="630" t="s">
        <v>52</v>
      </c>
      <c r="AL5" s="667" t="s">
        <v>53</v>
      </c>
      <c r="AM5" s="667" t="s">
        <v>54</v>
      </c>
      <c r="AN5" s="667" t="s">
        <v>55</v>
      </c>
      <c r="AO5" s="687" t="s">
        <v>56</v>
      </c>
      <c r="AP5" s="667" t="s">
        <v>57</v>
      </c>
      <c r="AQ5" s="667" t="s">
        <v>58</v>
      </c>
      <c r="AR5" s="687" t="s">
        <v>59</v>
      </c>
      <c r="AS5" s="687" t="s">
        <v>60</v>
      </c>
      <c r="AT5" s="678" t="s">
        <v>61</v>
      </c>
      <c r="AU5" s="627" t="s">
        <v>62</v>
      </c>
      <c r="AV5" s="627" t="s">
        <v>63</v>
      </c>
      <c r="AW5" s="678" t="s">
        <v>64</v>
      </c>
      <c r="AX5" s="678" t="s">
        <v>59</v>
      </c>
      <c r="AY5" s="678" t="s">
        <v>59</v>
      </c>
      <c r="AZ5" s="678" t="s">
        <v>65</v>
      </c>
      <c r="BA5" s="678" t="s">
        <v>65</v>
      </c>
      <c r="BB5" s="678" t="s">
        <v>66</v>
      </c>
      <c r="BC5" s="678" t="s">
        <v>67</v>
      </c>
      <c r="BD5" s="678" t="s">
        <v>68</v>
      </c>
      <c r="BE5" s="685"/>
      <c r="BF5" s="680" t="s">
        <v>69</v>
      </c>
    </row>
    <row r="6" spans="1:95" ht="16.05" customHeight="1">
      <c r="A6" s="172"/>
      <c r="B6" s="641"/>
      <c r="C6" s="625"/>
      <c r="D6" s="625"/>
      <c r="E6" s="625"/>
      <c r="F6" s="628"/>
      <c r="G6" s="628"/>
      <c r="H6" s="631"/>
      <c r="I6" s="631"/>
      <c r="J6" s="548" t="s">
        <v>70</v>
      </c>
      <c r="K6" s="631"/>
      <c r="L6" s="651"/>
      <c r="M6" s="631"/>
      <c r="N6" s="631"/>
      <c r="O6" s="656"/>
      <c r="P6" s="657"/>
      <c r="Q6" s="658"/>
      <c r="R6" s="662"/>
      <c r="S6" s="663"/>
      <c r="T6" s="664"/>
      <c r="U6" s="666"/>
      <c r="V6" s="666"/>
      <c r="W6" s="669"/>
      <c r="X6" s="669"/>
      <c r="Y6" s="668"/>
      <c r="Z6" s="668"/>
      <c r="AA6" s="675"/>
      <c r="AB6" s="676"/>
      <c r="AC6" s="676"/>
      <c r="AD6" s="676"/>
      <c r="AE6" s="677"/>
      <c r="AF6" s="668"/>
      <c r="AG6" s="688"/>
      <c r="AH6" s="691"/>
      <c r="AI6" s="693"/>
      <c r="AJ6" s="630"/>
      <c r="AK6" s="631"/>
      <c r="AL6" s="668"/>
      <c r="AM6" s="668"/>
      <c r="AN6" s="668"/>
      <c r="AO6" s="688"/>
      <c r="AP6" s="668"/>
      <c r="AQ6" s="668"/>
      <c r="AR6" s="688"/>
      <c r="AS6" s="688"/>
      <c r="AT6" s="679"/>
      <c r="AU6" s="628"/>
      <c r="AV6" s="628"/>
      <c r="AW6" s="679"/>
      <c r="AX6" s="679"/>
      <c r="AY6" s="679"/>
      <c r="AZ6" s="679"/>
      <c r="BA6" s="679"/>
      <c r="BB6" s="679"/>
      <c r="BC6" s="679"/>
      <c r="BD6" s="679"/>
      <c r="BE6" s="686"/>
      <c r="BF6" s="681"/>
    </row>
    <row r="7" spans="1:95" ht="16.05" customHeight="1">
      <c r="A7" s="172"/>
      <c r="B7" s="642"/>
      <c r="C7" s="626"/>
      <c r="D7" s="626"/>
      <c r="E7" s="626"/>
      <c r="F7" s="629"/>
      <c r="G7" s="629"/>
      <c r="H7" s="632"/>
      <c r="I7" s="632"/>
      <c r="J7" s="549" t="s">
        <v>71</v>
      </c>
      <c r="K7" s="632"/>
      <c r="L7" s="652"/>
      <c r="M7" s="632"/>
      <c r="N7" s="632"/>
      <c r="O7" s="357" t="s">
        <v>72</v>
      </c>
      <c r="P7" s="357" t="s">
        <v>73</v>
      </c>
      <c r="Q7" s="357" t="s">
        <v>74</v>
      </c>
      <c r="R7" s="357" t="s">
        <v>72</v>
      </c>
      <c r="S7" s="357" t="s">
        <v>75</v>
      </c>
      <c r="T7" s="357" t="s">
        <v>74</v>
      </c>
      <c r="U7" s="665"/>
      <c r="V7" s="665"/>
      <c r="W7" s="670"/>
      <c r="X7" s="670"/>
      <c r="Y7" s="671"/>
      <c r="Z7" s="671"/>
      <c r="AA7" s="358" t="s">
        <v>76</v>
      </c>
      <c r="AB7" s="358" t="s">
        <v>1493</v>
      </c>
      <c r="AC7" s="358" t="s">
        <v>1513</v>
      </c>
      <c r="AD7" s="358" t="s">
        <v>1512</v>
      </c>
      <c r="AE7" s="359" t="s">
        <v>77</v>
      </c>
      <c r="AF7" s="359" t="s">
        <v>78</v>
      </c>
      <c r="AG7" s="360" t="s">
        <v>79</v>
      </c>
      <c r="AH7" s="692"/>
      <c r="AI7" s="694"/>
      <c r="AJ7" s="695"/>
      <c r="AK7" s="632"/>
      <c r="AL7" s="544" t="s">
        <v>1511</v>
      </c>
      <c r="AM7" s="359" t="s">
        <v>81</v>
      </c>
      <c r="AN7" s="359" t="s">
        <v>81</v>
      </c>
      <c r="AO7" s="361" t="s">
        <v>81</v>
      </c>
      <c r="AP7" s="671"/>
      <c r="AQ7" s="671"/>
      <c r="AR7" s="689"/>
      <c r="AS7" s="361" t="s">
        <v>82</v>
      </c>
      <c r="AT7" s="361" t="s">
        <v>82</v>
      </c>
      <c r="AU7" s="629"/>
      <c r="AV7" s="629"/>
      <c r="AW7" s="683"/>
      <c r="AX7" s="546" t="s">
        <v>83</v>
      </c>
      <c r="AY7" s="546" t="s">
        <v>84</v>
      </c>
      <c r="AZ7" s="683"/>
      <c r="BA7" s="546" t="s">
        <v>85</v>
      </c>
      <c r="BB7" s="683"/>
      <c r="BC7" s="683"/>
      <c r="BD7" s="546" t="s">
        <v>86</v>
      </c>
      <c r="BE7" s="686"/>
      <c r="BF7" s="682"/>
    </row>
    <row r="8" spans="1:95" ht="16.05" hidden="1" customHeight="1" outlineLevel="1">
      <c r="A8" s="172"/>
      <c r="B8" s="362">
        <v>1</v>
      </c>
      <c r="C8" s="363">
        <v>2</v>
      </c>
      <c r="D8" s="363">
        <v>3</v>
      </c>
      <c r="E8" s="363">
        <v>4</v>
      </c>
      <c r="F8" s="364">
        <v>5</v>
      </c>
      <c r="G8" s="364">
        <v>6</v>
      </c>
      <c r="H8" s="363">
        <v>7</v>
      </c>
      <c r="I8" s="363">
        <v>8</v>
      </c>
      <c r="J8" s="363">
        <v>9</v>
      </c>
      <c r="K8" s="363">
        <v>10</v>
      </c>
      <c r="L8" s="363">
        <v>11</v>
      </c>
      <c r="M8" s="363">
        <v>12</v>
      </c>
      <c r="N8" s="363">
        <v>13</v>
      </c>
      <c r="O8" s="363">
        <v>14</v>
      </c>
      <c r="P8" s="363">
        <v>15</v>
      </c>
      <c r="Q8" s="363">
        <v>16</v>
      </c>
      <c r="R8" s="363">
        <v>17</v>
      </c>
      <c r="S8" s="363">
        <v>18</v>
      </c>
      <c r="T8" s="363">
        <v>19</v>
      </c>
      <c r="U8" s="363">
        <v>20</v>
      </c>
      <c r="V8" s="363">
        <v>21</v>
      </c>
      <c r="W8" s="363">
        <v>23</v>
      </c>
      <c r="X8" s="363">
        <v>24</v>
      </c>
      <c r="Y8" s="363">
        <v>25</v>
      </c>
      <c r="Z8" s="363">
        <v>26</v>
      </c>
      <c r="AA8" s="363">
        <v>27</v>
      </c>
      <c r="AB8" s="363"/>
      <c r="AC8" s="363"/>
      <c r="AD8" s="363"/>
      <c r="AE8" s="344">
        <v>28</v>
      </c>
      <c r="AF8" s="344">
        <v>29</v>
      </c>
      <c r="AG8" s="365">
        <v>30</v>
      </c>
      <c r="AH8" s="344">
        <v>31</v>
      </c>
      <c r="AI8" s="363">
        <v>32</v>
      </c>
      <c r="AJ8" s="363">
        <v>33</v>
      </c>
      <c r="AK8" s="363">
        <v>34</v>
      </c>
      <c r="AL8" s="344">
        <v>35</v>
      </c>
      <c r="AM8" s="344">
        <v>36</v>
      </c>
      <c r="AN8" s="344">
        <v>37</v>
      </c>
      <c r="AO8" s="366">
        <v>38</v>
      </c>
      <c r="AP8" s="363">
        <v>39</v>
      </c>
      <c r="AQ8" s="363">
        <v>40</v>
      </c>
      <c r="AR8" s="366">
        <v>41</v>
      </c>
      <c r="AS8" s="366">
        <v>42</v>
      </c>
      <c r="AT8" s="366">
        <v>43</v>
      </c>
      <c r="AU8" s="363">
        <v>44</v>
      </c>
      <c r="AV8" s="363">
        <v>45</v>
      </c>
      <c r="AW8" s="366">
        <v>46</v>
      </c>
      <c r="AX8" s="366">
        <v>47</v>
      </c>
      <c r="AY8" s="366">
        <v>48</v>
      </c>
      <c r="AZ8" s="366">
        <v>49</v>
      </c>
      <c r="BA8" s="366">
        <v>50</v>
      </c>
      <c r="BB8" s="366">
        <v>51</v>
      </c>
      <c r="BC8" s="366">
        <v>52</v>
      </c>
      <c r="BD8" s="366">
        <v>53</v>
      </c>
      <c r="BE8" s="347">
        <v>54</v>
      </c>
      <c r="BF8" s="363">
        <v>55</v>
      </c>
      <c r="BI8" s="1">
        <f>B8</f>
        <v>1</v>
      </c>
      <c r="BJ8" s="1">
        <f>C8</f>
        <v>2</v>
      </c>
      <c r="BK8" s="1">
        <f>E8</f>
        <v>4</v>
      </c>
      <c r="BL8" s="1">
        <f>F8</f>
        <v>5</v>
      </c>
      <c r="BM8" s="1">
        <f>G8</f>
        <v>6</v>
      </c>
      <c r="BN8" s="1">
        <f>M8</f>
        <v>12</v>
      </c>
      <c r="BO8" s="3">
        <f>N8</f>
        <v>13</v>
      </c>
      <c r="CC8" s="1"/>
      <c r="CD8" s="1"/>
      <c r="CE8" s="1">
        <f>O8</f>
        <v>14</v>
      </c>
      <c r="CF8" s="1">
        <f>Q8</f>
        <v>16</v>
      </c>
      <c r="CG8" s="1">
        <f>R8</f>
        <v>17</v>
      </c>
      <c r="CH8" s="1">
        <f>T8</f>
        <v>19</v>
      </c>
      <c r="CI8" s="1">
        <f>X8</f>
        <v>24</v>
      </c>
      <c r="CJ8" s="1">
        <f>AK8</f>
        <v>34</v>
      </c>
      <c r="CK8" s="1">
        <f>AM8</f>
        <v>36</v>
      </c>
      <c r="CL8" s="1">
        <f>AN8</f>
        <v>37</v>
      </c>
      <c r="CM8" s="1">
        <f>AP8</f>
        <v>39</v>
      </c>
      <c r="CN8" s="1">
        <f>AQ8</f>
        <v>40</v>
      </c>
      <c r="CO8" s="1">
        <f>AU8</f>
        <v>44</v>
      </c>
      <c r="CP8" s="1">
        <f>AV8</f>
        <v>45</v>
      </c>
      <c r="CQ8" s="3">
        <f>BF8</f>
        <v>55</v>
      </c>
    </row>
    <row r="9" spans="1:95" ht="16.05" hidden="1" customHeight="1" outlineLevel="1">
      <c r="A9" s="172"/>
      <c r="B9" s="362"/>
      <c r="C9" s="363"/>
      <c r="D9" s="363"/>
      <c r="E9" s="363"/>
      <c r="F9" s="364"/>
      <c r="G9" s="364"/>
      <c r="H9" s="363"/>
      <c r="I9" s="363"/>
      <c r="J9" s="364"/>
      <c r="K9" s="364"/>
      <c r="L9" s="364"/>
      <c r="M9" s="364"/>
      <c r="N9" s="364"/>
      <c r="O9" s="364"/>
      <c r="P9" s="364"/>
      <c r="Q9" s="364"/>
      <c r="R9" s="364"/>
      <c r="S9" s="364"/>
      <c r="T9" s="364"/>
      <c r="U9" s="364"/>
      <c r="V9" s="364"/>
      <c r="W9" s="364"/>
      <c r="X9" s="364"/>
      <c r="Y9" s="364"/>
      <c r="Z9" s="364"/>
      <c r="AA9" s="344"/>
      <c r="AB9" s="344"/>
      <c r="AC9" s="344"/>
      <c r="AD9" s="344"/>
      <c r="AE9" s="344"/>
      <c r="AF9" s="344"/>
      <c r="AG9" s="365"/>
      <c r="AH9" s="344"/>
      <c r="AI9" s="344"/>
      <c r="AJ9" s="344"/>
      <c r="AK9" s="344"/>
      <c r="AL9" s="344"/>
      <c r="AM9" s="344"/>
      <c r="AN9" s="344"/>
      <c r="AO9" s="365"/>
      <c r="AP9" s="344"/>
      <c r="AQ9" s="344"/>
      <c r="AR9" s="365"/>
      <c r="AS9" s="365"/>
      <c r="AT9" s="365"/>
      <c r="AU9" s="367"/>
      <c r="AV9" s="367"/>
      <c r="AW9" s="368"/>
      <c r="AX9" s="368"/>
      <c r="AY9" s="368"/>
      <c r="AZ9" s="368"/>
      <c r="BA9" s="368"/>
      <c r="BB9" s="368"/>
      <c r="BC9" s="368"/>
      <c r="BD9" s="368"/>
      <c r="BE9" s="348"/>
      <c r="BF9" s="369"/>
      <c r="BI9" s="1" t="s">
        <v>87</v>
      </c>
      <c r="BJ9" s="1" t="s">
        <v>88</v>
      </c>
      <c r="BK9" s="1" t="s">
        <v>89</v>
      </c>
      <c r="BL9" s="1" t="s">
        <v>90</v>
      </c>
      <c r="BM9" s="1" t="s">
        <v>91</v>
      </c>
      <c r="BN9" s="1" t="s">
        <v>92</v>
      </c>
      <c r="BO9" s="413" t="s">
        <v>92</v>
      </c>
      <c r="BP9" s="414" t="s">
        <v>93</v>
      </c>
      <c r="BQ9" s="414" t="s">
        <v>94</v>
      </c>
      <c r="BR9" s="414" t="s">
        <v>1473</v>
      </c>
      <c r="BS9" s="414" t="s">
        <v>95</v>
      </c>
      <c r="BT9" s="414" t="s">
        <v>96</v>
      </c>
      <c r="BU9" s="414" t="s">
        <v>97</v>
      </c>
      <c r="BV9" s="552" t="s">
        <v>1469</v>
      </c>
      <c r="BW9" s="413" t="s">
        <v>98</v>
      </c>
      <c r="BX9" s="414" t="s">
        <v>99</v>
      </c>
      <c r="BY9" s="414" t="s">
        <v>100</v>
      </c>
      <c r="BZ9" s="414" t="s">
        <v>101</v>
      </c>
      <c r="CA9" s="414" t="s">
        <v>102</v>
      </c>
      <c r="CB9" s="414" t="s">
        <v>103</v>
      </c>
      <c r="CC9" s="413" t="s">
        <v>104</v>
      </c>
      <c r="CD9" s="413" t="s">
        <v>1500</v>
      </c>
      <c r="CE9" s="1" t="s">
        <v>105</v>
      </c>
      <c r="CF9" s="1" t="s">
        <v>106</v>
      </c>
      <c r="CG9" s="1" t="s">
        <v>105</v>
      </c>
      <c r="CH9" s="1" t="s">
        <v>106</v>
      </c>
      <c r="CI9" s="1" t="s">
        <v>107</v>
      </c>
      <c r="CJ9" s="1" t="s">
        <v>108</v>
      </c>
      <c r="CK9" s="3">
        <v>21</v>
      </c>
      <c r="CL9" s="3">
        <v>18</v>
      </c>
      <c r="CM9" s="370">
        <v>1</v>
      </c>
      <c r="CN9" s="370">
        <v>0.3</v>
      </c>
      <c r="CO9" s="371">
        <v>180</v>
      </c>
      <c r="CP9" s="372">
        <v>0</v>
      </c>
      <c r="CQ9" s="1" t="s">
        <v>109</v>
      </c>
    </row>
    <row r="10" spans="1:95" ht="16.05" hidden="1" customHeight="1" outlineLevel="1">
      <c r="A10" s="172"/>
      <c r="B10" s="362"/>
      <c r="C10" s="363"/>
      <c r="D10" s="363"/>
      <c r="E10" s="363"/>
      <c r="F10" s="364"/>
      <c r="G10" s="364"/>
      <c r="H10" s="363"/>
      <c r="I10" s="363"/>
      <c r="J10" s="364"/>
      <c r="K10" s="364"/>
      <c r="L10" s="364"/>
      <c r="M10" s="364"/>
      <c r="N10" s="364"/>
      <c r="O10" s="364"/>
      <c r="P10" s="364"/>
      <c r="Q10" s="364"/>
      <c r="R10" s="364"/>
      <c r="S10" s="364"/>
      <c r="T10" s="364"/>
      <c r="U10" s="364"/>
      <c r="V10" s="364"/>
      <c r="W10" s="364"/>
      <c r="X10" s="364"/>
      <c r="Y10" s="364"/>
      <c r="Z10" s="364"/>
      <c r="AA10" s="344"/>
      <c r="AB10" s="344"/>
      <c r="AC10" s="344"/>
      <c r="AD10" s="344"/>
      <c r="AE10" s="344"/>
      <c r="AF10" s="344"/>
      <c r="AG10" s="365"/>
      <c r="AH10" s="344"/>
      <c r="AI10" s="344"/>
      <c r="AJ10" s="344"/>
      <c r="AK10" s="344"/>
      <c r="AL10" s="344"/>
      <c r="AM10" s="344"/>
      <c r="AN10" s="344"/>
      <c r="AO10" s="365"/>
      <c r="AP10" s="344"/>
      <c r="AQ10" s="344"/>
      <c r="AR10" s="365"/>
      <c r="AS10" s="365"/>
      <c r="AT10" s="365"/>
      <c r="AU10" s="367"/>
      <c r="AV10" s="367"/>
      <c r="AW10" s="368"/>
      <c r="AX10" s="368"/>
      <c r="AY10" s="368"/>
      <c r="AZ10" s="368"/>
      <c r="BA10" s="368"/>
      <c r="BB10" s="368"/>
      <c r="BC10" s="368"/>
      <c r="BD10" s="368"/>
      <c r="BE10" s="348"/>
      <c r="BF10" s="369"/>
      <c r="BI10" s="1" t="s">
        <v>110</v>
      </c>
      <c r="BJ10" s="1" t="s">
        <v>111</v>
      </c>
      <c r="BK10" s="1" t="s">
        <v>112</v>
      </c>
      <c r="BL10" s="1" t="s">
        <v>113</v>
      </c>
      <c r="BM10" s="1" t="s">
        <v>114</v>
      </c>
      <c r="BN10" s="1" t="s">
        <v>1510</v>
      </c>
      <c r="BO10" s="415" t="s">
        <v>115</v>
      </c>
      <c r="BP10" s="415" t="s">
        <v>115</v>
      </c>
      <c r="BQ10" s="415" t="s">
        <v>115</v>
      </c>
      <c r="BR10" s="415" t="s">
        <v>1509</v>
      </c>
      <c r="BS10" s="415" t="s">
        <v>115</v>
      </c>
      <c r="BT10" s="415" t="s">
        <v>116</v>
      </c>
      <c r="BU10" s="415" t="s">
        <v>117</v>
      </c>
      <c r="BV10" s="415" t="s">
        <v>118</v>
      </c>
      <c r="BW10" s="415" t="s">
        <v>119</v>
      </c>
      <c r="BX10" s="413" t="s">
        <v>120</v>
      </c>
      <c r="BY10" s="415" t="s">
        <v>121</v>
      </c>
      <c r="BZ10" s="415" t="s">
        <v>122</v>
      </c>
      <c r="CA10" s="415" t="s">
        <v>123</v>
      </c>
      <c r="CB10" s="415" t="s">
        <v>124</v>
      </c>
      <c r="CC10" s="415" t="s">
        <v>125</v>
      </c>
      <c r="CD10" s="551" t="s">
        <v>1501</v>
      </c>
      <c r="CE10" s="1" t="s">
        <v>126</v>
      </c>
      <c r="CF10" s="1" t="s">
        <v>127</v>
      </c>
      <c r="CG10" s="1" t="s">
        <v>126</v>
      </c>
      <c r="CH10" s="1" t="s">
        <v>127</v>
      </c>
      <c r="CI10" s="1"/>
      <c r="CJ10" s="1" t="s">
        <v>128</v>
      </c>
      <c r="CK10" s="3">
        <v>20</v>
      </c>
      <c r="CL10" s="3">
        <v>17</v>
      </c>
      <c r="CM10" s="370">
        <v>0.9</v>
      </c>
      <c r="CN10" s="370">
        <v>0.28000000000000003</v>
      </c>
      <c r="CO10" s="373">
        <v>170</v>
      </c>
      <c r="CP10" s="372">
        <v>0.3</v>
      </c>
    </row>
    <row r="11" spans="1:95" ht="16.05" hidden="1" customHeight="1" outlineLevel="1">
      <c r="A11" s="172"/>
      <c r="B11" s="362"/>
      <c r="C11" s="363"/>
      <c r="D11" s="363"/>
      <c r="E11" s="363"/>
      <c r="F11" s="364"/>
      <c r="G11" s="364"/>
      <c r="H11" s="363"/>
      <c r="I11" s="363"/>
      <c r="J11" s="364"/>
      <c r="K11" s="364"/>
      <c r="L11" s="364"/>
      <c r="M11" s="364"/>
      <c r="N11" s="364"/>
      <c r="O11" s="364"/>
      <c r="P11" s="364"/>
      <c r="Q11" s="364"/>
      <c r="R11" s="364"/>
      <c r="S11" s="364"/>
      <c r="T11" s="364"/>
      <c r="U11" s="364"/>
      <c r="V11" s="364"/>
      <c r="W11" s="364"/>
      <c r="X11" s="364"/>
      <c r="Y11" s="364"/>
      <c r="Z11" s="364"/>
      <c r="AA11" s="344"/>
      <c r="AB11" s="344"/>
      <c r="AC11" s="344"/>
      <c r="AD11" s="344"/>
      <c r="AE11" s="344"/>
      <c r="AF11" s="344"/>
      <c r="AG11" s="365"/>
      <c r="AH11" s="344"/>
      <c r="AI11" s="344"/>
      <c r="AJ11" s="344"/>
      <c r="AK11" s="344"/>
      <c r="AL11" s="344"/>
      <c r="AM11" s="344"/>
      <c r="AN11" s="344"/>
      <c r="AO11" s="365"/>
      <c r="AP11" s="344"/>
      <c r="AQ11" s="344"/>
      <c r="AR11" s="365"/>
      <c r="AS11" s="365"/>
      <c r="AT11" s="365"/>
      <c r="AU11" s="367"/>
      <c r="AV11" s="367"/>
      <c r="AW11" s="368"/>
      <c r="AX11" s="368"/>
      <c r="AY11" s="368"/>
      <c r="AZ11" s="368"/>
      <c r="BA11" s="368"/>
      <c r="BB11" s="368"/>
      <c r="BC11" s="368"/>
      <c r="BD11" s="368"/>
      <c r="BE11" s="348"/>
      <c r="BF11" s="369"/>
      <c r="BI11" s="1" t="s">
        <v>129</v>
      </c>
      <c r="BJ11" s="1"/>
      <c r="BK11" s="1" t="s">
        <v>130</v>
      </c>
      <c r="BL11" s="1" t="s">
        <v>131</v>
      </c>
      <c r="BM11" s="1" t="s">
        <v>132</v>
      </c>
      <c r="BN11" s="1" t="s">
        <v>133</v>
      </c>
      <c r="BO11" s="415" t="s">
        <v>134</v>
      </c>
      <c r="BP11" s="415" t="s">
        <v>134</v>
      </c>
      <c r="BQ11" s="415" t="s">
        <v>134</v>
      </c>
      <c r="BR11" s="415" t="s">
        <v>1508</v>
      </c>
      <c r="BS11" s="415" t="s">
        <v>134</v>
      </c>
      <c r="BT11" s="413" t="s">
        <v>135</v>
      </c>
      <c r="BU11" s="415" t="s">
        <v>136</v>
      </c>
      <c r="BV11" s="413" t="s">
        <v>137</v>
      </c>
      <c r="BW11" s="415" t="s">
        <v>138</v>
      </c>
      <c r="BX11" s="413" t="s">
        <v>139</v>
      </c>
      <c r="BY11" s="415" t="s">
        <v>140</v>
      </c>
      <c r="BZ11" s="415" t="s">
        <v>141</v>
      </c>
      <c r="CA11" s="415" t="s">
        <v>142</v>
      </c>
      <c r="CB11" s="415"/>
      <c r="CC11" s="415"/>
      <c r="CD11" s="415" t="s">
        <v>1507</v>
      </c>
      <c r="CE11" s="1"/>
      <c r="CF11" s="1" t="s">
        <v>143</v>
      </c>
      <c r="CG11" s="1"/>
      <c r="CH11" s="1" t="s">
        <v>143</v>
      </c>
      <c r="CI11" s="1"/>
      <c r="CJ11" s="1" t="s">
        <v>144</v>
      </c>
      <c r="CK11" s="3">
        <v>16</v>
      </c>
      <c r="CL11" s="3">
        <v>15</v>
      </c>
      <c r="CM11" s="370">
        <v>0.85</v>
      </c>
      <c r="CN11" s="370">
        <v>0.2</v>
      </c>
      <c r="CO11" s="373">
        <v>100</v>
      </c>
      <c r="CP11" s="372">
        <v>0.5</v>
      </c>
    </row>
    <row r="12" spans="1:95" ht="16.05" hidden="1" customHeight="1" outlineLevel="1">
      <c r="A12" s="172"/>
      <c r="B12" s="362"/>
      <c r="C12" s="363"/>
      <c r="D12" s="363"/>
      <c r="E12" s="363"/>
      <c r="F12" s="364"/>
      <c r="G12" s="364"/>
      <c r="H12" s="363"/>
      <c r="I12" s="363"/>
      <c r="J12" s="364"/>
      <c r="K12" s="364"/>
      <c r="L12" s="364"/>
      <c r="M12" s="364"/>
      <c r="N12" s="364"/>
      <c r="O12" s="364"/>
      <c r="P12" s="364"/>
      <c r="Q12" s="364"/>
      <c r="R12" s="364"/>
      <c r="S12" s="364"/>
      <c r="T12" s="364"/>
      <c r="U12" s="364"/>
      <c r="V12" s="364"/>
      <c r="W12" s="364"/>
      <c r="X12" s="364"/>
      <c r="Y12" s="364"/>
      <c r="Z12" s="364"/>
      <c r="AA12" s="344"/>
      <c r="AB12" s="344"/>
      <c r="AC12" s="344"/>
      <c r="AD12" s="344"/>
      <c r="AE12" s="344"/>
      <c r="AF12" s="344"/>
      <c r="AG12" s="365"/>
      <c r="AH12" s="344"/>
      <c r="AI12" s="344"/>
      <c r="AJ12" s="344"/>
      <c r="AK12" s="344"/>
      <c r="AL12" s="344"/>
      <c r="AM12" s="344"/>
      <c r="AN12" s="344"/>
      <c r="AO12" s="365"/>
      <c r="AP12" s="344"/>
      <c r="AQ12" s="344"/>
      <c r="AR12" s="365"/>
      <c r="AS12" s="365"/>
      <c r="AT12" s="365"/>
      <c r="AU12" s="367"/>
      <c r="AV12" s="367"/>
      <c r="AW12" s="368"/>
      <c r="AX12" s="368"/>
      <c r="AY12" s="368"/>
      <c r="AZ12" s="368"/>
      <c r="BA12" s="368"/>
      <c r="BB12" s="368"/>
      <c r="BC12" s="368"/>
      <c r="BD12" s="368"/>
      <c r="BE12" s="348"/>
      <c r="BF12" s="369"/>
      <c r="BI12" s="1" t="s">
        <v>145</v>
      </c>
      <c r="BJ12" s="1"/>
      <c r="BK12" s="1" t="s">
        <v>146</v>
      </c>
      <c r="BL12" s="1"/>
      <c r="BM12" s="1"/>
      <c r="BN12" s="1" t="s">
        <v>147</v>
      </c>
      <c r="BO12" s="415" t="s">
        <v>136</v>
      </c>
      <c r="BP12" s="415" t="s">
        <v>136</v>
      </c>
      <c r="BQ12" s="415" t="s">
        <v>136</v>
      </c>
      <c r="BR12" s="415" t="s">
        <v>1468</v>
      </c>
      <c r="BS12" s="415" t="s">
        <v>136</v>
      </c>
      <c r="BT12" s="415" t="s">
        <v>121</v>
      </c>
      <c r="BU12" s="415" t="s">
        <v>148</v>
      </c>
      <c r="BV12" s="415" t="s">
        <v>1470</v>
      </c>
      <c r="BW12" s="415"/>
      <c r="BX12" s="413" t="s">
        <v>149</v>
      </c>
      <c r="BY12" s="415" t="s">
        <v>150</v>
      </c>
      <c r="BZ12" s="415" t="s">
        <v>151</v>
      </c>
      <c r="CA12" s="415"/>
      <c r="CB12" s="415"/>
      <c r="CC12" s="415"/>
      <c r="CD12" s="415"/>
      <c r="CE12" s="1"/>
      <c r="CF12" s="1"/>
      <c r="CG12" s="1"/>
      <c r="CH12" s="1"/>
      <c r="CI12" s="1"/>
      <c r="CJ12" s="1" t="s">
        <v>152</v>
      </c>
      <c r="CK12" s="3">
        <v>0</v>
      </c>
      <c r="CL12" s="3">
        <v>13</v>
      </c>
      <c r="CM12" s="370">
        <v>0.72</v>
      </c>
      <c r="CN12" s="370">
        <v>0.15</v>
      </c>
      <c r="CO12" s="373">
        <v>90</v>
      </c>
      <c r="CP12" s="372">
        <v>1</v>
      </c>
    </row>
    <row r="13" spans="1:95" ht="16.05" hidden="1" customHeight="1" outlineLevel="1">
      <c r="A13" s="172"/>
      <c r="B13" s="362"/>
      <c r="C13" s="363"/>
      <c r="D13" s="363"/>
      <c r="E13" s="363"/>
      <c r="F13" s="364"/>
      <c r="G13" s="364"/>
      <c r="H13" s="363"/>
      <c r="I13" s="363"/>
      <c r="J13" s="364"/>
      <c r="K13" s="364"/>
      <c r="L13" s="364"/>
      <c r="M13" s="364"/>
      <c r="N13" s="364"/>
      <c r="O13" s="364"/>
      <c r="P13" s="364"/>
      <c r="Q13" s="364"/>
      <c r="R13" s="364"/>
      <c r="S13" s="364"/>
      <c r="T13" s="364"/>
      <c r="U13" s="364"/>
      <c r="V13" s="364"/>
      <c r="W13" s="364"/>
      <c r="X13" s="364"/>
      <c r="Y13" s="364"/>
      <c r="Z13" s="364"/>
      <c r="AA13" s="344"/>
      <c r="AB13" s="344"/>
      <c r="AC13" s="344"/>
      <c r="AD13" s="344"/>
      <c r="AE13" s="344"/>
      <c r="AF13" s="344"/>
      <c r="AG13" s="365"/>
      <c r="AH13" s="344"/>
      <c r="AI13" s="344"/>
      <c r="AJ13" s="344"/>
      <c r="AK13" s="344"/>
      <c r="AL13" s="344"/>
      <c r="AM13" s="344"/>
      <c r="AN13" s="344"/>
      <c r="AO13" s="365"/>
      <c r="AP13" s="344"/>
      <c r="AQ13" s="344"/>
      <c r="AR13" s="365"/>
      <c r="AS13" s="365"/>
      <c r="AT13" s="365"/>
      <c r="AU13" s="367"/>
      <c r="AV13" s="367"/>
      <c r="AW13" s="368"/>
      <c r="AX13" s="368"/>
      <c r="AY13" s="368"/>
      <c r="AZ13" s="368"/>
      <c r="BA13" s="368"/>
      <c r="BB13" s="368"/>
      <c r="BC13" s="368"/>
      <c r="BD13" s="368"/>
      <c r="BE13" s="348"/>
      <c r="BF13" s="369"/>
      <c r="BI13" s="1" t="s">
        <v>153</v>
      </c>
      <c r="BJ13" s="1"/>
      <c r="BK13" s="1" t="s">
        <v>154</v>
      </c>
      <c r="BL13" s="1"/>
      <c r="BM13" s="1"/>
      <c r="BN13" s="1" t="s">
        <v>155</v>
      </c>
      <c r="BO13" s="415" t="s">
        <v>156</v>
      </c>
      <c r="BP13" s="415" t="s">
        <v>156</v>
      </c>
      <c r="BQ13" s="415" t="s">
        <v>156</v>
      </c>
      <c r="BR13" s="415" t="s">
        <v>186</v>
      </c>
      <c r="BS13" s="415" t="s">
        <v>156</v>
      </c>
      <c r="BT13" s="413" t="s">
        <v>157</v>
      </c>
      <c r="BU13" s="415" t="s">
        <v>158</v>
      </c>
      <c r="BV13" s="415" t="s">
        <v>1471</v>
      </c>
      <c r="BW13" s="415"/>
      <c r="BX13" s="413"/>
      <c r="BY13" s="415" t="s">
        <v>124</v>
      </c>
      <c r="BZ13" s="415"/>
      <c r="CA13" s="415"/>
      <c r="CB13" s="415"/>
      <c r="CC13" s="415"/>
      <c r="CD13" s="415"/>
      <c r="CE13" s="1"/>
      <c r="CF13" s="1"/>
      <c r="CG13" s="1"/>
      <c r="CH13" s="1"/>
      <c r="CI13" s="1"/>
      <c r="CJ13" s="1" t="s">
        <v>160</v>
      </c>
      <c r="CL13" s="3">
        <v>9</v>
      </c>
      <c r="CM13" s="370">
        <v>0.7</v>
      </c>
      <c r="CN13" s="370">
        <v>0</v>
      </c>
    </row>
    <row r="14" spans="1:95" ht="16.05" hidden="1" customHeight="1" outlineLevel="1">
      <c r="A14" s="172"/>
      <c r="B14" s="362"/>
      <c r="C14" s="363"/>
      <c r="D14" s="363"/>
      <c r="E14" s="363"/>
      <c r="F14" s="364"/>
      <c r="G14" s="364"/>
      <c r="H14" s="363"/>
      <c r="I14" s="363"/>
      <c r="J14" s="364"/>
      <c r="K14" s="364"/>
      <c r="L14" s="364"/>
      <c r="M14" s="364"/>
      <c r="N14" s="364"/>
      <c r="O14" s="364"/>
      <c r="P14" s="364"/>
      <c r="Q14" s="364"/>
      <c r="R14" s="364"/>
      <c r="S14" s="364"/>
      <c r="T14" s="364"/>
      <c r="U14" s="364"/>
      <c r="V14" s="364"/>
      <c r="W14" s="364"/>
      <c r="X14" s="364"/>
      <c r="Y14" s="364"/>
      <c r="Z14" s="364"/>
      <c r="AA14" s="344"/>
      <c r="AB14" s="344"/>
      <c r="AC14" s="344"/>
      <c r="AD14" s="344"/>
      <c r="AE14" s="344"/>
      <c r="AF14" s="344"/>
      <c r="AG14" s="365"/>
      <c r="AH14" s="344"/>
      <c r="AI14" s="344"/>
      <c r="AJ14" s="344"/>
      <c r="AK14" s="344"/>
      <c r="AL14" s="344"/>
      <c r="AM14" s="344"/>
      <c r="AN14" s="344"/>
      <c r="AO14" s="365"/>
      <c r="AP14" s="344"/>
      <c r="AQ14" s="344"/>
      <c r="AR14" s="365"/>
      <c r="AS14" s="365"/>
      <c r="AT14" s="365"/>
      <c r="AU14" s="367"/>
      <c r="AV14" s="367"/>
      <c r="AW14" s="368"/>
      <c r="AX14" s="368"/>
      <c r="AY14" s="368"/>
      <c r="AZ14" s="368"/>
      <c r="BA14" s="368"/>
      <c r="BB14" s="368"/>
      <c r="BC14" s="368"/>
      <c r="BD14" s="368"/>
      <c r="BE14" s="348"/>
      <c r="BF14" s="369"/>
      <c r="BI14" s="1" t="s">
        <v>161</v>
      </c>
      <c r="BJ14" s="1"/>
      <c r="BK14" s="1"/>
      <c r="BL14" s="1"/>
      <c r="BM14" s="1"/>
      <c r="BN14" s="1" t="s">
        <v>162</v>
      </c>
      <c r="BO14" s="415" t="s">
        <v>158</v>
      </c>
      <c r="BP14" s="415" t="s">
        <v>158</v>
      </c>
      <c r="BQ14" s="415" t="s">
        <v>158</v>
      </c>
      <c r="BR14" s="415"/>
      <c r="BS14" s="415" t="s">
        <v>158</v>
      </c>
      <c r="BT14" s="415" t="s">
        <v>163</v>
      </c>
      <c r="BU14" s="415" t="s">
        <v>140</v>
      </c>
      <c r="BV14" s="415" t="s">
        <v>164</v>
      </c>
      <c r="BW14" s="415"/>
      <c r="BX14" s="413"/>
      <c r="BY14" s="415" t="s">
        <v>165</v>
      </c>
      <c r="BZ14" s="415"/>
      <c r="CA14" s="415"/>
      <c r="CB14" s="415"/>
      <c r="CC14" s="415"/>
      <c r="CD14" s="415"/>
      <c r="CE14" s="1"/>
      <c r="CF14" s="1"/>
      <c r="CG14" s="1"/>
      <c r="CH14" s="1"/>
      <c r="CI14" s="1"/>
      <c r="CJ14" s="1" t="s">
        <v>166</v>
      </c>
      <c r="CL14" s="3">
        <v>3</v>
      </c>
      <c r="CM14" s="370">
        <v>0.5</v>
      </c>
      <c r="CN14" s="370"/>
    </row>
    <row r="15" spans="1:95" ht="16.05" hidden="1" customHeight="1" outlineLevel="1">
      <c r="A15" s="172"/>
      <c r="B15" s="362"/>
      <c r="C15" s="363"/>
      <c r="D15" s="363"/>
      <c r="E15" s="363"/>
      <c r="F15" s="364"/>
      <c r="G15" s="364"/>
      <c r="H15" s="363"/>
      <c r="I15" s="363"/>
      <c r="J15" s="364"/>
      <c r="K15" s="364"/>
      <c r="L15" s="364"/>
      <c r="M15" s="364"/>
      <c r="N15" s="364"/>
      <c r="O15" s="364"/>
      <c r="P15" s="364"/>
      <c r="Q15" s="364"/>
      <c r="R15" s="364"/>
      <c r="S15" s="364"/>
      <c r="T15" s="364"/>
      <c r="U15" s="364"/>
      <c r="V15" s="364"/>
      <c r="W15" s="364"/>
      <c r="X15" s="364"/>
      <c r="Y15" s="364"/>
      <c r="Z15" s="364"/>
      <c r="AA15" s="344"/>
      <c r="AB15" s="344"/>
      <c r="AC15" s="344"/>
      <c r="AD15" s="344"/>
      <c r="AE15" s="344"/>
      <c r="AF15" s="344"/>
      <c r="AG15" s="365"/>
      <c r="AH15" s="344"/>
      <c r="AI15" s="344"/>
      <c r="AJ15" s="344"/>
      <c r="AK15" s="344"/>
      <c r="AL15" s="344"/>
      <c r="AM15" s="344"/>
      <c r="AN15" s="344"/>
      <c r="AO15" s="365"/>
      <c r="AP15" s="344"/>
      <c r="AQ15" s="344"/>
      <c r="AR15" s="365"/>
      <c r="AS15" s="365"/>
      <c r="AT15" s="365"/>
      <c r="AU15" s="367"/>
      <c r="AV15" s="367"/>
      <c r="AW15" s="368"/>
      <c r="AX15" s="368"/>
      <c r="AY15" s="368"/>
      <c r="AZ15" s="368"/>
      <c r="BA15" s="368"/>
      <c r="BB15" s="368"/>
      <c r="BC15" s="368"/>
      <c r="BD15" s="368"/>
      <c r="BE15" s="348"/>
      <c r="BF15" s="369"/>
      <c r="BI15" s="1" t="s">
        <v>167</v>
      </c>
      <c r="BJ15" s="1"/>
      <c r="BK15" s="1"/>
      <c r="BL15" s="1"/>
      <c r="BM15" s="1"/>
      <c r="BN15" s="1" t="s">
        <v>104</v>
      </c>
      <c r="BO15" s="415" t="s">
        <v>140</v>
      </c>
      <c r="BP15" s="415" t="s">
        <v>168</v>
      </c>
      <c r="BQ15" s="415" t="s">
        <v>168</v>
      </c>
      <c r="BR15" s="415"/>
      <c r="BS15" s="415" t="s">
        <v>168</v>
      </c>
      <c r="BT15" s="413" t="s">
        <v>169</v>
      </c>
      <c r="BU15" s="415" t="s">
        <v>124</v>
      </c>
      <c r="BV15" s="415" t="s">
        <v>1472</v>
      </c>
      <c r="BW15" s="415"/>
      <c r="BX15" s="413"/>
      <c r="BY15" s="415" t="s">
        <v>170</v>
      </c>
      <c r="BZ15" s="415"/>
      <c r="CA15" s="415"/>
      <c r="CB15" s="415"/>
      <c r="CC15" s="415"/>
      <c r="CD15" s="415"/>
      <c r="CE15" s="1"/>
      <c r="CF15" s="1"/>
      <c r="CG15" s="1"/>
      <c r="CH15" s="1"/>
      <c r="CI15" s="1"/>
      <c r="CL15" s="3">
        <v>0</v>
      </c>
      <c r="CM15" s="374">
        <v>0.45</v>
      </c>
      <c r="CN15" s="374"/>
    </row>
    <row r="16" spans="1:95" ht="16.05" hidden="1" customHeight="1" outlineLevel="1">
      <c r="A16" s="172"/>
      <c r="B16" s="362"/>
      <c r="C16" s="363"/>
      <c r="D16" s="363"/>
      <c r="E16" s="363"/>
      <c r="F16" s="364"/>
      <c r="G16" s="364"/>
      <c r="H16" s="363"/>
      <c r="I16" s="363"/>
      <c r="J16" s="364"/>
      <c r="K16" s="364"/>
      <c r="L16" s="364"/>
      <c r="M16" s="364"/>
      <c r="N16" s="364"/>
      <c r="O16" s="364"/>
      <c r="P16" s="364"/>
      <c r="Q16" s="364"/>
      <c r="R16" s="364"/>
      <c r="S16" s="364"/>
      <c r="T16" s="364"/>
      <c r="U16" s="364"/>
      <c r="V16" s="364"/>
      <c r="W16" s="364"/>
      <c r="X16" s="364"/>
      <c r="Y16" s="364"/>
      <c r="Z16" s="364"/>
      <c r="AA16" s="344"/>
      <c r="AB16" s="344"/>
      <c r="AC16" s="344"/>
      <c r="AD16" s="344"/>
      <c r="AE16" s="344"/>
      <c r="AF16" s="344"/>
      <c r="AG16" s="365"/>
      <c r="AH16" s="344"/>
      <c r="AI16" s="344"/>
      <c r="AJ16" s="344"/>
      <c r="AK16" s="344"/>
      <c r="AL16" s="344"/>
      <c r="AM16" s="344"/>
      <c r="AN16" s="344"/>
      <c r="AO16" s="365"/>
      <c r="AP16" s="344"/>
      <c r="AQ16" s="344"/>
      <c r="AR16" s="365"/>
      <c r="AS16" s="365"/>
      <c r="AT16" s="365"/>
      <c r="AU16" s="367"/>
      <c r="AV16" s="367"/>
      <c r="AW16" s="368"/>
      <c r="AX16" s="368"/>
      <c r="AY16" s="368"/>
      <c r="AZ16" s="368"/>
      <c r="BA16" s="368"/>
      <c r="BB16" s="368"/>
      <c r="BC16" s="368"/>
      <c r="BD16" s="368"/>
      <c r="BE16" s="348"/>
      <c r="BF16" s="369"/>
      <c r="BI16" s="1" t="s">
        <v>171</v>
      </c>
      <c r="BJ16" s="1"/>
      <c r="BK16" s="1"/>
      <c r="BL16" s="1"/>
      <c r="BM16" s="1"/>
      <c r="BN16" s="1" t="s">
        <v>1500</v>
      </c>
      <c r="BO16" s="415" t="s">
        <v>168</v>
      </c>
      <c r="BP16" s="415" t="s">
        <v>172</v>
      </c>
      <c r="BQ16" s="415" t="s">
        <v>173</v>
      </c>
      <c r="BR16" s="415"/>
      <c r="BS16" s="415" t="s">
        <v>173</v>
      </c>
      <c r="BT16" s="415" t="s">
        <v>174</v>
      </c>
      <c r="BU16" s="415" t="s">
        <v>175</v>
      </c>
      <c r="BV16" s="415" t="s">
        <v>149</v>
      </c>
      <c r="BW16" s="415"/>
      <c r="BX16" s="413"/>
      <c r="BY16" s="413" t="s">
        <v>176</v>
      </c>
      <c r="BZ16" s="415"/>
      <c r="CA16" s="415"/>
      <c r="CB16" s="415"/>
      <c r="CC16" s="415"/>
      <c r="CD16" s="415"/>
      <c r="CE16" s="1"/>
      <c r="CF16" s="1"/>
      <c r="CG16" s="1"/>
      <c r="CH16" s="1"/>
      <c r="CI16" s="1"/>
      <c r="CM16" s="374">
        <v>0.36</v>
      </c>
      <c r="CN16" s="374"/>
    </row>
    <row r="17" spans="1:94" ht="16.05" hidden="1" customHeight="1" outlineLevel="1">
      <c r="A17" s="172"/>
      <c r="B17" s="362"/>
      <c r="C17" s="363"/>
      <c r="D17" s="363"/>
      <c r="E17" s="363"/>
      <c r="F17" s="364"/>
      <c r="G17" s="364"/>
      <c r="H17" s="363"/>
      <c r="I17" s="363"/>
      <c r="J17" s="364"/>
      <c r="K17" s="364"/>
      <c r="L17" s="364"/>
      <c r="M17" s="364"/>
      <c r="N17" s="364"/>
      <c r="O17" s="364"/>
      <c r="P17" s="364"/>
      <c r="Q17" s="364"/>
      <c r="R17" s="364"/>
      <c r="S17" s="364"/>
      <c r="T17" s="364"/>
      <c r="U17" s="364"/>
      <c r="V17" s="364"/>
      <c r="W17" s="364"/>
      <c r="X17" s="364"/>
      <c r="Y17" s="364"/>
      <c r="Z17" s="364"/>
      <c r="AA17" s="344"/>
      <c r="AB17" s="344"/>
      <c r="AC17" s="344"/>
      <c r="AD17" s="344"/>
      <c r="AE17" s="344"/>
      <c r="AF17" s="344"/>
      <c r="AG17" s="365"/>
      <c r="AH17" s="344"/>
      <c r="AI17" s="344"/>
      <c r="AJ17" s="344"/>
      <c r="AK17" s="344"/>
      <c r="AL17" s="344"/>
      <c r="AM17" s="344"/>
      <c r="AN17" s="344"/>
      <c r="AO17" s="365"/>
      <c r="AP17" s="344"/>
      <c r="AQ17" s="344"/>
      <c r="AR17" s="365"/>
      <c r="AS17" s="365"/>
      <c r="AT17" s="365"/>
      <c r="AU17" s="367"/>
      <c r="AV17" s="367"/>
      <c r="AW17" s="368"/>
      <c r="AX17" s="368"/>
      <c r="AY17" s="368"/>
      <c r="AZ17" s="368"/>
      <c r="BA17" s="368"/>
      <c r="BB17" s="368"/>
      <c r="BC17" s="368"/>
      <c r="BD17" s="368"/>
      <c r="BE17" s="348"/>
      <c r="BF17" s="369"/>
      <c r="BI17" s="1" t="s">
        <v>177</v>
      </c>
      <c r="BJ17" s="1"/>
      <c r="BK17" s="1"/>
      <c r="BL17" s="1"/>
      <c r="BM17" s="1"/>
      <c r="BN17" s="1"/>
      <c r="BO17" s="415" t="s">
        <v>173</v>
      </c>
      <c r="BP17" s="415" t="s">
        <v>178</v>
      </c>
      <c r="BQ17" s="415" t="s">
        <v>179</v>
      </c>
      <c r="BR17" s="415"/>
      <c r="BS17" s="415" t="s">
        <v>180</v>
      </c>
      <c r="BT17" s="415" t="s">
        <v>181</v>
      </c>
      <c r="BU17" s="415" t="s">
        <v>182</v>
      </c>
      <c r="BV17" s="415"/>
      <c r="BW17" s="415"/>
      <c r="BX17" s="413"/>
      <c r="BY17" s="415" t="s">
        <v>183</v>
      </c>
      <c r="BZ17" s="415"/>
      <c r="CA17" s="415"/>
      <c r="CB17" s="415"/>
      <c r="CC17" s="415"/>
      <c r="CD17" s="415"/>
      <c r="CE17" s="1"/>
      <c r="CF17" s="1"/>
      <c r="CG17" s="1"/>
      <c r="CH17" s="1"/>
      <c r="CI17" s="1"/>
      <c r="CM17" s="375"/>
      <c r="CN17" s="375"/>
    </row>
    <row r="18" spans="1:94" ht="16.05" hidden="1" customHeight="1" outlineLevel="1">
      <c r="A18" s="172"/>
      <c r="B18" s="362"/>
      <c r="C18" s="363"/>
      <c r="D18" s="363"/>
      <c r="E18" s="363"/>
      <c r="F18" s="364"/>
      <c r="G18" s="364"/>
      <c r="H18" s="363"/>
      <c r="I18" s="363"/>
      <c r="J18" s="364"/>
      <c r="K18" s="364"/>
      <c r="L18" s="364"/>
      <c r="M18" s="364"/>
      <c r="N18" s="364"/>
      <c r="O18" s="364"/>
      <c r="P18" s="364"/>
      <c r="Q18" s="364"/>
      <c r="R18" s="364"/>
      <c r="S18" s="364"/>
      <c r="T18" s="364"/>
      <c r="U18" s="364"/>
      <c r="V18" s="364"/>
      <c r="W18" s="364"/>
      <c r="X18" s="364"/>
      <c r="Y18" s="364"/>
      <c r="Z18" s="364"/>
      <c r="AA18" s="344"/>
      <c r="AB18" s="344"/>
      <c r="AC18" s="344"/>
      <c r="AD18" s="344"/>
      <c r="AE18" s="344"/>
      <c r="AF18" s="344"/>
      <c r="AG18" s="365"/>
      <c r="AH18" s="344"/>
      <c r="AI18" s="344"/>
      <c r="AJ18" s="344"/>
      <c r="AK18" s="344"/>
      <c r="AL18" s="344"/>
      <c r="AM18" s="344"/>
      <c r="AN18" s="344"/>
      <c r="AO18" s="365"/>
      <c r="AP18" s="344"/>
      <c r="AQ18" s="344"/>
      <c r="AR18" s="365"/>
      <c r="AS18" s="365"/>
      <c r="AT18" s="365"/>
      <c r="AU18" s="367"/>
      <c r="AV18" s="367"/>
      <c r="AW18" s="368"/>
      <c r="AX18" s="368"/>
      <c r="AY18" s="368"/>
      <c r="AZ18" s="368"/>
      <c r="BA18" s="368"/>
      <c r="BB18" s="368"/>
      <c r="BC18" s="368"/>
      <c r="BD18" s="368"/>
      <c r="BE18" s="348"/>
      <c r="BF18" s="369"/>
      <c r="BI18" s="1" t="s">
        <v>184</v>
      </c>
      <c r="BJ18" s="1"/>
      <c r="BK18" s="1"/>
      <c r="BL18" s="1"/>
      <c r="BM18" s="1"/>
      <c r="BN18" s="1"/>
      <c r="BO18" s="415" t="s">
        <v>121</v>
      </c>
      <c r="BP18" s="415"/>
      <c r="BQ18" s="415" t="s">
        <v>172</v>
      </c>
      <c r="BR18" s="415"/>
      <c r="BS18" s="415" t="s">
        <v>179</v>
      </c>
      <c r="BT18" s="415"/>
      <c r="BU18" s="415" t="s">
        <v>185</v>
      </c>
      <c r="BV18" s="415"/>
      <c r="BW18" s="415"/>
      <c r="BX18" s="413"/>
      <c r="BY18" s="415" t="s">
        <v>186</v>
      </c>
      <c r="BZ18" s="415"/>
      <c r="CA18" s="415"/>
      <c r="CB18" s="415"/>
      <c r="CC18" s="415"/>
      <c r="CD18" s="415"/>
      <c r="CE18" s="1"/>
      <c r="CF18" s="1"/>
      <c r="CG18" s="1"/>
      <c r="CH18" s="1"/>
      <c r="CI18" s="1"/>
      <c r="CM18" s="416"/>
      <c r="CN18" s="416"/>
    </row>
    <row r="19" spans="1:94" ht="16.05" hidden="1" customHeight="1" outlineLevel="1">
      <c r="A19" s="172"/>
      <c r="B19" s="362"/>
      <c r="C19" s="363"/>
      <c r="D19" s="363"/>
      <c r="E19" s="363"/>
      <c r="F19" s="364"/>
      <c r="G19" s="364"/>
      <c r="H19" s="363"/>
      <c r="I19" s="363"/>
      <c r="J19" s="364"/>
      <c r="K19" s="364"/>
      <c r="L19" s="364"/>
      <c r="M19" s="364"/>
      <c r="N19" s="364"/>
      <c r="O19" s="364"/>
      <c r="P19" s="364"/>
      <c r="Q19" s="364"/>
      <c r="R19" s="364"/>
      <c r="S19" s="364"/>
      <c r="T19" s="364"/>
      <c r="U19" s="364"/>
      <c r="V19" s="364"/>
      <c r="W19" s="364"/>
      <c r="X19" s="364"/>
      <c r="Y19" s="364"/>
      <c r="Z19" s="364"/>
      <c r="AA19" s="344"/>
      <c r="AB19" s="344"/>
      <c r="AC19" s="344"/>
      <c r="AD19" s="344"/>
      <c r="AE19" s="344"/>
      <c r="AF19" s="344"/>
      <c r="AG19" s="365"/>
      <c r="AH19" s="344"/>
      <c r="AI19" s="344"/>
      <c r="AJ19" s="344"/>
      <c r="AK19" s="344"/>
      <c r="AL19" s="344"/>
      <c r="AM19" s="344"/>
      <c r="AN19" s="344"/>
      <c r="AO19" s="365"/>
      <c r="AP19" s="344"/>
      <c r="AQ19" s="344"/>
      <c r="AR19" s="365"/>
      <c r="AS19" s="365"/>
      <c r="AT19" s="365"/>
      <c r="AU19" s="367"/>
      <c r="AV19" s="367"/>
      <c r="AW19" s="368"/>
      <c r="AX19" s="368"/>
      <c r="AY19" s="368"/>
      <c r="AZ19" s="368"/>
      <c r="BA19" s="368"/>
      <c r="BB19" s="368"/>
      <c r="BC19" s="368"/>
      <c r="BD19" s="368"/>
      <c r="BE19" s="348"/>
      <c r="BF19" s="369"/>
      <c r="BI19" s="1"/>
      <c r="BJ19" s="1"/>
      <c r="BK19" s="1"/>
      <c r="BL19" s="1"/>
      <c r="BM19" s="1"/>
      <c r="BN19" s="1"/>
      <c r="BO19" s="415" t="s">
        <v>179</v>
      </c>
      <c r="BP19" s="415"/>
      <c r="BQ19" s="415" t="s">
        <v>178</v>
      </c>
      <c r="BR19" s="415"/>
      <c r="BS19" s="415" t="s">
        <v>172</v>
      </c>
      <c r="BT19" s="415"/>
      <c r="BU19" s="415" t="s">
        <v>187</v>
      </c>
      <c r="BV19" s="415"/>
      <c r="BW19" s="415"/>
      <c r="BX19" s="413"/>
      <c r="BY19" s="415" t="s">
        <v>188</v>
      </c>
      <c r="BZ19" s="415"/>
      <c r="CA19" s="415"/>
      <c r="CB19" s="415"/>
      <c r="CC19" s="415"/>
      <c r="CD19" s="415"/>
      <c r="CE19" s="1"/>
      <c r="CF19" s="1"/>
      <c r="CG19" s="1"/>
      <c r="CH19" s="1"/>
      <c r="CI19" s="1"/>
    </row>
    <row r="20" spans="1:94" ht="16.05" hidden="1" customHeight="1" outlineLevel="1">
      <c r="A20" s="172"/>
      <c r="B20" s="362"/>
      <c r="C20" s="363"/>
      <c r="D20" s="363"/>
      <c r="E20" s="363"/>
      <c r="F20" s="364"/>
      <c r="G20" s="364"/>
      <c r="H20" s="363"/>
      <c r="I20" s="363"/>
      <c r="J20" s="364"/>
      <c r="K20" s="364"/>
      <c r="L20" s="364"/>
      <c r="M20" s="364"/>
      <c r="N20" s="364"/>
      <c r="O20" s="364"/>
      <c r="P20" s="364"/>
      <c r="Q20" s="364"/>
      <c r="R20" s="364"/>
      <c r="S20" s="364"/>
      <c r="T20" s="364"/>
      <c r="U20" s="364"/>
      <c r="V20" s="364"/>
      <c r="W20" s="364"/>
      <c r="X20" s="364"/>
      <c r="Y20" s="364"/>
      <c r="Z20" s="364"/>
      <c r="AA20" s="344"/>
      <c r="AB20" s="344"/>
      <c r="AC20" s="344"/>
      <c r="AD20" s="344"/>
      <c r="AE20" s="344"/>
      <c r="AF20" s="344"/>
      <c r="AG20" s="365"/>
      <c r="AH20" s="344"/>
      <c r="AI20" s="344"/>
      <c r="AJ20" s="344"/>
      <c r="AK20" s="344"/>
      <c r="AL20" s="344"/>
      <c r="AM20" s="344"/>
      <c r="AN20" s="344"/>
      <c r="AO20" s="365"/>
      <c r="AP20" s="344"/>
      <c r="AQ20" s="344"/>
      <c r="AR20" s="365"/>
      <c r="AS20" s="365"/>
      <c r="AT20" s="365"/>
      <c r="AU20" s="367"/>
      <c r="AV20" s="367"/>
      <c r="AW20" s="368"/>
      <c r="AX20" s="368"/>
      <c r="AY20" s="368"/>
      <c r="AZ20" s="368"/>
      <c r="BA20" s="368"/>
      <c r="BB20" s="368"/>
      <c r="BC20" s="368"/>
      <c r="BD20" s="368"/>
      <c r="BE20" s="348"/>
      <c r="BF20" s="369"/>
      <c r="BI20" s="1"/>
      <c r="BJ20" s="1"/>
      <c r="BK20" s="1"/>
      <c r="BL20" s="1"/>
      <c r="BM20" s="1"/>
      <c r="BN20" s="1"/>
      <c r="BO20" s="415" t="s">
        <v>172</v>
      </c>
      <c r="BP20" s="415"/>
      <c r="BQ20" s="415" t="s">
        <v>189</v>
      </c>
      <c r="BR20" s="415"/>
      <c r="BS20" s="415" t="s">
        <v>178</v>
      </c>
      <c r="BT20" s="415"/>
      <c r="BU20" s="415"/>
      <c r="BV20" s="415"/>
      <c r="BW20" s="415"/>
      <c r="BX20" s="413"/>
      <c r="BY20" s="415" t="s">
        <v>190</v>
      </c>
      <c r="BZ20" s="415"/>
      <c r="CA20" s="415"/>
      <c r="CB20" s="415"/>
      <c r="CC20" s="415"/>
      <c r="CD20" s="415"/>
      <c r="CE20" s="1"/>
      <c r="CF20" s="1"/>
      <c r="CG20" s="1"/>
      <c r="CH20" s="1"/>
      <c r="CI20" s="1"/>
    </row>
    <row r="21" spans="1:94" ht="16.05" hidden="1" customHeight="1" outlineLevel="1">
      <c r="A21" s="172"/>
      <c r="B21" s="362"/>
      <c r="C21" s="363"/>
      <c r="D21" s="363"/>
      <c r="E21" s="363"/>
      <c r="F21" s="364"/>
      <c r="G21" s="364"/>
      <c r="H21" s="363"/>
      <c r="I21" s="363"/>
      <c r="J21" s="364"/>
      <c r="K21" s="364"/>
      <c r="L21" s="364"/>
      <c r="M21" s="364"/>
      <c r="N21" s="364"/>
      <c r="O21" s="364"/>
      <c r="P21" s="364"/>
      <c r="Q21" s="364"/>
      <c r="R21" s="364"/>
      <c r="S21" s="364"/>
      <c r="T21" s="364"/>
      <c r="U21" s="364"/>
      <c r="V21" s="364"/>
      <c r="W21" s="364"/>
      <c r="X21" s="364"/>
      <c r="Y21" s="364"/>
      <c r="Z21" s="364"/>
      <c r="AA21" s="344"/>
      <c r="AB21" s="344"/>
      <c r="AC21" s="344"/>
      <c r="AD21" s="344"/>
      <c r="AE21" s="344"/>
      <c r="AF21" s="344"/>
      <c r="AG21" s="365"/>
      <c r="AH21" s="344"/>
      <c r="AI21" s="344"/>
      <c r="AJ21" s="344"/>
      <c r="AK21" s="344"/>
      <c r="AL21" s="344"/>
      <c r="AM21" s="344"/>
      <c r="AN21" s="344"/>
      <c r="AO21" s="365"/>
      <c r="AP21" s="344"/>
      <c r="AQ21" s="344"/>
      <c r="AR21" s="365"/>
      <c r="AS21" s="365"/>
      <c r="AT21" s="365"/>
      <c r="AU21" s="367"/>
      <c r="AV21" s="367"/>
      <c r="AW21" s="368"/>
      <c r="AX21" s="368"/>
      <c r="AY21" s="368"/>
      <c r="AZ21" s="368"/>
      <c r="BA21" s="368"/>
      <c r="BB21" s="368"/>
      <c r="BC21" s="368"/>
      <c r="BD21" s="368"/>
      <c r="BE21" s="348"/>
      <c r="BF21" s="369"/>
      <c r="BO21" s="415" t="s">
        <v>178</v>
      </c>
      <c r="BP21" s="415"/>
      <c r="BQ21" s="415"/>
      <c r="BR21" s="415"/>
      <c r="BS21" s="415"/>
      <c r="BT21" s="415"/>
      <c r="BU21" s="417"/>
      <c r="BV21" s="415"/>
      <c r="BW21" s="415"/>
      <c r="BX21" s="413"/>
      <c r="BY21" s="415" t="s">
        <v>191</v>
      </c>
      <c r="BZ21" s="415"/>
      <c r="CA21" s="415"/>
      <c r="CB21" s="415"/>
      <c r="CC21" s="415"/>
      <c r="CD21" s="415"/>
    </row>
    <row r="22" spans="1:94" ht="16.05" hidden="1" customHeight="1" outlineLevel="1">
      <c r="A22" s="172"/>
      <c r="B22" s="362"/>
      <c r="C22" s="363"/>
      <c r="D22" s="363"/>
      <c r="E22" s="363"/>
      <c r="F22" s="364"/>
      <c r="G22" s="364"/>
      <c r="H22" s="363"/>
      <c r="I22" s="363"/>
      <c r="J22" s="364"/>
      <c r="K22" s="364"/>
      <c r="L22" s="364"/>
      <c r="M22" s="364"/>
      <c r="N22" s="364"/>
      <c r="O22" s="364"/>
      <c r="P22" s="364"/>
      <c r="Q22" s="364"/>
      <c r="R22" s="364"/>
      <c r="S22" s="364"/>
      <c r="T22" s="364"/>
      <c r="U22" s="364"/>
      <c r="V22" s="364"/>
      <c r="W22" s="364"/>
      <c r="X22" s="364"/>
      <c r="Y22" s="364"/>
      <c r="Z22" s="364"/>
      <c r="AA22" s="344"/>
      <c r="AB22" s="344"/>
      <c r="AC22" s="344"/>
      <c r="AD22" s="344"/>
      <c r="AE22" s="344"/>
      <c r="AF22" s="344"/>
      <c r="AG22" s="365"/>
      <c r="AH22" s="344"/>
      <c r="AI22" s="344"/>
      <c r="AJ22" s="344"/>
      <c r="AK22" s="344"/>
      <c r="AL22" s="344"/>
      <c r="AM22" s="344"/>
      <c r="AN22" s="344"/>
      <c r="AO22" s="365"/>
      <c r="AP22" s="344"/>
      <c r="AQ22" s="344"/>
      <c r="AR22" s="365"/>
      <c r="AS22" s="365"/>
      <c r="AT22" s="365"/>
      <c r="AU22" s="367"/>
      <c r="AV22" s="367"/>
      <c r="AW22" s="368"/>
      <c r="AX22" s="368"/>
      <c r="AY22" s="368"/>
      <c r="AZ22" s="368"/>
      <c r="BA22" s="368"/>
      <c r="BB22" s="368"/>
      <c r="BC22" s="368"/>
      <c r="BD22" s="368"/>
      <c r="BE22" s="348"/>
      <c r="BF22" s="369"/>
      <c r="BJ22" s="1"/>
      <c r="BK22" s="1"/>
      <c r="BL22" s="1"/>
      <c r="BM22" s="1"/>
      <c r="BN22" s="1"/>
      <c r="BO22" s="417"/>
      <c r="BP22" s="417"/>
      <c r="BQ22" s="415"/>
      <c r="BR22" s="415"/>
      <c r="BS22" s="415"/>
      <c r="BT22" s="415"/>
      <c r="BU22" s="417"/>
      <c r="BV22" s="415"/>
      <c r="BW22" s="415"/>
      <c r="BX22" s="413"/>
      <c r="BY22" s="415" t="s">
        <v>1506</v>
      </c>
      <c r="BZ22" s="415"/>
      <c r="CA22" s="415"/>
      <c r="CB22" s="415"/>
      <c r="CC22" s="417"/>
      <c r="CD22" s="417"/>
      <c r="CE22" s="1"/>
      <c r="CF22" s="1"/>
      <c r="CG22" s="1"/>
      <c r="CH22" s="1"/>
      <c r="CI22" s="1"/>
    </row>
    <row r="23" spans="1:94" ht="16.05" hidden="1" customHeight="1" outlineLevel="1">
      <c r="A23" s="172"/>
      <c r="B23" s="362"/>
      <c r="C23" s="363"/>
      <c r="D23" s="363"/>
      <c r="E23" s="363"/>
      <c r="F23" s="364"/>
      <c r="G23" s="364"/>
      <c r="H23" s="363"/>
      <c r="I23" s="363"/>
      <c r="J23" s="364"/>
      <c r="K23" s="364"/>
      <c r="L23" s="364"/>
      <c r="M23" s="364"/>
      <c r="N23" s="364"/>
      <c r="O23" s="364"/>
      <c r="P23" s="364"/>
      <c r="Q23" s="364"/>
      <c r="R23" s="364"/>
      <c r="S23" s="364"/>
      <c r="T23" s="364"/>
      <c r="U23" s="364"/>
      <c r="V23" s="364"/>
      <c r="W23" s="364"/>
      <c r="X23" s="364"/>
      <c r="Y23" s="364"/>
      <c r="Z23" s="364"/>
      <c r="AA23" s="344"/>
      <c r="AB23" s="344"/>
      <c r="AC23" s="344"/>
      <c r="AD23" s="344"/>
      <c r="AE23" s="344"/>
      <c r="AF23" s="344"/>
      <c r="AG23" s="365"/>
      <c r="AH23" s="344"/>
      <c r="AI23" s="344"/>
      <c r="AJ23" s="344"/>
      <c r="AK23" s="344"/>
      <c r="AL23" s="344"/>
      <c r="AM23" s="344"/>
      <c r="AN23" s="344"/>
      <c r="AO23" s="365"/>
      <c r="AP23" s="344"/>
      <c r="AQ23" s="344"/>
      <c r="AR23" s="365"/>
      <c r="AS23" s="365"/>
      <c r="AT23" s="365"/>
      <c r="AU23" s="367"/>
      <c r="AV23" s="367"/>
      <c r="AW23" s="368"/>
      <c r="AX23" s="368"/>
      <c r="AY23" s="368"/>
      <c r="AZ23" s="368"/>
      <c r="BA23" s="368"/>
      <c r="BB23" s="368"/>
      <c r="BC23" s="368"/>
      <c r="BD23" s="368"/>
      <c r="BE23" s="348"/>
      <c r="BF23" s="369"/>
      <c r="BJ23" s="1"/>
      <c r="BK23" s="1"/>
      <c r="BL23" s="1"/>
      <c r="BM23" s="1"/>
      <c r="BN23" s="1"/>
      <c r="BO23" s="1"/>
      <c r="BP23" s="1"/>
      <c r="BQ23" s="1"/>
      <c r="BR23" s="1"/>
      <c r="BS23" s="1"/>
      <c r="BT23" s="1"/>
      <c r="BW23" s="1"/>
      <c r="BX23" s="1"/>
      <c r="BY23" s="1"/>
      <c r="BZ23" s="1"/>
      <c r="CA23" s="1"/>
      <c r="CB23" s="1"/>
      <c r="CE23" s="1"/>
      <c r="CF23" s="1"/>
      <c r="CG23" s="1"/>
      <c r="CH23" s="1"/>
      <c r="CI23" s="1"/>
    </row>
    <row r="24" spans="1:94" ht="16.05" hidden="1" customHeight="1" outlineLevel="1">
      <c r="A24" s="172"/>
      <c r="B24" s="362"/>
      <c r="C24" s="363"/>
      <c r="D24" s="363"/>
      <c r="E24" s="363"/>
      <c r="F24" s="364"/>
      <c r="G24" s="364"/>
      <c r="H24" s="363"/>
      <c r="I24" s="363"/>
      <c r="J24" s="364"/>
      <c r="K24" s="364"/>
      <c r="L24" s="364"/>
      <c r="M24" s="364"/>
      <c r="N24" s="364"/>
      <c r="O24" s="364"/>
      <c r="P24" s="364"/>
      <c r="Q24" s="364"/>
      <c r="R24" s="364"/>
      <c r="S24" s="364"/>
      <c r="T24" s="364"/>
      <c r="U24" s="364"/>
      <c r="V24" s="364"/>
      <c r="W24" s="364"/>
      <c r="X24" s="364"/>
      <c r="Y24" s="364"/>
      <c r="Z24" s="364"/>
      <c r="AA24" s="344"/>
      <c r="AB24" s="344"/>
      <c r="AC24" s="344"/>
      <c r="AD24" s="344"/>
      <c r="AE24" s="344"/>
      <c r="AF24" s="344"/>
      <c r="AG24" s="365"/>
      <c r="AH24" s="344"/>
      <c r="AI24" s="344"/>
      <c r="AJ24" s="344"/>
      <c r="AK24" s="344"/>
      <c r="AL24" s="344"/>
      <c r="AM24" s="344"/>
      <c r="AN24" s="344"/>
      <c r="AO24" s="365"/>
      <c r="AP24" s="344"/>
      <c r="AQ24" s="344"/>
      <c r="AR24" s="365"/>
      <c r="AS24" s="365"/>
      <c r="AT24" s="365"/>
      <c r="AU24" s="367"/>
      <c r="AV24" s="367"/>
      <c r="AW24" s="368"/>
      <c r="AX24" s="368"/>
      <c r="AY24" s="368"/>
      <c r="AZ24" s="368"/>
      <c r="BA24" s="368"/>
      <c r="BB24" s="368"/>
      <c r="BC24" s="368"/>
      <c r="BD24" s="368"/>
      <c r="BE24" s="348"/>
      <c r="BF24" s="369"/>
      <c r="BO24" s="1"/>
      <c r="BP24" s="1"/>
      <c r="BQ24" s="1"/>
      <c r="BR24" s="1"/>
      <c r="BS24" s="1"/>
      <c r="BT24" s="1"/>
      <c r="BW24" s="1"/>
      <c r="BX24" s="1"/>
      <c r="BY24" s="1"/>
      <c r="BZ24" s="1"/>
      <c r="CA24" s="1"/>
      <c r="CB24" s="1"/>
    </row>
    <row r="25" spans="1:94" ht="16.05" customHeight="1" collapsed="1">
      <c r="A25" s="172"/>
      <c r="B25" s="362">
        <v>1</v>
      </c>
      <c r="C25" s="363">
        <v>2</v>
      </c>
      <c r="D25" s="363">
        <v>3</v>
      </c>
      <c r="E25" s="363">
        <v>4</v>
      </c>
      <c r="F25" s="364">
        <v>5</v>
      </c>
      <c r="G25" s="364">
        <v>6</v>
      </c>
      <c r="H25" s="363">
        <v>7</v>
      </c>
      <c r="I25" s="363">
        <v>8</v>
      </c>
      <c r="J25" s="363">
        <v>9</v>
      </c>
      <c r="K25" s="363">
        <v>10</v>
      </c>
      <c r="L25" s="363">
        <v>11</v>
      </c>
      <c r="M25" s="363">
        <v>12</v>
      </c>
      <c r="N25" s="363">
        <v>13</v>
      </c>
      <c r="O25" s="363">
        <v>14</v>
      </c>
      <c r="P25" s="363">
        <v>15</v>
      </c>
      <c r="Q25" s="363">
        <v>16</v>
      </c>
      <c r="R25" s="363">
        <v>17</v>
      </c>
      <c r="S25" s="363">
        <v>18</v>
      </c>
      <c r="T25" s="363">
        <v>19</v>
      </c>
      <c r="U25" s="363">
        <v>20</v>
      </c>
      <c r="V25" s="363">
        <v>21</v>
      </c>
      <c r="W25" s="363">
        <v>22</v>
      </c>
      <c r="X25" s="363">
        <v>23</v>
      </c>
      <c r="Y25" s="363">
        <v>24</v>
      </c>
      <c r="Z25" s="363">
        <v>25</v>
      </c>
      <c r="AA25" s="363">
        <v>26</v>
      </c>
      <c r="AB25" s="363">
        <v>27</v>
      </c>
      <c r="AC25" s="363">
        <v>28</v>
      </c>
      <c r="AD25" s="363">
        <v>29</v>
      </c>
      <c r="AE25" s="344">
        <v>30</v>
      </c>
      <c r="AF25" s="344">
        <v>31</v>
      </c>
      <c r="AG25" s="365">
        <v>32</v>
      </c>
      <c r="AH25" s="344">
        <v>33</v>
      </c>
      <c r="AI25" s="363">
        <v>34</v>
      </c>
      <c r="AJ25" s="363">
        <v>35</v>
      </c>
      <c r="AK25" s="363">
        <v>36</v>
      </c>
      <c r="AL25" s="344">
        <v>37</v>
      </c>
      <c r="AM25" s="344">
        <v>38</v>
      </c>
      <c r="AN25" s="344">
        <v>39</v>
      </c>
      <c r="AO25" s="366">
        <v>40</v>
      </c>
      <c r="AP25" s="363">
        <v>41</v>
      </c>
      <c r="AQ25" s="363">
        <v>41</v>
      </c>
      <c r="AR25" s="366">
        <v>43</v>
      </c>
      <c r="AS25" s="366">
        <v>44</v>
      </c>
      <c r="AT25" s="366">
        <v>45</v>
      </c>
      <c r="AU25" s="363">
        <v>46</v>
      </c>
      <c r="AV25" s="363">
        <v>47</v>
      </c>
      <c r="AW25" s="366">
        <v>48</v>
      </c>
      <c r="AX25" s="366">
        <v>49</v>
      </c>
      <c r="AY25" s="366">
        <v>50</v>
      </c>
      <c r="AZ25" s="366">
        <v>51</v>
      </c>
      <c r="BA25" s="366">
        <v>52</v>
      </c>
      <c r="BB25" s="366">
        <v>53</v>
      </c>
      <c r="BC25" s="366">
        <v>54</v>
      </c>
      <c r="BD25" s="366">
        <v>55</v>
      </c>
      <c r="BE25" s="347">
        <v>56</v>
      </c>
      <c r="BF25" s="363">
        <v>57</v>
      </c>
      <c r="BO25" s="1"/>
      <c r="BP25" s="1"/>
      <c r="BQ25" s="1"/>
      <c r="BR25" s="1"/>
      <c r="BS25" s="1"/>
      <c r="BT25" s="1"/>
      <c r="BX25" s="1"/>
      <c r="BY25" s="1"/>
      <c r="BZ25" s="1"/>
      <c r="CA25" s="1"/>
      <c r="CB25" s="1"/>
    </row>
    <row r="26" spans="1:94" ht="30" customHeight="1">
      <c r="A26" s="172"/>
      <c r="B26" s="343"/>
      <c r="C26" s="376"/>
      <c r="D26" s="376"/>
      <c r="E26" s="376"/>
      <c r="F26" s="344"/>
      <c r="G26" s="344"/>
      <c r="H26" s="376"/>
      <c r="I26" s="376"/>
      <c r="J26" s="344"/>
      <c r="K26" s="344"/>
      <c r="L26" s="344"/>
      <c r="M26" s="345"/>
      <c r="N26" s="345"/>
      <c r="O26" s="344"/>
      <c r="P26" s="344"/>
      <c r="Q26" s="344"/>
      <c r="R26" s="344"/>
      <c r="S26" s="344"/>
      <c r="T26" s="344"/>
      <c r="U26" s="377"/>
      <c r="V26" s="344"/>
      <c r="W26" s="344"/>
      <c r="X26" s="344"/>
      <c r="Y26" s="345"/>
      <c r="Z26" s="345"/>
      <c r="AA26" s="378"/>
      <c r="AB26" s="378"/>
      <c r="AC26" s="378"/>
      <c r="AD26" s="378"/>
      <c r="AE26" s="379"/>
      <c r="AF26" s="175"/>
      <c r="AG26" s="380" t="e">
        <f t="shared" ref="AG26:AG39" si="0">ROUNDDOWN(AF26/AA26,0)</f>
        <v>#DIV/0!</v>
      </c>
      <c r="AH26" s="381"/>
      <c r="AI26" s="382"/>
      <c r="AJ26" s="344"/>
      <c r="AK26" s="344"/>
      <c r="AL26" s="175"/>
      <c r="AM26" s="175"/>
      <c r="AN26" s="175"/>
      <c r="AO26" s="380">
        <f t="shared" ref="AO26:AO39" si="1">SUM(AM26:AN26)</f>
        <v>0</v>
      </c>
      <c r="AP26" s="378"/>
      <c r="AQ26" s="378"/>
      <c r="AR26" s="418">
        <f t="shared" ref="AR26:AR39" si="2">AP26+AQ26</f>
        <v>0</v>
      </c>
      <c r="AS26" s="380">
        <f t="shared" ref="AS26:AS39" si="3">ROUNDDOWN(((AA26+AE26)*AL26*(1+(AO26/100))),-3)</f>
        <v>0</v>
      </c>
      <c r="AT26" s="380">
        <f t="shared" ref="AT26:AT39" si="4">ROUNDDOWN((AS26*AR26),-2)</f>
        <v>0</v>
      </c>
      <c r="AU26" s="230">
        <v>170</v>
      </c>
      <c r="AV26" s="383">
        <v>0.3</v>
      </c>
      <c r="AW26" s="384">
        <f t="shared" ref="AW26:AW39" si="5">ROUNDDOWN(((AS26*AU26)/100),-3)</f>
        <v>0</v>
      </c>
      <c r="AX26" s="385">
        <f t="shared" ref="AX26:AX39" si="6">AP26</f>
        <v>0</v>
      </c>
      <c r="AY26" s="385">
        <f t="shared" ref="AY26:AY39" si="7">AR26</f>
        <v>0</v>
      </c>
      <c r="AZ26" s="384">
        <f t="shared" ref="AZ26:AZ39" si="8">ROUNDDOWN((AS26*AY26),-2)</f>
        <v>0</v>
      </c>
      <c r="BA26" s="384">
        <f t="shared" ref="BA26:BA39" si="9">ROUNDDOWN((AS26*AX26),-2)</f>
        <v>0</v>
      </c>
      <c r="BB26" s="384">
        <f t="shared" ref="BB26:BB39" si="10">AW26*AV26</f>
        <v>0</v>
      </c>
      <c r="BC26" s="384">
        <f t="shared" ref="BC26:BC39" si="11">BA26-BB26</f>
        <v>0</v>
      </c>
      <c r="BD26" s="384">
        <f t="shared" ref="BD26:BD39" si="12">AZ26-BA26</f>
        <v>0</v>
      </c>
      <c r="BE26" s="176"/>
      <c r="BF26" s="347"/>
      <c r="BI26" s="1"/>
      <c r="BJ26" s="1"/>
      <c r="BK26" s="1"/>
      <c r="BL26" s="1"/>
      <c r="BM26" s="1"/>
      <c r="BN26" s="1"/>
      <c r="BT26" s="1"/>
      <c r="BX26" s="1"/>
      <c r="BY26" s="1"/>
      <c r="CC26" s="1"/>
      <c r="CD26" s="1"/>
      <c r="CE26" s="1"/>
      <c r="CF26" s="1"/>
      <c r="CG26" s="1"/>
      <c r="CH26" s="1"/>
      <c r="CI26" s="1"/>
      <c r="CJ26" s="1"/>
      <c r="CK26" s="1"/>
      <c r="CL26" s="1"/>
      <c r="CM26" s="1"/>
      <c r="CN26" s="1"/>
      <c r="CO26" s="1"/>
      <c r="CP26" s="1"/>
    </row>
    <row r="27" spans="1:94" ht="30" customHeight="1">
      <c r="A27" s="172"/>
      <c r="B27" s="343"/>
      <c r="C27" s="376"/>
      <c r="D27" s="376"/>
      <c r="E27" s="376"/>
      <c r="F27" s="344"/>
      <c r="G27" s="344"/>
      <c r="H27" s="376"/>
      <c r="I27" s="376"/>
      <c r="J27" s="344"/>
      <c r="K27" s="344"/>
      <c r="L27" s="344"/>
      <c r="M27" s="345"/>
      <c r="N27" s="345"/>
      <c r="O27" s="344"/>
      <c r="P27" s="344"/>
      <c r="Q27" s="344"/>
      <c r="R27" s="344"/>
      <c r="S27" s="344"/>
      <c r="T27" s="344"/>
      <c r="U27" s="377"/>
      <c r="V27" s="344"/>
      <c r="W27" s="344"/>
      <c r="X27" s="344"/>
      <c r="Y27" s="345"/>
      <c r="Z27" s="345"/>
      <c r="AA27" s="378"/>
      <c r="AB27" s="378"/>
      <c r="AC27" s="378"/>
      <c r="AD27" s="378"/>
      <c r="AE27" s="379"/>
      <c r="AF27" s="175"/>
      <c r="AG27" s="380" t="e">
        <f t="shared" si="0"/>
        <v>#DIV/0!</v>
      </c>
      <c r="AH27" s="381"/>
      <c r="AI27" s="382"/>
      <c r="AJ27" s="344"/>
      <c r="AK27" s="344"/>
      <c r="AL27" s="175"/>
      <c r="AM27" s="175"/>
      <c r="AN27" s="175"/>
      <c r="AO27" s="380">
        <f t="shared" si="1"/>
        <v>0</v>
      </c>
      <c r="AP27" s="378"/>
      <c r="AQ27" s="378"/>
      <c r="AR27" s="418">
        <f t="shared" si="2"/>
        <v>0</v>
      </c>
      <c r="AS27" s="380">
        <f t="shared" si="3"/>
        <v>0</v>
      </c>
      <c r="AT27" s="380">
        <f t="shared" si="4"/>
        <v>0</v>
      </c>
      <c r="AU27" s="230">
        <v>170</v>
      </c>
      <c r="AV27" s="383">
        <v>0.3</v>
      </c>
      <c r="AW27" s="384">
        <f t="shared" si="5"/>
        <v>0</v>
      </c>
      <c r="AX27" s="385">
        <f t="shared" si="6"/>
        <v>0</v>
      </c>
      <c r="AY27" s="385">
        <f t="shared" si="7"/>
        <v>0</v>
      </c>
      <c r="AZ27" s="384">
        <f t="shared" si="8"/>
        <v>0</v>
      </c>
      <c r="BA27" s="384">
        <f t="shared" si="9"/>
        <v>0</v>
      </c>
      <c r="BB27" s="384">
        <f t="shared" si="10"/>
        <v>0</v>
      </c>
      <c r="BC27" s="384">
        <f t="shared" si="11"/>
        <v>0</v>
      </c>
      <c r="BD27" s="384">
        <f t="shared" si="12"/>
        <v>0</v>
      </c>
      <c r="BE27" s="176"/>
      <c r="BF27" s="347"/>
      <c r="BI27" s="1"/>
      <c r="BJ27" s="1"/>
      <c r="BK27" s="1"/>
      <c r="BL27" s="1"/>
      <c r="BM27" s="1"/>
      <c r="BN27" s="1"/>
      <c r="BT27" s="1"/>
      <c r="CC27" s="1"/>
      <c r="CD27" s="1"/>
      <c r="CE27" s="1"/>
      <c r="CF27" s="1"/>
      <c r="CG27" s="1"/>
      <c r="CH27" s="1"/>
      <c r="CI27" s="1"/>
      <c r="CJ27" s="1"/>
      <c r="CK27" s="1"/>
      <c r="CL27" s="1"/>
      <c r="CM27" s="1"/>
      <c r="CN27" s="1"/>
      <c r="CO27" s="1"/>
      <c r="CP27" s="1"/>
    </row>
    <row r="28" spans="1:94" ht="30" customHeight="1">
      <c r="A28" s="172"/>
      <c r="B28" s="343"/>
      <c r="C28" s="376"/>
      <c r="D28" s="376"/>
      <c r="E28" s="376"/>
      <c r="F28" s="344"/>
      <c r="G28" s="344"/>
      <c r="H28" s="376"/>
      <c r="I28" s="376"/>
      <c r="J28" s="344"/>
      <c r="K28" s="344"/>
      <c r="L28" s="344"/>
      <c r="M28" s="345"/>
      <c r="N28" s="345"/>
      <c r="O28" s="344"/>
      <c r="P28" s="344"/>
      <c r="Q28" s="344"/>
      <c r="R28" s="344"/>
      <c r="S28" s="344"/>
      <c r="T28" s="344"/>
      <c r="U28" s="377"/>
      <c r="V28" s="344"/>
      <c r="W28" s="344"/>
      <c r="X28" s="344"/>
      <c r="Y28" s="345"/>
      <c r="Z28" s="345"/>
      <c r="AA28" s="378"/>
      <c r="AB28" s="378"/>
      <c r="AC28" s="378"/>
      <c r="AD28" s="378"/>
      <c r="AE28" s="379"/>
      <c r="AF28" s="175"/>
      <c r="AG28" s="380" t="e">
        <f t="shared" si="0"/>
        <v>#DIV/0!</v>
      </c>
      <c r="AH28" s="381"/>
      <c r="AI28" s="382"/>
      <c r="AJ28" s="386"/>
      <c r="AK28" s="344"/>
      <c r="AL28" s="175"/>
      <c r="AM28" s="175"/>
      <c r="AN28" s="175"/>
      <c r="AO28" s="380">
        <f t="shared" si="1"/>
        <v>0</v>
      </c>
      <c r="AP28" s="378"/>
      <c r="AQ28" s="378"/>
      <c r="AR28" s="418">
        <f t="shared" si="2"/>
        <v>0</v>
      </c>
      <c r="AS28" s="380">
        <f t="shared" si="3"/>
        <v>0</v>
      </c>
      <c r="AT28" s="380">
        <f t="shared" si="4"/>
        <v>0</v>
      </c>
      <c r="AU28" s="230">
        <v>170</v>
      </c>
      <c r="AV28" s="383">
        <v>0.3</v>
      </c>
      <c r="AW28" s="384">
        <f t="shared" si="5"/>
        <v>0</v>
      </c>
      <c r="AX28" s="385">
        <f t="shared" si="6"/>
        <v>0</v>
      </c>
      <c r="AY28" s="385">
        <f t="shared" si="7"/>
        <v>0</v>
      </c>
      <c r="AZ28" s="384">
        <f t="shared" si="8"/>
        <v>0</v>
      </c>
      <c r="BA28" s="384">
        <f t="shared" si="9"/>
        <v>0</v>
      </c>
      <c r="BB28" s="384">
        <f t="shared" si="10"/>
        <v>0</v>
      </c>
      <c r="BC28" s="384">
        <f t="shared" si="11"/>
        <v>0</v>
      </c>
      <c r="BD28" s="384">
        <f t="shared" si="12"/>
        <v>0</v>
      </c>
      <c r="BE28" s="176"/>
      <c r="BF28" s="347"/>
      <c r="BI28" s="1"/>
      <c r="BJ28" s="1"/>
      <c r="BK28" s="1"/>
      <c r="BL28" s="1"/>
      <c r="BM28" s="1"/>
      <c r="BN28" s="1"/>
      <c r="BT28" s="1"/>
      <c r="CC28" s="1"/>
      <c r="CD28" s="1"/>
      <c r="CE28" s="1"/>
      <c r="CF28" s="1"/>
      <c r="CG28" s="1"/>
      <c r="CH28" s="1"/>
      <c r="CI28" s="1"/>
      <c r="CJ28" s="1"/>
      <c r="CK28" s="1"/>
      <c r="CL28" s="1"/>
      <c r="CM28" s="1"/>
      <c r="CN28" s="1"/>
      <c r="CO28" s="1"/>
      <c r="CP28" s="1"/>
    </row>
    <row r="29" spans="1:94" ht="30" customHeight="1">
      <c r="A29" s="172"/>
      <c r="B29" s="343"/>
      <c r="C29" s="376"/>
      <c r="D29" s="376"/>
      <c r="E29" s="376"/>
      <c r="F29" s="344"/>
      <c r="G29" s="344"/>
      <c r="H29" s="376"/>
      <c r="I29" s="376"/>
      <c r="J29" s="344"/>
      <c r="K29" s="344"/>
      <c r="L29" s="344"/>
      <c r="M29" s="345"/>
      <c r="N29" s="345"/>
      <c r="O29" s="344"/>
      <c r="P29" s="344"/>
      <c r="Q29" s="344"/>
      <c r="R29" s="344"/>
      <c r="S29" s="344"/>
      <c r="T29" s="344"/>
      <c r="U29" s="344"/>
      <c r="V29" s="344"/>
      <c r="W29" s="344"/>
      <c r="X29" s="344"/>
      <c r="Y29" s="345"/>
      <c r="Z29" s="345"/>
      <c r="AA29" s="378"/>
      <c r="AB29" s="378"/>
      <c r="AC29" s="378"/>
      <c r="AD29" s="378"/>
      <c r="AE29" s="379"/>
      <c r="AF29" s="175"/>
      <c r="AG29" s="380" t="e">
        <f t="shared" si="0"/>
        <v>#DIV/0!</v>
      </c>
      <c r="AH29" s="344"/>
      <c r="AI29" s="344"/>
      <c r="AJ29" s="344"/>
      <c r="AK29" s="344"/>
      <c r="AL29" s="175"/>
      <c r="AM29" s="175"/>
      <c r="AN29" s="175"/>
      <c r="AO29" s="380">
        <f t="shared" si="1"/>
        <v>0</v>
      </c>
      <c r="AP29" s="378"/>
      <c r="AQ29" s="378"/>
      <c r="AR29" s="418">
        <f t="shared" si="2"/>
        <v>0</v>
      </c>
      <c r="AS29" s="380">
        <f t="shared" si="3"/>
        <v>0</v>
      </c>
      <c r="AT29" s="380">
        <f t="shared" si="4"/>
        <v>0</v>
      </c>
      <c r="AU29" s="230">
        <v>170</v>
      </c>
      <c r="AV29" s="383"/>
      <c r="AW29" s="384">
        <f t="shared" si="5"/>
        <v>0</v>
      </c>
      <c r="AX29" s="385">
        <f t="shared" si="6"/>
        <v>0</v>
      </c>
      <c r="AY29" s="385">
        <f t="shared" si="7"/>
        <v>0</v>
      </c>
      <c r="AZ29" s="384">
        <f t="shared" si="8"/>
        <v>0</v>
      </c>
      <c r="BA29" s="384">
        <f t="shared" si="9"/>
        <v>0</v>
      </c>
      <c r="BB29" s="384">
        <f t="shared" si="10"/>
        <v>0</v>
      </c>
      <c r="BC29" s="384">
        <f t="shared" si="11"/>
        <v>0</v>
      </c>
      <c r="BD29" s="384">
        <f t="shared" si="12"/>
        <v>0</v>
      </c>
      <c r="BE29" s="176"/>
      <c r="BF29" s="347"/>
      <c r="BI29" s="1"/>
      <c r="BJ29" s="1"/>
      <c r="BK29" s="1"/>
      <c r="BL29" s="1"/>
      <c r="BM29" s="1"/>
      <c r="BN29" s="1"/>
      <c r="CC29" s="1"/>
      <c r="CD29" s="1"/>
      <c r="CE29" s="1"/>
      <c r="CF29" s="1"/>
      <c r="CG29" s="1"/>
      <c r="CH29" s="1"/>
      <c r="CI29" s="1"/>
      <c r="CJ29" s="1"/>
      <c r="CK29" s="1"/>
      <c r="CL29" s="1"/>
      <c r="CM29" s="1"/>
      <c r="CN29" s="1"/>
      <c r="CO29" s="1"/>
      <c r="CP29" s="1"/>
    </row>
    <row r="30" spans="1:94" ht="30" customHeight="1">
      <c r="A30" s="172"/>
      <c r="B30" s="343"/>
      <c r="C30" s="376"/>
      <c r="D30" s="376"/>
      <c r="E30" s="376"/>
      <c r="F30" s="344"/>
      <c r="G30" s="344"/>
      <c r="H30" s="376"/>
      <c r="I30" s="376"/>
      <c r="J30" s="344"/>
      <c r="K30" s="344"/>
      <c r="L30" s="344"/>
      <c r="M30" s="345"/>
      <c r="N30" s="345"/>
      <c r="O30" s="344"/>
      <c r="P30" s="344"/>
      <c r="Q30" s="344"/>
      <c r="R30" s="344"/>
      <c r="S30" s="344"/>
      <c r="T30" s="344"/>
      <c r="U30" s="344"/>
      <c r="V30" s="344"/>
      <c r="W30" s="344"/>
      <c r="X30" s="344"/>
      <c r="Y30" s="345"/>
      <c r="Z30" s="345"/>
      <c r="AA30" s="378"/>
      <c r="AB30" s="378"/>
      <c r="AC30" s="378"/>
      <c r="AD30" s="378"/>
      <c r="AE30" s="379"/>
      <c r="AF30" s="175"/>
      <c r="AG30" s="380" t="e">
        <f t="shared" si="0"/>
        <v>#DIV/0!</v>
      </c>
      <c r="AH30" s="344"/>
      <c r="AI30" s="344"/>
      <c r="AJ30" s="344"/>
      <c r="AK30" s="344"/>
      <c r="AL30" s="175"/>
      <c r="AM30" s="175"/>
      <c r="AN30" s="175"/>
      <c r="AO30" s="380">
        <f t="shared" si="1"/>
        <v>0</v>
      </c>
      <c r="AP30" s="378"/>
      <c r="AQ30" s="378"/>
      <c r="AR30" s="418">
        <f t="shared" si="2"/>
        <v>0</v>
      </c>
      <c r="AS30" s="380">
        <f t="shared" si="3"/>
        <v>0</v>
      </c>
      <c r="AT30" s="380">
        <f t="shared" si="4"/>
        <v>0</v>
      </c>
      <c r="AU30" s="230">
        <v>170</v>
      </c>
      <c r="AV30" s="383"/>
      <c r="AW30" s="384">
        <f t="shared" si="5"/>
        <v>0</v>
      </c>
      <c r="AX30" s="385">
        <f t="shared" si="6"/>
        <v>0</v>
      </c>
      <c r="AY30" s="385">
        <f t="shared" si="7"/>
        <v>0</v>
      </c>
      <c r="AZ30" s="384">
        <f t="shared" si="8"/>
        <v>0</v>
      </c>
      <c r="BA30" s="384">
        <f t="shared" si="9"/>
        <v>0</v>
      </c>
      <c r="BB30" s="384">
        <f t="shared" si="10"/>
        <v>0</v>
      </c>
      <c r="BC30" s="384">
        <f t="shared" si="11"/>
        <v>0</v>
      </c>
      <c r="BD30" s="384">
        <f t="shared" si="12"/>
        <v>0</v>
      </c>
      <c r="BE30" s="176"/>
      <c r="BF30" s="347"/>
      <c r="BI30" s="1"/>
      <c r="BJ30" s="1"/>
      <c r="BK30" s="1"/>
      <c r="BL30" s="1"/>
      <c r="BM30" s="1"/>
      <c r="BN30" s="1"/>
      <c r="CC30" s="1"/>
      <c r="CD30" s="1"/>
      <c r="CE30" s="1"/>
      <c r="CF30" s="1"/>
      <c r="CG30" s="1"/>
      <c r="CH30" s="1"/>
      <c r="CI30" s="1"/>
      <c r="CJ30" s="1"/>
      <c r="CK30" s="1"/>
      <c r="CL30" s="1"/>
      <c r="CM30" s="1"/>
      <c r="CN30" s="1"/>
      <c r="CO30" s="1"/>
      <c r="CP30" s="1"/>
    </row>
    <row r="31" spans="1:94" ht="30" customHeight="1">
      <c r="A31" s="172"/>
      <c r="B31" s="343"/>
      <c r="C31" s="376"/>
      <c r="D31" s="376"/>
      <c r="E31" s="376"/>
      <c r="F31" s="344"/>
      <c r="G31" s="344"/>
      <c r="H31" s="376"/>
      <c r="I31" s="376"/>
      <c r="J31" s="344"/>
      <c r="K31" s="344"/>
      <c r="L31" s="344"/>
      <c r="M31" s="345"/>
      <c r="N31" s="345"/>
      <c r="O31" s="344"/>
      <c r="P31" s="344"/>
      <c r="Q31" s="344"/>
      <c r="R31" s="344"/>
      <c r="S31" s="344"/>
      <c r="T31" s="344"/>
      <c r="U31" s="344"/>
      <c r="V31" s="344"/>
      <c r="W31" s="344"/>
      <c r="X31" s="344"/>
      <c r="Y31" s="345"/>
      <c r="Z31" s="345"/>
      <c r="AA31" s="378"/>
      <c r="AB31" s="378"/>
      <c r="AC31" s="378"/>
      <c r="AD31" s="378"/>
      <c r="AE31" s="379"/>
      <c r="AF31" s="175"/>
      <c r="AG31" s="380" t="e">
        <f t="shared" si="0"/>
        <v>#DIV/0!</v>
      </c>
      <c r="AH31" s="344"/>
      <c r="AI31" s="344"/>
      <c r="AJ31" s="344"/>
      <c r="AK31" s="344"/>
      <c r="AL31" s="175"/>
      <c r="AM31" s="175"/>
      <c r="AN31" s="175"/>
      <c r="AO31" s="380">
        <f t="shared" si="1"/>
        <v>0</v>
      </c>
      <c r="AP31" s="378"/>
      <c r="AQ31" s="378"/>
      <c r="AR31" s="418">
        <f t="shared" si="2"/>
        <v>0</v>
      </c>
      <c r="AS31" s="380">
        <f t="shared" si="3"/>
        <v>0</v>
      </c>
      <c r="AT31" s="380">
        <f t="shared" si="4"/>
        <v>0</v>
      </c>
      <c r="AU31" s="230">
        <v>170</v>
      </c>
      <c r="AV31" s="383"/>
      <c r="AW31" s="384">
        <f t="shared" si="5"/>
        <v>0</v>
      </c>
      <c r="AX31" s="385">
        <f t="shared" si="6"/>
        <v>0</v>
      </c>
      <c r="AY31" s="385">
        <f t="shared" si="7"/>
        <v>0</v>
      </c>
      <c r="AZ31" s="384">
        <f t="shared" si="8"/>
        <v>0</v>
      </c>
      <c r="BA31" s="384">
        <f t="shared" si="9"/>
        <v>0</v>
      </c>
      <c r="BB31" s="384">
        <f t="shared" si="10"/>
        <v>0</v>
      </c>
      <c r="BC31" s="384">
        <f t="shared" si="11"/>
        <v>0</v>
      </c>
      <c r="BD31" s="384">
        <f t="shared" si="12"/>
        <v>0</v>
      </c>
      <c r="BE31" s="176"/>
      <c r="BF31" s="347"/>
      <c r="BI31" s="1"/>
      <c r="BJ31" s="1"/>
      <c r="BK31" s="1"/>
      <c r="BL31" s="1"/>
      <c r="BM31" s="1"/>
      <c r="BN31" s="1"/>
      <c r="CC31" s="1"/>
      <c r="CD31" s="1"/>
      <c r="CE31" s="1"/>
      <c r="CF31" s="1"/>
      <c r="CG31" s="1"/>
      <c r="CH31" s="1"/>
      <c r="CI31" s="1"/>
      <c r="CJ31" s="1"/>
      <c r="CK31" s="1"/>
      <c r="CL31" s="1"/>
      <c r="CM31" s="1"/>
      <c r="CN31" s="1"/>
      <c r="CO31" s="1"/>
      <c r="CP31" s="1"/>
    </row>
    <row r="32" spans="1:94" ht="30" customHeight="1">
      <c r="A32" s="172"/>
      <c r="B32" s="343"/>
      <c r="C32" s="376"/>
      <c r="D32" s="376"/>
      <c r="E32" s="376"/>
      <c r="F32" s="344"/>
      <c r="G32" s="344"/>
      <c r="H32" s="376"/>
      <c r="I32" s="376"/>
      <c r="J32" s="344"/>
      <c r="K32" s="344"/>
      <c r="L32" s="344"/>
      <c r="M32" s="345"/>
      <c r="N32" s="345"/>
      <c r="O32" s="344"/>
      <c r="P32" s="344"/>
      <c r="Q32" s="344"/>
      <c r="R32" s="344"/>
      <c r="S32" s="344"/>
      <c r="T32" s="344"/>
      <c r="U32" s="344"/>
      <c r="V32" s="344"/>
      <c r="W32" s="344"/>
      <c r="X32" s="344"/>
      <c r="Y32" s="345"/>
      <c r="Z32" s="345"/>
      <c r="AA32" s="378"/>
      <c r="AB32" s="378"/>
      <c r="AC32" s="378"/>
      <c r="AD32" s="378"/>
      <c r="AE32" s="379"/>
      <c r="AF32" s="175"/>
      <c r="AG32" s="380" t="e">
        <f t="shared" si="0"/>
        <v>#DIV/0!</v>
      </c>
      <c r="AH32" s="344"/>
      <c r="AI32" s="344"/>
      <c r="AJ32" s="344"/>
      <c r="AK32" s="344"/>
      <c r="AL32" s="175"/>
      <c r="AM32" s="175"/>
      <c r="AN32" s="175"/>
      <c r="AO32" s="380">
        <f t="shared" si="1"/>
        <v>0</v>
      </c>
      <c r="AP32" s="378"/>
      <c r="AQ32" s="378"/>
      <c r="AR32" s="418">
        <f t="shared" si="2"/>
        <v>0</v>
      </c>
      <c r="AS32" s="380">
        <f t="shared" si="3"/>
        <v>0</v>
      </c>
      <c r="AT32" s="380">
        <f t="shared" si="4"/>
        <v>0</v>
      </c>
      <c r="AU32" s="230">
        <v>170</v>
      </c>
      <c r="AV32" s="383"/>
      <c r="AW32" s="384">
        <f t="shared" si="5"/>
        <v>0</v>
      </c>
      <c r="AX32" s="385">
        <f t="shared" si="6"/>
        <v>0</v>
      </c>
      <c r="AY32" s="385">
        <f t="shared" si="7"/>
        <v>0</v>
      </c>
      <c r="AZ32" s="384">
        <f t="shared" si="8"/>
        <v>0</v>
      </c>
      <c r="BA32" s="384">
        <f t="shared" si="9"/>
        <v>0</v>
      </c>
      <c r="BB32" s="384">
        <f t="shared" si="10"/>
        <v>0</v>
      </c>
      <c r="BC32" s="384">
        <f t="shared" si="11"/>
        <v>0</v>
      </c>
      <c r="BD32" s="384">
        <f t="shared" si="12"/>
        <v>0</v>
      </c>
      <c r="BE32" s="176"/>
      <c r="BF32" s="347"/>
      <c r="BI32" s="1"/>
      <c r="BJ32" s="1"/>
      <c r="BK32" s="1"/>
      <c r="BL32" s="1"/>
      <c r="BM32" s="1"/>
      <c r="BN32" s="1"/>
      <c r="CC32" s="1"/>
      <c r="CD32" s="1"/>
      <c r="CE32" s="1"/>
      <c r="CF32" s="1"/>
      <c r="CG32" s="1"/>
      <c r="CH32" s="1"/>
      <c r="CI32" s="1"/>
      <c r="CJ32" s="1"/>
      <c r="CK32" s="1"/>
      <c r="CL32" s="1"/>
      <c r="CM32" s="1"/>
      <c r="CN32" s="1"/>
      <c r="CO32" s="1"/>
      <c r="CP32" s="1"/>
    </row>
    <row r="33" spans="1:94" ht="30" customHeight="1">
      <c r="A33" s="172"/>
      <c r="B33" s="343"/>
      <c r="C33" s="376"/>
      <c r="D33" s="376"/>
      <c r="E33" s="376"/>
      <c r="F33" s="344"/>
      <c r="G33" s="344"/>
      <c r="H33" s="376"/>
      <c r="I33" s="376"/>
      <c r="J33" s="344"/>
      <c r="K33" s="344"/>
      <c r="L33" s="344"/>
      <c r="M33" s="345"/>
      <c r="N33" s="345"/>
      <c r="O33" s="344"/>
      <c r="P33" s="344"/>
      <c r="Q33" s="344"/>
      <c r="R33" s="344"/>
      <c r="S33" s="344"/>
      <c r="T33" s="344"/>
      <c r="U33" s="344"/>
      <c r="V33" s="344"/>
      <c r="W33" s="344"/>
      <c r="X33" s="344"/>
      <c r="Y33" s="345"/>
      <c r="Z33" s="345"/>
      <c r="AA33" s="378"/>
      <c r="AB33" s="378"/>
      <c r="AC33" s="378"/>
      <c r="AD33" s="378"/>
      <c r="AE33" s="379"/>
      <c r="AF33" s="175"/>
      <c r="AG33" s="380" t="e">
        <f t="shared" si="0"/>
        <v>#DIV/0!</v>
      </c>
      <c r="AH33" s="344"/>
      <c r="AI33" s="344"/>
      <c r="AJ33" s="344"/>
      <c r="AK33" s="344"/>
      <c r="AL33" s="175"/>
      <c r="AM33" s="175"/>
      <c r="AN33" s="175"/>
      <c r="AO33" s="380">
        <f t="shared" si="1"/>
        <v>0</v>
      </c>
      <c r="AP33" s="378"/>
      <c r="AQ33" s="378"/>
      <c r="AR33" s="418">
        <f t="shared" si="2"/>
        <v>0</v>
      </c>
      <c r="AS33" s="380">
        <f t="shared" si="3"/>
        <v>0</v>
      </c>
      <c r="AT33" s="380">
        <f t="shared" si="4"/>
        <v>0</v>
      </c>
      <c r="AU33" s="230">
        <v>170</v>
      </c>
      <c r="AV33" s="383"/>
      <c r="AW33" s="384">
        <f t="shared" si="5"/>
        <v>0</v>
      </c>
      <c r="AX33" s="385">
        <f t="shared" si="6"/>
        <v>0</v>
      </c>
      <c r="AY33" s="385">
        <f t="shared" si="7"/>
        <v>0</v>
      </c>
      <c r="AZ33" s="384">
        <f t="shared" si="8"/>
        <v>0</v>
      </c>
      <c r="BA33" s="384">
        <f t="shared" si="9"/>
        <v>0</v>
      </c>
      <c r="BB33" s="384">
        <f t="shared" si="10"/>
        <v>0</v>
      </c>
      <c r="BC33" s="384">
        <f t="shared" si="11"/>
        <v>0</v>
      </c>
      <c r="BD33" s="384">
        <f t="shared" si="12"/>
        <v>0</v>
      </c>
      <c r="BE33" s="176"/>
      <c r="BF33" s="347"/>
      <c r="BI33" s="1"/>
      <c r="BJ33" s="1"/>
      <c r="BK33" s="1"/>
      <c r="BL33" s="1"/>
      <c r="BM33" s="1"/>
      <c r="BN33" s="1"/>
      <c r="CC33" s="1"/>
      <c r="CD33" s="1"/>
      <c r="CE33" s="1"/>
      <c r="CF33" s="1"/>
      <c r="CG33" s="1"/>
      <c r="CH33" s="1"/>
      <c r="CI33" s="1"/>
      <c r="CJ33" s="1"/>
      <c r="CK33" s="1"/>
      <c r="CL33" s="1"/>
      <c r="CM33" s="1"/>
      <c r="CN33" s="1"/>
      <c r="CO33" s="1"/>
      <c r="CP33" s="1"/>
    </row>
    <row r="34" spans="1:94" ht="30" customHeight="1">
      <c r="A34" s="172"/>
      <c r="B34" s="343"/>
      <c r="C34" s="376"/>
      <c r="D34" s="376"/>
      <c r="E34" s="376"/>
      <c r="F34" s="344"/>
      <c r="G34" s="344"/>
      <c r="H34" s="376"/>
      <c r="I34" s="376"/>
      <c r="J34" s="344"/>
      <c r="K34" s="344"/>
      <c r="L34" s="344"/>
      <c r="M34" s="345"/>
      <c r="N34" s="345"/>
      <c r="O34" s="344"/>
      <c r="P34" s="344"/>
      <c r="Q34" s="344"/>
      <c r="R34" s="344"/>
      <c r="S34" s="344"/>
      <c r="T34" s="344"/>
      <c r="U34" s="344"/>
      <c r="V34" s="344"/>
      <c r="W34" s="344"/>
      <c r="X34" s="344"/>
      <c r="Y34" s="345"/>
      <c r="Z34" s="345"/>
      <c r="AA34" s="378"/>
      <c r="AB34" s="378"/>
      <c r="AC34" s="378"/>
      <c r="AD34" s="378"/>
      <c r="AE34" s="379"/>
      <c r="AF34" s="175"/>
      <c r="AG34" s="380" t="e">
        <f t="shared" si="0"/>
        <v>#DIV/0!</v>
      </c>
      <c r="AH34" s="344"/>
      <c r="AI34" s="344"/>
      <c r="AJ34" s="344"/>
      <c r="AK34" s="344"/>
      <c r="AL34" s="175"/>
      <c r="AM34" s="175"/>
      <c r="AN34" s="175"/>
      <c r="AO34" s="380">
        <f t="shared" si="1"/>
        <v>0</v>
      </c>
      <c r="AP34" s="378"/>
      <c r="AQ34" s="378"/>
      <c r="AR34" s="418">
        <f t="shared" si="2"/>
        <v>0</v>
      </c>
      <c r="AS34" s="380">
        <f t="shared" si="3"/>
        <v>0</v>
      </c>
      <c r="AT34" s="380">
        <f t="shared" si="4"/>
        <v>0</v>
      </c>
      <c r="AU34" s="230">
        <v>170</v>
      </c>
      <c r="AV34" s="383"/>
      <c r="AW34" s="384">
        <f t="shared" si="5"/>
        <v>0</v>
      </c>
      <c r="AX34" s="385">
        <f t="shared" si="6"/>
        <v>0</v>
      </c>
      <c r="AY34" s="385">
        <f t="shared" si="7"/>
        <v>0</v>
      </c>
      <c r="AZ34" s="384">
        <f t="shared" si="8"/>
        <v>0</v>
      </c>
      <c r="BA34" s="384">
        <f t="shared" si="9"/>
        <v>0</v>
      </c>
      <c r="BB34" s="384">
        <f t="shared" si="10"/>
        <v>0</v>
      </c>
      <c r="BC34" s="384">
        <f t="shared" si="11"/>
        <v>0</v>
      </c>
      <c r="BD34" s="384">
        <f t="shared" si="12"/>
        <v>0</v>
      </c>
      <c r="BE34" s="176"/>
      <c r="BF34" s="347"/>
      <c r="BI34" s="1"/>
      <c r="BJ34" s="1"/>
      <c r="BK34" s="1"/>
      <c r="BL34" s="1"/>
      <c r="BM34" s="1"/>
      <c r="BN34" s="1"/>
      <c r="CC34" s="1"/>
      <c r="CD34" s="1"/>
      <c r="CE34" s="1"/>
      <c r="CF34" s="1"/>
      <c r="CG34" s="1"/>
      <c r="CH34" s="1"/>
      <c r="CI34" s="1"/>
      <c r="CJ34" s="1"/>
      <c r="CK34" s="1"/>
      <c r="CL34" s="1"/>
      <c r="CM34" s="1"/>
      <c r="CN34" s="1"/>
      <c r="CO34" s="1"/>
      <c r="CP34" s="1"/>
    </row>
    <row r="35" spans="1:94" ht="30" customHeight="1">
      <c r="A35" s="172"/>
      <c r="B35" s="343"/>
      <c r="C35" s="376"/>
      <c r="D35" s="376"/>
      <c r="E35" s="376"/>
      <c r="F35" s="344"/>
      <c r="G35" s="344"/>
      <c r="H35" s="376"/>
      <c r="I35" s="376"/>
      <c r="J35" s="344"/>
      <c r="K35" s="344"/>
      <c r="L35" s="344"/>
      <c r="M35" s="345"/>
      <c r="N35" s="345"/>
      <c r="O35" s="344"/>
      <c r="P35" s="344"/>
      <c r="Q35" s="344"/>
      <c r="R35" s="344"/>
      <c r="S35" s="344"/>
      <c r="T35" s="344"/>
      <c r="U35" s="344"/>
      <c r="V35" s="344"/>
      <c r="W35" s="344"/>
      <c r="X35" s="344"/>
      <c r="Y35" s="345"/>
      <c r="Z35" s="345"/>
      <c r="AA35" s="378"/>
      <c r="AB35" s="378"/>
      <c r="AC35" s="378"/>
      <c r="AD35" s="378"/>
      <c r="AE35" s="379"/>
      <c r="AF35" s="175"/>
      <c r="AG35" s="380" t="e">
        <f t="shared" si="0"/>
        <v>#DIV/0!</v>
      </c>
      <c r="AH35" s="344"/>
      <c r="AI35" s="344"/>
      <c r="AJ35" s="344"/>
      <c r="AK35" s="344"/>
      <c r="AL35" s="175"/>
      <c r="AM35" s="175"/>
      <c r="AN35" s="175"/>
      <c r="AO35" s="380">
        <f t="shared" si="1"/>
        <v>0</v>
      </c>
      <c r="AP35" s="378"/>
      <c r="AQ35" s="378"/>
      <c r="AR35" s="418">
        <f t="shared" si="2"/>
        <v>0</v>
      </c>
      <c r="AS35" s="380">
        <f t="shared" si="3"/>
        <v>0</v>
      </c>
      <c r="AT35" s="380">
        <f t="shared" si="4"/>
        <v>0</v>
      </c>
      <c r="AU35" s="230">
        <v>170</v>
      </c>
      <c r="AV35" s="383"/>
      <c r="AW35" s="384">
        <f t="shared" si="5"/>
        <v>0</v>
      </c>
      <c r="AX35" s="385">
        <f t="shared" si="6"/>
        <v>0</v>
      </c>
      <c r="AY35" s="385">
        <f t="shared" si="7"/>
        <v>0</v>
      </c>
      <c r="AZ35" s="384">
        <f t="shared" si="8"/>
        <v>0</v>
      </c>
      <c r="BA35" s="384">
        <f t="shared" si="9"/>
        <v>0</v>
      </c>
      <c r="BB35" s="384">
        <f t="shared" si="10"/>
        <v>0</v>
      </c>
      <c r="BC35" s="384">
        <f t="shared" si="11"/>
        <v>0</v>
      </c>
      <c r="BD35" s="384">
        <f t="shared" si="12"/>
        <v>0</v>
      </c>
      <c r="BE35" s="176"/>
      <c r="BF35" s="347"/>
      <c r="BI35" s="1"/>
      <c r="BJ35" s="1"/>
      <c r="BK35" s="1"/>
      <c r="BL35" s="1"/>
      <c r="BM35" s="1"/>
      <c r="BN35" s="1"/>
      <c r="CC35" s="1"/>
      <c r="CD35" s="1"/>
      <c r="CE35" s="1"/>
      <c r="CF35" s="1"/>
      <c r="CG35" s="1"/>
      <c r="CH35" s="1"/>
      <c r="CI35" s="1"/>
      <c r="CJ35" s="1"/>
      <c r="CK35" s="1"/>
      <c r="CL35" s="1"/>
      <c r="CM35" s="1"/>
      <c r="CN35" s="1"/>
      <c r="CO35" s="1"/>
      <c r="CP35" s="1"/>
    </row>
    <row r="36" spans="1:94" ht="30" customHeight="1">
      <c r="A36" s="172"/>
      <c r="B36" s="343"/>
      <c r="C36" s="376"/>
      <c r="D36" s="376"/>
      <c r="E36" s="376"/>
      <c r="F36" s="344"/>
      <c r="G36" s="344"/>
      <c r="H36" s="376"/>
      <c r="I36" s="376"/>
      <c r="J36" s="344"/>
      <c r="K36" s="344"/>
      <c r="L36" s="344"/>
      <c r="M36" s="345"/>
      <c r="N36" s="345"/>
      <c r="O36" s="344"/>
      <c r="P36" s="344"/>
      <c r="Q36" s="344"/>
      <c r="R36" s="344"/>
      <c r="S36" s="344"/>
      <c r="T36" s="344"/>
      <c r="U36" s="344"/>
      <c r="V36" s="344"/>
      <c r="W36" s="344"/>
      <c r="X36" s="344"/>
      <c r="Y36" s="345"/>
      <c r="Z36" s="345"/>
      <c r="AA36" s="378"/>
      <c r="AB36" s="378"/>
      <c r="AC36" s="378"/>
      <c r="AD36" s="378"/>
      <c r="AE36" s="379"/>
      <c r="AF36" s="175"/>
      <c r="AG36" s="380" t="e">
        <f t="shared" si="0"/>
        <v>#DIV/0!</v>
      </c>
      <c r="AH36" s="344"/>
      <c r="AI36" s="344"/>
      <c r="AJ36" s="344"/>
      <c r="AK36" s="344"/>
      <c r="AL36" s="175"/>
      <c r="AM36" s="175"/>
      <c r="AN36" s="175"/>
      <c r="AO36" s="380">
        <f t="shared" si="1"/>
        <v>0</v>
      </c>
      <c r="AP36" s="378"/>
      <c r="AQ36" s="378"/>
      <c r="AR36" s="418">
        <f t="shared" si="2"/>
        <v>0</v>
      </c>
      <c r="AS36" s="380">
        <f t="shared" si="3"/>
        <v>0</v>
      </c>
      <c r="AT36" s="380">
        <f t="shared" si="4"/>
        <v>0</v>
      </c>
      <c r="AU36" s="230">
        <v>170</v>
      </c>
      <c r="AV36" s="383"/>
      <c r="AW36" s="384">
        <f t="shared" si="5"/>
        <v>0</v>
      </c>
      <c r="AX36" s="385">
        <f t="shared" si="6"/>
        <v>0</v>
      </c>
      <c r="AY36" s="385">
        <f t="shared" si="7"/>
        <v>0</v>
      </c>
      <c r="AZ36" s="384">
        <f t="shared" si="8"/>
        <v>0</v>
      </c>
      <c r="BA36" s="384">
        <f t="shared" si="9"/>
        <v>0</v>
      </c>
      <c r="BB36" s="384">
        <f t="shared" si="10"/>
        <v>0</v>
      </c>
      <c r="BC36" s="384">
        <f t="shared" si="11"/>
        <v>0</v>
      </c>
      <c r="BD36" s="384">
        <f t="shared" si="12"/>
        <v>0</v>
      </c>
      <c r="BE36" s="176"/>
      <c r="BF36" s="347"/>
      <c r="BI36" s="1"/>
      <c r="BJ36" s="1"/>
      <c r="BK36" s="1"/>
      <c r="BL36" s="1"/>
      <c r="BM36" s="1"/>
      <c r="BN36" s="1"/>
      <c r="CC36" s="1"/>
      <c r="CD36" s="1"/>
      <c r="CE36" s="1"/>
      <c r="CF36" s="1"/>
      <c r="CG36" s="1"/>
      <c r="CH36" s="1"/>
      <c r="CI36" s="1"/>
      <c r="CJ36" s="1"/>
      <c r="CK36" s="1"/>
      <c r="CL36" s="1"/>
      <c r="CM36" s="1"/>
      <c r="CN36" s="1"/>
      <c r="CO36" s="1"/>
      <c r="CP36" s="1"/>
    </row>
    <row r="37" spans="1:94" ht="30" customHeight="1">
      <c r="A37" s="172"/>
      <c r="B37" s="343"/>
      <c r="C37" s="376"/>
      <c r="D37" s="376"/>
      <c r="E37" s="376"/>
      <c r="F37" s="344"/>
      <c r="G37" s="344"/>
      <c r="H37" s="376"/>
      <c r="I37" s="376"/>
      <c r="J37" s="344"/>
      <c r="K37" s="344"/>
      <c r="L37" s="344"/>
      <c r="M37" s="345"/>
      <c r="N37" s="345"/>
      <c r="O37" s="344"/>
      <c r="P37" s="344"/>
      <c r="Q37" s="344"/>
      <c r="R37" s="344"/>
      <c r="S37" s="344"/>
      <c r="T37" s="344"/>
      <c r="U37" s="344"/>
      <c r="V37" s="344"/>
      <c r="W37" s="344"/>
      <c r="X37" s="344"/>
      <c r="Y37" s="345"/>
      <c r="Z37" s="345"/>
      <c r="AA37" s="378"/>
      <c r="AB37" s="378"/>
      <c r="AC37" s="378"/>
      <c r="AD37" s="378"/>
      <c r="AE37" s="379"/>
      <c r="AF37" s="175"/>
      <c r="AG37" s="380" t="e">
        <f t="shared" si="0"/>
        <v>#DIV/0!</v>
      </c>
      <c r="AH37" s="344"/>
      <c r="AI37" s="344"/>
      <c r="AJ37" s="344"/>
      <c r="AK37" s="344"/>
      <c r="AL37" s="175"/>
      <c r="AM37" s="175"/>
      <c r="AN37" s="175"/>
      <c r="AO37" s="380">
        <f t="shared" si="1"/>
        <v>0</v>
      </c>
      <c r="AP37" s="378"/>
      <c r="AQ37" s="378"/>
      <c r="AR37" s="418">
        <f t="shared" si="2"/>
        <v>0</v>
      </c>
      <c r="AS37" s="380">
        <f t="shared" si="3"/>
        <v>0</v>
      </c>
      <c r="AT37" s="380">
        <f t="shared" si="4"/>
        <v>0</v>
      </c>
      <c r="AU37" s="230">
        <v>170</v>
      </c>
      <c r="AV37" s="383"/>
      <c r="AW37" s="384">
        <f t="shared" si="5"/>
        <v>0</v>
      </c>
      <c r="AX37" s="385">
        <f t="shared" si="6"/>
        <v>0</v>
      </c>
      <c r="AY37" s="385">
        <f t="shared" si="7"/>
        <v>0</v>
      </c>
      <c r="AZ37" s="384">
        <f t="shared" si="8"/>
        <v>0</v>
      </c>
      <c r="BA37" s="384">
        <f t="shared" si="9"/>
        <v>0</v>
      </c>
      <c r="BB37" s="384">
        <f t="shared" si="10"/>
        <v>0</v>
      </c>
      <c r="BC37" s="384">
        <f t="shared" si="11"/>
        <v>0</v>
      </c>
      <c r="BD37" s="384">
        <f t="shared" si="12"/>
        <v>0</v>
      </c>
      <c r="BE37" s="176"/>
      <c r="BF37" s="347"/>
      <c r="BI37" s="1"/>
      <c r="BJ37" s="1"/>
      <c r="BK37" s="1"/>
      <c r="BL37" s="1"/>
      <c r="BM37" s="1"/>
      <c r="BN37" s="1"/>
      <c r="CC37" s="1"/>
      <c r="CD37" s="1"/>
      <c r="CE37" s="1"/>
      <c r="CF37" s="1"/>
      <c r="CG37" s="1"/>
      <c r="CH37" s="1"/>
      <c r="CI37" s="1"/>
      <c r="CJ37" s="1"/>
      <c r="CK37" s="1"/>
      <c r="CL37" s="1"/>
      <c r="CM37" s="1"/>
      <c r="CN37" s="1"/>
      <c r="CO37" s="1"/>
      <c r="CP37" s="1"/>
    </row>
    <row r="38" spans="1:94" ht="30" customHeight="1">
      <c r="A38" s="172"/>
      <c r="B38" s="343"/>
      <c r="C38" s="376"/>
      <c r="D38" s="376"/>
      <c r="E38" s="376"/>
      <c r="F38" s="344"/>
      <c r="G38" s="344"/>
      <c r="H38" s="376"/>
      <c r="I38" s="376"/>
      <c r="J38" s="344"/>
      <c r="K38" s="344"/>
      <c r="L38" s="344"/>
      <c r="M38" s="345"/>
      <c r="N38" s="345"/>
      <c r="O38" s="344"/>
      <c r="P38" s="344"/>
      <c r="Q38" s="344"/>
      <c r="R38" s="344"/>
      <c r="S38" s="344"/>
      <c r="T38" s="344"/>
      <c r="U38" s="344"/>
      <c r="V38" s="344"/>
      <c r="W38" s="344"/>
      <c r="X38" s="344"/>
      <c r="Y38" s="345"/>
      <c r="Z38" s="345"/>
      <c r="AA38" s="378"/>
      <c r="AB38" s="378"/>
      <c r="AC38" s="378"/>
      <c r="AD38" s="378"/>
      <c r="AE38" s="379"/>
      <c r="AF38" s="175"/>
      <c r="AG38" s="380" t="e">
        <f t="shared" si="0"/>
        <v>#DIV/0!</v>
      </c>
      <c r="AH38" s="344"/>
      <c r="AI38" s="344"/>
      <c r="AJ38" s="344"/>
      <c r="AK38" s="344"/>
      <c r="AL38" s="175"/>
      <c r="AM38" s="175"/>
      <c r="AN38" s="175"/>
      <c r="AO38" s="380">
        <f t="shared" si="1"/>
        <v>0</v>
      </c>
      <c r="AP38" s="378"/>
      <c r="AQ38" s="378"/>
      <c r="AR38" s="418">
        <f t="shared" si="2"/>
        <v>0</v>
      </c>
      <c r="AS38" s="380">
        <f t="shared" si="3"/>
        <v>0</v>
      </c>
      <c r="AT38" s="380">
        <f t="shared" si="4"/>
        <v>0</v>
      </c>
      <c r="AU38" s="230">
        <v>170</v>
      </c>
      <c r="AV38" s="383"/>
      <c r="AW38" s="384">
        <f t="shared" si="5"/>
        <v>0</v>
      </c>
      <c r="AX38" s="385">
        <f t="shared" si="6"/>
        <v>0</v>
      </c>
      <c r="AY38" s="385">
        <f t="shared" si="7"/>
        <v>0</v>
      </c>
      <c r="AZ38" s="384">
        <f t="shared" si="8"/>
        <v>0</v>
      </c>
      <c r="BA38" s="384">
        <f t="shared" si="9"/>
        <v>0</v>
      </c>
      <c r="BB38" s="384">
        <f t="shared" si="10"/>
        <v>0</v>
      </c>
      <c r="BC38" s="384">
        <f t="shared" si="11"/>
        <v>0</v>
      </c>
      <c r="BD38" s="384">
        <f t="shared" si="12"/>
        <v>0</v>
      </c>
      <c r="BE38" s="176"/>
      <c r="BF38" s="347"/>
      <c r="BI38" s="1"/>
      <c r="BJ38" s="1"/>
      <c r="BK38" s="1"/>
      <c r="BL38" s="1"/>
      <c r="BM38" s="1"/>
      <c r="BN38" s="1"/>
      <c r="CC38" s="1"/>
      <c r="CD38" s="1"/>
      <c r="CE38" s="1"/>
      <c r="CF38" s="1"/>
      <c r="CG38" s="1"/>
      <c r="CH38" s="1"/>
      <c r="CI38" s="1"/>
      <c r="CJ38" s="1"/>
      <c r="CK38" s="1"/>
      <c r="CL38" s="1"/>
      <c r="CM38" s="1"/>
      <c r="CN38" s="1"/>
      <c r="CO38" s="1"/>
      <c r="CP38" s="1"/>
    </row>
    <row r="39" spans="1:94" ht="30" customHeight="1" thickBot="1">
      <c r="A39" s="172"/>
      <c r="B39" s="387"/>
      <c r="C39" s="388"/>
      <c r="D39" s="388"/>
      <c r="E39" s="346"/>
      <c r="F39" s="177"/>
      <c r="G39" s="177"/>
      <c r="H39" s="388"/>
      <c r="I39" s="388"/>
      <c r="J39" s="177"/>
      <c r="K39" s="177"/>
      <c r="L39" s="177"/>
      <c r="M39" s="389"/>
      <c r="N39" s="389"/>
      <c r="O39" s="177"/>
      <c r="P39" s="177"/>
      <c r="Q39" s="177"/>
      <c r="R39" s="177"/>
      <c r="S39" s="177"/>
      <c r="T39" s="177"/>
      <c r="U39" s="177"/>
      <c r="V39" s="177"/>
      <c r="W39" s="177"/>
      <c r="X39" s="177"/>
      <c r="Y39" s="389"/>
      <c r="Z39" s="389"/>
      <c r="AA39" s="390"/>
      <c r="AB39" s="390"/>
      <c r="AC39" s="390"/>
      <c r="AD39" s="390"/>
      <c r="AE39" s="391"/>
      <c r="AF39" s="178"/>
      <c r="AG39" s="392" t="e">
        <f t="shared" si="0"/>
        <v>#DIV/0!</v>
      </c>
      <c r="AH39" s="177"/>
      <c r="AI39" s="177"/>
      <c r="AJ39" s="177"/>
      <c r="AK39" s="177"/>
      <c r="AL39" s="178"/>
      <c r="AM39" s="178"/>
      <c r="AN39" s="178"/>
      <c r="AO39" s="392">
        <f t="shared" si="1"/>
        <v>0</v>
      </c>
      <c r="AP39" s="390"/>
      <c r="AQ39" s="390"/>
      <c r="AR39" s="419">
        <f t="shared" si="2"/>
        <v>0</v>
      </c>
      <c r="AS39" s="392">
        <f t="shared" si="3"/>
        <v>0</v>
      </c>
      <c r="AT39" s="392">
        <f t="shared" si="4"/>
        <v>0</v>
      </c>
      <c r="AU39" s="231">
        <v>170</v>
      </c>
      <c r="AV39" s="393"/>
      <c r="AW39" s="394">
        <f t="shared" si="5"/>
        <v>0</v>
      </c>
      <c r="AX39" s="395">
        <f t="shared" si="6"/>
        <v>0</v>
      </c>
      <c r="AY39" s="395">
        <f t="shared" si="7"/>
        <v>0</v>
      </c>
      <c r="AZ39" s="394">
        <f t="shared" si="8"/>
        <v>0</v>
      </c>
      <c r="BA39" s="394">
        <f t="shared" si="9"/>
        <v>0</v>
      </c>
      <c r="BB39" s="394">
        <f t="shared" si="10"/>
        <v>0</v>
      </c>
      <c r="BC39" s="392">
        <f t="shared" si="11"/>
        <v>0</v>
      </c>
      <c r="BD39" s="394">
        <f t="shared" si="12"/>
        <v>0</v>
      </c>
      <c r="BE39" s="179"/>
      <c r="BF39" s="396"/>
      <c r="BI39" s="1"/>
      <c r="BJ39" s="1"/>
      <c r="BK39" s="1"/>
      <c r="BL39" s="1"/>
      <c r="BM39" s="1"/>
      <c r="BN39" s="1"/>
      <c r="CC39" s="1"/>
      <c r="CD39" s="1"/>
      <c r="CE39" s="1"/>
      <c r="CF39" s="1"/>
      <c r="CG39" s="1"/>
      <c r="CH39" s="1"/>
      <c r="CI39" s="1"/>
      <c r="CJ39" s="1"/>
      <c r="CK39" s="1"/>
      <c r="CL39" s="1"/>
      <c r="CM39" s="1"/>
      <c r="CN39" s="1"/>
      <c r="CO39" s="1"/>
      <c r="CP39" s="1"/>
    </row>
    <row r="40" spans="1:94">
      <c r="A40" s="172"/>
      <c r="B40" s="170"/>
      <c r="C40" s="170"/>
      <c r="D40" s="170"/>
      <c r="E40" s="397"/>
      <c r="F40" s="170"/>
      <c r="G40" s="170"/>
      <c r="H40" s="170"/>
      <c r="I40" s="170"/>
      <c r="J40" s="170"/>
      <c r="K40" s="170"/>
      <c r="L40" s="170"/>
      <c r="M40" s="170"/>
      <c r="N40" s="170"/>
      <c r="O40" s="170"/>
      <c r="P40" s="170"/>
      <c r="Q40" s="170"/>
      <c r="R40" s="170"/>
      <c r="S40" s="170"/>
      <c r="T40" s="170"/>
      <c r="U40" s="171"/>
      <c r="V40" s="171"/>
      <c r="W40" s="171"/>
      <c r="X40" s="171"/>
      <c r="Y40" s="172"/>
      <c r="Z40" s="172"/>
      <c r="AA40" s="172"/>
      <c r="AB40" s="172"/>
      <c r="AC40" s="172"/>
      <c r="AD40" s="172"/>
      <c r="AE40" s="172"/>
      <c r="AF40" s="172"/>
      <c r="AG40" s="172"/>
      <c r="AH40" s="170"/>
      <c r="AI40" s="170"/>
      <c r="AJ40" s="170"/>
      <c r="AK40" s="170"/>
      <c r="AL40" s="172"/>
      <c r="AM40" s="172"/>
      <c r="AN40" s="172"/>
      <c r="AO40" s="172"/>
      <c r="AP40" s="172"/>
      <c r="AQ40" s="172"/>
      <c r="AR40" s="172"/>
      <c r="AS40" s="172"/>
      <c r="AT40" s="172"/>
      <c r="AU40" s="172"/>
      <c r="AV40" s="172"/>
      <c r="AW40" s="172"/>
      <c r="AX40" s="172"/>
      <c r="AY40" s="172"/>
      <c r="AZ40" s="172"/>
      <c r="BA40" s="172"/>
      <c r="BB40" s="172"/>
      <c r="BC40" s="172"/>
      <c r="BD40" s="172"/>
      <c r="BE40" s="172"/>
      <c r="BF40" s="172"/>
      <c r="BI40" s="1"/>
      <c r="BJ40" s="1"/>
      <c r="BK40" s="1"/>
      <c r="BL40" s="1"/>
      <c r="BM40" s="1"/>
      <c r="BN40" s="1"/>
      <c r="CC40" s="1"/>
      <c r="CD40" s="1"/>
      <c r="CE40" s="1"/>
      <c r="CF40" s="1"/>
      <c r="CG40" s="1"/>
      <c r="CH40" s="1"/>
      <c r="CI40" s="1"/>
      <c r="CJ40" s="1"/>
      <c r="CK40" s="1"/>
      <c r="CL40" s="1"/>
      <c r="CM40" s="1"/>
      <c r="CN40" s="1"/>
      <c r="CO40" s="1"/>
      <c r="CP40" s="1"/>
    </row>
    <row r="41" spans="1:94" ht="20.100000000000001" customHeight="1">
      <c r="A41" s="172"/>
      <c r="C41" s="181"/>
      <c r="D41" s="181"/>
      <c r="E41" s="181"/>
      <c r="F41" s="181"/>
      <c r="G41" s="181"/>
      <c r="H41" s="180" t="s">
        <v>192</v>
      </c>
      <c r="I41" s="172" t="s">
        <v>193</v>
      </c>
      <c r="J41" s="181"/>
      <c r="K41" s="181"/>
      <c r="L41" s="181"/>
      <c r="M41" s="182"/>
      <c r="N41" s="182"/>
      <c r="O41" s="182"/>
      <c r="P41" s="182"/>
      <c r="Q41" s="182"/>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I41" s="1"/>
      <c r="BJ41" s="1"/>
      <c r="BK41" s="1"/>
      <c r="BL41" s="1"/>
      <c r="BM41" s="1"/>
      <c r="BN41" s="1"/>
      <c r="CC41" s="1"/>
      <c r="CD41" s="1"/>
      <c r="CE41" s="1"/>
      <c r="CF41" s="1"/>
      <c r="CG41" s="1"/>
      <c r="CH41" s="1"/>
      <c r="CI41" s="1"/>
      <c r="CJ41" s="1"/>
      <c r="CK41" s="1"/>
      <c r="CL41" s="1"/>
      <c r="CM41" s="1"/>
      <c r="CN41" s="1"/>
      <c r="CO41" s="1"/>
      <c r="CP41" s="1"/>
    </row>
    <row r="42" spans="1:94" ht="20.100000000000001" customHeight="1">
      <c r="A42" s="172"/>
      <c r="C42" s="181"/>
      <c r="D42" s="181"/>
      <c r="E42" s="181"/>
      <c r="F42" s="181"/>
      <c r="G42" s="181"/>
      <c r="H42" s="180" t="s">
        <v>194</v>
      </c>
      <c r="I42" s="181" t="s">
        <v>195</v>
      </c>
      <c r="J42" s="181"/>
      <c r="K42" s="181"/>
      <c r="L42" s="181"/>
      <c r="M42" s="182"/>
      <c r="N42" s="182"/>
      <c r="O42" s="182"/>
      <c r="P42" s="182"/>
      <c r="Q42" s="182"/>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row>
    <row r="43" spans="1:94" ht="20.100000000000001" customHeight="1">
      <c r="A43" s="172"/>
      <c r="C43" s="181"/>
      <c r="D43" s="181"/>
      <c r="E43" s="181"/>
      <c r="F43" s="181"/>
      <c r="G43" s="181"/>
      <c r="H43" s="172"/>
      <c r="I43" s="181" t="s">
        <v>196</v>
      </c>
      <c r="J43" s="181"/>
      <c r="K43" s="181"/>
      <c r="L43" s="181"/>
      <c r="M43" s="182"/>
      <c r="N43" s="182"/>
      <c r="O43" s="182"/>
      <c r="P43" s="182"/>
      <c r="Q43" s="182"/>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row>
    <row r="44" spans="1:94" ht="20.100000000000001" customHeight="1">
      <c r="A44" s="172"/>
      <c r="C44" s="181"/>
      <c r="D44" s="181"/>
      <c r="E44" s="181"/>
      <c r="F44" s="181"/>
      <c r="G44" s="181"/>
      <c r="H44" s="180" t="s">
        <v>197</v>
      </c>
      <c r="I44" s="181" t="s">
        <v>198</v>
      </c>
      <c r="J44" s="181"/>
      <c r="K44" s="181"/>
      <c r="L44" s="181"/>
      <c r="M44" s="182"/>
      <c r="N44" s="182"/>
      <c r="O44" s="182"/>
      <c r="P44" s="182"/>
      <c r="Q44" s="182"/>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row>
    <row r="45" spans="1:94" ht="20.100000000000001" customHeight="1">
      <c r="A45" s="172"/>
      <c r="C45" s="181"/>
      <c r="D45" s="181"/>
      <c r="E45" s="181"/>
      <c r="F45" s="181"/>
      <c r="G45" s="181"/>
      <c r="H45" s="172"/>
      <c r="I45" s="181" t="s">
        <v>199</v>
      </c>
      <c r="J45" s="181"/>
      <c r="K45" s="181"/>
      <c r="L45" s="181"/>
      <c r="M45" s="182"/>
      <c r="N45" s="182"/>
      <c r="O45" s="182"/>
      <c r="P45" s="182"/>
      <c r="Q45" s="182"/>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row>
    <row r="46" spans="1:94" ht="20.100000000000001" customHeight="1">
      <c r="A46" s="172"/>
      <c r="C46" s="181"/>
      <c r="D46" s="181"/>
      <c r="E46" s="181"/>
      <c r="F46" s="181"/>
      <c r="G46" s="181"/>
      <c r="H46" s="180" t="s">
        <v>200</v>
      </c>
      <c r="I46" s="181" t="s">
        <v>201</v>
      </c>
      <c r="J46" s="181"/>
      <c r="K46" s="181"/>
      <c r="L46" s="181"/>
      <c r="M46" s="182"/>
      <c r="N46" s="182"/>
      <c r="O46" s="182"/>
      <c r="P46" s="182"/>
      <c r="Q46" s="182"/>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row>
    <row r="47" spans="1:94" ht="20.100000000000001" customHeight="1">
      <c r="A47" s="172"/>
      <c r="C47" s="181"/>
      <c r="D47" s="181"/>
      <c r="E47" s="181"/>
      <c r="F47" s="181"/>
      <c r="G47" s="181"/>
      <c r="H47" s="180" t="s">
        <v>202</v>
      </c>
      <c r="I47" s="181" t="s">
        <v>203</v>
      </c>
      <c r="J47" s="181"/>
      <c r="K47" s="181"/>
      <c r="L47" s="181"/>
      <c r="M47" s="182"/>
      <c r="N47" s="182"/>
      <c r="O47" s="182"/>
      <c r="P47" s="182"/>
      <c r="Q47" s="182"/>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row>
    <row r="48" spans="1:94" ht="20.100000000000001" customHeight="1">
      <c r="A48" s="172"/>
      <c r="C48" s="181"/>
      <c r="D48" s="181"/>
      <c r="E48" s="181"/>
      <c r="F48" s="181"/>
      <c r="G48" s="181"/>
      <c r="H48" s="180" t="s">
        <v>204</v>
      </c>
      <c r="I48" s="181" t="s">
        <v>205</v>
      </c>
      <c r="J48" s="181"/>
      <c r="K48" s="181"/>
      <c r="L48" s="181"/>
      <c r="M48" s="182"/>
      <c r="N48" s="182"/>
      <c r="O48" s="182"/>
      <c r="P48" s="182"/>
      <c r="Q48" s="182"/>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row>
    <row r="49" spans="1:58" ht="20.100000000000001" customHeight="1">
      <c r="A49" s="172"/>
      <c r="B49" s="180"/>
      <c r="C49" s="181"/>
      <c r="D49" s="181"/>
      <c r="E49" s="181"/>
      <c r="F49" s="181"/>
      <c r="G49" s="181"/>
      <c r="I49" s="181" t="s">
        <v>206</v>
      </c>
      <c r="J49" s="181"/>
      <c r="K49" s="181"/>
      <c r="L49" s="181"/>
      <c r="M49" s="182"/>
      <c r="N49" s="182"/>
      <c r="O49" s="182"/>
      <c r="P49" s="182"/>
      <c r="Q49" s="182"/>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row>
    <row r="50" spans="1:58" ht="20.100000000000001" customHeight="1">
      <c r="B50" s="4"/>
      <c r="C50" s="4"/>
      <c r="D50" s="4"/>
      <c r="E50" s="4"/>
      <c r="F50" s="5"/>
      <c r="G50" s="5"/>
      <c r="H50" s="4"/>
      <c r="I50" s="4"/>
      <c r="J50" s="5"/>
      <c r="K50" s="5"/>
      <c r="L50" s="5"/>
      <c r="M50" s="5"/>
      <c r="N50" s="5"/>
      <c r="O50" s="5"/>
      <c r="P50" s="5"/>
      <c r="Q50" s="5"/>
      <c r="R50" s="5"/>
      <c r="S50" s="5"/>
      <c r="T50" s="5"/>
      <c r="U50" s="6"/>
      <c r="V50" s="6"/>
      <c r="W50" s="6"/>
      <c r="X50" s="6"/>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row>
    <row r="51" spans="1:58" ht="20.100000000000001" customHeight="1">
      <c r="B51" s="4"/>
      <c r="C51" s="4"/>
      <c r="D51" s="4"/>
      <c r="E51" s="4"/>
      <c r="F51" s="5"/>
      <c r="G51" s="5"/>
      <c r="H51" s="4"/>
      <c r="I51" s="4"/>
      <c r="J51" s="5"/>
      <c r="K51" s="5"/>
      <c r="L51" s="5"/>
      <c r="M51" s="5"/>
      <c r="N51" s="5"/>
      <c r="O51" s="5"/>
      <c r="P51" s="5"/>
      <c r="Q51" s="5"/>
      <c r="R51" s="5"/>
      <c r="S51" s="5"/>
      <c r="T51" s="5"/>
      <c r="U51" s="6"/>
      <c r="V51" s="6"/>
      <c r="W51" s="6"/>
      <c r="X51" s="6"/>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row>
    <row r="52" spans="1:58" ht="20.100000000000001" customHeight="1">
      <c r="B52" s="4"/>
      <c r="C52" s="4"/>
      <c r="D52" s="4"/>
      <c r="E52" s="4"/>
      <c r="F52" s="5"/>
      <c r="G52" s="5"/>
      <c r="H52" s="4"/>
      <c r="I52" s="4"/>
      <c r="J52" s="5"/>
      <c r="K52" s="5"/>
      <c r="L52" s="5"/>
      <c r="M52" s="5"/>
      <c r="N52" s="5"/>
      <c r="O52" s="5"/>
      <c r="P52" s="5"/>
      <c r="Q52" s="5"/>
      <c r="R52" s="5"/>
      <c r="S52" s="5"/>
      <c r="T52" s="5"/>
      <c r="U52" s="6"/>
      <c r="V52" s="6"/>
      <c r="W52" s="6"/>
      <c r="X52" s="6"/>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row>
    <row r="53" spans="1:58" ht="20.100000000000001" customHeight="1">
      <c r="B53" s="4"/>
      <c r="C53" s="4"/>
      <c r="D53" s="4"/>
      <c r="E53" s="4"/>
      <c r="F53" s="5"/>
      <c r="G53" s="5"/>
      <c r="H53" s="4"/>
      <c r="I53" s="4"/>
      <c r="J53" s="5"/>
      <c r="K53" s="5"/>
      <c r="L53" s="5"/>
      <c r="M53" s="5"/>
      <c r="N53" s="5"/>
      <c r="O53" s="5"/>
      <c r="P53" s="5"/>
      <c r="Q53" s="5"/>
      <c r="R53" s="5"/>
      <c r="S53" s="5"/>
      <c r="T53" s="5"/>
      <c r="U53" s="6"/>
      <c r="V53" s="6"/>
      <c r="W53" s="6"/>
      <c r="X53" s="6"/>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row>
    <row r="54" spans="1:58" ht="20.100000000000001" customHeight="1">
      <c r="B54" s="4"/>
      <c r="C54" s="4"/>
      <c r="D54" s="4"/>
      <c r="E54" s="4"/>
      <c r="F54" s="5"/>
      <c r="G54" s="5"/>
      <c r="H54" s="4"/>
      <c r="I54" s="4"/>
      <c r="J54" s="5"/>
      <c r="K54" s="5"/>
      <c r="L54" s="5"/>
      <c r="M54" s="5"/>
      <c r="N54" s="5"/>
      <c r="O54" s="5"/>
      <c r="P54" s="5"/>
      <c r="Q54" s="5"/>
      <c r="R54" s="5"/>
      <c r="S54" s="5"/>
      <c r="T54" s="5"/>
      <c r="U54" s="6"/>
      <c r="V54" s="6"/>
      <c r="W54" s="6"/>
      <c r="X54" s="6"/>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row>
    <row r="55" spans="1:58">
      <c r="F55" s="5"/>
      <c r="G55" s="5"/>
      <c r="J55" s="5"/>
      <c r="K55" s="5"/>
      <c r="L55" s="5"/>
      <c r="M55" s="5"/>
      <c r="N55" s="5"/>
      <c r="O55" s="5"/>
      <c r="P55" s="5"/>
      <c r="Q55" s="5"/>
      <c r="R55" s="5"/>
      <c r="S55" s="5"/>
      <c r="T55" s="5"/>
      <c r="U55" s="6"/>
      <c r="V55" s="6"/>
      <c r="W55" s="6"/>
      <c r="X55" s="6"/>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row>
    <row r="56" spans="1:58">
      <c r="F56" s="5"/>
      <c r="G56" s="5"/>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row>
    <row r="57" spans="1:58">
      <c r="F57" s="5"/>
      <c r="G57" s="5"/>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row>
    <row r="58" spans="1:58">
      <c r="F58" s="5"/>
      <c r="G58" s="5"/>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row>
  </sheetData>
  <mergeCells count="56">
    <mergeCell ref="AS5:AS6"/>
    <mergeCell ref="X5:X7"/>
    <mergeCell ref="AQ5:AQ7"/>
    <mergeCell ref="AR5:AR7"/>
    <mergeCell ref="BB5:BB7"/>
    <mergeCell ref="AU5:AU7"/>
    <mergeCell ref="AH5:AH7"/>
    <mergeCell ref="AI5:AI7"/>
    <mergeCell ref="AJ5:AJ7"/>
    <mergeCell ref="AK5:AK7"/>
    <mergeCell ref="AF5:AF6"/>
    <mergeCell ref="AT5:AT6"/>
    <mergeCell ref="AG5:AG6"/>
    <mergeCell ref="AN5:AN6"/>
    <mergeCell ref="AO5:AO6"/>
    <mergeCell ref="AP5:AP7"/>
    <mergeCell ref="BD5:BD6"/>
    <mergeCell ref="BF5:BF7"/>
    <mergeCell ref="AV5:AV7"/>
    <mergeCell ref="AW5:AW7"/>
    <mergeCell ref="AX5:AX6"/>
    <mergeCell ref="AY5:AY6"/>
    <mergeCell ref="AZ5:AZ7"/>
    <mergeCell ref="BA5:BA6"/>
    <mergeCell ref="BE4:BE7"/>
    <mergeCell ref="BC5:BC7"/>
    <mergeCell ref="O5:Q6"/>
    <mergeCell ref="R5:T6"/>
    <mergeCell ref="U5:U7"/>
    <mergeCell ref="AL5:AL6"/>
    <mergeCell ref="AM5:AM6"/>
    <mergeCell ref="V5:V7"/>
    <mergeCell ref="W5:W7"/>
    <mergeCell ref="Y5:Y7"/>
    <mergeCell ref="Z5:Z7"/>
    <mergeCell ref="AA5:AE6"/>
    <mergeCell ref="B4:B7"/>
    <mergeCell ref="C4:G4"/>
    <mergeCell ref="H4:H7"/>
    <mergeCell ref="I4:I7"/>
    <mergeCell ref="J4:L4"/>
    <mergeCell ref="G5:G7"/>
    <mergeCell ref="K5:K7"/>
    <mergeCell ref="L5:L7"/>
    <mergeCell ref="O4:T4"/>
    <mergeCell ref="U4:V4"/>
    <mergeCell ref="Y4:AJ4"/>
    <mergeCell ref="AK4:AT4"/>
    <mergeCell ref="AU4:BD4"/>
    <mergeCell ref="M4:N4"/>
    <mergeCell ref="C5:C7"/>
    <mergeCell ref="D5:D7"/>
    <mergeCell ref="E5:E7"/>
    <mergeCell ref="F5:F7"/>
    <mergeCell ref="M5:M7"/>
    <mergeCell ref="N5:N7"/>
  </mergeCells>
  <phoneticPr fontId="3"/>
  <dataValidations count="22">
    <dataValidation type="list" allowBlank="1" showInputMessage="1" showErrorMessage="1" sqref="M26:M39" xr:uid="{4DB898B7-8E88-46EF-9B28-2A90B99B269A}">
      <formula1>$BN$9:$BN$16</formula1>
    </dataValidation>
    <dataValidation type="list" allowBlank="1" showInputMessage="1" showErrorMessage="1" sqref="AQ26:AQ39" xr:uid="{8B861FFE-9A91-4519-B2AC-9430C1D1FF9E}">
      <formula1>$CN$9:$CN$13</formula1>
    </dataValidation>
    <dataValidation type="list" allowBlank="1" showInputMessage="1" showErrorMessage="1" sqref="AP26:AP39" xr:uid="{7A7F3B1C-5E5B-412D-AB4A-F010CCF2B2BB}">
      <formula1>$CM$9:$CM$16</formula1>
    </dataValidation>
    <dataValidation type="list" allowBlank="1" showInputMessage="1" showErrorMessage="1" sqref="X26:X39" xr:uid="{775A197A-E1BC-455A-93D5-3DA3B28F2968}">
      <formula1>$CI$9</formula1>
    </dataValidation>
    <dataValidation type="list" allowBlank="1" showInputMessage="1" showErrorMessage="1" sqref="AN26:AN39" xr:uid="{1127A29A-9A12-4D6F-8BF7-0814C1C44D57}">
      <formula1>$CL$9:$CL$15</formula1>
    </dataValidation>
    <dataValidation type="list" allowBlank="1" showInputMessage="1" showErrorMessage="1" sqref="AM26:AM39" xr:uid="{B5B3CFF7-DBFE-48A7-ACC2-1C6E6A4B1EAD}">
      <formula1>$CK$9:$CK$12</formula1>
    </dataValidation>
    <dataValidation type="list" allowBlank="1" showInputMessage="1" showErrorMessage="1" sqref="T26:T39" xr:uid="{364C065C-4189-44DC-9B2C-0D8EDD6FAFB5}">
      <formula1>$CH$9:$CH$11</formula1>
    </dataValidation>
    <dataValidation type="list" allowBlank="1" showInputMessage="1" showErrorMessage="1" sqref="Q26:Q39" xr:uid="{E2C5F300-4513-431E-93B9-CE6A9185E4DE}">
      <formula1>$CF$9:$CF$11</formula1>
    </dataValidation>
    <dataValidation type="list" allowBlank="1" showInputMessage="1" showErrorMessage="1" sqref="O26:O39" xr:uid="{CBF52F78-C767-40FE-9FA5-ED76286FF865}">
      <formula1>$CE$9:$CE$10</formula1>
    </dataValidation>
    <dataValidation type="list" allowBlank="1" showInputMessage="1" showErrorMessage="1" sqref="R26:R39" xr:uid="{B400B2D5-9B63-4EB0-9F6C-9993EE9CCE42}">
      <formula1>$CG$9:$CG$10</formula1>
    </dataValidation>
    <dataValidation type="list" allowBlank="1" showInputMessage="1" showErrorMessage="1" sqref="N26:N39" xr:uid="{0B2960D5-74EB-4A35-9ABF-88FE3151FFC8}">
      <formula1>事業区分②</formula1>
    </dataValidation>
    <dataValidation type="list" allowBlank="1" showInputMessage="1" showErrorMessage="1" sqref="Y26:Y39" xr:uid="{C1FA059D-9101-4728-928C-8C2C9E3530C1}">
      <formula1>INDIRECT(N26)</formula1>
    </dataValidation>
    <dataValidation type="list" allowBlank="1" showInputMessage="1" showErrorMessage="1" sqref="B26:B39" xr:uid="{7D050350-F9C1-4C77-AA1A-5036FC234813}">
      <formula1>$BI$9:$BI$18</formula1>
    </dataValidation>
    <dataValidation type="list" allowBlank="1" showInputMessage="1" showErrorMessage="1" sqref="C27:C39" xr:uid="{4C73B3AF-851A-40FC-8686-988CC455D62F}">
      <formula1>$BJ$9:$BJ$12</formula1>
    </dataValidation>
    <dataValidation type="list" allowBlank="1" showInputMessage="1" showErrorMessage="1" sqref="F26:F39" xr:uid="{12CF7B5A-DCED-4317-BD9B-F3B20CE8B5CD}">
      <formula1>$BL$9:$BL$11</formula1>
    </dataValidation>
    <dataValidation type="list" allowBlank="1" showInputMessage="1" showErrorMessage="1" sqref="G26:G39" xr:uid="{F54FD841-C409-40FB-A1E3-C9453C46B433}">
      <formula1>$BM$9:$BM$14</formula1>
    </dataValidation>
    <dataValidation type="list" allowBlank="1" showInputMessage="1" showErrorMessage="1" sqref="AK26:AK39" xr:uid="{62E80AE4-37C5-4C5C-8C5A-1F86B0F8C7C2}">
      <formula1>$CJ$9:$CJ$14</formula1>
    </dataValidation>
    <dataValidation type="list" allowBlank="1" showInputMessage="1" showErrorMessage="1" sqref="AU26:AU39" xr:uid="{025A5126-0BE1-41F4-B65B-86BB62174F19}">
      <formula1>$CO$9:$CO$13</formula1>
    </dataValidation>
    <dataValidation type="list" allowBlank="1" showInputMessage="1" showErrorMessage="1" sqref="AV26:AV39" xr:uid="{A9E967B4-9840-4D4C-B5FF-346D83F6506C}">
      <formula1>$CP$9:$CP$13</formula1>
    </dataValidation>
    <dataValidation type="list" allowBlank="1" showInputMessage="1" showErrorMessage="1" sqref="BF26:BF39" xr:uid="{51E9213C-C362-4878-B455-09EA06271936}">
      <formula1>$CQ$9:$CQ$10</formula1>
    </dataValidation>
    <dataValidation type="list" allowBlank="1" showInputMessage="1" showErrorMessage="1" sqref="C26" xr:uid="{B1D3FDF3-D819-4C3C-9D2C-192545677A65}">
      <formula1>$BJ$9:$BJ$10</formula1>
    </dataValidation>
    <dataValidation type="list" allowBlank="1" showInputMessage="1" showErrorMessage="1" sqref="E26:E39" xr:uid="{8A490B3F-F31D-48F0-B7C6-0345EC345584}">
      <formula1>$BK$9:$BK$13</formula1>
    </dataValidation>
  </dataValidations>
  <printOptions horizontalCentered="1"/>
  <pageMargins left="0.19685039370078741" right="0.19685039370078741" top="0.59055118110236227" bottom="0.39370078740157483" header="0.31496062992125984" footer="0.31496062992125984"/>
  <pageSetup paperSize="9" scale="37" orientation="landscape" r:id="rId1"/>
  <drawing r:id="rId2"/>
  <legacyDrawing r:id="rId3"/>
  <tableParts count="16">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28"/>
  <sheetViews>
    <sheetView view="pageBreakPreview" zoomScale="60" zoomScaleNormal="100" workbookViewId="0">
      <selection activeCell="H35" sqref="H35"/>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0" ht="42.75" customHeight="1">
      <c r="A1" s="237" t="s">
        <v>971</v>
      </c>
    </row>
    <row r="3" spans="1:10">
      <c r="I3" s="113" t="s">
        <v>883</v>
      </c>
      <c r="J3" s="108" t="s">
        <v>916</v>
      </c>
    </row>
    <row r="4" spans="1:10">
      <c r="J4" s="113" t="s">
        <v>957</v>
      </c>
    </row>
    <row r="7" spans="1:10">
      <c r="B7" s="113" t="s">
        <v>972</v>
      </c>
    </row>
    <row r="8" spans="1:10">
      <c r="B8" s="113" t="s">
        <v>728</v>
      </c>
    </row>
    <row r="9" spans="1:10">
      <c r="B9" s="113" t="s">
        <v>973</v>
      </c>
      <c r="C9" s="113" t="s">
        <v>974</v>
      </c>
      <c r="D9" s="113" t="s">
        <v>975</v>
      </c>
    </row>
    <row r="12" spans="1:10">
      <c r="J12" s="186" t="s">
        <v>863</v>
      </c>
    </row>
    <row r="15" spans="1:10" ht="33.75" customHeight="1">
      <c r="B15" s="735" t="s">
        <v>976</v>
      </c>
      <c r="C15" s="735"/>
      <c r="D15" s="735"/>
      <c r="E15" s="735"/>
      <c r="F15" s="735"/>
      <c r="G15" s="735"/>
      <c r="H15" s="735"/>
      <c r="I15" s="735"/>
      <c r="J15" s="735"/>
    </row>
    <row r="20" spans="2:10">
      <c r="B20" s="735" t="s">
        <v>977</v>
      </c>
      <c r="C20" s="735"/>
      <c r="D20" s="735"/>
      <c r="E20" s="735"/>
      <c r="F20" s="735"/>
      <c r="G20" s="735"/>
      <c r="H20" s="735"/>
      <c r="I20" s="735"/>
      <c r="J20" s="735"/>
    </row>
    <row r="21" spans="2:10">
      <c r="B21" s="735"/>
      <c r="C21" s="735"/>
      <c r="D21" s="735"/>
      <c r="E21" s="735"/>
      <c r="F21" s="735"/>
      <c r="G21" s="735"/>
      <c r="H21" s="735"/>
      <c r="I21" s="735"/>
      <c r="J21" s="735"/>
    </row>
    <row r="24" spans="2:10">
      <c r="F24" s="111" t="s">
        <v>6</v>
      </c>
    </row>
    <row r="26" spans="2:10">
      <c r="B26" s="113" t="s">
        <v>978</v>
      </c>
    </row>
    <row r="28" spans="2:10">
      <c r="B28" s="113" t="s">
        <v>979</v>
      </c>
    </row>
  </sheetData>
  <mergeCells count="2">
    <mergeCell ref="B15:J15"/>
    <mergeCell ref="B20:J21"/>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25"/>
  <sheetViews>
    <sheetView view="pageBreakPreview" zoomScale="60" zoomScaleNormal="100" workbookViewId="0">
      <selection activeCell="H35" sqref="H35"/>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0" ht="47.25" customHeight="1">
      <c r="A1" s="237" t="s">
        <v>980</v>
      </c>
    </row>
    <row r="3" spans="1:10">
      <c r="J3" s="113" t="s">
        <v>916</v>
      </c>
    </row>
    <row r="4" spans="1:10">
      <c r="J4" s="113" t="s">
        <v>957</v>
      </c>
    </row>
    <row r="7" spans="1:10">
      <c r="C7" s="185" t="s">
        <v>981</v>
      </c>
    </row>
    <row r="10" spans="1:10">
      <c r="J10" s="186" t="s">
        <v>863</v>
      </c>
    </row>
    <row r="16" spans="1:10">
      <c r="B16" s="1054" t="s">
        <v>982</v>
      </c>
      <c r="C16" s="1054"/>
      <c r="D16" s="1054"/>
      <c r="E16" s="1054"/>
      <c r="F16" s="1054"/>
      <c r="G16" s="1054"/>
      <c r="H16" s="1054"/>
      <c r="I16" s="1054"/>
      <c r="J16" s="1054"/>
    </row>
    <row r="19" spans="2:10">
      <c r="B19" s="735" t="s">
        <v>983</v>
      </c>
      <c r="C19" s="735"/>
      <c r="D19" s="735"/>
      <c r="E19" s="735"/>
      <c r="F19" s="735"/>
      <c r="G19" s="735"/>
      <c r="H19" s="735"/>
      <c r="I19" s="735"/>
      <c r="J19" s="735"/>
    </row>
    <row r="20" spans="2:10">
      <c r="B20" s="735"/>
      <c r="C20" s="735"/>
      <c r="D20" s="735"/>
      <c r="E20" s="735"/>
      <c r="F20" s="735"/>
      <c r="G20" s="735"/>
      <c r="H20" s="735"/>
      <c r="I20" s="735"/>
      <c r="J20" s="735"/>
    </row>
    <row r="24" spans="2:10">
      <c r="B24" s="113" t="s">
        <v>984</v>
      </c>
    </row>
    <row r="25" spans="2:10">
      <c r="B25" s="113" t="s">
        <v>985</v>
      </c>
    </row>
  </sheetData>
  <mergeCells count="2">
    <mergeCell ref="B16:J16"/>
    <mergeCell ref="B19:J20"/>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40"/>
  <sheetViews>
    <sheetView view="pageBreakPreview" topLeftCell="A4" zoomScale="60" zoomScaleNormal="100" workbookViewId="0">
      <selection activeCell="H35" sqref="H35"/>
    </sheetView>
  </sheetViews>
  <sheetFormatPr defaultColWidth="9" defaultRowHeight="13.2"/>
  <cols>
    <col min="1" max="1" width="2.88671875" style="113" customWidth="1"/>
    <col min="2" max="3" width="7.77734375" style="113" customWidth="1"/>
    <col min="4" max="5" width="6.88671875" style="113" customWidth="1"/>
    <col min="6" max="8" width="11.88671875" style="113" customWidth="1"/>
    <col min="9" max="10" width="9.21875" style="113" customWidth="1"/>
    <col min="11" max="11" width="2.88671875" style="113" customWidth="1"/>
    <col min="12" max="16384" width="9" style="113"/>
  </cols>
  <sheetData>
    <row r="1" spans="1:10">
      <c r="A1" s="185" t="s">
        <v>986</v>
      </c>
    </row>
    <row r="4" spans="1:10" ht="51.75" customHeight="1">
      <c r="B4" s="1056" t="s">
        <v>987</v>
      </c>
      <c r="C4" s="615"/>
      <c r="D4" s="615"/>
      <c r="E4" s="615"/>
      <c r="F4" s="615"/>
      <c r="G4" s="615"/>
      <c r="H4" s="615"/>
      <c r="I4" s="615"/>
      <c r="J4" s="615"/>
    </row>
    <row r="6" spans="1:10">
      <c r="J6" s="108" t="s">
        <v>726</v>
      </c>
    </row>
    <row r="9" spans="1:10">
      <c r="D9" s="186" t="s">
        <v>2</v>
      </c>
    </row>
    <row r="12" spans="1:10">
      <c r="G12" s="113" t="s">
        <v>4</v>
      </c>
    </row>
    <row r="13" spans="1:10">
      <c r="G13" s="113" t="s">
        <v>728</v>
      </c>
    </row>
    <row r="14" spans="1:10">
      <c r="G14" s="113" t="s">
        <v>729</v>
      </c>
      <c r="H14" s="1054" t="s">
        <v>974</v>
      </c>
      <c r="I14" s="1054"/>
    </row>
    <row r="18" spans="2:10">
      <c r="B18" s="735" t="s">
        <v>988</v>
      </c>
      <c r="C18" s="735"/>
      <c r="D18" s="735"/>
      <c r="E18" s="735"/>
      <c r="F18" s="735"/>
      <c r="G18" s="735"/>
      <c r="H18" s="735"/>
      <c r="I18" s="735"/>
      <c r="J18" s="735"/>
    </row>
    <row r="19" spans="2:10">
      <c r="B19" s="735"/>
      <c r="C19" s="735"/>
      <c r="D19" s="735"/>
      <c r="E19" s="735"/>
      <c r="F19" s="735"/>
      <c r="G19" s="735"/>
      <c r="H19" s="735"/>
      <c r="I19" s="735"/>
      <c r="J19" s="735"/>
    </row>
    <row r="22" spans="2:10">
      <c r="F22" s="111" t="s">
        <v>6</v>
      </c>
    </row>
    <row r="24" spans="2:10">
      <c r="B24" s="113" t="s">
        <v>989</v>
      </c>
    </row>
    <row r="25" spans="2:10">
      <c r="B25" s="113" t="s">
        <v>990</v>
      </c>
    </row>
    <row r="26" spans="2:10">
      <c r="B26" s="113" t="s">
        <v>991</v>
      </c>
    </row>
    <row r="27" spans="2:10">
      <c r="B27" s="113" t="s">
        <v>992</v>
      </c>
    </row>
    <row r="28" spans="2:10" ht="14.25" customHeight="1">
      <c r="B28" s="1058" t="s">
        <v>825</v>
      </c>
      <c r="C28" s="1059"/>
      <c r="D28" s="1058" t="s">
        <v>993</v>
      </c>
      <c r="E28" s="1059"/>
      <c r="F28" s="1055" t="s">
        <v>994</v>
      </c>
      <c r="G28" s="1055"/>
      <c r="H28" s="1055"/>
      <c r="I28" s="1055" t="s">
        <v>966</v>
      </c>
      <c r="J28" s="1055"/>
    </row>
    <row r="29" spans="2:10">
      <c r="B29" s="1060"/>
      <c r="C29" s="1061"/>
      <c r="D29" s="1060"/>
      <c r="E29" s="1061"/>
      <c r="F29" s="119" t="s">
        <v>995</v>
      </c>
      <c r="G29" s="119" t="s">
        <v>996</v>
      </c>
      <c r="H29" s="119" t="s">
        <v>997</v>
      </c>
      <c r="I29" s="1055"/>
      <c r="J29" s="1055"/>
    </row>
    <row r="30" spans="2:10" ht="24.75" customHeight="1">
      <c r="B30" s="1062"/>
      <c r="C30" s="1063"/>
      <c r="D30" s="1062"/>
      <c r="E30" s="1063"/>
      <c r="F30" s="119" t="s">
        <v>967</v>
      </c>
      <c r="G30" s="119" t="s">
        <v>967</v>
      </c>
      <c r="H30" s="119" t="s">
        <v>967</v>
      </c>
      <c r="I30" s="1055"/>
      <c r="J30" s="1055"/>
    </row>
    <row r="31" spans="2:10" ht="24.75" customHeight="1">
      <c r="B31" s="1057"/>
      <c r="C31" s="1057"/>
      <c r="D31" s="1057"/>
      <c r="E31" s="1057"/>
      <c r="F31" s="118"/>
      <c r="G31" s="118"/>
      <c r="H31" s="118"/>
      <c r="I31" s="1057"/>
      <c r="J31" s="1057"/>
    </row>
    <row r="32" spans="2:10" ht="24.75" customHeight="1">
      <c r="B32" s="1057"/>
      <c r="C32" s="1057"/>
      <c r="D32" s="1057"/>
      <c r="E32" s="1057"/>
      <c r="F32" s="118"/>
      <c r="G32" s="118"/>
      <c r="H32" s="118"/>
      <c r="I32" s="1057"/>
      <c r="J32" s="1057"/>
    </row>
    <row r="33" spans="2:10" ht="24.75" customHeight="1">
      <c r="B33" s="1055" t="s">
        <v>671</v>
      </c>
      <c r="C33" s="1055"/>
      <c r="D33" s="1057"/>
      <c r="E33" s="1057"/>
      <c r="F33" s="614"/>
      <c r="G33" s="614"/>
      <c r="H33" s="118"/>
      <c r="I33" s="1057"/>
      <c r="J33" s="1057"/>
    </row>
    <row r="35" spans="2:10">
      <c r="B35" s="113" t="s">
        <v>998</v>
      </c>
    </row>
    <row r="36" spans="2:10">
      <c r="B36" s="113" t="s">
        <v>999</v>
      </c>
    </row>
    <row r="37" spans="2:10">
      <c r="B37" s="113" t="s">
        <v>1000</v>
      </c>
    </row>
    <row r="39" spans="2:10" ht="28.5" customHeight="1">
      <c r="B39" s="735" t="s">
        <v>1001</v>
      </c>
      <c r="C39" s="735"/>
      <c r="D39" s="735"/>
      <c r="E39" s="735"/>
      <c r="F39" s="735"/>
      <c r="G39" s="735"/>
      <c r="H39" s="735"/>
      <c r="I39" s="735"/>
      <c r="J39" s="735"/>
    </row>
    <row r="40" spans="2:10" ht="28.5" customHeight="1">
      <c r="B40" s="735"/>
      <c r="C40" s="735"/>
      <c r="D40" s="735"/>
      <c r="E40" s="735"/>
      <c r="F40" s="735"/>
      <c r="G40" s="735"/>
      <c r="H40" s="735"/>
      <c r="I40" s="735"/>
      <c r="J40" s="735"/>
    </row>
  </sheetData>
  <mergeCells count="17">
    <mergeCell ref="B39:J40"/>
    <mergeCell ref="I28:J30"/>
    <mergeCell ref="I31:J31"/>
    <mergeCell ref="I32:J32"/>
    <mergeCell ref="I33:J33"/>
    <mergeCell ref="B28:C30"/>
    <mergeCell ref="D28:E30"/>
    <mergeCell ref="D31:E31"/>
    <mergeCell ref="D32:E32"/>
    <mergeCell ref="D33:E33"/>
    <mergeCell ref="B31:C31"/>
    <mergeCell ref="B32:C32"/>
    <mergeCell ref="B33:C33"/>
    <mergeCell ref="B4:J4"/>
    <mergeCell ref="H14:I14"/>
    <mergeCell ref="B18:J19"/>
    <mergeCell ref="F28:H28"/>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67"/>
  <sheetViews>
    <sheetView view="pageBreakPreview" topLeftCell="A52" zoomScale="120" zoomScaleNormal="100" zoomScaleSheetLayoutView="120" zoomScalePageLayoutView="80" workbookViewId="0">
      <selection activeCell="D34" sqref="D34:L36"/>
    </sheetView>
  </sheetViews>
  <sheetFormatPr defaultColWidth="9" defaultRowHeight="13.2"/>
  <cols>
    <col min="1" max="2" width="2.77734375" style="185" customWidth="1"/>
    <col min="3" max="3" width="4.109375" style="185" customWidth="1"/>
    <col min="4" max="11" width="8.44140625" style="185" customWidth="1"/>
    <col min="12" max="12" width="10.44140625" style="185" customWidth="1"/>
    <col min="13" max="13" width="2.77734375" style="185" customWidth="1"/>
    <col min="14" max="16384" width="9" style="185"/>
  </cols>
  <sheetData>
    <row r="1" spans="1:12">
      <c r="A1" s="185" t="s">
        <v>1002</v>
      </c>
    </row>
    <row r="2" spans="1:12">
      <c r="L2" s="186" t="s">
        <v>1003</v>
      </c>
    </row>
    <row r="5" spans="1:12">
      <c r="J5" s="185" t="s">
        <v>4</v>
      </c>
    </row>
    <row r="6" spans="1:12">
      <c r="J6" s="185" t="s">
        <v>728</v>
      </c>
    </row>
    <row r="7" spans="1:12">
      <c r="J7" s="185" t="s">
        <v>729</v>
      </c>
      <c r="K7" s="185" t="s">
        <v>5</v>
      </c>
    </row>
    <row r="10" spans="1:12" s="216" customFormat="1" ht="48.75" customHeight="1">
      <c r="D10" s="704" t="s">
        <v>1004</v>
      </c>
      <c r="E10" s="704"/>
      <c r="F10" s="704"/>
      <c r="G10" s="704"/>
      <c r="H10" s="704"/>
      <c r="I10" s="704"/>
      <c r="J10" s="704"/>
      <c r="K10" s="704"/>
      <c r="L10" s="704"/>
    </row>
    <row r="12" spans="1:12">
      <c r="E12" s="185" t="s">
        <v>1005</v>
      </c>
    </row>
    <row r="15" spans="1:12">
      <c r="K15" s="185" t="s">
        <v>863</v>
      </c>
    </row>
    <row r="18" spans="2:12">
      <c r="B18" s="185">
        <v>1</v>
      </c>
      <c r="D18" s="1043" t="s">
        <v>1006</v>
      </c>
      <c r="E18" s="1043"/>
      <c r="F18" s="1043"/>
      <c r="G18" s="1043"/>
      <c r="H18" s="1043"/>
      <c r="I18" s="1043"/>
      <c r="J18" s="1043"/>
      <c r="K18" s="1043"/>
      <c r="L18" s="1043"/>
    </row>
    <row r="19" spans="2:12" ht="27.75" customHeight="1">
      <c r="D19" s="1043"/>
      <c r="E19" s="1043"/>
      <c r="F19" s="1043"/>
      <c r="G19" s="1043"/>
      <c r="H19" s="1043"/>
      <c r="I19" s="1043"/>
      <c r="J19" s="1043"/>
      <c r="K19" s="1043"/>
      <c r="L19" s="1043"/>
    </row>
    <row r="21" spans="2:12">
      <c r="B21" s="185">
        <v>2</v>
      </c>
      <c r="D21" s="1043" t="s">
        <v>1465</v>
      </c>
      <c r="E21" s="1043"/>
      <c r="F21" s="1043"/>
      <c r="G21" s="1043"/>
      <c r="H21" s="1043"/>
      <c r="I21" s="1043"/>
      <c r="J21" s="1043"/>
      <c r="K21" s="1043"/>
      <c r="L21" s="1043"/>
    </row>
    <row r="22" spans="2:12">
      <c r="D22" s="1043"/>
      <c r="E22" s="1043"/>
      <c r="F22" s="1043"/>
      <c r="G22" s="1043"/>
      <c r="H22" s="1043"/>
      <c r="I22" s="1043"/>
      <c r="J22" s="1043"/>
      <c r="K22" s="1043"/>
      <c r="L22" s="1043"/>
    </row>
    <row r="23" spans="2:12">
      <c r="D23" s="1043"/>
      <c r="E23" s="1043"/>
      <c r="F23" s="1043"/>
      <c r="G23" s="1043"/>
      <c r="H23" s="1043"/>
      <c r="I23" s="1043"/>
      <c r="J23" s="1043"/>
      <c r="K23" s="1043"/>
      <c r="L23" s="1043"/>
    </row>
    <row r="24" spans="2:12" ht="33.75" customHeight="1">
      <c r="D24" s="1043"/>
      <c r="E24" s="1043"/>
      <c r="F24" s="1043"/>
      <c r="G24" s="1043"/>
      <c r="H24" s="1043"/>
      <c r="I24" s="1043"/>
      <c r="J24" s="1043"/>
      <c r="K24" s="1043"/>
      <c r="L24" s="1043"/>
    </row>
    <row r="26" spans="2:12">
      <c r="B26" s="185">
        <v>3</v>
      </c>
      <c r="C26" s="185" t="s">
        <v>1007</v>
      </c>
    </row>
    <row r="27" spans="2:12" ht="30.75" customHeight="1">
      <c r="C27" s="223" t="s">
        <v>867</v>
      </c>
      <c r="D27" s="1043" t="s">
        <v>1008</v>
      </c>
      <c r="E27" s="1043"/>
      <c r="F27" s="1043"/>
      <c r="G27" s="1043"/>
      <c r="H27" s="1043"/>
      <c r="I27" s="1043"/>
      <c r="J27" s="1043"/>
      <c r="K27" s="1043"/>
      <c r="L27" s="1043"/>
    </row>
    <row r="28" spans="2:12" ht="30.75" customHeight="1">
      <c r="D28" s="1043"/>
      <c r="E28" s="1043"/>
      <c r="F28" s="1043"/>
      <c r="G28" s="1043"/>
      <c r="H28" s="1043"/>
      <c r="I28" s="1043"/>
      <c r="J28" s="1043"/>
      <c r="K28" s="1043"/>
      <c r="L28" s="1043"/>
    </row>
    <row r="29" spans="2:12" ht="50.25" customHeight="1">
      <c r="D29" s="1043"/>
      <c r="E29" s="1043"/>
      <c r="F29" s="1043"/>
      <c r="G29" s="1043"/>
      <c r="H29" s="1043"/>
      <c r="I29" s="1043"/>
      <c r="J29" s="1043"/>
      <c r="K29" s="1043"/>
      <c r="L29" s="1043"/>
    </row>
    <row r="30" spans="2:12" ht="45.75" customHeight="1">
      <c r="C30" s="223" t="s">
        <v>1009</v>
      </c>
      <c r="D30" s="1043" t="s">
        <v>1010</v>
      </c>
      <c r="E30" s="1043"/>
      <c r="F30" s="1043"/>
      <c r="G30" s="1043"/>
      <c r="H30" s="1043"/>
      <c r="I30" s="1043"/>
      <c r="J30" s="1043"/>
      <c r="K30" s="1043"/>
      <c r="L30" s="1043"/>
    </row>
    <row r="31" spans="2:12" ht="45.75" customHeight="1">
      <c r="C31" s="237"/>
      <c r="D31" s="1043"/>
      <c r="E31" s="1043"/>
      <c r="F31" s="1043"/>
      <c r="G31" s="1043"/>
      <c r="H31" s="1043"/>
      <c r="I31" s="1043"/>
      <c r="J31" s="1043"/>
      <c r="K31" s="1043"/>
      <c r="L31" s="1043"/>
    </row>
    <row r="32" spans="2:12" ht="45.75" customHeight="1">
      <c r="C32" s="237"/>
      <c r="D32" s="1043"/>
      <c r="E32" s="1043"/>
      <c r="F32" s="1043"/>
      <c r="G32" s="1043"/>
      <c r="H32" s="1043"/>
      <c r="I32" s="1043"/>
      <c r="J32" s="1043"/>
      <c r="K32" s="1043"/>
      <c r="L32" s="1043"/>
    </row>
    <row r="33" spans="3:12" ht="55.05" customHeight="1">
      <c r="C33" s="237"/>
      <c r="D33" s="1043"/>
      <c r="E33" s="1043"/>
      <c r="F33" s="1043"/>
      <c r="G33" s="1043"/>
      <c r="H33" s="1043"/>
      <c r="I33" s="1043"/>
      <c r="J33" s="1043"/>
      <c r="K33" s="1043"/>
      <c r="L33" s="1043"/>
    </row>
    <row r="34" spans="3:12">
      <c r="C34" s="221" t="s">
        <v>1011</v>
      </c>
      <c r="D34" s="1043" t="s">
        <v>871</v>
      </c>
      <c r="E34" s="1043"/>
      <c r="F34" s="1043"/>
      <c r="G34" s="1043"/>
      <c r="H34" s="1043"/>
      <c r="I34" s="1043"/>
      <c r="J34" s="1043"/>
      <c r="K34" s="1043"/>
      <c r="L34" s="1043"/>
    </row>
    <row r="35" spans="3:12">
      <c r="D35" s="1043"/>
      <c r="E35" s="1043"/>
      <c r="F35" s="1043"/>
      <c r="G35" s="1043"/>
      <c r="H35" s="1043"/>
      <c r="I35" s="1043"/>
      <c r="J35" s="1043"/>
      <c r="K35" s="1043"/>
      <c r="L35" s="1043"/>
    </row>
    <row r="36" spans="3:12">
      <c r="D36" s="1043"/>
      <c r="E36" s="1043"/>
      <c r="F36" s="1043"/>
      <c r="G36" s="1043"/>
      <c r="H36" s="1043"/>
      <c r="I36" s="1043"/>
      <c r="J36" s="1043"/>
      <c r="K36" s="1043"/>
      <c r="L36" s="1043"/>
    </row>
    <row r="37" spans="3:12">
      <c r="C37" s="221" t="s">
        <v>872</v>
      </c>
      <c r="D37" s="1043" t="s">
        <v>1012</v>
      </c>
      <c r="E37" s="1043"/>
      <c r="F37" s="1043"/>
      <c r="G37" s="1043"/>
      <c r="H37" s="1043"/>
      <c r="I37" s="1043"/>
      <c r="J37" s="1043"/>
      <c r="K37" s="1043"/>
      <c r="L37" s="1043"/>
    </row>
    <row r="38" spans="3:12">
      <c r="D38" s="1043"/>
      <c r="E38" s="1043"/>
      <c r="F38" s="1043"/>
      <c r="G38" s="1043"/>
      <c r="H38" s="1043"/>
      <c r="I38" s="1043"/>
      <c r="J38" s="1043"/>
      <c r="K38" s="1043"/>
      <c r="L38" s="1043"/>
    </row>
    <row r="39" spans="3:12">
      <c r="D39" s="1043"/>
      <c r="E39" s="1043"/>
      <c r="F39" s="1043"/>
      <c r="G39" s="1043"/>
      <c r="H39" s="1043"/>
      <c r="I39" s="1043"/>
      <c r="J39" s="1043"/>
      <c r="K39" s="1043"/>
      <c r="L39" s="1043"/>
    </row>
    <row r="40" spans="3:12">
      <c r="D40" s="1043"/>
      <c r="E40" s="1043"/>
      <c r="F40" s="1043"/>
      <c r="G40" s="1043"/>
      <c r="H40" s="1043"/>
      <c r="I40" s="1043"/>
      <c r="J40" s="1043"/>
      <c r="K40" s="1043"/>
      <c r="L40" s="1043"/>
    </row>
    <row r="41" spans="3:12">
      <c r="D41" s="1043"/>
      <c r="E41" s="1043"/>
      <c r="F41" s="1043"/>
      <c r="G41" s="1043"/>
      <c r="H41" s="1043"/>
      <c r="I41" s="1043"/>
      <c r="J41" s="1043"/>
      <c r="K41" s="1043"/>
      <c r="L41" s="1043"/>
    </row>
    <row r="42" spans="3:12">
      <c r="C42" s="221" t="s">
        <v>874</v>
      </c>
      <c r="D42" s="1043" t="s">
        <v>875</v>
      </c>
      <c r="E42" s="1043"/>
      <c r="F42" s="1043"/>
      <c r="G42" s="1043"/>
      <c r="H42" s="1043"/>
      <c r="I42" s="1043"/>
      <c r="J42" s="1043"/>
      <c r="K42" s="1043"/>
      <c r="L42" s="1043"/>
    </row>
    <row r="43" spans="3:12">
      <c r="C43" s="221"/>
      <c r="D43" s="1043"/>
      <c r="E43" s="1043"/>
      <c r="F43" s="1043"/>
      <c r="G43" s="1043"/>
      <c r="H43" s="1043"/>
      <c r="I43" s="1043"/>
      <c r="J43" s="1043"/>
      <c r="K43" s="1043"/>
      <c r="L43" s="1043"/>
    </row>
    <row r="44" spans="3:12">
      <c r="D44" s="1043"/>
      <c r="E44" s="1043"/>
      <c r="F44" s="1043"/>
      <c r="G44" s="1043"/>
      <c r="H44" s="1043"/>
      <c r="I44" s="1043"/>
      <c r="J44" s="1043"/>
      <c r="K44" s="1043"/>
      <c r="L44" s="1043"/>
    </row>
    <row r="45" spans="3:12">
      <c r="D45" s="1043"/>
      <c r="E45" s="1043"/>
      <c r="F45" s="1043"/>
      <c r="G45" s="1043"/>
      <c r="H45" s="1043"/>
      <c r="I45" s="1043"/>
      <c r="J45" s="1043"/>
      <c r="K45" s="1043"/>
      <c r="L45" s="1043"/>
    </row>
    <row r="46" spans="3:12">
      <c r="C46" s="221" t="s">
        <v>876</v>
      </c>
      <c r="D46" s="1043" t="s">
        <v>1013</v>
      </c>
      <c r="E46" s="1043"/>
      <c r="F46" s="1043"/>
      <c r="G46" s="1043"/>
      <c r="H46" s="1043"/>
      <c r="I46" s="1043"/>
      <c r="J46" s="1043"/>
      <c r="K46" s="1043"/>
      <c r="L46" s="1043"/>
    </row>
    <row r="47" spans="3:12">
      <c r="C47" s="221"/>
      <c r="D47" s="1043"/>
      <c r="E47" s="1043"/>
      <c r="F47" s="1043"/>
      <c r="G47" s="1043"/>
      <c r="H47" s="1043"/>
      <c r="I47" s="1043"/>
      <c r="J47" s="1043"/>
      <c r="K47" s="1043"/>
      <c r="L47" s="1043"/>
    </row>
    <row r="48" spans="3:12">
      <c r="D48" s="1043"/>
      <c r="E48" s="1043"/>
      <c r="F48" s="1043"/>
      <c r="G48" s="1043"/>
      <c r="H48" s="1043"/>
      <c r="I48" s="1043"/>
      <c r="J48" s="1043"/>
      <c r="K48" s="1043"/>
      <c r="L48" s="1043"/>
    </row>
    <row r="49" spans="3:12">
      <c r="C49" s="221" t="s">
        <v>878</v>
      </c>
      <c r="D49" s="1043" t="s">
        <v>1014</v>
      </c>
      <c r="E49" s="1043"/>
      <c r="F49" s="1043"/>
      <c r="G49" s="1043"/>
      <c r="H49" s="1043"/>
      <c r="I49" s="1043"/>
      <c r="J49" s="1043"/>
      <c r="K49" s="1043"/>
      <c r="L49" s="1043"/>
    </row>
    <row r="50" spans="3:12">
      <c r="C50" s="221"/>
      <c r="D50" s="1043"/>
      <c r="E50" s="1043"/>
      <c r="F50" s="1043"/>
      <c r="G50" s="1043"/>
      <c r="H50" s="1043"/>
      <c r="I50" s="1043"/>
      <c r="J50" s="1043"/>
      <c r="K50" s="1043"/>
      <c r="L50" s="1043"/>
    </row>
    <row r="51" spans="3:12">
      <c r="D51" s="1043"/>
      <c r="E51" s="1043"/>
      <c r="F51" s="1043"/>
      <c r="G51" s="1043"/>
      <c r="H51" s="1043"/>
      <c r="I51" s="1043"/>
      <c r="J51" s="1043"/>
      <c r="K51" s="1043"/>
      <c r="L51" s="1043"/>
    </row>
    <row r="52" spans="3:12">
      <c r="D52" s="1043"/>
      <c r="E52" s="1043"/>
      <c r="F52" s="1043"/>
      <c r="G52" s="1043"/>
      <c r="H52" s="1043"/>
      <c r="I52" s="1043"/>
      <c r="J52" s="1043"/>
      <c r="K52" s="1043"/>
      <c r="L52" s="1043"/>
    </row>
    <row r="53" spans="3:12" ht="13.5" customHeight="1">
      <c r="C53" s="221" t="s">
        <v>880</v>
      </c>
      <c r="D53" s="1043" t="s">
        <v>1015</v>
      </c>
      <c r="E53" s="1043"/>
      <c r="F53" s="1043"/>
      <c r="G53" s="1043"/>
      <c r="H53" s="1043"/>
      <c r="I53" s="1043"/>
      <c r="J53" s="1043"/>
      <c r="K53" s="1043"/>
      <c r="L53" s="1043"/>
    </row>
    <row r="54" spans="3:12">
      <c r="D54" s="1043"/>
      <c r="E54" s="1043"/>
      <c r="F54" s="1043"/>
      <c r="G54" s="1043"/>
      <c r="H54" s="1043"/>
      <c r="I54" s="1043"/>
      <c r="J54" s="1043"/>
      <c r="K54" s="1043"/>
      <c r="L54" s="1043"/>
    </row>
    <row r="55" spans="3:12">
      <c r="D55" s="1043"/>
      <c r="E55" s="1043"/>
      <c r="F55" s="1043"/>
      <c r="G55" s="1043"/>
      <c r="H55" s="1043"/>
      <c r="I55" s="1043"/>
      <c r="J55" s="1043"/>
      <c r="K55" s="1043"/>
      <c r="L55" s="1043"/>
    </row>
    <row r="56" spans="3:12">
      <c r="D56" s="1043"/>
      <c r="E56" s="1043"/>
      <c r="F56" s="1043"/>
      <c r="G56" s="1043"/>
      <c r="H56" s="1043"/>
      <c r="I56" s="1043"/>
      <c r="J56" s="1043"/>
      <c r="K56" s="1043"/>
      <c r="L56" s="1043"/>
    </row>
    <row r="57" spans="3:12">
      <c r="D57" s="1043"/>
      <c r="E57" s="1043"/>
      <c r="F57" s="1043"/>
      <c r="G57" s="1043"/>
      <c r="H57" s="1043"/>
      <c r="I57" s="1043"/>
      <c r="J57" s="1043"/>
      <c r="K57" s="1043"/>
      <c r="L57" s="1043"/>
    </row>
    <row r="58" spans="3:12" ht="40.5" customHeight="1">
      <c r="C58" s="223" t="s">
        <v>1016</v>
      </c>
      <c r="D58" s="1043" t="s">
        <v>1017</v>
      </c>
      <c r="E58" s="1043"/>
      <c r="F58" s="1043"/>
      <c r="G58" s="1043"/>
      <c r="H58" s="1043"/>
      <c r="I58" s="1043"/>
      <c r="J58" s="1043"/>
      <c r="K58" s="1043"/>
      <c r="L58" s="1043"/>
    </row>
    <row r="59" spans="3:12" ht="41.25" customHeight="1">
      <c r="C59" s="223" t="s">
        <v>1018</v>
      </c>
      <c r="D59" s="1043" t="s">
        <v>1019</v>
      </c>
      <c r="E59" s="1043"/>
      <c r="F59" s="1043"/>
      <c r="G59" s="1043"/>
      <c r="H59" s="1043"/>
      <c r="I59" s="1043"/>
      <c r="J59" s="1043"/>
      <c r="K59" s="1043"/>
      <c r="L59" s="1043"/>
    </row>
    <row r="60" spans="3:12" ht="42.75" customHeight="1">
      <c r="D60" s="1043"/>
      <c r="E60" s="1043"/>
      <c r="F60" s="1043"/>
      <c r="G60" s="1043"/>
      <c r="H60" s="1043"/>
      <c r="I60" s="1043"/>
      <c r="J60" s="1043"/>
      <c r="K60" s="1043"/>
      <c r="L60" s="1043"/>
    </row>
    <row r="61" spans="3:12" ht="15" customHeight="1">
      <c r="D61" s="349"/>
      <c r="E61" s="349"/>
      <c r="F61" s="349"/>
      <c r="G61" s="349"/>
      <c r="H61" s="349"/>
      <c r="I61" s="349"/>
      <c r="J61" s="349"/>
      <c r="K61" s="349"/>
      <c r="L61" s="349"/>
    </row>
    <row r="62" spans="3:12" ht="13.5" customHeight="1">
      <c r="C62" s="223" t="s">
        <v>1020</v>
      </c>
      <c r="D62" s="1043" t="s">
        <v>1021</v>
      </c>
      <c r="E62" s="1043"/>
      <c r="F62" s="1043"/>
      <c r="G62" s="1043"/>
      <c r="H62" s="1043"/>
      <c r="I62" s="1043"/>
      <c r="J62" s="1043"/>
      <c r="K62" s="1043"/>
      <c r="L62" s="1043"/>
    </row>
    <row r="63" spans="3:12">
      <c r="D63" s="1043"/>
      <c r="E63" s="1043"/>
      <c r="F63" s="1043"/>
      <c r="G63" s="1043"/>
      <c r="H63" s="1043"/>
      <c r="I63" s="1043"/>
      <c r="J63" s="1043"/>
      <c r="K63" s="1043"/>
      <c r="L63" s="1043"/>
    </row>
    <row r="64" spans="3:12">
      <c r="D64" s="1043"/>
      <c r="E64" s="1043"/>
      <c r="F64" s="1043"/>
      <c r="G64" s="1043"/>
      <c r="H64" s="1043"/>
      <c r="I64" s="1043"/>
      <c r="J64" s="1043"/>
      <c r="K64" s="1043"/>
      <c r="L64" s="1043"/>
    </row>
    <row r="65" spans="4:12">
      <c r="D65" s="1043"/>
      <c r="E65" s="1043"/>
      <c r="F65" s="1043"/>
      <c r="G65" s="1043"/>
      <c r="H65" s="1043"/>
      <c r="I65" s="1043"/>
      <c r="J65" s="1043"/>
      <c r="K65" s="1043"/>
      <c r="L65" s="1043"/>
    </row>
    <row r="66" spans="4:12">
      <c r="D66" s="1043"/>
      <c r="E66" s="1043"/>
      <c r="F66" s="1043"/>
      <c r="G66" s="1043"/>
      <c r="H66" s="1043"/>
      <c r="I66" s="1043"/>
      <c r="J66" s="1043"/>
      <c r="K66" s="1043"/>
      <c r="L66" s="1043"/>
    </row>
    <row r="67" spans="4:12" ht="32.25" customHeight="1">
      <c r="D67" s="1043"/>
      <c r="E67" s="1043"/>
      <c r="F67" s="1043"/>
      <c r="G67" s="1043"/>
      <c r="H67" s="1043"/>
      <c r="I67" s="1043"/>
      <c r="J67" s="1043"/>
      <c r="K67" s="1043"/>
      <c r="L67" s="1043"/>
    </row>
  </sheetData>
  <mergeCells count="14">
    <mergeCell ref="D62:L67"/>
    <mergeCell ref="D53:L57"/>
    <mergeCell ref="D34:L36"/>
    <mergeCell ref="D10:L10"/>
    <mergeCell ref="D18:L19"/>
    <mergeCell ref="D21:L24"/>
    <mergeCell ref="D27:L29"/>
    <mergeCell ref="D30:L33"/>
    <mergeCell ref="D37:L41"/>
    <mergeCell ref="D42:L45"/>
    <mergeCell ref="D46:L48"/>
    <mergeCell ref="D49:L52"/>
    <mergeCell ref="D58:L58"/>
    <mergeCell ref="D59:L60"/>
  </mergeCells>
  <phoneticPr fontId="3"/>
  <printOptions horizontalCentered="1"/>
  <pageMargins left="0.70866141732283472" right="0.70866141732283472" top="0.59055118110236227" bottom="0.39370078740157483" header="0.31496062992125984" footer="0.31496062992125984"/>
  <pageSetup paperSize="9" scale="9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36"/>
  <sheetViews>
    <sheetView view="pageBreakPreview" topLeftCell="A10" zoomScale="60" zoomScaleNormal="100" zoomScalePageLayoutView="80" workbookViewId="0">
      <selection activeCell="B34" sqref="B34:J36"/>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1" ht="13.05" customHeight="1">
      <c r="A1" s="115" t="s">
        <v>1022</v>
      </c>
    </row>
    <row r="3" spans="1:11" ht="16.2">
      <c r="A3" s="1065" t="s">
        <v>1023</v>
      </c>
      <c r="B3" s="1065"/>
      <c r="C3" s="1065"/>
      <c r="D3" s="1065"/>
      <c r="E3" s="1065"/>
      <c r="F3" s="1065"/>
      <c r="G3" s="1065"/>
      <c r="H3" s="1065"/>
      <c r="I3" s="1065"/>
      <c r="J3" s="1065"/>
      <c r="K3" s="1065"/>
    </row>
    <row r="4" spans="1:11" s="152" customFormat="1" ht="17.25" customHeight="1">
      <c r="A4" s="1065" t="s">
        <v>1024</v>
      </c>
      <c r="B4" s="1065"/>
      <c r="C4" s="1065"/>
      <c r="D4" s="1065"/>
      <c r="E4" s="1065"/>
      <c r="F4" s="1065"/>
      <c r="G4" s="1065"/>
      <c r="H4" s="1065"/>
      <c r="I4" s="1065"/>
      <c r="J4" s="1065"/>
      <c r="K4" s="1065"/>
    </row>
    <row r="5" spans="1:11">
      <c r="B5" s="109"/>
    </row>
    <row r="6" spans="1:11">
      <c r="B6" s="109"/>
    </row>
    <row r="7" spans="1:11">
      <c r="B7" s="109"/>
      <c r="J7" s="108" t="s">
        <v>1025</v>
      </c>
    </row>
    <row r="9" spans="1:11">
      <c r="B9" s="109"/>
    </row>
    <row r="10" spans="1:11">
      <c r="B10" s="109"/>
    </row>
    <row r="11" spans="1:11" ht="13.5" customHeight="1">
      <c r="D11" s="186" t="s">
        <v>1026</v>
      </c>
    </row>
    <row r="12" spans="1:11">
      <c r="B12" s="109"/>
    </row>
    <row r="13" spans="1:11">
      <c r="B13" s="109"/>
      <c r="H13" s="109" t="s">
        <v>1027</v>
      </c>
    </row>
    <row r="14" spans="1:11" ht="13.5" customHeight="1">
      <c r="H14" s="109" t="s">
        <v>1028</v>
      </c>
    </row>
    <row r="15" spans="1:11" ht="13.5" customHeight="1">
      <c r="H15" s="127" t="s">
        <v>1029</v>
      </c>
    </row>
    <row r="16" spans="1:11" ht="13.5" customHeight="1"/>
    <row r="17" spans="2:10">
      <c r="B17" s="109"/>
    </row>
    <row r="18" spans="2:10" ht="40.5" customHeight="1">
      <c r="B18" s="735" t="s">
        <v>1030</v>
      </c>
      <c r="C18" s="735"/>
      <c r="D18" s="735"/>
      <c r="E18" s="735"/>
      <c r="F18" s="735"/>
      <c r="G18" s="735"/>
      <c r="H18" s="735"/>
      <c r="I18" s="735"/>
      <c r="J18" s="735"/>
    </row>
    <row r="19" spans="2:10">
      <c r="B19" s="109"/>
    </row>
    <row r="20" spans="2:10">
      <c r="B20" s="1054" t="s">
        <v>864</v>
      </c>
      <c r="C20" s="1054"/>
      <c r="D20" s="1054"/>
      <c r="E20" s="1054"/>
      <c r="F20" s="1054"/>
      <c r="G20" s="1054"/>
      <c r="H20" s="1054"/>
      <c r="I20" s="1054"/>
      <c r="J20" s="1054"/>
    </row>
    <row r="21" spans="2:10">
      <c r="B21" s="109"/>
    </row>
    <row r="22" spans="2:10" ht="13.5" customHeight="1">
      <c r="B22" s="1064" t="s">
        <v>1031</v>
      </c>
      <c r="C22" s="1064"/>
      <c r="D22" s="1064"/>
      <c r="E22" s="1064"/>
    </row>
    <row r="23" spans="2:10">
      <c r="B23" s="109"/>
    </row>
    <row r="24" spans="2:10">
      <c r="B24" s="109"/>
    </row>
    <row r="25" spans="2:10">
      <c r="B25" s="1064" t="s">
        <v>1032</v>
      </c>
      <c r="C25" s="1064"/>
      <c r="D25" s="1064"/>
      <c r="E25" s="1064"/>
    </row>
    <row r="26" spans="2:10">
      <c r="B26" s="1064" t="s">
        <v>1033</v>
      </c>
      <c r="C26" s="1064"/>
      <c r="D26" s="1064"/>
      <c r="E26" s="1064"/>
    </row>
    <row r="27" spans="2:10">
      <c r="B27" s="109"/>
    </row>
    <row r="28" spans="2:10">
      <c r="B28" s="1064" t="s">
        <v>1034</v>
      </c>
      <c r="C28" s="1064"/>
      <c r="D28" s="1064"/>
      <c r="E28" s="1064"/>
      <c r="F28" s="1064"/>
      <c r="G28" s="1064"/>
      <c r="H28" s="1064"/>
      <c r="I28" s="1064"/>
      <c r="J28" s="1064"/>
    </row>
    <row r="29" spans="2:10">
      <c r="B29" s="109"/>
    </row>
    <row r="30" spans="2:10">
      <c r="B30" s="1064" t="s">
        <v>1035</v>
      </c>
      <c r="C30" s="1064"/>
      <c r="D30" s="1064"/>
      <c r="E30" s="1064"/>
      <c r="F30" s="1064"/>
      <c r="G30" s="1064"/>
      <c r="H30" s="1064"/>
      <c r="I30" s="1064"/>
      <c r="J30" s="1064"/>
    </row>
    <row r="31" spans="2:10">
      <c r="B31" s="109"/>
    </row>
    <row r="32" spans="2:10">
      <c r="B32" s="109"/>
    </row>
    <row r="33" spans="2:10">
      <c r="B33" s="109"/>
    </row>
    <row r="34" spans="2:10">
      <c r="B34" s="735" t="s">
        <v>1036</v>
      </c>
      <c r="C34" s="735"/>
      <c r="D34" s="735"/>
      <c r="E34" s="735"/>
      <c r="F34" s="735"/>
      <c r="G34" s="735"/>
      <c r="H34" s="735"/>
      <c r="I34" s="735"/>
      <c r="J34" s="735"/>
    </row>
    <row r="35" spans="2:10">
      <c r="B35" s="735"/>
      <c r="C35" s="735"/>
      <c r="D35" s="735"/>
      <c r="E35" s="735"/>
      <c r="F35" s="735"/>
      <c r="G35" s="735"/>
      <c r="H35" s="735"/>
      <c r="I35" s="735"/>
      <c r="J35" s="735"/>
    </row>
    <row r="36" spans="2:10">
      <c r="B36" s="735"/>
      <c r="C36" s="735"/>
      <c r="D36" s="735"/>
      <c r="E36" s="735"/>
      <c r="F36" s="735"/>
      <c r="G36" s="735"/>
      <c r="H36" s="735"/>
      <c r="I36" s="735"/>
      <c r="J36" s="735"/>
    </row>
  </sheetData>
  <mergeCells count="10">
    <mergeCell ref="A3:K3"/>
    <mergeCell ref="A4:K4"/>
    <mergeCell ref="B18:J18"/>
    <mergeCell ref="B20:J20"/>
    <mergeCell ref="B22:E22"/>
    <mergeCell ref="B25:E25"/>
    <mergeCell ref="B26:E26"/>
    <mergeCell ref="B28:J28"/>
    <mergeCell ref="B30:J30"/>
    <mergeCell ref="B34:J36"/>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5"/>
  <sheetViews>
    <sheetView view="pageBreakPreview" zoomScale="60" zoomScaleNormal="100" zoomScalePageLayoutView="70" workbookViewId="0">
      <selection activeCell="F35" sqref="F35:H35"/>
    </sheetView>
  </sheetViews>
  <sheetFormatPr defaultRowHeight="13.2"/>
  <cols>
    <col min="1" max="1" width="2.77734375" customWidth="1"/>
    <col min="2" max="2" width="12.109375" customWidth="1"/>
    <col min="3" max="8" width="9.6640625" customWidth="1"/>
    <col min="9" max="9" width="12.88671875" customWidth="1"/>
    <col min="10" max="10" width="2.77734375" customWidth="1"/>
  </cols>
  <sheetData>
    <row r="1" spans="1:10" ht="13.05" customHeight="1">
      <c r="A1" s="237" t="s">
        <v>1037</v>
      </c>
      <c r="B1" s="113"/>
      <c r="C1" s="113"/>
      <c r="D1" s="113"/>
      <c r="E1" s="113"/>
      <c r="F1" s="113"/>
      <c r="G1" s="113"/>
      <c r="H1" s="113"/>
      <c r="I1" s="113"/>
      <c r="J1" s="113"/>
    </row>
    <row r="2" spans="1:10">
      <c r="A2" s="113"/>
      <c r="B2" s="113"/>
      <c r="C2" s="113"/>
      <c r="D2" s="113"/>
      <c r="E2" s="113"/>
      <c r="F2" s="113"/>
      <c r="G2" s="113"/>
      <c r="H2" s="113"/>
      <c r="I2" s="113"/>
      <c r="J2" s="113"/>
    </row>
    <row r="3" spans="1:10" ht="16.2">
      <c r="A3" s="1065" t="s">
        <v>1038</v>
      </c>
      <c r="B3" s="1065"/>
      <c r="C3" s="1065"/>
      <c r="D3" s="1065"/>
      <c r="E3" s="1065"/>
      <c r="F3" s="1065"/>
      <c r="G3" s="1065"/>
      <c r="H3" s="1065"/>
      <c r="I3" s="1065"/>
      <c r="J3" s="1065"/>
    </row>
    <row r="4" spans="1:10" ht="16.2">
      <c r="A4" s="1065" t="s">
        <v>1039</v>
      </c>
      <c r="B4" s="1065"/>
      <c r="C4" s="1065"/>
      <c r="D4" s="1065"/>
      <c r="E4" s="1065"/>
      <c r="F4" s="1065"/>
      <c r="G4" s="1065"/>
      <c r="H4" s="1065"/>
      <c r="I4" s="1065"/>
      <c r="J4" s="1065"/>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c r="H7" s="113"/>
      <c r="I7" s="108" t="s">
        <v>1040</v>
      </c>
      <c r="J7" s="113"/>
    </row>
    <row r="8" spans="1:10">
      <c r="A8" s="113"/>
      <c r="B8" s="113"/>
      <c r="C8" s="113"/>
      <c r="D8" s="113"/>
      <c r="E8" s="113"/>
      <c r="F8" s="113"/>
      <c r="G8" s="113"/>
      <c r="H8" s="113"/>
      <c r="I8" s="113"/>
      <c r="J8" s="113"/>
    </row>
    <row r="9" spans="1:10">
      <c r="A9" s="113"/>
      <c r="B9" s="113"/>
      <c r="C9" s="113"/>
      <c r="D9" s="113"/>
      <c r="E9" s="113"/>
      <c r="F9" s="113"/>
      <c r="G9" s="113"/>
      <c r="H9" s="113"/>
      <c r="I9" s="113"/>
      <c r="J9" s="113"/>
    </row>
    <row r="10" spans="1:10">
      <c r="A10" s="113"/>
      <c r="B10" s="113"/>
      <c r="C10" s="185" t="s">
        <v>2</v>
      </c>
      <c r="D10" s="113"/>
      <c r="E10" s="113"/>
      <c r="F10" s="113"/>
      <c r="G10" s="113"/>
      <c r="H10" s="113"/>
      <c r="I10" s="113"/>
      <c r="J10" s="113"/>
    </row>
    <row r="11" spans="1:10">
      <c r="A11" s="113"/>
      <c r="B11" s="113"/>
      <c r="C11" s="113"/>
      <c r="D11" s="113"/>
      <c r="E11" s="113"/>
      <c r="F11" s="113"/>
      <c r="G11" s="113"/>
      <c r="H11" s="113"/>
      <c r="I11" s="113"/>
      <c r="J11" s="113"/>
    </row>
    <row r="12" spans="1:10">
      <c r="A12" s="113"/>
      <c r="B12" s="113"/>
      <c r="C12" s="113"/>
      <c r="D12" s="113"/>
      <c r="E12" s="113"/>
      <c r="F12" s="113"/>
      <c r="G12" s="113"/>
      <c r="H12" s="113"/>
      <c r="I12" s="113"/>
      <c r="J12" s="113"/>
    </row>
    <row r="13" spans="1:10">
      <c r="A13" s="113"/>
      <c r="B13" s="113"/>
      <c r="C13" s="113"/>
      <c r="D13" s="113"/>
      <c r="E13" s="113"/>
      <c r="F13" s="113"/>
      <c r="G13" s="109" t="s">
        <v>1041</v>
      </c>
      <c r="H13" s="113"/>
      <c r="I13" s="113"/>
      <c r="J13" s="113"/>
    </row>
    <row r="14" spans="1:10">
      <c r="A14" s="113"/>
      <c r="B14" s="113"/>
      <c r="C14" s="113"/>
      <c r="D14" s="113"/>
      <c r="E14" s="113"/>
      <c r="F14" s="113"/>
      <c r="G14" s="109" t="s">
        <v>1028</v>
      </c>
      <c r="H14" s="113"/>
      <c r="I14" s="113"/>
      <c r="J14" s="113"/>
    </row>
    <row r="15" spans="1:10">
      <c r="A15" s="113"/>
      <c r="B15" s="113"/>
      <c r="C15" s="113"/>
      <c r="D15" s="113"/>
      <c r="E15" s="113"/>
      <c r="F15" s="113"/>
      <c r="G15" s="1064" t="s">
        <v>1029</v>
      </c>
      <c r="H15" s="1064"/>
      <c r="I15" s="1064"/>
      <c r="J15" s="113"/>
    </row>
    <row r="16" spans="1:10">
      <c r="A16" s="113"/>
      <c r="B16" s="113"/>
      <c r="C16" s="113"/>
      <c r="D16" s="113"/>
      <c r="E16" s="113"/>
      <c r="F16" s="113"/>
      <c r="G16" s="113"/>
      <c r="H16" s="113"/>
      <c r="I16" s="113"/>
      <c r="J16" s="113"/>
    </row>
    <row r="17" spans="1:10">
      <c r="A17" s="113"/>
      <c r="B17" s="113"/>
      <c r="C17" s="113"/>
      <c r="D17" s="113"/>
      <c r="E17" s="113"/>
      <c r="F17" s="113"/>
      <c r="G17" s="113"/>
      <c r="H17" s="113"/>
      <c r="I17" s="113"/>
      <c r="J17" s="113"/>
    </row>
    <row r="18" spans="1:10">
      <c r="A18" s="113"/>
      <c r="B18" s="113"/>
      <c r="C18" s="113"/>
      <c r="D18" s="113"/>
      <c r="E18" s="113"/>
      <c r="F18" s="113"/>
      <c r="G18" s="113"/>
      <c r="H18" s="113"/>
      <c r="I18" s="113"/>
      <c r="J18" s="113"/>
    </row>
    <row r="19" spans="1:10">
      <c r="A19" s="113"/>
      <c r="B19" s="735" t="s">
        <v>1487</v>
      </c>
      <c r="C19" s="735"/>
      <c r="D19" s="735"/>
      <c r="E19" s="735"/>
      <c r="F19" s="735"/>
      <c r="G19" s="735"/>
      <c r="H19" s="735"/>
      <c r="I19" s="735"/>
      <c r="J19" s="113"/>
    </row>
    <row r="20" spans="1:10">
      <c r="A20" s="113"/>
      <c r="B20" s="735"/>
      <c r="C20" s="735"/>
      <c r="D20" s="735"/>
      <c r="E20" s="735"/>
      <c r="F20" s="735"/>
      <c r="G20" s="735"/>
      <c r="H20" s="735"/>
      <c r="I20" s="735"/>
      <c r="J20" s="113"/>
    </row>
    <row r="21" spans="1:10">
      <c r="A21" s="113"/>
      <c r="B21" s="735"/>
      <c r="C21" s="735"/>
      <c r="D21" s="735"/>
      <c r="E21" s="735"/>
      <c r="F21" s="735"/>
      <c r="G21" s="735"/>
      <c r="H21" s="735"/>
      <c r="I21" s="735"/>
      <c r="J21" s="113"/>
    </row>
    <row r="22" spans="1:10">
      <c r="A22" s="113"/>
      <c r="B22" s="110"/>
      <c r="C22" s="110"/>
      <c r="D22" s="110"/>
      <c r="E22" s="110"/>
      <c r="F22" s="110"/>
      <c r="G22" s="110"/>
      <c r="H22" s="110"/>
      <c r="I22" s="110"/>
      <c r="J22" s="113"/>
    </row>
    <row r="23" spans="1:10">
      <c r="A23" s="113"/>
      <c r="B23" s="113"/>
      <c r="C23" s="113"/>
      <c r="D23" s="113"/>
      <c r="E23" s="113"/>
      <c r="F23" s="113"/>
      <c r="G23" s="113"/>
      <c r="H23" s="113"/>
      <c r="I23" s="113"/>
      <c r="J23" s="113"/>
    </row>
    <row r="24" spans="1:10">
      <c r="A24" s="113"/>
      <c r="B24" s="113"/>
      <c r="C24" s="113"/>
      <c r="D24" s="113"/>
      <c r="E24" s="108" t="s">
        <v>6</v>
      </c>
      <c r="F24" s="113"/>
      <c r="G24" s="113"/>
      <c r="H24" s="113"/>
      <c r="I24" s="113"/>
      <c r="J24" s="113"/>
    </row>
    <row r="25" spans="1:10">
      <c r="A25" s="113"/>
      <c r="B25" s="113"/>
      <c r="C25" s="113"/>
      <c r="D25" s="113"/>
      <c r="E25" s="108"/>
      <c r="F25" s="113"/>
      <c r="G25" s="113"/>
      <c r="H25" s="113"/>
      <c r="I25" s="113"/>
      <c r="J25" s="113"/>
    </row>
    <row r="26" spans="1:10">
      <c r="A26" s="113"/>
      <c r="B26" s="113"/>
      <c r="C26" s="113"/>
      <c r="D26" s="113"/>
      <c r="E26" s="108"/>
      <c r="F26" s="113"/>
      <c r="G26" s="113"/>
      <c r="H26" s="113"/>
      <c r="I26" s="113"/>
      <c r="J26" s="113"/>
    </row>
    <row r="27" spans="1:10">
      <c r="A27" s="113"/>
      <c r="B27" s="1064" t="s">
        <v>1042</v>
      </c>
      <c r="C27" s="1064"/>
      <c r="D27" s="1064"/>
      <c r="E27" s="1064"/>
      <c r="F27" s="1064"/>
      <c r="G27" s="1064"/>
      <c r="H27" s="1064"/>
      <c r="I27" s="1064"/>
      <c r="J27" s="113"/>
    </row>
    <row r="28" spans="1:10">
      <c r="A28" s="113"/>
      <c r="B28" s="113"/>
      <c r="C28" s="113"/>
      <c r="D28" s="113"/>
      <c r="E28" s="108"/>
      <c r="F28" s="113"/>
      <c r="G28" s="113"/>
      <c r="H28" s="113"/>
      <c r="I28" s="113"/>
      <c r="J28" s="113"/>
    </row>
    <row r="29" spans="1:10">
      <c r="A29" s="113"/>
      <c r="B29" s="1064" t="s">
        <v>1043</v>
      </c>
      <c r="C29" s="1064"/>
      <c r="D29" s="1064"/>
      <c r="E29" s="1064"/>
      <c r="F29" s="1064"/>
      <c r="G29" s="1064"/>
      <c r="H29" s="1064"/>
      <c r="I29" s="1064"/>
      <c r="J29" s="113"/>
    </row>
    <row r="30" spans="1:10">
      <c r="A30" s="113"/>
      <c r="B30" s="113"/>
      <c r="C30" s="113"/>
      <c r="D30" s="113"/>
      <c r="E30" s="113"/>
      <c r="F30" s="113"/>
      <c r="G30" s="113"/>
      <c r="H30" s="113"/>
      <c r="I30" s="113"/>
      <c r="J30" s="113"/>
    </row>
    <row r="31" spans="1:10">
      <c r="A31" s="113"/>
      <c r="B31" s="1064" t="s">
        <v>1044</v>
      </c>
      <c r="C31" s="1064"/>
      <c r="D31" s="1064"/>
      <c r="E31" s="1064"/>
      <c r="F31" s="1064"/>
      <c r="G31" s="1064"/>
      <c r="H31" s="1064"/>
      <c r="I31" s="1064"/>
      <c r="J31" s="113"/>
    </row>
    <row r="32" spans="1:10">
      <c r="A32" s="113"/>
      <c r="B32" s="113"/>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t="s">
        <v>1045</v>
      </c>
      <c r="C34" s="113"/>
      <c r="D34" s="113"/>
      <c r="E34" s="113"/>
      <c r="F34" s="113"/>
      <c r="G34" s="113"/>
      <c r="H34" s="113"/>
      <c r="I34" s="113"/>
      <c r="J34" s="113"/>
    </row>
    <row r="35" spans="1:10">
      <c r="A35" s="113"/>
      <c r="B35" s="1055" t="s">
        <v>901</v>
      </c>
      <c r="C35" s="1055" t="s">
        <v>1046</v>
      </c>
      <c r="D35" s="1055"/>
      <c r="E35" s="1055"/>
      <c r="F35" s="1055" t="s">
        <v>1047</v>
      </c>
      <c r="G35" s="1055"/>
      <c r="H35" s="1055"/>
      <c r="I35" s="119" t="s">
        <v>661</v>
      </c>
      <c r="J35" s="113"/>
    </row>
    <row r="36" spans="1:10">
      <c r="A36" s="113"/>
      <c r="B36" s="1055"/>
      <c r="C36" s="119" t="s">
        <v>1048</v>
      </c>
      <c r="D36" s="119" t="s">
        <v>902</v>
      </c>
      <c r="E36" s="119" t="s">
        <v>963</v>
      </c>
      <c r="F36" s="119" t="s">
        <v>1048</v>
      </c>
      <c r="G36" s="119" t="s">
        <v>902</v>
      </c>
      <c r="H36" s="119" t="s">
        <v>963</v>
      </c>
      <c r="I36" s="119"/>
      <c r="J36" s="113"/>
    </row>
    <row r="37" spans="1:10" ht="36" customHeight="1">
      <c r="A37" s="113"/>
      <c r="B37" s="119"/>
      <c r="C37" s="119"/>
      <c r="D37" s="119"/>
      <c r="E37" s="119"/>
      <c r="F37" s="119"/>
      <c r="G37" s="119"/>
      <c r="H37" s="119"/>
      <c r="I37" s="119"/>
      <c r="J37" s="113"/>
    </row>
    <row r="38" spans="1:10" ht="36" customHeight="1">
      <c r="A38" s="113"/>
      <c r="B38" s="119"/>
      <c r="C38" s="119"/>
      <c r="D38" s="119"/>
      <c r="E38" s="119"/>
      <c r="F38" s="119"/>
      <c r="G38" s="119"/>
      <c r="H38" s="119"/>
      <c r="I38" s="119"/>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735" t="s">
        <v>1049</v>
      </c>
      <c r="C41" s="735"/>
      <c r="D41" s="735"/>
      <c r="E41" s="735"/>
      <c r="F41" s="735"/>
      <c r="G41" s="735"/>
      <c r="H41" s="735"/>
      <c r="I41" s="735"/>
      <c r="J41" s="113"/>
    </row>
    <row r="42" spans="1:10">
      <c r="A42" s="113"/>
      <c r="B42" s="735"/>
      <c r="C42" s="735"/>
      <c r="D42" s="735"/>
      <c r="E42" s="735"/>
      <c r="F42" s="735"/>
      <c r="G42" s="735"/>
      <c r="H42" s="735"/>
      <c r="I42" s="735"/>
      <c r="J42" s="113"/>
    </row>
    <row r="43" spans="1:10">
      <c r="A43" s="113"/>
      <c r="B43" s="735"/>
      <c r="C43" s="735"/>
      <c r="D43" s="735"/>
      <c r="E43" s="735"/>
      <c r="F43" s="735"/>
      <c r="G43" s="735"/>
      <c r="H43" s="735"/>
      <c r="I43" s="735"/>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sheetData>
  <mergeCells count="11">
    <mergeCell ref="B41:I43"/>
    <mergeCell ref="B35:B36"/>
    <mergeCell ref="C35:E35"/>
    <mergeCell ref="F35:H35"/>
    <mergeCell ref="A3:J3"/>
    <mergeCell ref="A4:J4"/>
    <mergeCell ref="G15:I15"/>
    <mergeCell ref="B19:I21"/>
    <mergeCell ref="B27:I27"/>
    <mergeCell ref="B29:I29"/>
    <mergeCell ref="B31:I31"/>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33"/>
  <sheetViews>
    <sheetView view="pageBreakPreview" zoomScale="60" zoomScaleNormal="100" zoomScalePageLayoutView="80" workbookViewId="0">
      <selection activeCell="H35" sqref="H35"/>
    </sheetView>
  </sheetViews>
  <sheetFormatPr defaultRowHeight="13.2"/>
  <cols>
    <col min="1" max="1" width="3.109375" customWidth="1"/>
    <col min="2" max="10" width="9" customWidth="1"/>
    <col min="11" max="11" width="3.109375" customWidth="1"/>
  </cols>
  <sheetData>
    <row r="1" spans="1:10" ht="40.5" customHeight="1">
      <c r="A1" s="280" t="s">
        <v>1050</v>
      </c>
      <c r="C1" s="125"/>
      <c r="D1" s="125"/>
      <c r="E1" s="125"/>
      <c r="F1" s="125"/>
      <c r="G1" s="125"/>
      <c r="H1" s="125"/>
      <c r="I1" s="125"/>
      <c r="J1" s="125"/>
    </row>
    <row r="2" spans="1:10" ht="35.25" customHeight="1">
      <c r="B2" s="120"/>
    </row>
    <row r="3" spans="1:10" ht="15" customHeight="1">
      <c r="B3" s="1069" t="s">
        <v>1051</v>
      </c>
      <c r="C3" s="1069"/>
      <c r="D3" s="1069"/>
      <c r="E3" s="1069"/>
      <c r="F3" s="1069"/>
      <c r="G3" s="1069"/>
      <c r="H3" s="1069"/>
      <c r="I3" s="1069"/>
      <c r="J3" s="1069"/>
    </row>
    <row r="4" spans="1:10" ht="15" customHeight="1">
      <c r="B4" s="1068" t="s">
        <v>1052</v>
      </c>
      <c r="C4" s="1068"/>
      <c r="D4" s="1068"/>
      <c r="E4" s="1068"/>
      <c r="F4" s="1068"/>
      <c r="G4" s="1068"/>
      <c r="H4" s="1068"/>
      <c r="I4" s="1068"/>
      <c r="J4" s="1068"/>
    </row>
    <row r="5" spans="1:10">
      <c r="C5" s="120"/>
      <c r="D5" s="120"/>
      <c r="E5" s="120"/>
      <c r="F5" s="120"/>
      <c r="G5" s="120"/>
      <c r="H5" s="120"/>
      <c r="I5" s="120"/>
      <c r="J5" s="120" t="s">
        <v>1053</v>
      </c>
    </row>
    <row r="6" spans="1:10">
      <c r="C6" s="120"/>
      <c r="D6" s="120"/>
      <c r="E6" s="120"/>
      <c r="F6" s="120"/>
      <c r="G6" s="120"/>
      <c r="H6" s="120"/>
      <c r="I6" s="120"/>
      <c r="J6" s="120" t="s">
        <v>1054</v>
      </c>
    </row>
    <row r="7" spans="1:10" ht="33" customHeight="1">
      <c r="B7" s="116"/>
    </row>
    <row r="8" spans="1:10">
      <c r="B8" s="1070" t="s">
        <v>1055</v>
      </c>
      <c r="C8" s="1070"/>
      <c r="D8" s="1070"/>
      <c r="E8" s="1070"/>
      <c r="F8" s="1070"/>
      <c r="G8" s="1070"/>
      <c r="H8" s="1070"/>
      <c r="I8" s="1070"/>
      <c r="J8" s="1070"/>
    </row>
    <row r="9" spans="1:10">
      <c r="B9" s="116"/>
    </row>
    <row r="10" spans="1:10">
      <c r="B10" s="116"/>
    </row>
    <row r="11" spans="1:10">
      <c r="B11" s="1071" t="s">
        <v>1056</v>
      </c>
      <c r="C11" s="1071"/>
      <c r="D11" s="1071"/>
      <c r="E11" s="1071"/>
      <c r="F11" s="1071"/>
      <c r="G11" s="1071"/>
      <c r="H11" s="1071"/>
      <c r="I11" s="1071"/>
      <c r="J11" s="1071"/>
    </row>
    <row r="12" spans="1:10" ht="28.5" customHeight="1">
      <c r="B12" s="116"/>
    </row>
    <row r="13" spans="1:10" ht="47.25" customHeight="1">
      <c r="B13" s="1067" t="s">
        <v>1057</v>
      </c>
      <c r="C13" s="1067"/>
      <c r="D13" s="1067"/>
      <c r="E13" s="1067"/>
      <c r="F13" s="1067"/>
      <c r="G13" s="1067"/>
      <c r="H13" s="1067"/>
      <c r="I13" s="1067"/>
      <c r="J13" s="1067"/>
    </row>
    <row r="14" spans="1:10">
      <c r="B14" s="116"/>
    </row>
    <row r="15" spans="1:10">
      <c r="B15" s="1072" t="s">
        <v>864</v>
      </c>
      <c r="C15" s="1072"/>
      <c r="D15" s="1072"/>
      <c r="E15" s="1072"/>
      <c r="F15" s="1072"/>
      <c r="G15" s="1072"/>
      <c r="H15" s="1072"/>
      <c r="I15" s="1072"/>
      <c r="J15" s="1072"/>
    </row>
    <row r="16" spans="1:10">
      <c r="B16" s="116"/>
    </row>
    <row r="17" spans="2:10">
      <c r="B17" s="1066" t="s">
        <v>1058</v>
      </c>
      <c r="C17" s="1066"/>
      <c r="D17" s="1066"/>
      <c r="E17" s="1066"/>
      <c r="F17" s="1066"/>
      <c r="G17" s="1066"/>
      <c r="H17" s="1066"/>
      <c r="I17" s="1066"/>
      <c r="J17" s="1066"/>
    </row>
    <row r="18" spans="2:10">
      <c r="B18" s="116"/>
    </row>
    <row r="19" spans="2:10">
      <c r="B19" s="116"/>
    </row>
    <row r="20" spans="2:10">
      <c r="B20" s="116"/>
    </row>
    <row r="21" spans="2:10">
      <c r="B21" s="1066" t="s">
        <v>1059</v>
      </c>
      <c r="C21" s="1066"/>
      <c r="D21" s="1066"/>
      <c r="E21" s="1066"/>
      <c r="F21" s="1066"/>
      <c r="G21" s="1066"/>
      <c r="H21" s="1066"/>
      <c r="I21" s="1066"/>
      <c r="J21" s="1066"/>
    </row>
    <row r="22" spans="2:10">
      <c r="B22" s="1066" t="s">
        <v>1060</v>
      </c>
      <c r="C22" s="1066"/>
      <c r="D22" s="1066"/>
      <c r="E22" s="1066"/>
      <c r="F22" s="1066"/>
      <c r="G22" s="1066"/>
      <c r="H22" s="1066"/>
      <c r="I22" s="1066"/>
      <c r="J22" s="1066"/>
    </row>
    <row r="23" spans="2:10">
      <c r="B23" s="116"/>
    </row>
    <row r="24" spans="2:10">
      <c r="B24" s="116"/>
    </row>
    <row r="25" spans="2:10">
      <c r="B25" s="116"/>
    </row>
    <row r="26" spans="2:10" ht="45.75" customHeight="1">
      <c r="B26" s="1067" t="s">
        <v>1049</v>
      </c>
      <c r="C26" s="1067"/>
      <c r="D26" s="1067"/>
      <c r="E26" s="1067"/>
      <c r="F26" s="1067"/>
      <c r="G26" s="1067"/>
      <c r="H26" s="1067"/>
      <c r="I26" s="1067"/>
      <c r="J26" s="1067"/>
    </row>
    <row r="33" spans="4:7">
      <c r="D33" s="1094"/>
      <c r="E33" s="1094"/>
      <c r="F33" s="1094"/>
      <c r="G33" s="1094"/>
    </row>
  </sheetData>
  <mergeCells count="10">
    <mergeCell ref="B21:J21"/>
    <mergeCell ref="B22:J22"/>
    <mergeCell ref="B26:J26"/>
    <mergeCell ref="B4:J4"/>
    <mergeCell ref="B3:J3"/>
    <mergeCell ref="B8:J8"/>
    <mergeCell ref="B11:J11"/>
    <mergeCell ref="B13:J13"/>
    <mergeCell ref="B15:J15"/>
    <mergeCell ref="B17:J17"/>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57"/>
  <sheetViews>
    <sheetView view="pageBreakPreview" zoomScale="60" zoomScaleNormal="100" zoomScalePageLayoutView="80" workbookViewId="0">
      <selection activeCell="H35" sqref="H35"/>
    </sheetView>
  </sheetViews>
  <sheetFormatPr defaultRowHeight="13.2"/>
  <cols>
    <col min="1" max="1" width="2.77734375" customWidth="1"/>
    <col min="11" max="11" width="2.77734375" customWidth="1"/>
  </cols>
  <sheetData>
    <row r="1" spans="1:10" ht="36" customHeight="1">
      <c r="A1" s="237" t="s">
        <v>1061</v>
      </c>
      <c r="B1" s="113"/>
      <c r="C1" s="113"/>
      <c r="D1" s="113"/>
      <c r="E1" s="113"/>
      <c r="F1" s="113"/>
      <c r="G1" s="113"/>
      <c r="H1" s="113"/>
      <c r="I1" s="113"/>
      <c r="J1" s="113"/>
    </row>
    <row r="2" spans="1:10">
      <c r="A2" s="113"/>
      <c r="B2" s="113"/>
      <c r="C2" s="113"/>
      <c r="D2" s="113"/>
      <c r="E2" s="113"/>
      <c r="F2" s="113"/>
      <c r="G2" s="113"/>
      <c r="H2" s="113"/>
      <c r="I2" s="113"/>
      <c r="J2" s="113"/>
    </row>
    <row r="3" spans="1:10">
      <c r="A3" s="113"/>
      <c r="B3" s="113"/>
      <c r="C3" s="113"/>
      <c r="D3" s="113"/>
      <c r="E3" s="113"/>
      <c r="F3" s="113"/>
      <c r="G3" s="113"/>
      <c r="H3" s="113"/>
      <c r="I3" s="113"/>
      <c r="J3" s="108" t="s">
        <v>1062</v>
      </c>
    </row>
    <row r="4" spans="1:10">
      <c r="A4" s="113"/>
      <c r="B4" s="113"/>
      <c r="C4" s="113"/>
      <c r="D4" s="113"/>
      <c r="E4" s="113"/>
      <c r="F4" s="113"/>
      <c r="G4" s="113"/>
      <c r="H4" s="113"/>
      <c r="I4" s="113"/>
      <c r="J4" s="113"/>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t="s">
        <v>351</v>
      </c>
      <c r="H7" s="113"/>
      <c r="I7" s="113"/>
      <c r="J7" s="113"/>
    </row>
    <row r="8" spans="1:10">
      <c r="A8" s="113"/>
      <c r="B8" s="113"/>
      <c r="C8" s="113"/>
      <c r="D8" s="113"/>
      <c r="E8" s="113"/>
      <c r="F8" s="113"/>
      <c r="G8" s="113" t="s">
        <v>728</v>
      </c>
      <c r="H8" s="113"/>
      <c r="I8" s="113"/>
      <c r="J8" s="113"/>
    </row>
    <row r="9" spans="1:10">
      <c r="A9" s="113"/>
      <c r="B9" s="113"/>
      <c r="C9" s="113"/>
      <c r="D9" s="113"/>
      <c r="E9" s="113"/>
      <c r="F9" s="113"/>
      <c r="G9" s="113" t="s">
        <v>729</v>
      </c>
      <c r="H9" s="1054" t="s">
        <v>730</v>
      </c>
      <c r="I9" s="1054"/>
      <c r="J9" s="113"/>
    </row>
    <row r="10" spans="1:10">
      <c r="A10" s="113"/>
      <c r="B10" s="113"/>
      <c r="C10" s="113"/>
      <c r="D10" s="113"/>
      <c r="E10" s="113"/>
      <c r="F10" s="113"/>
      <c r="G10" s="113"/>
      <c r="H10" s="113"/>
      <c r="I10" s="113"/>
      <c r="J10" s="113"/>
    </row>
    <row r="11" spans="1:10">
      <c r="A11" s="113"/>
      <c r="B11" s="113"/>
      <c r="C11" s="113"/>
      <c r="D11" s="113"/>
      <c r="E11" s="113"/>
      <c r="F11" s="113"/>
      <c r="G11" s="113"/>
      <c r="H11" s="113"/>
      <c r="I11" s="113"/>
      <c r="J11" s="113"/>
    </row>
    <row r="12" spans="1:10">
      <c r="A12" s="113"/>
      <c r="B12" s="113"/>
      <c r="C12" s="113"/>
      <c r="D12" s="113"/>
      <c r="E12" s="113"/>
      <c r="F12" s="113"/>
      <c r="G12" s="113"/>
      <c r="H12" s="113"/>
      <c r="I12" s="113"/>
      <c r="J12" s="113"/>
    </row>
    <row r="13" spans="1:10">
      <c r="A13" s="113"/>
      <c r="B13" s="735" t="s">
        <v>1063</v>
      </c>
      <c r="C13" s="735"/>
      <c r="D13" s="735"/>
      <c r="E13" s="735"/>
      <c r="F13" s="735"/>
      <c r="G13" s="735"/>
      <c r="H13" s="735"/>
      <c r="I13" s="735"/>
      <c r="J13" s="735"/>
    </row>
    <row r="14" spans="1:10">
      <c r="A14" s="113"/>
      <c r="B14" s="735"/>
      <c r="C14" s="735"/>
      <c r="D14" s="735"/>
      <c r="E14" s="735"/>
      <c r="F14" s="735"/>
      <c r="G14" s="735"/>
      <c r="H14" s="735"/>
      <c r="I14" s="735"/>
      <c r="J14" s="735"/>
    </row>
    <row r="15" spans="1:10">
      <c r="A15" s="113"/>
      <c r="B15" s="735"/>
      <c r="C15" s="735"/>
      <c r="D15" s="735"/>
      <c r="E15" s="735"/>
      <c r="F15" s="735"/>
      <c r="G15" s="735"/>
      <c r="H15" s="735"/>
      <c r="I15" s="735"/>
      <c r="J15" s="735"/>
    </row>
    <row r="16" spans="1:10">
      <c r="A16" s="113"/>
      <c r="B16" s="735"/>
      <c r="C16" s="735"/>
      <c r="D16" s="735"/>
      <c r="E16" s="735"/>
      <c r="F16" s="735"/>
      <c r="G16" s="735"/>
      <c r="H16" s="735"/>
      <c r="I16" s="735"/>
      <c r="J16" s="735"/>
    </row>
    <row r="17" spans="1:10">
      <c r="A17" s="113"/>
      <c r="B17" s="113"/>
      <c r="C17" s="113"/>
      <c r="D17" s="113"/>
      <c r="E17" s="113"/>
      <c r="F17" s="113"/>
      <c r="G17" s="113"/>
      <c r="H17" s="113"/>
      <c r="I17" s="113"/>
      <c r="J17" s="113"/>
    </row>
    <row r="18" spans="1:10">
      <c r="A18" s="113"/>
      <c r="B18" s="113"/>
      <c r="C18" s="113"/>
      <c r="D18" s="113"/>
      <c r="E18" s="108" t="s">
        <v>1064</v>
      </c>
      <c r="F18" s="113"/>
      <c r="G18" s="113"/>
      <c r="H18" s="113"/>
      <c r="I18" s="113"/>
      <c r="J18" s="113"/>
    </row>
    <row r="19" spans="1:10">
      <c r="A19" s="113"/>
      <c r="B19" s="113"/>
      <c r="C19" s="113"/>
      <c r="D19" s="113"/>
      <c r="E19" s="113"/>
      <c r="F19" s="113"/>
      <c r="G19" s="113"/>
      <c r="H19" s="113"/>
      <c r="I19" s="113"/>
      <c r="J19" s="113"/>
    </row>
    <row r="20" spans="1:10">
      <c r="A20" s="113"/>
      <c r="B20" s="113"/>
      <c r="C20" s="113"/>
      <c r="D20" s="113"/>
      <c r="E20" s="113"/>
      <c r="F20" s="113"/>
      <c r="G20" s="113"/>
      <c r="H20" s="113"/>
      <c r="I20" s="113"/>
      <c r="J20" s="113"/>
    </row>
    <row r="21" spans="1:10">
      <c r="A21" s="113"/>
      <c r="B21" s="113"/>
      <c r="C21" s="113"/>
      <c r="D21" s="113"/>
      <c r="E21" s="113"/>
      <c r="F21" s="113"/>
      <c r="G21" s="113"/>
      <c r="H21" s="113"/>
      <c r="I21" s="185" t="s">
        <v>863</v>
      </c>
      <c r="J21" s="113"/>
    </row>
    <row r="22" spans="1:10">
      <c r="A22" s="113"/>
      <c r="B22" s="113"/>
      <c r="C22" s="113"/>
      <c r="D22" s="113"/>
      <c r="E22" s="113"/>
      <c r="F22" s="113"/>
      <c r="G22" s="113"/>
      <c r="H22" s="113"/>
      <c r="I22" s="113"/>
      <c r="J22" s="113"/>
    </row>
    <row r="23" spans="1:10">
      <c r="A23" s="113"/>
      <c r="B23" s="113"/>
      <c r="C23" s="113"/>
      <c r="D23" s="113"/>
      <c r="E23" s="113"/>
      <c r="F23" s="113"/>
      <c r="G23" s="113"/>
      <c r="H23" s="113"/>
      <c r="I23" s="113"/>
      <c r="J23" s="113"/>
    </row>
    <row r="24" spans="1:10">
      <c r="A24" s="113"/>
      <c r="B24" s="113" t="s">
        <v>1065</v>
      </c>
      <c r="C24" s="113"/>
      <c r="D24" s="113"/>
      <c r="E24" s="113"/>
      <c r="F24" s="113"/>
      <c r="G24" s="113"/>
      <c r="H24" s="113"/>
      <c r="I24" s="113"/>
      <c r="J24" s="113"/>
    </row>
    <row r="25" spans="1:10">
      <c r="A25" s="113"/>
      <c r="B25" s="113"/>
      <c r="C25" s="113"/>
      <c r="D25" s="113"/>
      <c r="E25" s="113"/>
      <c r="F25" s="113"/>
      <c r="G25" s="113"/>
      <c r="H25" s="113"/>
      <c r="I25" s="113"/>
      <c r="J25" s="113"/>
    </row>
    <row r="26" spans="1:10">
      <c r="A26" s="113"/>
      <c r="B26" s="1064" t="s">
        <v>1066</v>
      </c>
      <c r="C26" s="1064"/>
      <c r="D26" s="1064"/>
      <c r="E26" s="1064"/>
      <c r="F26" s="1064"/>
      <c r="G26" s="1064"/>
      <c r="H26" s="1064"/>
      <c r="I26" s="1064"/>
      <c r="J26" s="113"/>
    </row>
    <row r="27" spans="1:10">
      <c r="A27" s="113"/>
      <c r="B27" s="113"/>
      <c r="C27" s="113"/>
      <c r="D27" s="113"/>
      <c r="E27" s="113"/>
      <c r="F27" s="113"/>
      <c r="G27" s="113"/>
      <c r="H27" s="113"/>
      <c r="I27" s="113"/>
      <c r="J27" s="113"/>
    </row>
    <row r="28" spans="1:10">
      <c r="A28" s="113"/>
      <c r="B28" s="1064" t="s">
        <v>1067</v>
      </c>
      <c r="C28" s="1064"/>
      <c r="D28" s="1064"/>
      <c r="E28" s="1064"/>
      <c r="F28" s="1064"/>
      <c r="G28" s="1064"/>
      <c r="H28" s="1064"/>
      <c r="I28" s="1064"/>
      <c r="J28" s="113"/>
    </row>
    <row r="29" spans="1:10">
      <c r="A29" s="113"/>
      <c r="B29" s="113"/>
      <c r="C29" s="113"/>
      <c r="D29" s="113"/>
      <c r="E29" s="113"/>
      <c r="F29" s="113"/>
      <c r="G29" s="113"/>
      <c r="H29" s="113"/>
      <c r="I29" s="113"/>
      <c r="J29" s="113"/>
    </row>
    <row r="30" spans="1:10">
      <c r="A30" s="113"/>
      <c r="B30" s="1064" t="s">
        <v>1068</v>
      </c>
      <c r="C30" s="1064"/>
      <c r="D30" s="1064"/>
      <c r="E30" s="1064"/>
      <c r="F30" s="1064"/>
      <c r="G30" s="1064"/>
      <c r="H30" s="1064"/>
      <c r="I30" s="1064"/>
      <c r="J30" s="113"/>
    </row>
    <row r="31" spans="1:10">
      <c r="A31" s="113"/>
      <c r="B31" s="113"/>
      <c r="C31" s="113"/>
      <c r="D31" s="113"/>
      <c r="E31" s="113"/>
      <c r="F31" s="113"/>
      <c r="G31" s="113"/>
      <c r="H31" s="113"/>
      <c r="I31" s="113"/>
      <c r="J31" s="113"/>
    </row>
    <row r="32" spans="1:10">
      <c r="A32" s="113"/>
      <c r="B32" s="113"/>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sheetData>
  <mergeCells count="5">
    <mergeCell ref="H9:I9"/>
    <mergeCell ref="B13:J16"/>
    <mergeCell ref="B26:I26"/>
    <mergeCell ref="B28:I28"/>
    <mergeCell ref="B30:I3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59"/>
  <sheetViews>
    <sheetView view="pageBreakPreview" zoomScale="60" zoomScaleNormal="100" workbookViewId="0">
      <selection activeCell="H35" sqref="H35"/>
    </sheetView>
  </sheetViews>
  <sheetFormatPr defaultRowHeight="13.2"/>
  <cols>
    <col min="1" max="1" width="2.77734375" customWidth="1"/>
    <col min="2" max="10" width="9.21875" customWidth="1"/>
    <col min="11" max="11" width="2.77734375" customWidth="1"/>
  </cols>
  <sheetData>
    <row r="1" spans="1:10" ht="52.5" customHeight="1">
      <c r="A1" s="237" t="s">
        <v>1069</v>
      </c>
      <c r="B1" s="113"/>
      <c r="C1" s="113"/>
      <c r="D1" s="113"/>
      <c r="E1" s="113"/>
      <c r="F1" s="113"/>
      <c r="G1" s="113"/>
      <c r="H1" s="113"/>
      <c r="I1" s="113"/>
      <c r="J1" s="113"/>
    </row>
    <row r="2" spans="1:10">
      <c r="A2" s="113"/>
      <c r="B2" s="113"/>
      <c r="C2" s="113"/>
      <c r="D2" s="113"/>
      <c r="E2" s="113"/>
      <c r="F2" s="113"/>
      <c r="G2" s="113"/>
      <c r="H2" s="113"/>
      <c r="I2" s="113"/>
      <c r="J2" s="113"/>
    </row>
    <row r="3" spans="1:10" ht="19.2">
      <c r="A3" s="113"/>
      <c r="B3" s="615" t="s">
        <v>1038</v>
      </c>
      <c r="C3" s="615"/>
      <c r="D3" s="615"/>
      <c r="E3" s="615"/>
      <c r="F3" s="615"/>
      <c r="G3" s="615"/>
      <c r="H3" s="615"/>
      <c r="I3" s="615"/>
      <c r="J3" s="615"/>
    </row>
    <row r="4" spans="1:10" ht="19.2">
      <c r="A4" s="113"/>
      <c r="B4" s="615" t="s">
        <v>1070</v>
      </c>
      <c r="C4" s="615"/>
      <c r="D4" s="615"/>
      <c r="E4" s="615"/>
      <c r="F4" s="615"/>
      <c r="G4" s="615"/>
      <c r="H4" s="615"/>
      <c r="I4" s="615"/>
      <c r="J4" s="615"/>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c r="H7" s="113"/>
      <c r="I7" s="113"/>
      <c r="J7" s="108" t="s">
        <v>1071</v>
      </c>
    </row>
    <row r="8" spans="1:10">
      <c r="A8" s="113"/>
      <c r="B8" s="113"/>
      <c r="C8" s="113"/>
      <c r="D8" s="113"/>
      <c r="E8" s="113"/>
      <c r="F8" s="113"/>
      <c r="G8" s="113"/>
      <c r="H8" s="113"/>
      <c r="I8" s="113"/>
      <c r="J8" s="113"/>
    </row>
    <row r="9" spans="1:10">
      <c r="A9" s="113"/>
      <c r="B9" s="113"/>
      <c r="C9" s="113"/>
      <c r="D9" s="113"/>
      <c r="E9" s="113"/>
      <c r="F9" s="113"/>
      <c r="G9" s="113"/>
      <c r="H9" s="113"/>
      <c r="I9" s="113"/>
      <c r="J9" s="113"/>
    </row>
    <row r="10" spans="1:10">
      <c r="A10" s="113"/>
      <c r="B10" s="113"/>
      <c r="C10" s="113"/>
      <c r="D10" s="186" t="s">
        <v>727</v>
      </c>
      <c r="E10" s="113"/>
      <c r="F10" s="113"/>
      <c r="G10" s="113"/>
      <c r="H10" s="113"/>
      <c r="I10" s="113"/>
      <c r="J10" s="113"/>
    </row>
    <row r="11" spans="1:10">
      <c r="A11" s="113"/>
      <c r="B11" s="113"/>
      <c r="C11" s="185"/>
      <c r="D11" s="113"/>
      <c r="E11" s="113"/>
      <c r="F11" s="113"/>
      <c r="G11" s="113"/>
      <c r="H11" s="113"/>
      <c r="I11" s="113"/>
      <c r="J11" s="113"/>
    </row>
    <row r="12" spans="1:10">
      <c r="A12" s="113"/>
      <c r="B12" s="113"/>
      <c r="C12" s="113"/>
      <c r="D12" s="113"/>
      <c r="E12" s="113"/>
      <c r="F12" s="113"/>
      <c r="G12" s="113"/>
      <c r="H12" s="113"/>
      <c r="I12" s="113"/>
      <c r="J12" s="113"/>
    </row>
    <row r="13" spans="1:10">
      <c r="A13" s="113"/>
      <c r="B13" s="113"/>
      <c r="C13" s="113"/>
      <c r="D13" s="113"/>
      <c r="E13" s="113"/>
      <c r="F13" s="113"/>
      <c r="G13" s="113"/>
      <c r="H13" s="113" t="s">
        <v>4</v>
      </c>
      <c r="I13" s="113"/>
      <c r="J13" s="113"/>
    </row>
    <row r="14" spans="1:10">
      <c r="A14" s="113"/>
      <c r="B14" s="113"/>
      <c r="C14" s="113"/>
      <c r="D14" s="113"/>
      <c r="E14" s="113"/>
      <c r="F14" s="113"/>
      <c r="G14" s="113"/>
      <c r="H14" s="113" t="s">
        <v>728</v>
      </c>
      <c r="I14" s="113"/>
      <c r="J14" s="113"/>
    </row>
    <row r="15" spans="1:10">
      <c r="A15" s="113"/>
      <c r="B15" s="113"/>
      <c r="C15" s="113"/>
      <c r="D15" s="113"/>
      <c r="E15" s="113"/>
      <c r="F15" s="113"/>
      <c r="G15" s="113"/>
      <c r="H15" s="113" t="s">
        <v>729</v>
      </c>
      <c r="I15" s="113" t="s">
        <v>974</v>
      </c>
      <c r="J15" s="113"/>
    </row>
    <row r="16" spans="1:10">
      <c r="A16" s="113"/>
      <c r="B16" s="113"/>
      <c r="C16" s="113"/>
      <c r="D16" s="113"/>
      <c r="E16" s="113"/>
      <c r="F16" s="113"/>
      <c r="G16" s="113"/>
      <c r="H16" s="113"/>
      <c r="I16" s="113"/>
      <c r="J16" s="113"/>
    </row>
    <row r="17" spans="1:10">
      <c r="A17" s="113"/>
      <c r="B17" s="113"/>
      <c r="C17" s="113"/>
      <c r="D17" s="113"/>
      <c r="E17" s="113"/>
      <c r="F17" s="113"/>
      <c r="G17" s="113"/>
      <c r="H17" s="113"/>
      <c r="I17" s="113"/>
      <c r="J17" s="113"/>
    </row>
    <row r="18" spans="1:10">
      <c r="A18" s="113"/>
      <c r="B18" s="1073" t="s">
        <v>1072</v>
      </c>
      <c r="C18" s="1073"/>
      <c r="D18" s="1073"/>
      <c r="E18" s="1073"/>
      <c r="F18" s="1073"/>
      <c r="G18" s="1073"/>
      <c r="H18" s="1073"/>
      <c r="I18" s="1073"/>
      <c r="J18" s="1073"/>
    </row>
    <row r="19" spans="1:10">
      <c r="A19" s="113"/>
      <c r="B19" s="1073"/>
      <c r="C19" s="1073"/>
      <c r="D19" s="1073"/>
      <c r="E19" s="1073"/>
      <c r="F19" s="1073"/>
      <c r="G19" s="1073"/>
      <c r="H19" s="1073"/>
      <c r="I19" s="1073"/>
      <c r="J19" s="1073"/>
    </row>
    <row r="20" spans="1:10">
      <c r="A20" s="113"/>
      <c r="B20" s="1073"/>
      <c r="C20" s="1073"/>
      <c r="D20" s="1073"/>
      <c r="E20" s="1073"/>
      <c r="F20" s="1073"/>
      <c r="G20" s="1073"/>
      <c r="H20" s="1073"/>
      <c r="I20" s="1073"/>
      <c r="J20" s="1073"/>
    </row>
    <row r="21" spans="1:10">
      <c r="A21" s="113"/>
      <c r="B21" s="1073"/>
      <c r="C21" s="1073"/>
      <c r="D21" s="1073"/>
      <c r="E21" s="1073"/>
      <c r="F21" s="1073"/>
      <c r="G21" s="1073"/>
      <c r="H21" s="1073"/>
      <c r="I21" s="1073"/>
      <c r="J21" s="1073"/>
    </row>
    <row r="22" spans="1:10">
      <c r="A22" s="113"/>
      <c r="B22" s="1073"/>
      <c r="C22" s="1073"/>
      <c r="D22" s="1073"/>
      <c r="E22" s="1073"/>
      <c r="F22" s="1073"/>
      <c r="G22" s="1073"/>
      <c r="H22" s="1073"/>
      <c r="I22" s="1073"/>
      <c r="J22" s="1073"/>
    </row>
    <row r="23" spans="1:10">
      <c r="A23" s="113"/>
      <c r="B23" s="113"/>
      <c r="C23" s="113"/>
      <c r="D23" s="113"/>
      <c r="E23" s="113"/>
      <c r="F23" s="113"/>
      <c r="G23" s="113"/>
      <c r="H23" s="113"/>
      <c r="I23" s="113"/>
      <c r="J23" s="113"/>
    </row>
    <row r="24" spans="1:10">
      <c r="A24" s="113"/>
      <c r="B24" s="113"/>
      <c r="C24" s="113"/>
      <c r="D24" s="113"/>
      <c r="E24" s="113"/>
      <c r="F24" s="113" t="s">
        <v>6</v>
      </c>
      <c r="G24" s="113"/>
      <c r="H24" s="113"/>
      <c r="I24" s="113"/>
      <c r="J24" s="113"/>
    </row>
    <row r="25" spans="1:10">
      <c r="A25" s="113"/>
      <c r="B25" s="113"/>
      <c r="C25" s="113"/>
      <c r="D25" s="113"/>
      <c r="E25" s="113"/>
      <c r="F25" s="113"/>
      <c r="G25" s="113"/>
      <c r="H25" s="113"/>
      <c r="I25" s="113"/>
      <c r="J25" s="113"/>
    </row>
    <row r="26" spans="1:10">
      <c r="A26" s="113"/>
      <c r="B26" s="113" t="s">
        <v>1073</v>
      </c>
      <c r="C26" s="113"/>
      <c r="D26" s="113"/>
      <c r="E26" s="113"/>
      <c r="F26" s="113"/>
      <c r="G26" s="113"/>
      <c r="H26" s="113"/>
      <c r="I26" s="113"/>
      <c r="J26" s="113"/>
    </row>
    <row r="27" spans="1:10">
      <c r="A27" s="113"/>
      <c r="B27" s="113"/>
      <c r="C27" s="113"/>
      <c r="D27" s="113"/>
      <c r="E27" s="113"/>
      <c r="F27" s="113"/>
      <c r="G27" s="113"/>
      <c r="H27" s="113"/>
      <c r="I27" s="113"/>
      <c r="J27" s="113"/>
    </row>
    <row r="28" spans="1:10">
      <c r="A28" s="113"/>
      <c r="B28" s="113" t="s">
        <v>1074</v>
      </c>
      <c r="C28" s="113"/>
      <c r="D28" s="113"/>
      <c r="E28" s="113"/>
      <c r="F28" s="113"/>
      <c r="G28" s="113"/>
      <c r="H28" s="113"/>
      <c r="I28" s="113"/>
      <c r="J28" s="113"/>
    </row>
    <row r="29" spans="1:10">
      <c r="A29" s="113"/>
      <c r="B29" s="113"/>
      <c r="C29" s="113"/>
      <c r="D29" s="113"/>
      <c r="E29" s="113"/>
      <c r="F29" s="113"/>
      <c r="G29" s="113"/>
      <c r="H29" s="113"/>
      <c r="I29" s="113"/>
      <c r="J29" s="113"/>
    </row>
    <row r="30" spans="1:10">
      <c r="A30" s="113"/>
      <c r="B30" s="113" t="s">
        <v>1075</v>
      </c>
      <c r="C30" s="113"/>
      <c r="D30" s="113"/>
      <c r="E30" s="113"/>
      <c r="F30" s="113"/>
      <c r="G30" s="113"/>
      <c r="H30" s="113"/>
      <c r="I30" s="113"/>
      <c r="J30" s="113"/>
    </row>
    <row r="31" spans="1:10">
      <c r="A31" s="113"/>
      <c r="B31" s="113"/>
      <c r="C31" s="113"/>
      <c r="D31" s="113"/>
      <c r="E31" s="113"/>
      <c r="F31" s="113"/>
      <c r="G31" s="113"/>
      <c r="H31" s="113"/>
      <c r="I31" s="113"/>
      <c r="J31" s="113"/>
    </row>
    <row r="32" spans="1:10">
      <c r="A32" s="113"/>
      <c r="B32" s="113" t="s">
        <v>1076</v>
      </c>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t="s">
        <v>1077</v>
      </c>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t="s">
        <v>1078</v>
      </c>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t="s">
        <v>1079</v>
      </c>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row r="58" spans="1:10">
      <c r="A58" s="113"/>
      <c r="B58" s="113"/>
      <c r="C58" s="113"/>
      <c r="D58" s="113"/>
      <c r="E58" s="113"/>
      <c r="F58" s="113"/>
      <c r="G58" s="113"/>
      <c r="H58" s="113"/>
      <c r="I58" s="113"/>
      <c r="J58" s="113"/>
    </row>
    <row r="59" spans="1:10">
      <c r="A59" s="113"/>
      <c r="B59" s="113"/>
      <c r="C59" s="113"/>
      <c r="D59" s="113"/>
      <c r="E59" s="113"/>
      <c r="F59" s="113"/>
      <c r="G59" s="113"/>
      <c r="H59" s="113"/>
      <c r="I59" s="113"/>
      <c r="J59" s="113"/>
    </row>
  </sheetData>
  <mergeCells count="3">
    <mergeCell ref="B3:J3"/>
    <mergeCell ref="B4:J4"/>
    <mergeCell ref="B18: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42"/>
  <sheetViews>
    <sheetView view="pageBreakPreview" topLeftCell="A16" zoomScale="60" zoomScaleNormal="100" workbookViewId="0">
      <selection activeCell="H35" sqref="H35"/>
    </sheetView>
  </sheetViews>
  <sheetFormatPr defaultRowHeight="13.2"/>
  <cols>
    <col min="1" max="1" width="2.77734375" customWidth="1"/>
    <col min="2" max="2" width="3.33203125" customWidth="1"/>
    <col min="3" max="3" width="15.33203125" customWidth="1"/>
    <col min="4" max="4" width="14" customWidth="1"/>
    <col min="5" max="7" width="12.21875" customWidth="1"/>
    <col min="8" max="8" width="13" customWidth="1"/>
    <col min="9" max="9" width="2.77734375" customWidth="1"/>
  </cols>
  <sheetData>
    <row r="1" spans="1:8" ht="41.25" customHeight="1">
      <c r="A1" s="237" t="s">
        <v>1080</v>
      </c>
      <c r="B1" s="113"/>
      <c r="C1" s="113"/>
      <c r="D1" s="113"/>
      <c r="E1" s="113"/>
      <c r="F1" s="113"/>
      <c r="G1" s="113"/>
      <c r="H1" s="113"/>
    </row>
    <row r="2" spans="1:8">
      <c r="A2" s="113"/>
      <c r="B2" s="113"/>
      <c r="C2" s="113"/>
      <c r="D2" s="113"/>
      <c r="E2" s="113"/>
      <c r="F2" s="113"/>
      <c r="G2" s="113"/>
      <c r="H2" s="113"/>
    </row>
    <row r="3" spans="1:8" ht="19.2">
      <c r="A3" s="113"/>
      <c r="B3" s="615" t="s">
        <v>1038</v>
      </c>
      <c r="C3" s="615"/>
      <c r="D3" s="615"/>
      <c r="E3" s="615"/>
      <c r="F3" s="615"/>
      <c r="G3" s="615"/>
      <c r="H3" s="615"/>
    </row>
    <row r="4" spans="1:8" ht="19.2">
      <c r="A4" s="113"/>
      <c r="B4" s="615" t="s">
        <v>1081</v>
      </c>
      <c r="C4" s="615"/>
      <c r="D4" s="615"/>
      <c r="E4" s="615"/>
      <c r="F4" s="615"/>
      <c r="G4" s="615"/>
      <c r="H4" s="615"/>
    </row>
    <row r="5" spans="1:8">
      <c r="A5" s="113"/>
      <c r="B5" s="113"/>
      <c r="C5" s="113"/>
      <c r="D5" s="113"/>
      <c r="E5" s="113"/>
      <c r="F5" s="113"/>
      <c r="G5" s="113"/>
      <c r="H5" s="113"/>
    </row>
    <row r="6" spans="1:8">
      <c r="A6" s="113"/>
      <c r="B6" s="113"/>
      <c r="C6" s="113"/>
      <c r="D6" s="113"/>
      <c r="E6" s="113"/>
      <c r="F6" s="113"/>
      <c r="G6" s="113"/>
      <c r="H6" s="108" t="s">
        <v>726</v>
      </c>
    </row>
    <row r="7" spans="1:8">
      <c r="A7" s="113"/>
      <c r="B7" s="113"/>
      <c r="C7" s="113"/>
      <c r="D7" s="113"/>
      <c r="E7" s="113"/>
      <c r="F7" s="113"/>
      <c r="G7" s="113"/>
      <c r="H7" s="113"/>
    </row>
    <row r="8" spans="1:8">
      <c r="A8" s="113"/>
      <c r="B8" s="113"/>
      <c r="C8" s="186" t="s">
        <v>2</v>
      </c>
      <c r="D8" s="186"/>
      <c r="E8" s="113"/>
      <c r="F8" s="113"/>
      <c r="G8" s="113"/>
      <c r="H8" s="113"/>
    </row>
    <row r="9" spans="1:8">
      <c r="A9" s="113"/>
      <c r="B9" s="113"/>
      <c r="C9" s="113"/>
      <c r="D9" s="113"/>
      <c r="E9" s="113"/>
      <c r="F9" s="113"/>
      <c r="G9" s="113"/>
      <c r="H9" s="113"/>
    </row>
    <row r="10" spans="1:8">
      <c r="A10" s="113"/>
      <c r="B10" s="113"/>
      <c r="C10" s="113"/>
      <c r="D10" s="113"/>
      <c r="E10" s="113"/>
      <c r="F10" s="113"/>
      <c r="G10" s="113" t="s">
        <v>4</v>
      </c>
      <c r="H10" s="113"/>
    </row>
    <row r="11" spans="1:8">
      <c r="A11" s="113"/>
      <c r="B11" s="113"/>
      <c r="C11" s="113"/>
      <c r="D11" s="113"/>
      <c r="E11" s="113"/>
      <c r="F11" s="113"/>
      <c r="G11" s="113" t="s">
        <v>728</v>
      </c>
      <c r="H11" s="113"/>
    </row>
    <row r="12" spans="1:8">
      <c r="A12" s="113"/>
      <c r="B12" s="113"/>
      <c r="C12" s="113"/>
      <c r="D12" s="113"/>
      <c r="E12" s="113"/>
      <c r="F12" s="113"/>
      <c r="G12" s="113" t="s">
        <v>729</v>
      </c>
      <c r="H12" s="113" t="s">
        <v>1082</v>
      </c>
    </row>
    <row r="13" spans="1:8">
      <c r="A13" s="113"/>
      <c r="B13" s="113"/>
      <c r="C13" s="113"/>
      <c r="D13" s="113"/>
      <c r="E13" s="113"/>
      <c r="F13" s="113"/>
      <c r="G13" s="113"/>
      <c r="H13" s="113"/>
    </row>
    <row r="14" spans="1:8">
      <c r="A14" s="113"/>
      <c r="B14" s="113"/>
      <c r="C14" s="113"/>
      <c r="D14" s="113"/>
      <c r="E14" s="113"/>
      <c r="F14" s="113"/>
      <c r="G14" s="113"/>
      <c r="H14" s="113"/>
    </row>
    <row r="15" spans="1:8">
      <c r="A15" s="113"/>
      <c r="B15" s="735" t="s">
        <v>1083</v>
      </c>
      <c r="C15" s="1064"/>
      <c r="D15" s="1064"/>
      <c r="E15" s="1064"/>
      <c r="F15" s="1064"/>
      <c r="G15" s="1064"/>
      <c r="H15" s="1064"/>
    </row>
    <row r="16" spans="1:8">
      <c r="A16" s="113"/>
      <c r="B16" s="1064"/>
      <c r="C16" s="1064"/>
      <c r="D16" s="1064"/>
      <c r="E16" s="1064"/>
      <c r="F16" s="1064"/>
      <c r="G16" s="1064"/>
      <c r="H16" s="1064"/>
    </row>
    <row r="17" spans="1:8">
      <c r="A17" s="113"/>
      <c r="B17" s="1064"/>
      <c r="C17" s="1064"/>
      <c r="D17" s="1064"/>
      <c r="E17" s="1064"/>
      <c r="F17" s="1064"/>
      <c r="G17" s="1064"/>
      <c r="H17" s="1064"/>
    </row>
    <row r="18" spans="1:8">
      <c r="A18" s="113"/>
      <c r="B18" s="113"/>
      <c r="C18" s="113"/>
      <c r="D18" s="113"/>
      <c r="E18" s="113"/>
      <c r="F18" s="113"/>
      <c r="G18" s="113"/>
      <c r="H18" s="113"/>
    </row>
    <row r="19" spans="1:8">
      <c r="A19" s="113"/>
      <c r="B19" s="113"/>
      <c r="C19" s="113"/>
      <c r="D19" s="113"/>
      <c r="E19" s="111" t="s">
        <v>6</v>
      </c>
      <c r="F19" s="113"/>
      <c r="G19" s="113"/>
      <c r="H19" s="113"/>
    </row>
    <row r="20" spans="1:8">
      <c r="A20" s="113"/>
      <c r="B20" s="113"/>
      <c r="C20" s="113"/>
      <c r="D20" s="113"/>
      <c r="E20" s="113"/>
      <c r="F20" s="113"/>
      <c r="G20" s="113"/>
      <c r="H20" s="113"/>
    </row>
    <row r="21" spans="1:8">
      <c r="A21" s="113"/>
      <c r="B21" s="113" t="s">
        <v>1084</v>
      </c>
      <c r="C21" s="113"/>
      <c r="D21" s="113"/>
      <c r="E21" s="113"/>
      <c r="F21" s="113"/>
      <c r="G21" s="113"/>
      <c r="H21" s="113"/>
    </row>
    <row r="22" spans="1:8">
      <c r="A22" s="113"/>
      <c r="B22" s="113"/>
      <c r="C22" s="113" t="s">
        <v>1085</v>
      </c>
      <c r="D22" s="113"/>
      <c r="E22" s="113"/>
      <c r="F22" s="113"/>
      <c r="G22" s="113"/>
      <c r="H22" s="113"/>
    </row>
    <row r="23" spans="1:8">
      <c r="A23" s="113"/>
      <c r="B23" s="113" t="s">
        <v>991</v>
      </c>
      <c r="C23" s="113"/>
      <c r="D23" s="113"/>
      <c r="E23" s="113"/>
      <c r="F23" s="113"/>
      <c r="G23" s="113"/>
      <c r="H23" s="113"/>
    </row>
    <row r="24" spans="1:8">
      <c r="A24" s="113"/>
      <c r="B24" s="113"/>
      <c r="C24" s="113"/>
      <c r="D24" s="113"/>
      <c r="E24" s="113"/>
      <c r="F24" s="113"/>
      <c r="G24" s="113"/>
      <c r="H24" s="113"/>
    </row>
    <row r="25" spans="1:8">
      <c r="A25" s="113"/>
      <c r="B25" s="113" t="s">
        <v>992</v>
      </c>
      <c r="C25" s="113"/>
      <c r="D25" s="113"/>
      <c r="E25" s="113"/>
      <c r="F25" s="113"/>
      <c r="G25" s="113"/>
      <c r="H25" s="113"/>
    </row>
    <row r="26" spans="1:8" ht="18" customHeight="1">
      <c r="A26" s="113"/>
      <c r="B26" s="113"/>
      <c r="C26" s="1055" t="s">
        <v>825</v>
      </c>
      <c r="D26" s="117" t="s">
        <v>902</v>
      </c>
      <c r="E26" s="1055" t="s">
        <v>994</v>
      </c>
      <c r="F26" s="1055"/>
      <c r="G26" s="1055"/>
      <c r="H26" s="1055" t="s">
        <v>966</v>
      </c>
    </row>
    <row r="27" spans="1:8" ht="18" customHeight="1">
      <c r="A27" s="113"/>
      <c r="B27" s="113"/>
      <c r="C27" s="1055"/>
      <c r="D27" s="121" t="s">
        <v>967</v>
      </c>
      <c r="E27" s="117" t="s">
        <v>995</v>
      </c>
      <c r="F27" s="117" t="s">
        <v>996</v>
      </c>
      <c r="G27" s="117" t="s">
        <v>997</v>
      </c>
      <c r="H27" s="1055"/>
    </row>
    <row r="28" spans="1:8" ht="18" customHeight="1">
      <c r="A28" s="113"/>
      <c r="B28" s="113"/>
      <c r="C28" s="1055"/>
      <c r="D28" s="114"/>
      <c r="E28" s="122" t="s">
        <v>967</v>
      </c>
      <c r="F28" s="122" t="s">
        <v>967</v>
      </c>
      <c r="G28" s="122" t="s">
        <v>967</v>
      </c>
      <c r="H28" s="1055"/>
    </row>
    <row r="29" spans="1:8" ht="36.75" customHeight="1">
      <c r="A29" s="113"/>
      <c r="B29" s="113"/>
      <c r="C29" s="118"/>
      <c r="D29" s="118"/>
      <c r="E29" s="118"/>
      <c r="F29" s="118"/>
      <c r="G29" s="118"/>
      <c r="H29" s="118"/>
    </row>
    <row r="30" spans="1:8" ht="36.75" customHeight="1">
      <c r="A30" s="113"/>
      <c r="B30" s="113"/>
      <c r="C30" s="118"/>
      <c r="D30" s="118"/>
      <c r="E30" s="118"/>
      <c r="F30" s="118"/>
      <c r="G30" s="118"/>
      <c r="H30" s="118"/>
    </row>
    <row r="31" spans="1:8" ht="36.75" customHeight="1">
      <c r="A31" s="113"/>
      <c r="B31" s="113"/>
      <c r="C31" s="119" t="s">
        <v>671</v>
      </c>
      <c r="D31" s="118"/>
      <c r="E31" s="118"/>
      <c r="F31" s="118"/>
      <c r="G31" s="118"/>
      <c r="H31" s="118"/>
    </row>
    <row r="32" spans="1:8">
      <c r="A32" s="113"/>
      <c r="B32" s="113"/>
      <c r="C32" s="1074" t="s">
        <v>1086</v>
      </c>
      <c r="D32" s="1074"/>
      <c r="E32" s="1074"/>
      <c r="F32" s="1074"/>
      <c r="G32" s="1074"/>
      <c r="H32" s="1074"/>
    </row>
    <row r="33" spans="1:8">
      <c r="A33" s="113"/>
      <c r="B33" s="113"/>
      <c r="C33" s="735"/>
      <c r="D33" s="735"/>
      <c r="E33" s="735"/>
      <c r="F33" s="735"/>
      <c r="G33" s="735"/>
      <c r="H33" s="735"/>
    </row>
    <row r="34" spans="1:8">
      <c r="A34" s="113"/>
      <c r="B34" s="113"/>
      <c r="C34" s="113"/>
      <c r="D34" s="113"/>
      <c r="E34" s="113"/>
      <c r="F34" s="113"/>
      <c r="G34" s="113"/>
      <c r="H34" s="113"/>
    </row>
    <row r="35" spans="1:8">
      <c r="A35" s="113"/>
      <c r="B35" s="113" t="s">
        <v>1087</v>
      </c>
      <c r="C35" s="113"/>
      <c r="D35" s="113"/>
      <c r="E35" s="113"/>
      <c r="F35" s="113"/>
      <c r="G35" s="113"/>
      <c r="H35" s="113"/>
    </row>
    <row r="36" spans="1:8">
      <c r="A36" s="113"/>
      <c r="B36" s="113"/>
      <c r="C36" s="113" t="s">
        <v>1088</v>
      </c>
      <c r="D36" s="113"/>
      <c r="E36" s="113"/>
      <c r="F36" s="113"/>
      <c r="G36" s="113"/>
      <c r="H36" s="113"/>
    </row>
    <row r="37" spans="1:8">
      <c r="A37" s="113"/>
      <c r="B37" s="113" t="s">
        <v>1000</v>
      </c>
      <c r="C37" s="113"/>
      <c r="D37" s="113"/>
      <c r="E37" s="113"/>
      <c r="F37" s="113"/>
      <c r="G37" s="113"/>
      <c r="H37" s="113"/>
    </row>
    <row r="38" spans="1:8">
      <c r="A38" s="113"/>
      <c r="B38" s="113"/>
      <c r="C38" s="113"/>
      <c r="D38" s="113"/>
      <c r="E38" s="113"/>
      <c r="F38" s="113"/>
      <c r="G38" s="113"/>
      <c r="H38" s="113"/>
    </row>
    <row r="39" spans="1:8">
      <c r="A39" s="113"/>
      <c r="B39" s="113"/>
      <c r="C39" s="113"/>
      <c r="D39" s="113"/>
      <c r="E39" s="113"/>
      <c r="F39" s="113"/>
      <c r="G39" s="113"/>
      <c r="H39" s="113"/>
    </row>
    <row r="40" spans="1:8">
      <c r="A40" s="113"/>
      <c r="B40" s="113"/>
      <c r="C40" s="113"/>
      <c r="D40" s="113"/>
      <c r="E40" s="113"/>
      <c r="F40" s="113"/>
      <c r="G40" s="113"/>
      <c r="H40" s="113"/>
    </row>
    <row r="41" spans="1:8">
      <c r="A41" s="113"/>
      <c r="B41" s="735" t="s">
        <v>1089</v>
      </c>
      <c r="C41" s="735"/>
      <c r="D41" s="735"/>
      <c r="E41" s="735"/>
      <c r="F41" s="735"/>
      <c r="G41" s="735"/>
      <c r="H41" s="735"/>
    </row>
    <row r="42" spans="1:8">
      <c r="A42" s="113"/>
      <c r="B42" s="735"/>
      <c r="C42" s="735"/>
      <c r="D42" s="735"/>
      <c r="E42" s="735"/>
      <c r="F42" s="735"/>
      <c r="G42" s="735"/>
      <c r="H42" s="735"/>
    </row>
  </sheetData>
  <mergeCells count="8">
    <mergeCell ref="B3:H3"/>
    <mergeCell ref="B4:H4"/>
    <mergeCell ref="B15:H17"/>
    <mergeCell ref="C32:H33"/>
    <mergeCell ref="B41:H42"/>
    <mergeCell ref="C26:C28"/>
    <mergeCell ref="E26:G26"/>
    <mergeCell ref="H26:H28"/>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8C3B-1A9F-4845-A043-554721E6E68E}">
  <sheetPr>
    <pageSetUpPr fitToPage="1"/>
  </sheetPr>
  <dimension ref="A1:CQ64"/>
  <sheetViews>
    <sheetView view="pageBreakPreview" zoomScale="40" zoomScaleNormal="90" zoomScaleSheetLayoutView="40" workbookViewId="0">
      <selection activeCell="H35" sqref="H35"/>
    </sheetView>
  </sheetViews>
  <sheetFormatPr defaultColWidth="9" defaultRowHeight="12" outlineLevelRow="1" outlineLevelCol="1"/>
  <cols>
    <col min="1" max="1" width="1.6640625" style="3" customWidth="1"/>
    <col min="2" max="2" width="7.109375" style="1" customWidth="1"/>
    <col min="3" max="5" width="8.21875" style="1" hidden="1" customWidth="1" outlineLevel="1"/>
    <col min="6" max="6" width="11.21875" style="1" hidden="1" customWidth="1" outlineLevel="1"/>
    <col min="7" max="7" width="11.33203125" style="1" hidden="1" customWidth="1" outlineLevel="1"/>
    <col min="8" max="8" width="8.33203125" style="1" customWidth="1" collapsed="1"/>
    <col min="9" max="9" width="7.109375" style="1" customWidth="1"/>
    <col min="10" max="10" width="18" style="1" customWidth="1"/>
    <col min="11" max="11" width="8.6640625" style="1" customWidth="1"/>
    <col min="12" max="12" width="4.44140625" style="1" customWidth="1" outlineLevel="1"/>
    <col min="13" max="14" width="11.33203125" style="1" customWidth="1"/>
    <col min="15" max="15" width="6.6640625" style="1" customWidth="1" outlineLevel="1"/>
    <col min="16" max="16" width="11.88671875" style="1" customWidth="1" outlineLevel="1"/>
    <col min="17" max="18" width="6.6640625" style="1" customWidth="1" outlineLevel="1"/>
    <col min="19" max="19" width="11.77734375" style="1" customWidth="1" outlineLevel="1"/>
    <col min="20" max="20" width="6.6640625" style="1" customWidth="1" outlineLevel="1"/>
    <col min="21" max="21" width="8.44140625" style="2" customWidth="1" outlineLevel="1"/>
    <col min="22" max="22" width="8.88671875" style="2" customWidth="1" outlineLevel="1"/>
    <col min="23" max="23" width="7.77734375" style="2" customWidth="1" outlineLevel="1"/>
    <col min="24" max="24" width="11.109375" style="2" customWidth="1" outlineLevel="1"/>
    <col min="25" max="26" width="8.77734375" style="3" customWidth="1"/>
    <col min="27" max="30" width="8.44140625" style="3" customWidth="1"/>
    <col min="31" max="31" width="8.77734375" style="3" customWidth="1"/>
    <col min="32" max="32" width="8.109375" style="3" customWidth="1"/>
    <col min="33" max="33" width="7.77734375" style="3" customWidth="1"/>
    <col min="34" max="34" width="10.6640625" style="1" customWidth="1" outlineLevel="1"/>
    <col min="35" max="35" width="9.33203125" style="1" customWidth="1" outlineLevel="1"/>
    <col min="36" max="36" width="8.6640625" style="1" customWidth="1"/>
    <col min="37" max="37" width="6.33203125" style="1" bestFit="1" customWidth="1"/>
    <col min="38" max="38" width="10.21875" style="3" customWidth="1"/>
    <col min="39" max="40" width="8.6640625" style="3" customWidth="1"/>
    <col min="41" max="41" width="4.77734375" style="3" customWidth="1"/>
    <col min="42" max="44" width="10.77734375" style="3" customWidth="1"/>
    <col min="45" max="46" width="9.6640625" style="3" customWidth="1"/>
    <col min="47" max="50" width="9.6640625" style="3" hidden="1" customWidth="1" outlineLevel="1"/>
    <col min="51" max="51" width="11.6640625" style="3" hidden="1" customWidth="1" outlineLevel="1"/>
    <col min="52" max="52" width="9.6640625" style="3" hidden="1" customWidth="1" outlineLevel="1"/>
    <col min="53" max="53" width="13.109375" style="3" hidden="1" customWidth="1" outlineLevel="1"/>
    <col min="54" max="56" width="9.6640625" style="3" hidden="1" customWidth="1" outlineLevel="1"/>
    <col min="57" max="57" width="7.6640625" style="3" customWidth="1" collapsed="1"/>
    <col min="58" max="58" width="9.6640625" style="3" hidden="1" customWidth="1" outlineLevel="1"/>
    <col min="59" max="59" width="10.6640625" style="3" customWidth="1" collapsed="1"/>
    <col min="60" max="63" width="10.6640625" style="3" customWidth="1"/>
    <col min="64" max="64" width="15.6640625" style="3" customWidth="1"/>
    <col min="65" max="65" width="13.88671875" style="3" customWidth="1"/>
    <col min="66" max="66" width="35.109375" style="3" customWidth="1"/>
    <col min="67" max="67" width="24.77734375" style="3" customWidth="1"/>
    <col min="68" max="68" width="14.88671875" style="3" customWidth="1"/>
    <col min="69" max="69" width="16.6640625" style="3" customWidth="1"/>
    <col min="70" max="70" width="17.44140625" style="3" customWidth="1"/>
    <col min="71" max="71" width="21" style="3" customWidth="1"/>
    <col min="72" max="72" width="26.44140625" style="3" customWidth="1"/>
    <col min="73" max="73" width="22.77734375" style="3" customWidth="1"/>
    <col min="74" max="74" width="37" style="3" customWidth="1"/>
    <col min="75" max="75" width="30.33203125" style="3" customWidth="1"/>
    <col min="76" max="76" width="24.33203125" style="3" customWidth="1"/>
    <col min="77" max="77" width="18.6640625" style="3" customWidth="1"/>
    <col min="78" max="78" width="22.109375" style="3" customWidth="1"/>
    <col min="79" max="79" width="35.5546875" style="3" customWidth="1"/>
    <col min="80" max="80" width="31.88671875" style="3" customWidth="1"/>
    <col min="81" max="81" width="29.21875" style="3" customWidth="1"/>
    <col min="82" max="82" width="48.109375" style="3" customWidth="1"/>
    <col min="83" max="94" width="9" style="3" customWidth="1"/>
    <col min="95" max="16384" width="9" style="3"/>
  </cols>
  <sheetData>
    <row r="1" spans="1:95" ht="45.75" customHeight="1">
      <c r="A1" s="172"/>
      <c r="B1" s="350" t="s">
        <v>1544</v>
      </c>
      <c r="C1" s="350"/>
      <c r="D1" s="350"/>
      <c r="E1" s="350"/>
      <c r="F1" s="170"/>
      <c r="G1" s="170"/>
      <c r="H1" s="350"/>
      <c r="I1" s="350"/>
      <c r="J1" s="170"/>
      <c r="K1" s="170"/>
      <c r="L1" s="170"/>
      <c r="M1" s="170"/>
      <c r="N1" s="170"/>
      <c r="O1" s="170"/>
      <c r="P1" s="170"/>
      <c r="Q1" s="170"/>
      <c r="R1" s="170"/>
      <c r="S1" s="170"/>
      <c r="T1" s="170"/>
      <c r="U1" s="171"/>
      <c r="V1" s="171"/>
      <c r="W1" s="171"/>
      <c r="X1" s="171"/>
      <c r="Y1" s="172"/>
      <c r="Z1" s="172"/>
      <c r="AA1" s="172"/>
      <c r="AB1" s="172"/>
      <c r="AC1" s="172"/>
      <c r="AD1" s="172"/>
      <c r="AE1" s="172"/>
      <c r="AF1" s="172"/>
      <c r="AG1" s="172"/>
      <c r="AH1" s="170"/>
      <c r="AI1" s="170"/>
      <c r="AJ1" s="170"/>
      <c r="AK1" s="170"/>
      <c r="AL1" s="172"/>
      <c r="AM1" s="172"/>
      <c r="AN1" s="172"/>
      <c r="AO1" s="172"/>
      <c r="AP1" s="172"/>
      <c r="AQ1" s="172"/>
      <c r="AR1" s="172"/>
      <c r="AS1" s="172"/>
      <c r="AT1" s="172"/>
      <c r="AU1" s="172"/>
      <c r="AV1" s="172"/>
      <c r="AW1" s="172"/>
      <c r="AX1" s="172"/>
      <c r="AY1" s="172"/>
      <c r="AZ1" s="172"/>
      <c r="BA1" s="172"/>
      <c r="BB1" s="172"/>
      <c r="BC1" s="172"/>
      <c r="BD1" s="172"/>
      <c r="BE1" s="172"/>
      <c r="BF1" s="172"/>
    </row>
    <row r="2" spans="1:95" ht="24.75" customHeight="1">
      <c r="A2" s="172"/>
      <c r="B2" s="351" t="s">
        <v>1552</v>
      </c>
      <c r="C2" s="351"/>
      <c r="D2" s="351"/>
      <c r="E2" s="351"/>
      <c r="F2" s="173"/>
      <c r="G2" s="173"/>
      <c r="H2" s="351"/>
      <c r="I2" s="351"/>
      <c r="J2" s="173"/>
      <c r="K2" s="173"/>
      <c r="L2" s="173"/>
      <c r="M2" s="173"/>
      <c r="N2" s="173"/>
      <c r="O2" s="173"/>
      <c r="P2" s="173"/>
      <c r="Q2" s="173"/>
      <c r="R2" s="173"/>
      <c r="S2" s="173"/>
      <c r="T2" s="173"/>
      <c r="U2" s="174"/>
      <c r="V2" s="174"/>
      <c r="W2" s="174"/>
      <c r="X2" s="174"/>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row>
    <row r="3" spans="1:95" ht="20.25" customHeight="1" thickBot="1">
      <c r="A3" s="172"/>
      <c r="B3" s="352"/>
      <c r="C3" s="352"/>
      <c r="D3" s="352"/>
      <c r="E3" s="352"/>
      <c r="F3" s="173"/>
      <c r="G3" s="173"/>
      <c r="H3" s="352"/>
      <c r="I3" s="352"/>
      <c r="J3" s="173"/>
      <c r="K3" s="173"/>
      <c r="L3" s="173"/>
      <c r="M3" s="173"/>
      <c r="N3" s="173"/>
      <c r="O3" s="173"/>
      <c r="P3" s="173"/>
      <c r="Q3" s="173"/>
      <c r="R3" s="173"/>
      <c r="S3" s="173"/>
      <c r="T3" s="173"/>
      <c r="U3" s="174"/>
      <c r="V3" s="174"/>
      <c r="W3" s="174"/>
      <c r="X3" s="174"/>
      <c r="Y3" s="353"/>
      <c r="Z3" s="353"/>
      <c r="AA3" s="173"/>
      <c r="AB3" s="173"/>
      <c r="AC3" s="173"/>
      <c r="AD3" s="173"/>
      <c r="AE3" s="173"/>
      <c r="AF3" s="173"/>
      <c r="AG3" s="173"/>
      <c r="AH3" s="173"/>
      <c r="AI3" s="173"/>
      <c r="AJ3" s="354"/>
      <c r="AK3" s="354"/>
      <c r="AL3" s="173"/>
      <c r="AM3" s="173"/>
      <c r="AN3" s="173"/>
      <c r="AO3" s="173"/>
      <c r="AP3" s="173"/>
      <c r="AQ3" s="173"/>
      <c r="AR3" s="173"/>
      <c r="AS3" s="173"/>
      <c r="AT3" s="173"/>
      <c r="AU3" s="173"/>
      <c r="AV3" s="173"/>
      <c r="AW3" s="173"/>
      <c r="AX3" s="173"/>
      <c r="AY3" s="173"/>
      <c r="AZ3" s="173"/>
      <c r="BA3" s="173"/>
      <c r="BB3" s="173"/>
      <c r="BC3" s="173"/>
      <c r="BD3" s="173"/>
      <c r="BE3" s="173"/>
      <c r="BF3" s="173"/>
    </row>
    <row r="4" spans="1:95" ht="29.25" customHeight="1">
      <c r="A4" s="172"/>
      <c r="B4" s="640" t="s">
        <v>14</v>
      </c>
      <c r="C4" s="643" t="s">
        <v>15</v>
      </c>
      <c r="D4" s="644"/>
      <c r="E4" s="644"/>
      <c r="F4" s="644"/>
      <c r="G4" s="645"/>
      <c r="H4" s="646" t="s">
        <v>3</v>
      </c>
      <c r="I4" s="646" t="s">
        <v>16</v>
      </c>
      <c r="J4" s="647" t="s">
        <v>17</v>
      </c>
      <c r="K4" s="648"/>
      <c r="L4" s="649"/>
      <c r="M4" s="622" t="s">
        <v>18</v>
      </c>
      <c r="N4" s="623"/>
      <c r="O4" s="633" t="s">
        <v>19</v>
      </c>
      <c r="P4" s="633"/>
      <c r="Q4" s="633"/>
      <c r="R4" s="633"/>
      <c r="S4" s="633"/>
      <c r="T4" s="633"/>
      <c r="U4" s="634" t="s">
        <v>20</v>
      </c>
      <c r="V4" s="635"/>
      <c r="W4" s="355" t="s">
        <v>21</v>
      </c>
      <c r="X4" s="550" t="s">
        <v>22</v>
      </c>
      <c r="Y4" s="636" t="s">
        <v>23</v>
      </c>
      <c r="Z4" s="637"/>
      <c r="AA4" s="637"/>
      <c r="AB4" s="637"/>
      <c r="AC4" s="637"/>
      <c r="AD4" s="637"/>
      <c r="AE4" s="637"/>
      <c r="AF4" s="637"/>
      <c r="AG4" s="637"/>
      <c r="AH4" s="637"/>
      <c r="AI4" s="637"/>
      <c r="AJ4" s="638"/>
      <c r="AK4" s="639" t="s">
        <v>24</v>
      </c>
      <c r="AL4" s="639"/>
      <c r="AM4" s="639"/>
      <c r="AN4" s="639"/>
      <c r="AO4" s="639"/>
      <c r="AP4" s="639"/>
      <c r="AQ4" s="639"/>
      <c r="AR4" s="639"/>
      <c r="AS4" s="639"/>
      <c r="AT4" s="639"/>
      <c r="AU4" s="636" t="s">
        <v>25</v>
      </c>
      <c r="AV4" s="637"/>
      <c r="AW4" s="637"/>
      <c r="AX4" s="637"/>
      <c r="AY4" s="637"/>
      <c r="AZ4" s="637"/>
      <c r="BA4" s="637"/>
      <c r="BB4" s="637"/>
      <c r="BC4" s="637"/>
      <c r="BD4" s="637"/>
      <c r="BE4" s="684" t="s">
        <v>26</v>
      </c>
      <c r="BF4" s="356" t="s">
        <v>27</v>
      </c>
    </row>
    <row r="5" spans="1:95" ht="16.05" customHeight="1">
      <c r="A5" s="172"/>
      <c r="B5" s="641"/>
      <c r="C5" s="624" t="s">
        <v>28</v>
      </c>
      <c r="D5" s="624" t="s">
        <v>29</v>
      </c>
      <c r="E5" s="624" t="s">
        <v>30</v>
      </c>
      <c r="F5" s="627" t="s">
        <v>31</v>
      </c>
      <c r="G5" s="627" t="s">
        <v>32</v>
      </c>
      <c r="H5" s="631"/>
      <c r="I5" s="631"/>
      <c r="J5" s="547" t="s">
        <v>33</v>
      </c>
      <c r="K5" s="630" t="s">
        <v>34</v>
      </c>
      <c r="L5" s="650" t="s">
        <v>35</v>
      </c>
      <c r="M5" s="630" t="s">
        <v>36</v>
      </c>
      <c r="N5" s="630" t="s">
        <v>37</v>
      </c>
      <c r="O5" s="653" t="s">
        <v>38</v>
      </c>
      <c r="P5" s="654"/>
      <c r="Q5" s="655"/>
      <c r="R5" s="659" t="s">
        <v>39</v>
      </c>
      <c r="S5" s="660"/>
      <c r="T5" s="661"/>
      <c r="U5" s="665" t="s">
        <v>40</v>
      </c>
      <c r="V5" s="665" t="s">
        <v>41</v>
      </c>
      <c r="W5" s="666" t="s">
        <v>42</v>
      </c>
      <c r="X5" s="666" t="s">
        <v>43</v>
      </c>
      <c r="Y5" s="667" t="s">
        <v>44</v>
      </c>
      <c r="Z5" s="667" t="s">
        <v>45</v>
      </c>
      <c r="AA5" s="672" t="s">
        <v>46</v>
      </c>
      <c r="AB5" s="673"/>
      <c r="AC5" s="673"/>
      <c r="AD5" s="673"/>
      <c r="AE5" s="674"/>
      <c r="AF5" s="667" t="s">
        <v>47</v>
      </c>
      <c r="AG5" s="687" t="s">
        <v>48</v>
      </c>
      <c r="AH5" s="690" t="s">
        <v>49</v>
      </c>
      <c r="AI5" s="691" t="s">
        <v>50</v>
      </c>
      <c r="AJ5" s="695" t="s">
        <v>51</v>
      </c>
      <c r="AK5" s="630" t="s">
        <v>52</v>
      </c>
      <c r="AL5" s="667" t="s">
        <v>53</v>
      </c>
      <c r="AM5" s="667" t="s">
        <v>54</v>
      </c>
      <c r="AN5" s="667" t="s">
        <v>55</v>
      </c>
      <c r="AO5" s="687" t="s">
        <v>56</v>
      </c>
      <c r="AP5" s="667" t="s">
        <v>57</v>
      </c>
      <c r="AQ5" s="667" t="s">
        <v>58</v>
      </c>
      <c r="AR5" s="687" t="s">
        <v>59</v>
      </c>
      <c r="AS5" s="687" t="s">
        <v>60</v>
      </c>
      <c r="AT5" s="678" t="s">
        <v>61</v>
      </c>
      <c r="AU5" s="627" t="s">
        <v>62</v>
      </c>
      <c r="AV5" s="627" t="s">
        <v>63</v>
      </c>
      <c r="AW5" s="678" t="s">
        <v>64</v>
      </c>
      <c r="AX5" s="678" t="s">
        <v>59</v>
      </c>
      <c r="AY5" s="678" t="s">
        <v>59</v>
      </c>
      <c r="AZ5" s="678" t="s">
        <v>65</v>
      </c>
      <c r="BA5" s="678" t="s">
        <v>65</v>
      </c>
      <c r="BB5" s="678" t="s">
        <v>66</v>
      </c>
      <c r="BC5" s="678" t="s">
        <v>67</v>
      </c>
      <c r="BD5" s="678" t="s">
        <v>68</v>
      </c>
      <c r="BE5" s="685"/>
      <c r="BF5" s="680" t="s">
        <v>69</v>
      </c>
    </row>
    <row r="6" spans="1:95" ht="16.05" customHeight="1">
      <c r="A6" s="172"/>
      <c r="B6" s="641"/>
      <c r="C6" s="625"/>
      <c r="D6" s="625"/>
      <c r="E6" s="625"/>
      <c r="F6" s="628"/>
      <c r="G6" s="628"/>
      <c r="H6" s="631"/>
      <c r="I6" s="631"/>
      <c r="J6" s="548" t="s">
        <v>70</v>
      </c>
      <c r="K6" s="631"/>
      <c r="L6" s="651"/>
      <c r="M6" s="631"/>
      <c r="N6" s="631"/>
      <c r="O6" s="656"/>
      <c r="P6" s="657"/>
      <c r="Q6" s="658"/>
      <c r="R6" s="662"/>
      <c r="S6" s="663"/>
      <c r="T6" s="664"/>
      <c r="U6" s="666"/>
      <c r="V6" s="666"/>
      <c r="W6" s="669"/>
      <c r="X6" s="669"/>
      <c r="Y6" s="668"/>
      <c r="Z6" s="668"/>
      <c r="AA6" s="675"/>
      <c r="AB6" s="676"/>
      <c r="AC6" s="676"/>
      <c r="AD6" s="676"/>
      <c r="AE6" s="677"/>
      <c r="AF6" s="668"/>
      <c r="AG6" s="688"/>
      <c r="AH6" s="691"/>
      <c r="AI6" s="693"/>
      <c r="AJ6" s="630"/>
      <c r="AK6" s="631"/>
      <c r="AL6" s="668"/>
      <c r="AM6" s="668"/>
      <c r="AN6" s="668"/>
      <c r="AO6" s="688"/>
      <c r="AP6" s="668"/>
      <c r="AQ6" s="668"/>
      <c r="AR6" s="688"/>
      <c r="AS6" s="688"/>
      <c r="AT6" s="679"/>
      <c r="AU6" s="628"/>
      <c r="AV6" s="628"/>
      <c r="AW6" s="679"/>
      <c r="AX6" s="679"/>
      <c r="AY6" s="679"/>
      <c r="AZ6" s="679"/>
      <c r="BA6" s="679"/>
      <c r="BB6" s="679"/>
      <c r="BC6" s="679"/>
      <c r="BD6" s="679"/>
      <c r="BE6" s="686"/>
      <c r="BF6" s="681"/>
    </row>
    <row r="7" spans="1:95" ht="16.05" customHeight="1">
      <c r="A7" s="172"/>
      <c r="B7" s="642"/>
      <c r="C7" s="626"/>
      <c r="D7" s="626"/>
      <c r="E7" s="626"/>
      <c r="F7" s="629"/>
      <c r="G7" s="629"/>
      <c r="H7" s="632"/>
      <c r="I7" s="632"/>
      <c r="J7" s="549" t="s">
        <v>71</v>
      </c>
      <c r="K7" s="632"/>
      <c r="L7" s="652"/>
      <c r="M7" s="632"/>
      <c r="N7" s="632"/>
      <c r="O7" s="357" t="s">
        <v>72</v>
      </c>
      <c r="P7" s="357" t="s">
        <v>73</v>
      </c>
      <c r="Q7" s="357" t="s">
        <v>74</v>
      </c>
      <c r="R7" s="357" t="s">
        <v>72</v>
      </c>
      <c r="S7" s="357" t="s">
        <v>75</v>
      </c>
      <c r="T7" s="357" t="s">
        <v>74</v>
      </c>
      <c r="U7" s="665"/>
      <c r="V7" s="665"/>
      <c r="W7" s="670"/>
      <c r="X7" s="670"/>
      <c r="Y7" s="671"/>
      <c r="Z7" s="671"/>
      <c r="AA7" s="358" t="s">
        <v>76</v>
      </c>
      <c r="AB7" s="358" t="s">
        <v>1493</v>
      </c>
      <c r="AC7" s="358" t="s">
        <v>1513</v>
      </c>
      <c r="AD7" s="358" t="s">
        <v>1512</v>
      </c>
      <c r="AE7" s="359" t="s">
        <v>77</v>
      </c>
      <c r="AF7" s="359" t="s">
        <v>78</v>
      </c>
      <c r="AG7" s="360" t="s">
        <v>79</v>
      </c>
      <c r="AH7" s="692"/>
      <c r="AI7" s="694"/>
      <c r="AJ7" s="695"/>
      <c r="AK7" s="632"/>
      <c r="AL7" s="544" t="s">
        <v>1543</v>
      </c>
      <c r="AM7" s="359" t="s">
        <v>81</v>
      </c>
      <c r="AN7" s="359" t="s">
        <v>81</v>
      </c>
      <c r="AO7" s="360" t="s">
        <v>81</v>
      </c>
      <c r="AP7" s="671"/>
      <c r="AQ7" s="671"/>
      <c r="AR7" s="689"/>
      <c r="AS7" s="361" t="s">
        <v>82</v>
      </c>
      <c r="AT7" s="361" t="s">
        <v>82</v>
      </c>
      <c r="AU7" s="629"/>
      <c r="AV7" s="629"/>
      <c r="AW7" s="683"/>
      <c r="AX7" s="546" t="s">
        <v>83</v>
      </c>
      <c r="AY7" s="546" t="s">
        <v>84</v>
      </c>
      <c r="AZ7" s="683"/>
      <c r="BA7" s="546" t="s">
        <v>85</v>
      </c>
      <c r="BB7" s="683"/>
      <c r="BC7" s="683"/>
      <c r="BD7" s="546" t="s">
        <v>86</v>
      </c>
      <c r="BE7" s="686"/>
      <c r="BF7" s="682"/>
    </row>
    <row r="8" spans="1:95" ht="16.05" hidden="1" customHeight="1" outlineLevel="1">
      <c r="A8" s="172"/>
      <c r="B8" s="362">
        <v>1</v>
      </c>
      <c r="C8" s="363">
        <v>2</v>
      </c>
      <c r="D8" s="363">
        <v>3</v>
      </c>
      <c r="E8" s="363">
        <v>4</v>
      </c>
      <c r="F8" s="364">
        <v>5</v>
      </c>
      <c r="G8" s="364">
        <v>6</v>
      </c>
      <c r="H8" s="363">
        <v>7</v>
      </c>
      <c r="I8" s="363">
        <v>8</v>
      </c>
      <c r="J8" s="363">
        <v>9</v>
      </c>
      <c r="K8" s="363">
        <v>10</v>
      </c>
      <c r="L8" s="363">
        <v>11</v>
      </c>
      <c r="M8" s="363">
        <v>12</v>
      </c>
      <c r="N8" s="363">
        <v>13</v>
      </c>
      <c r="O8" s="363">
        <v>14</v>
      </c>
      <c r="P8" s="363">
        <v>15</v>
      </c>
      <c r="Q8" s="363">
        <v>16</v>
      </c>
      <c r="R8" s="363">
        <v>17</v>
      </c>
      <c r="S8" s="363">
        <v>18</v>
      </c>
      <c r="T8" s="363">
        <v>19</v>
      </c>
      <c r="U8" s="363">
        <v>20</v>
      </c>
      <c r="V8" s="363">
        <v>21</v>
      </c>
      <c r="W8" s="363">
        <v>23</v>
      </c>
      <c r="X8" s="363">
        <v>24</v>
      </c>
      <c r="Y8" s="363">
        <v>25</v>
      </c>
      <c r="Z8" s="363">
        <v>26</v>
      </c>
      <c r="AA8" s="363">
        <v>27</v>
      </c>
      <c r="AB8" s="363"/>
      <c r="AC8" s="363"/>
      <c r="AD8" s="363"/>
      <c r="AE8" s="344">
        <v>28</v>
      </c>
      <c r="AF8" s="344">
        <v>29</v>
      </c>
      <c r="AG8" s="365">
        <v>30</v>
      </c>
      <c r="AH8" s="344">
        <v>31</v>
      </c>
      <c r="AI8" s="363">
        <v>32</v>
      </c>
      <c r="AJ8" s="363">
        <v>33</v>
      </c>
      <c r="AK8" s="363">
        <v>34</v>
      </c>
      <c r="AL8" s="344">
        <v>35</v>
      </c>
      <c r="AM8" s="344">
        <v>36</v>
      </c>
      <c r="AN8" s="344">
        <v>37</v>
      </c>
      <c r="AO8" s="366">
        <v>38</v>
      </c>
      <c r="AP8" s="363">
        <v>39</v>
      </c>
      <c r="AQ8" s="363">
        <v>40</v>
      </c>
      <c r="AR8" s="366">
        <v>41</v>
      </c>
      <c r="AS8" s="366">
        <v>42</v>
      </c>
      <c r="AT8" s="366">
        <v>43</v>
      </c>
      <c r="AU8" s="363">
        <v>44</v>
      </c>
      <c r="AV8" s="363">
        <v>45</v>
      </c>
      <c r="AW8" s="366">
        <v>46</v>
      </c>
      <c r="AX8" s="366">
        <v>47</v>
      </c>
      <c r="AY8" s="366">
        <v>48</v>
      </c>
      <c r="AZ8" s="366">
        <v>49</v>
      </c>
      <c r="BA8" s="366">
        <v>50</v>
      </c>
      <c r="BB8" s="366">
        <v>51</v>
      </c>
      <c r="BC8" s="366">
        <v>52</v>
      </c>
      <c r="BD8" s="366">
        <v>53</v>
      </c>
      <c r="BE8" s="347">
        <v>54</v>
      </c>
      <c r="BF8" s="363">
        <v>55</v>
      </c>
      <c r="BI8" s="1">
        <f>B8</f>
        <v>1</v>
      </c>
      <c r="BJ8" s="1">
        <f>C8</f>
        <v>2</v>
      </c>
      <c r="BK8" s="1">
        <f>E8</f>
        <v>4</v>
      </c>
      <c r="BL8" s="1">
        <f>F8</f>
        <v>5</v>
      </c>
      <c r="BM8" s="1">
        <f>G8</f>
        <v>6</v>
      </c>
      <c r="BN8" s="1">
        <f>M8</f>
        <v>12</v>
      </c>
      <c r="BO8" s="3">
        <f>N8</f>
        <v>13</v>
      </c>
      <c r="CC8" s="1"/>
      <c r="CD8" s="1"/>
      <c r="CE8" s="1">
        <f>O8</f>
        <v>14</v>
      </c>
      <c r="CF8" s="1">
        <f>Q8</f>
        <v>16</v>
      </c>
      <c r="CG8" s="1">
        <f>R8</f>
        <v>17</v>
      </c>
      <c r="CH8" s="1">
        <f>T8</f>
        <v>19</v>
      </c>
      <c r="CI8" s="1">
        <f>X8</f>
        <v>24</v>
      </c>
      <c r="CJ8" s="1">
        <f>AK8</f>
        <v>34</v>
      </c>
      <c r="CK8" s="1">
        <f>AM8</f>
        <v>36</v>
      </c>
      <c r="CL8" s="1">
        <f>AN8</f>
        <v>37</v>
      </c>
      <c r="CM8" s="1">
        <f>AP8</f>
        <v>39</v>
      </c>
      <c r="CN8" s="1">
        <f>AQ8</f>
        <v>40</v>
      </c>
      <c r="CO8" s="1">
        <f>AU8</f>
        <v>44</v>
      </c>
      <c r="CP8" s="1">
        <f>AV8</f>
        <v>45</v>
      </c>
      <c r="CQ8" s="3">
        <f>BF8</f>
        <v>55</v>
      </c>
    </row>
    <row r="9" spans="1:95" ht="16.05" hidden="1" customHeight="1" outlineLevel="1">
      <c r="A9" s="172"/>
      <c r="B9" s="362"/>
      <c r="C9" s="363"/>
      <c r="D9" s="363"/>
      <c r="E9" s="363"/>
      <c r="F9" s="364"/>
      <c r="G9" s="364"/>
      <c r="H9" s="363"/>
      <c r="I9" s="363"/>
      <c r="J9" s="364"/>
      <c r="K9" s="364"/>
      <c r="L9" s="364"/>
      <c r="M9" s="364"/>
      <c r="N9" s="364"/>
      <c r="O9" s="364"/>
      <c r="P9" s="364"/>
      <c r="Q9" s="364"/>
      <c r="R9" s="364"/>
      <c r="S9" s="364"/>
      <c r="T9" s="364"/>
      <c r="U9" s="364"/>
      <c r="V9" s="364"/>
      <c r="W9" s="364"/>
      <c r="X9" s="364"/>
      <c r="Y9" s="364"/>
      <c r="Z9" s="364"/>
      <c r="AA9" s="344"/>
      <c r="AB9" s="344"/>
      <c r="AC9" s="344"/>
      <c r="AD9" s="344"/>
      <c r="AE9" s="344"/>
      <c r="AF9" s="344"/>
      <c r="AG9" s="365"/>
      <c r="AH9" s="344"/>
      <c r="AI9" s="344"/>
      <c r="AJ9" s="344"/>
      <c r="AK9" s="344"/>
      <c r="AL9" s="344"/>
      <c r="AM9" s="344"/>
      <c r="AN9" s="344"/>
      <c r="AO9" s="365"/>
      <c r="AP9" s="344"/>
      <c r="AQ9" s="344"/>
      <c r="AR9" s="365"/>
      <c r="AS9" s="365"/>
      <c r="AT9" s="365"/>
      <c r="AU9" s="367"/>
      <c r="AV9" s="367"/>
      <c r="AW9" s="368"/>
      <c r="AX9" s="368"/>
      <c r="AY9" s="368"/>
      <c r="AZ9" s="368"/>
      <c r="BA9" s="368"/>
      <c r="BB9" s="368"/>
      <c r="BC9" s="368"/>
      <c r="BD9" s="368"/>
      <c r="BE9" s="348"/>
      <c r="BF9" s="369"/>
      <c r="BI9" s="1" t="s">
        <v>87</v>
      </c>
      <c r="BJ9" s="1" t="s">
        <v>88</v>
      </c>
      <c r="BK9" s="1" t="s">
        <v>89</v>
      </c>
      <c r="BL9" s="1" t="s">
        <v>90</v>
      </c>
      <c r="BM9" s="1" t="s">
        <v>91</v>
      </c>
      <c r="BN9" s="1" t="s">
        <v>92</v>
      </c>
      <c r="BO9" s="413" t="s">
        <v>92</v>
      </c>
      <c r="BP9" s="414" t="s">
        <v>93</v>
      </c>
      <c r="BQ9" s="414" t="s">
        <v>94</v>
      </c>
      <c r="BR9" s="414" t="s">
        <v>1536</v>
      </c>
      <c r="BS9" s="414" t="s">
        <v>95</v>
      </c>
      <c r="BT9" s="414" t="s">
        <v>96</v>
      </c>
      <c r="BU9" s="414" t="s">
        <v>97</v>
      </c>
      <c r="BV9" s="552" t="s">
        <v>1469</v>
      </c>
      <c r="BW9" s="413" t="s">
        <v>98</v>
      </c>
      <c r="BX9" s="414" t="s">
        <v>99</v>
      </c>
      <c r="BY9" s="414" t="s">
        <v>100</v>
      </c>
      <c r="BZ9" s="414" t="s">
        <v>101</v>
      </c>
      <c r="CA9" s="414" t="s">
        <v>102</v>
      </c>
      <c r="CB9" s="414" t="s">
        <v>103</v>
      </c>
      <c r="CC9" s="413" t="s">
        <v>104</v>
      </c>
      <c r="CD9" s="413" t="s">
        <v>1500</v>
      </c>
      <c r="CE9" s="1" t="s">
        <v>105</v>
      </c>
      <c r="CF9" s="1" t="s">
        <v>106</v>
      </c>
      <c r="CG9" s="1" t="s">
        <v>105</v>
      </c>
      <c r="CH9" s="1" t="s">
        <v>106</v>
      </c>
      <c r="CI9" s="1" t="s">
        <v>107</v>
      </c>
      <c r="CJ9" s="1" t="s">
        <v>108</v>
      </c>
      <c r="CK9" s="3">
        <v>21</v>
      </c>
      <c r="CL9" s="3">
        <v>18</v>
      </c>
      <c r="CM9" s="370">
        <v>1</v>
      </c>
      <c r="CN9" s="370">
        <v>0.3</v>
      </c>
      <c r="CO9" s="371">
        <v>180</v>
      </c>
      <c r="CP9" s="372">
        <v>0</v>
      </c>
      <c r="CQ9" s="1" t="s">
        <v>109</v>
      </c>
    </row>
    <row r="10" spans="1:95" ht="16.05" hidden="1" customHeight="1" outlineLevel="1">
      <c r="A10" s="172"/>
      <c r="B10" s="362"/>
      <c r="C10" s="363"/>
      <c r="D10" s="363"/>
      <c r="E10" s="363"/>
      <c r="F10" s="364"/>
      <c r="G10" s="364"/>
      <c r="H10" s="363"/>
      <c r="I10" s="363"/>
      <c r="J10" s="364"/>
      <c r="K10" s="364"/>
      <c r="L10" s="364"/>
      <c r="M10" s="364"/>
      <c r="N10" s="364"/>
      <c r="O10" s="364"/>
      <c r="P10" s="364"/>
      <c r="Q10" s="364"/>
      <c r="R10" s="364"/>
      <c r="S10" s="364"/>
      <c r="T10" s="364"/>
      <c r="U10" s="364"/>
      <c r="V10" s="364"/>
      <c r="W10" s="364"/>
      <c r="X10" s="364"/>
      <c r="Y10" s="364"/>
      <c r="Z10" s="364"/>
      <c r="AA10" s="344"/>
      <c r="AB10" s="344"/>
      <c r="AC10" s="344"/>
      <c r="AD10" s="344"/>
      <c r="AE10" s="344"/>
      <c r="AF10" s="344"/>
      <c r="AG10" s="365"/>
      <c r="AH10" s="344"/>
      <c r="AI10" s="344"/>
      <c r="AJ10" s="344"/>
      <c r="AK10" s="344"/>
      <c r="AL10" s="344"/>
      <c r="AM10" s="344"/>
      <c r="AN10" s="344"/>
      <c r="AO10" s="365"/>
      <c r="AP10" s="344"/>
      <c r="AQ10" s="344"/>
      <c r="AR10" s="365"/>
      <c r="AS10" s="365"/>
      <c r="AT10" s="365"/>
      <c r="AU10" s="367"/>
      <c r="AV10" s="367"/>
      <c r="AW10" s="368"/>
      <c r="AX10" s="368"/>
      <c r="AY10" s="368"/>
      <c r="AZ10" s="368"/>
      <c r="BA10" s="368"/>
      <c r="BB10" s="368"/>
      <c r="BC10" s="368"/>
      <c r="BD10" s="368"/>
      <c r="BE10" s="348"/>
      <c r="BF10" s="369"/>
      <c r="BI10" s="1" t="s">
        <v>110</v>
      </c>
      <c r="BJ10" s="1" t="s">
        <v>111</v>
      </c>
      <c r="BK10" s="1" t="s">
        <v>112</v>
      </c>
      <c r="BL10" s="1" t="s">
        <v>113</v>
      </c>
      <c r="BM10" s="1" t="s">
        <v>114</v>
      </c>
      <c r="BN10" s="1" t="s">
        <v>1510</v>
      </c>
      <c r="BO10" s="415" t="s">
        <v>115</v>
      </c>
      <c r="BP10" s="415" t="s">
        <v>115</v>
      </c>
      <c r="BQ10" s="415" t="s">
        <v>115</v>
      </c>
      <c r="BR10" s="551" t="s">
        <v>1467</v>
      </c>
      <c r="BS10" s="415" t="s">
        <v>115</v>
      </c>
      <c r="BT10" s="415" t="s">
        <v>116</v>
      </c>
      <c r="BU10" s="415" t="s">
        <v>117</v>
      </c>
      <c r="BV10" s="415" t="s">
        <v>118</v>
      </c>
      <c r="BW10" s="415" t="s">
        <v>119</v>
      </c>
      <c r="BX10" s="413" t="s">
        <v>120</v>
      </c>
      <c r="BY10" s="415" t="s">
        <v>121</v>
      </c>
      <c r="BZ10" s="415" t="s">
        <v>122</v>
      </c>
      <c r="CA10" s="415" t="s">
        <v>123</v>
      </c>
      <c r="CB10" s="415" t="s">
        <v>124</v>
      </c>
      <c r="CC10" s="415" t="s">
        <v>125</v>
      </c>
      <c r="CD10" s="551" t="s">
        <v>1501</v>
      </c>
      <c r="CE10" s="1" t="s">
        <v>126</v>
      </c>
      <c r="CF10" s="1" t="s">
        <v>127</v>
      </c>
      <c r="CG10" s="1" t="s">
        <v>126</v>
      </c>
      <c r="CH10" s="1" t="s">
        <v>127</v>
      </c>
      <c r="CI10" s="1"/>
      <c r="CJ10" s="1" t="s">
        <v>128</v>
      </c>
      <c r="CK10" s="3">
        <v>20</v>
      </c>
      <c r="CL10" s="3">
        <v>17</v>
      </c>
      <c r="CM10" s="370">
        <v>0.9</v>
      </c>
      <c r="CN10" s="370">
        <v>0.28000000000000003</v>
      </c>
      <c r="CO10" s="373">
        <v>170</v>
      </c>
      <c r="CP10" s="372">
        <v>0.3</v>
      </c>
    </row>
    <row r="11" spans="1:95" ht="16.05" hidden="1" customHeight="1" outlineLevel="1">
      <c r="A11" s="172"/>
      <c r="B11" s="362"/>
      <c r="C11" s="363"/>
      <c r="D11" s="363"/>
      <c r="E11" s="363"/>
      <c r="F11" s="364"/>
      <c r="G11" s="364"/>
      <c r="H11" s="363"/>
      <c r="I11" s="363"/>
      <c r="J11" s="364"/>
      <c r="K11" s="364"/>
      <c r="L11" s="364"/>
      <c r="M11" s="364"/>
      <c r="N11" s="364"/>
      <c r="O11" s="364"/>
      <c r="P11" s="364"/>
      <c r="Q11" s="364"/>
      <c r="R11" s="364"/>
      <c r="S11" s="364"/>
      <c r="T11" s="364"/>
      <c r="U11" s="364"/>
      <c r="V11" s="364"/>
      <c r="W11" s="364"/>
      <c r="X11" s="364"/>
      <c r="Y11" s="364"/>
      <c r="Z11" s="364"/>
      <c r="AA11" s="344"/>
      <c r="AB11" s="344"/>
      <c r="AC11" s="344"/>
      <c r="AD11" s="344"/>
      <c r="AE11" s="344"/>
      <c r="AF11" s="344"/>
      <c r="AG11" s="365"/>
      <c r="AH11" s="344"/>
      <c r="AI11" s="344"/>
      <c r="AJ11" s="344"/>
      <c r="AK11" s="344"/>
      <c r="AL11" s="344"/>
      <c r="AM11" s="344"/>
      <c r="AN11" s="344"/>
      <c r="AO11" s="365"/>
      <c r="AP11" s="344"/>
      <c r="AQ11" s="344"/>
      <c r="AR11" s="365"/>
      <c r="AS11" s="365"/>
      <c r="AT11" s="365"/>
      <c r="AU11" s="367"/>
      <c r="AV11" s="367"/>
      <c r="AW11" s="368"/>
      <c r="AX11" s="368"/>
      <c r="AY11" s="368"/>
      <c r="AZ11" s="368"/>
      <c r="BA11" s="368"/>
      <c r="BB11" s="368"/>
      <c r="BC11" s="368"/>
      <c r="BD11" s="368"/>
      <c r="BE11" s="348"/>
      <c r="BF11" s="369"/>
      <c r="BI11" s="1" t="s">
        <v>129</v>
      </c>
      <c r="BJ11" s="1"/>
      <c r="BK11" s="1" t="s">
        <v>130</v>
      </c>
      <c r="BL11" s="1" t="s">
        <v>131</v>
      </c>
      <c r="BM11" s="1" t="s">
        <v>132</v>
      </c>
      <c r="BN11" s="1" t="s">
        <v>133</v>
      </c>
      <c r="BO11" s="415" t="s">
        <v>134</v>
      </c>
      <c r="BP11" s="415" t="s">
        <v>134</v>
      </c>
      <c r="BQ11" s="415" t="s">
        <v>134</v>
      </c>
      <c r="BR11" s="551" t="s">
        <v>1508</v>
      </c>
      <c r="BS11" s="415" t="s">
        <v>134</v>
      </c>
      <c r="BT11" s="413" t="s">
        <v>135</v>
      </c>
      <c r="BU11" s="415" t="s">
        <v>136</v>
      </c>
      <c r="BV11" s="413" t="s">
        <v>137</v>
      </c>
      <c r="BW11" s="415" t="s">
        <v>138</v>
      </c>
      <c r="BX11" s="413" t="s">
        <v>139</v>
      </c>
      <c r="BY11" s="415" t="s">
        <v>140</v>
      </c>
      <c r="BZ11" s="415" t="s">
        <v>141</v>
      </c>
      <c r="CA11" s="415" t="s">
        <v>142</v>
      </c>
      <c r="CB11" s="415"/>
      <c r="CC11" s="415"/>
      <c r="CD11" s="415" t="s">
        <v>1507</v>
      </c>
      <c r="CE11" s="1"/>
      <c r="CF11" s="1" t="s">
        <v>143</v>
      </c>
      <c r="CG11" s="1"/>
      <c r="CH11" s="1" t="s">
        <v>143</v>
      </c>
      <c r="CI11" s="1"/>
      <c r="CJ11" s="1" t="s">
        <v>144</v>
      </c>
      <c r="CK11" s="3">
        <v>16</v>
      </c>
      <c r="CL11" s="3">
        <v>15</v>
      </c>
      <c r="CM11" s="370">
        <v>0.85</v>
      </c>
      <c r="CN11" s="370">
        <v>0.2</v>
      </c>
      <c r="CO11" s="373">
        <v>100</v>
      </c>
      <c r="CP11" s="372">
        <v>0.5</v>
      </c>
    </row>
    <row r="12" spans="1:95" ht="16.05" hidden="1" customHeight="1" outlineLevel="1">
      <c r="A12" s="172"/>
      <c r="B12" s="362"/>
      <c r="C12" s="363"/>
      <c r="D12" s="363"/>
      <c r="E12" s="363"/>
      <c r="F12" s="364"/>
      <c r="G12" s="364"/>
      <c r="H12" s="363"/>
      <c r="I12" s="363"/>
      <c r="J12" s="364"/>
      <c r="K12" s="364"/>
      <c r="L12" s="364"/>
      <c r="M12" s="364"/>
      <c r="N12" s="364"/>
      <c r="O12" s="364"/>
      <c r="P12" s="364"/>
      <c r="Q12" s="364"/>
      <c r="R12" s="364"/>
      <c r="S12" s="364"/>
      <c r="T12" s="364"/>
      <c r="U12" s="364"/>
      <c r="V12" s="364"/>
      <c r="W12" s="364"/>
      <c r="X12" s="364"/>
      <c r="Y12" s="364"/>
      <c r="Z12" s="364"/>
      <c r="AA12" s="344"/>
      <c r="AB12" s="344"/>
      <c r="AC12" s="344"/>
      <c r="AD12" s="344"/>
      <c r="AE12" s="344"/>
      <c r="AF12" s="344"/>
      <c r="AG12" s="365"/>
      <c r="AH12" s="344"/>
      <c r="AI12" s="344"/>
      <c r="AJ12" s="344"/>
      <c r="AK12" s="344"/>
      <c r="AL12" s="344"/>
      <c r="AM12" s="344"/>
      <c r="AN12" s="344"/>
      <c r="AO12" s="365"/>
      <c r="AP12" s="344"/>
      <c r="AQ12" s="344"/>
      <c r="AR12" s="365"/>
      <c r="AS12" s="365"/>
      <c r="AT12" s="365"/>
      <c r="AU12" s="367"/>
      <c r="AV12" s="367"/>
      <c r="AW12" s="368"/>
      <c r="AX12" s="368"/>
      <c r="AY12" s="368"/>
      <c r="AZ12" s="368"/>
      <c r="BA12" s="368"/>
      <c r="BB12" s="368"/>
      <c r="BC12" s="368"/>
      <c r="BD12" s="368"/>
      <c r="BE12" s="348"/>
      <c r="BF12" s="369"/>
      <c r="BI12" s="1" t="s">
        <v>145</v>
      </c>
      <c r="BJ12" s="1"/>
      <c r="BK12" s="1" t="s">
        <v>146</v>
      </c>
      <c r="BL12" s="1"/>
      <c r="BM12" s="1"/>
      <c r="BN12" s="1" t="s">
        <v>147</v>
      </c>
      <c r="BO12" s="415" t="s">
        <v>136</v>
      </c>
      <c r="BP12" s="415" t="s">
        <v>136</v>
      </c>
      <c r="BQ12" s="415" t="s">
        <v>136</v>
      </c>
      <c r="BR12" s="551" t="s">
        <v>186</v>
      </c>
      <c r="BS12" s="415" t="s">
        <v>136</v>
      </c>
      <c r="BT12" s="415" t="s">
        <v>121</v>
      </c>
      <c r="BU12" s="415" t="s">
        <v>148</v>
      </c>
      <c r="BV12" s="415" t="s">
        <v>1470</v>
      </c>
      <c r="BW12" s="415"/>
      <c r="BX12" s="413" t="s">
        <v>149</v>
      </c>
      <c r="BY12" s="415" t="s">
        <v>150</v>
      </c>
      <c r="BZ12" s="415" t="s">
        <v>151</v>
      </c>
      <c r="CA12" s="415"/>
      <c r="CB12" s="415"/>
      <c r="CC12" s="415"/>
      <c r="CD12" s="415"/>
      <c r="CE12" s="1"/>
      <c r="CF12" s="1"/>
      <c r="CG12" s="1"/>
      <c r="CH12" s="1"/>
      <c r="CI12" s="1"/>
      <c r="CJ12" s="1" t="s">
        <v>152</v>
      </c>
      <c r="CK12" s="3">
        <v>0</v>
      </c>
      <c r="CL12" s="3">
        <v>13</v>
      </c>
      <c r="CM12" s="370">
        <v>0.72</v>
      </c>
      <c r="CN12" s="370">
        <v>0.15</v>
      </c>
      <c r="CO12" s="373">
        <v>90</v>
      </c>
      <c r="CP12" s="372">
        <v>1</v>
      </c>
    </row>
    <row r="13" spans="1:95" ht="16.05" hidden="1" customHeight="1" outlineLevel="1">
      <c r="A13" s="172"/>
      <c r="B13" s="362"/>
      <c r="C13" s="363"/>
      <c r="D13" s="363"/>
      <c r="E13" s="363"/>
      <c r="F13" s="364"/>
      <c r="G13" s="364"/>
      <c r="H13" s="363"/>
      <c r="I13" s="363"/>
      <c r="J13" s="364"/>
      <c r="K13" s="364"/>
      <c r="L13" s="364"/>
      <c r="M13" s="364"/>
      <c r="N13" s="364"/>
      <c r="O13" s="364"/>
      <c r="P13" s="364"/>
      <c r="Q13" s="364"/>
      <c r="R13" s="364"/>
      <c r="S13" s="364"/>
      <c r="T13" s="364"/>
      <c r="U13" s="364"/>
      <c r="V13" s="364"/>
      <c r="W13" s="364"/>
      <c r="X13" s="364"/>
      <c r="Y13" s="364"/>
      <c r="Z13" s="364"/>
      <c r="AA13" s="344"/>
      <c r="AB13" s="344"/>
      <c r="AC13" s="344"/>
      <c r="AD13" s="344"/>
      <c r="AE13" s="344"/>
      <c r="AF13" s="344"/>
      <c r="AG13" s="365"/>
      <c r="AH13" s="344"/>
      <c r="AI13" s="344"/>
      <c r="AJ13" s="344"/>
      <c r="AK13" s="344"/>
      <c r="AL13" s="344"/>
      <c r="AM13" s="344"/>
      <c r="AN13" s="344"/>
      <c r="AO13" s="365"/>
      <c r="AP13" s="344"/>
      <c r="AQ13" s="344"/>
      <c r="AR13" s="365"/>
      <c r="AS13" s="365"/>
      <c r="AT13" s="365"/>
      <c r="AU13" s="367"/>
      <c r="AV13" s="367"/>
      <c r="AW13" s="368"/>
      <c r="AX13" s="368"/>
      <c r="AY13" s="368"/>
      <c r="AZ13" s="368"/>
      <c r="BA13" s="368"/>
      <c r="BB13" s="368"/>
      <c r="BC13" s="368"/>
      <c r="BD13" s="368"/>
      <c r="BE13" s="348"/>
      <c r="BF13" s="369"/>
      <c r="BI13" s="1" t="s">
        <v>153</v>
      </c>
      <c r="BJ13" s="1"/>
      <c r="BK13" s="1" t="s">
        <v>154</v>
      </c>
      <c r="BL13" s="1"/>
      <c r="BM13" s="1"/>
      <c r="BN13" s="1" t="s">
        <v>155</v>
      </c>
      <c r="BO13" s="415" t="s">
        <v>156</v>
      </c>
      <c r="BP13" s="415" t="s">
        <v>156</v>
      </c>
      <c r="BQ13" s="415" t="s">
        <v>156</v>
      </c>
      <c r="BR13" s="551" t="s">
        <v>1468</v>
      </c>
      <c r="BS13" s="415" t="s">
        <v>156</v>
      </c>
      <c r="BT13" s="413" t="s">
        <v>157</v>
      </c>
      <c r="BU13" s="415" t="s">
        <v>158</v>
      </c>
      <c r="BV13" s="415" t="s">
        <v>1471</v>
      </c>
      <c r="BW13" s="415"/>
      <c r="BX13" s="413"/>
      <c r="BY13" s="415" t="s">
        <v>124</v>
      </c>
      <c r="BZ13" s="415"/>
      <c r="CA13" s="415"/>
      <c r="CB13" s="415"/>
      <c r="CC13" s="415"/>
      <c r="CD13" s="415"/>
      <c r="CE13" s="1"/>
      <c r="CF13" s="1"/>
      <c r="CG13" s="1"/>
      <c r="CH13" s="1"/>
      <c r="CI13" s="1"/>
      <c r="CJ13" s="1" t="s">
        <v>160</v>
      </c>
      <c r="CL13" s="3">
        <v>9</v>
      </c>
      <c r="CM13" s="370">
        <v>0.7</v>
      </c>
      <c r="CN13" s="370">
        <v>0</v>
      </c>
    </row>
    <row r="14" spans="1:95" ht="16.05" hidden="1" customHeight="1" outlineLevel="1">
      <c r="A14" s="172"/>
      <c r="B14" s="362"/>
      <c r="C14" s="363"/>
      <c r="D14" s="363"/>
      <c r="E14" s="363"/>
      <c r="F14" s="364"/>
      <c r="G14" s="364"/>
      <c r="H14" s="363"/>
      <c r="I14" s="363"/>
      <c r="J14" s="364"/>
      <c r="K14" s="364"/>
      <c r="L14" s="364"/>
      <c r="M14" s="364"/>
      <c r="N14" s="364"/>
      <c r="O14" s="364"/>
      <c r="P14" s="364"/>
      <c r="Q14" s="364"/>
      <c r="R14" s="364"/>
      <c r="S14" s="364"/>
      <c r="T14" s="364"/>
      <c r="U14" s="364"/>
      <c r="V14" s="364"/>
      <c r="W14" s="364"/>
      <c r="X14" s="364"/>
      <c r="Y14" s="364"/>
      <c r="Z14" s="364"/>
      <c r="AA14" s="344"/>
      <c r="AB14" s="344"/>
      <c r="AC14" s="344"/>
      <c r="AD14" s="344"/>
      <c r="AE14" s="344"/>
      <c r="AF14" s="344"/>
      <c r="AG14" s="365"/>
      <c r="AH14" s="344"/>
      <c r="AI14" s="344"/>
      <c r="AJ14" s="344"/>
      <c r="AK14" s="344"/>
      <c r="AL14" s="344"/>
      <c r="AM14" s="344"/>
      <c r="AN14" s="344"/>
      <c r="AO14" s="365"/>
      <c r="AP14" s="344"/>
      <c r="AQ14" s="344"/>
      <c r="AR14" s="365"/>
      <c r="AS14" s="365"/>
      <c r="AT14" s="365"/>
      <c r="AU14" s="367"/>
      <c r="AV14" s="367"/>
      <c r="AW14" s="368"/>
      <c r="AX14" s="368"/>
      <c r="AY14" s="368"/>
      <c r="AZ14" s="368"/>
      <c r="BA14" s="368"/>
      <c r="BB14" s="368"/>
      <c r="BC14" s="368"/>
      <c r="BD14" s="368"/>
      <c r="BE14" s="348"/>
      <c r="BF14" s="369"/>
      <c r="BI14" s="1" t="s">
        <v>161</v>
      </c>
      <c r="BJ14" s="1"/>
      <c r="BK14" s="1"/>
      <c r="BL14" s="1"/>
      <c r="BM14" s="1"/>
      <c r="BN14" s="1" t="s">
        <v>162</v>
      </c>
      <c r="BO14" s="415" t="s">
        <v>158</v>
      </c>
      <c r="BP14" s="415" t="s">
        <v>158</v>
      </c>
      <c r="BQ14" s="415" t="s">
        <v>158</v>
      </c>
      <c r="BR14" s="551"/>
      <c r="BS14" s="415" t="s">
        <v>158</v>
      </c>
      <c r="BT14" s="415" t="s">
        <v>163</v>
      </c>
      <c r="BU14" s="415" t="s">
        <v>140</v>
      </c>
      <c r="BV14" s="415" t="s">
        <v>164</v>
      </c>
      <c r="BW14" s="415"/>
      <c r="BX14" s="413"/>
      <c r="BY14" s="415" t="s">
        <v>165</v>
      </c>
      <c r="BZ14" s="415"/>
      <c r="CA14" s="415"/>
      <c r="CB14" s="415"/>
      <c r="CC14" s="415"/>
      <c r="CD14" s="415"/>
      <c r="CE14" s="1"/>
      <c r="CF14" s="1"/>
      <c r="CG14" s="1"/>
      <c r="CH14" s="1"/>
      <c r="CI14" s="1"/>
      <c r="CJ14" s="1" t="s">
        <v>166</v>
      </c>
      <c r="CL14" s="3">
        <v>3</v>
      </c>
      <c r="CM14" s="370">
        <v>0.5</v>
      </c>
      <c r="CN14" s="370"/>
    </row>
    <row r="15" spans="1:95" ht="16.05" hidden="1" customHeight="1" outlineLevel="1">
      <c r="A15" s="172"/>
      <c r="B15" s="362"/>
      <c r="C15" s="363"/>
      <c r="D15" s="363"/>
      <c r="E15" s="363"/>
      <c r="F15" s="364"/>
      <c r="G15" s="364"/>
      <c r="H15" s="363"/>
      <c r="I15" s="363"/>
      <c r="J15" s="364"/>
      <c r="K15" s="364"/>
      <c r="L15" s="364"/>
      <c r="M15" s="364"/>
      <c r="N15" s="364"/>
      <c r="O15" s="364"/>
      <c r="P15" s="364"/>
      <c r="Q15" s="364"/>
      <c r="R15" s="364"/>
      <c r="S15" s="364"/>
      <c r="T15" s="364"/>
      <c r="U15" s="364"/>
      <c r="V15" s="364"/>
      <c r="W15" s="364"/>
      <c r="X15" s="364"/>
      <c r="Y15" s="364"/>
      <c r="Z15" s="364"/>
      <c r="AA15" s="344"/>
      <c r="AB15" s="344"/>
      <c r="AC15" s="344"/>
      <c r="AD15" s="344"/>
      <c r="AE15" s="344"/>
      <c r="AF15" s="344"/>
      <c r="AG15" s="365"/>
      <c r="AH15" s="344"/>
      <c r="AI15" s="344"/>
      <c r="AJ15" s="344"/>
      <c r="AK15" s="344"/>
      <c r="AL15" s="344"/>
      <c r="AM15" s="344"/>
      <c r="AN15" s="344"/>
      <c r="AO15" s="365"/>
      <c r="AP15" s="344"/>
      <c r="AQ15" s="344"/>
      <c r="AR15" s="365"/>
      <c r="AS15" s="365"/>
      <c r="AT15" s="365"/>
      <c r="AU15" s="367"/>
      <c r="AV15" s="367"/>
      <c r="AW15" s="368"/>
      <c r="AX15" s="368"/>
      <c r="AY15" s="368"/>
      <c r="AZ15" s="368"/>
      <c r="BA15" s="368"/>
      <c r="BB15" s="368"/>
      <c r="BC15" s="368"/>
      <c r="BD15" s="368"/>
      <c r="BE15" s="348"/>
      <c r="BF15" s="369"/>
      <c r="BI15" s="1" t="s">
        <v>167</v>
      </c>
      <c r="BJ15" s="1"/>
      <c r="BK15" s="1"/>
      <c r="BL15" s="1"/>
      <c r="BM15" s="1"/>
      <c r="BN15" s="1" t="s">
        <v>104</v>
      </c>
      <c r="BO15" s="415" t="s">
        <v>140</v>
      </c>
      <c r="BP15" s="415" t="s">
        <v>168</v>
      </c>
      <c r="BQ15" s="415" t="s">
        <v>168</v>
      </c>
      <c r="BR15" s="551"/>
      <c r="BS15" s="415" t="s">
        <v>168</v>
      </c>
      <c r="BT15" s="413" t="s">
        <v>169</v>
      </c>
      <c r="BU15" s="415" t="s">
        <v>124</v>
      </c>
      <c r="BV15" s="415" t="s">
        <v>1472</v>
      </c>
      <c r="BW15" s="415"/>
      <c r="BX15" s="413"/>
      <c r="BY15" s="415" t="s">
        <v>170</v>
      </c>
      <c r="BZ15" s="415"/>
      <c r="CA15" s="415"/>
      <c r="CB15" s="415"/>
      <c r="CC15" s="415"/>
      <c r="CD15" s="415"/>
      <c r="CE15" s="1"/>
      <c r="CF15" s="1"/>
      <c r="CG15" s="1"/>
      <c r="CH15" s="1"/>
      <c r="CI15" s="1"/>
      <c r="CL15" s="3">
        <v>0</v>
      </c>
      <c r="CM15" s="374">
        <v>0.45</v>
      </c>
      <c r="CN15" s="374"/>
    </row>
    <row r="16" spans="1:95" ht="16.05" hidden="1" customHeight="1" outlineLevel="1">
      <c r="A16" s="172"/>
      <c r="B16" s="362"/>
      <c r="C16" s="363"/>
      <c r="D16" s="363"/>
      <c r="E16" s="363"/>
      <c r="F16" s="364"/>
      <c r="G16" s="364"/>
      <c r="H16" s="363"/>
      <c r="I16" s="363"/>
      <c r="J16" s="364"/>
      <c r="K16" s="364"/>
      <c r="L16" s="364"/>
      <c r="M16" s="364"/>
      <c r="N16" s="364"/>
      <c r="O16" s="364"/>
      <c r="P16" s="364"/>
      <c r="Q16" s="364"/>
      <c r="R16" s="364"/>
      <c r="S16" s="364"/>
      <c r="T16" s="364"/>
      <c r="U16" s="364"/>
      <c r="V16" s="364"/>
      <c r="W16" s="364"/>
      <c r="X16" s="364"/>
      <c r="Y16" s="364"/>
      <c r="Z16" s="364"/>
      <c r="AA16" s="344"/>
      <c r="AB16" s="344"/>
      <c r="AC16" s="344"/>
      <c r="AD16" s="344"/>
      <c r="AE16" s="344"/>
      <c r="AF16" s="344"/>
      <c r="AG16" s="365"/>
      <c r="AH16" s="344"/>
      <c r="AI16" s="344"/>
      <c r="AJ16" s="344"/>
      <c r="AK16" s="344"/>
      <c r="AL16" s="344"/>
      <c r="AM16" s="344"/>
      <c r="AN16" s="344"/>
      <c r="AO16" s="365"/>
      <c r="AP16" s="344"/>
      <c r="AQ16" s="344"/>
      <c r="AR16" s="365"/>
      <c r="AS16" s="365"/>
      <c r="AT16" s="365"/>
      <c r="AU16" s="367"/>
      <c r="AV16" s="367"/>
      <c r="AW16" s="368"/>
      <c r="AX16" s="368"/>
      <c r="AY16" s="368"/>
      <c r="AZ16" s="368"/>
      <c r="BA16" s="368"/>
      <c r="BB16" s="368"/>
      <c r="BC16" s="368"/>
      <c r="BD16" s="368"/>
      <c r="BE16" s="348"/>
      <c r="BF16" s="369"/>
      <c r="BI16" s="1" t="s">
        <v>171</v>
      </c>
      <c r="BJ16" s="1"/>
      <c r="BK16" s="1"/>
      <c r="BL16" s="1"/>
      <c r="BM16" s="1"/>
      <c r="BN16" s="1" t="s">
        <v>1500</v>
      </c>
      <c r="BO16" s="415" t="s">
        <v>168</v>
      </c>
      <c r="BP16" s="415" t="s">
        <v>172</v>
      </c>
      <c r="BQ16" s="415" t="s">
        <v>173</v>
      </c>
      <c r="BR16" s="551"/>
      <c r="BS16" s="415" t="s">
        <v>173</v>
      </c>
      <c r="BT16" s="415" t="s">
        <v>174</v>
      </c>
      <c r="BU16" s="415" t="s">
        <v>175</v>
      </c>
      <c r="BV16" s="415" t="s">
        <v>149</v>
      </c>
      <c r="BW16" s="415"/>
      <c r="BX16" s="413"/>
      <c r="BY16" s="413" t="s">
        <v>176</v>
      </c>
      <c r="BZ16" s="415"/>
      <c r="CA16" s="415"/>
      <c r="CB16" s="415"/>
      <c r="CC16" s="415"/>
      <c r="CD16" s="415"/>
      <c r="CE16" s="1"/>
      <c r="CF16" s="1"/>
      <c r="CG16" s="1"/>
      <c r="CH16" s="1"/>
      <c r="CI16" s="1"/>
      <c r="CM16" s="374">
        <v>0.36</v>
      </c>
      <c r="CN16" s="374"/>
    </row>
    <row r="17" spans="1:94" ht="16.05" hidden="1" customHeight="1" outlineLevel="1">
      <c r="A17" s="172"/>
      <c r="B17" s="362"/>
      <c r="C17" s="363"/>
      <c r="D17" s="363"/>
      <c r="E17" s="363"/>
      <c r="F17" s="364"/>
      <c r="G17" s="364"/>
      <c r="H17" s="363"/>
      <c r="I17" s="363"/>
      <c r="J17" s="364"/>
      <c r="K17" s="364"/>
      <c r="L17" s="364"/>
      <c r="M17" s="364"/>
      <c r="N17" s="364"/>
      <c r="O17" s="364"/>
      <c r="P17" s="364"/>
      <c r="Q17" s="364"/>
      <c r="R17" s="364"/>
      <c r="S17" s="364"/>
      <c r="T17" s="364"/>
      <c r="U17" s="364"/>
      <c r="V17" s="364"/>
      <c r="W17" s="364"/>
      <c r="X17" s="364"/>
      <c r="Y17" s="364"/>
      <c r="Z17" s="364"/>
      <c r="AA17" s="344"/>
      <c r="AB17" s="344"/>
      <c r="AC17" s="344"/>
      <c r="AD17" s="344"/>
      <c r="AE17" s="344"/>
      <c r="AF17" s="344"/>
      <c r="AG17" s="365"/>
      <c r="AH17" s="344"/>
      <c r="AI17" s="344"/>
      <c r="AJ17" s="344"/>
      <c r="AK17" s="344"/>
      <c r="AL17" s="344"/>
      <c r="AM17" s="344"/>
      <c r="AN17" s="344"/>
      <c r="AO17" s="365"/>
      <c r="AP17" s="344"/>
      <c r="AQ17" s="344"/>
      <c r="AR17" s="365"/>
      <c r="AS17" s="365"/>
      <c r="AT17" s="365"/>
      <c r="AU17" s="367"/>
      <c r="AV17" s="367"/>
      <c r="AW17" s="368"/>
      <c r="AX17" s="368"/>
      <c r="AY17" s="368"/>
      <c r="AZ17" s="368"/>
      <c r="BA17" s="368"/>
      <c r="BB17" s="368"/>
      <c r="BC17" s="368"/>
      <c r="BD17" s="368"/>
      <c r="BE17" s="348"/>
      <c r="BF17" s="369"/>
      <c r="BI17" s="1" t="s">
        <v>177</v>
      </c>
      <c r="BJ17" s="1"/>
      <c r="BK17" s="1"/>
      <c r="BL17" s="1"/>
      <c r="BM17" s="1"/>
      <c r="BN17" s="1"/>
      <c r="BO17" s="415" t="s">
        <v>173</v>
      </c>
      <c r="BP17" s="415" t="s">
        <v>178</v>
      </c>
      <c r="BQ17" s="415" t="s">
        <v>179</v>
      </c>
      <c r="BR17" s="551"/>
      <c r="BS17" s="415" t="s">
        <v>180</v>
      </c>
      <c r="BT17" s="415" t="s">
        <v>181</v>
      </c>
      <c r="BU17" s="415" t="s">
        <v>182</v>
      </c>
      <c r="BV17" s="415"/>
      <c r="BW17" s="415"/>
      <c r="BX17" s="413"/>
      <c r="BY17" s="415" t="s">
        <v>183</v>
      </c>
      <c r="BZ17" s="415"/>
      <c r="CA17" s="415"/>
      <c r="CB17" s="415"/>
      <c r="CC17" s="415"/>
      <c r="CD17" s="415"/>
      <c r="CE17" s="1"/>
      <c r="CF17" s="1"/>
      <c r="CG17" s="1"/>
      <c r="CH17" s="1"/>
      <c r="CI17" s="1"/>
      <c r="CM17" s="375"/>
      <c r="CN17" s="375"/>
    </row>
    <row r="18" spans="1:94" ht="16.05" hidden="1" customHeight="1" outlineLevel="1">
      <c r="A18" s="172"/>
      <c r="B18" s="362"/>
      <c r="C18" s="363"/>
      <c r="D18" s="363"/>
      <c r="E18" s="363"/>
      <c r="F18" s="364"/>
      <c r="G18" s="364"/>
      <c r="H18" s="363"/>
      <c r="I18" s="363"/>
      <c r="J18" s="364"/>
      <c r="K18" s="364"/>
      <c r="L18" s="364"/>
      <c r="M18" s="364"/>
      <c r="N18" s="364"/>
      <c r="O18" s="364"/>
      <c r="P18" s="364"/>
      <c r="Q18" s="364"/>
      <c r="R18" s="364"/>
      <c r="S18" s="364"/>
      <c r="T18" s="364"/>
      <c r="U18" s="364"/>
      <c r="V18" s="364"/>
      <c r="W18" s="364"/>
      <c r="X18" s="364"/>
      <c r="Y18" s="364"/>
      <c r="Z18" s="364"/>
      <c r="AA18" s="344"/>
      <c r="AB18" s="344"/>
      <c r="AC18" s="344"/>
      <c r="AD18" s="344"/>
      <c r="AE18" s="344"/>
      <c r="AF18" s="344"/>
      <c r="AG18" s="365"/>
      <c r="AH18" s="344"/>
      <c r="AI18" s="344"/>
      <c r="AJ18" s="344"/>
      <c r="AK18" s="344"/>
      <c r="AL18" s="344"/>
      <c r="AM18" s="344"/>
      <c r="AN18" s="344"/>
      <c r="AO18" s="365"/>
      <c r="AP18" s="344"/>
      <c r="AQ18" s="344"/>
      <c r="AR18" s="365"/>
      <c r="AS18" s="365"/>
      <c r="AT18" s="365"/>
      <c r="AU18" s="367"/>
      <c r="AV18" s="367"/>
      <c r="AW18" s="368"/>
      <c r="AX18" s="368"/>
      <c r="AY18" s="368"/>
      <c r="AZ18" s="368"/>
      <c r="BA18" s="368"/>
      <c r="BB18" s="368"/>
      <c r="BC18" s="368"/>
      <c r="BD18" s="368"/>
      <c r="BE18" s="348"/>
      <c r="BF18" s="369"/>
      <c r="BI18" s="1" t="s">
        <v>184</v>
      </c>
      <c r="BJ18" s="1"/>
      <c r="BK18" s="1"/>
      <c r="BL18" s="1"/>
      <c r="BM18" s="1"/>
      <c r="BN18" s="1"/>
      <c r="BO18" s="415" t="s">
        <v>121</v>
      </c>
      <c r="BP18" s="415"/>
      <c r="BQ18" s="415" t="s">
        <v>172</v>
      </c>
      <c r="BR18" s="551"/>
      <c r="BS18" s="415" t="s">
        <v>179</v>
      </c>
      <c r="BT18" s="415"/>
      <c r="BU18" s="415" t="s">
        <v>185</v>
      </c>
      <c r="BV18" s="415"/>
      <c r="BW18" s="415"/>
      <c r="BX18" s="413"/>
      <c r="BY18" s="415" t="s">
        <v>186</v>
      </c>
      <c r="BZ18" s="415"/>
      <c r="CA18" s="415"/>
      <c r="CB18" s="415"/>
      <c r="CC18" s="415"/>
      <c r="CD18" s="415"/>
      <c r="CE18" s="1"/>
      <c r="CF18" s="1"/>
      <c r="CG18" s="1"/>
      <c r="CH18" s="1"/>
      <c r="CI18" s="1"/>
      <c r="CM18" s="416"/>
      <c r="CN18" s="416"/>
    </row>
    <row r="19" spans="1:94" ht="16.05" hidden="1" customHeight="1" outlineLevel="1">
      <c r="A19" s="172"/>
      <c r="B19" s="362"/>
      <c r="C19" s="363"/>
      <c r="D19" s="363"/>
      <c r="E19" s="363"/>
      <c r="F19" s="364"/>
      <c r="G19" s="364"/>
      <c r="H19" s="363"/>
      <c r="I19" s="363"/>
      <c r="J19" s="364"/>
      <c r="K19" s="364"/>
      <c r="L19" s="364"/>
      <c r="M19" s="364"/>
      <c r="N19" s="364"/>
      <c r="O19" s="364"/>
      <c r="P19" s="364"/>
      <c r="Q19" s="364"/>
      <c r="R19" s="364"/>
      <c r="S19" s="364"/>
      <c r="T19" s="364"/>
      <c r="U19" s="364"/>
      <c r="V19" s="364"/>
      <c r="W19" s="364"/>
      <c r="X19" s="364"/>
      <c r="Y19" s="364"/>
      <c r="Z19" s="364"/>
      <c r="AA19" s="344"/>
      <c r="AB19" s="344"/>
      <c r="AC19" s="344"/>
      <c r="AD19" s="344"/>
      <c r="AE19" s="344"/>
      <c r="AF19" s="344"/>
      <c r="AG19" s="365"/>
      <c r="AH19" s="344"/>
      <c r="AI19" s="344"/>
      <c r="AJ19" s="344"/>
      <c r="AK19" s="344"/>
      <c r="AL19" s="344"/>
      <c r="AM19" s="344"/>
      <c r="AN19" s="344"/>
      <c r="AO19" s="365"/>
      <c r="AP19" s="344"/>
      <c r="AQ19" s="344"/>
      <c r="AR19" s="365"/>
      <c r="AS19" s="365"/>
      <c r="AT19" s="365"/>
      <c r="AU19" s="367"/>
      <c r="AV19" s="367"/>
      <c r="AW19" s="368"/>
      <c r="AX19" s="368"/>
      <c r="AY19" s="368"/>
      <c r="AZ19" s="368"/>
      <c r="BA19" s="368"/>
      <c r="BB19" s="368"/>
      <c r="BC19" s="368"/>
      <c r="BD19" s="368"/>
      <c r="BE19" s="348"/>
      <c r="BF19" s="369"/>
      <c r="BI19" s="1"/>
      <c r="BJ19" s="1"/>
      <c r="BK19" s="1"/>
      <c r="BL19" s="1"/>
      <c r="BM19" s="1"/>
      <c r="BN19" s="1"/>
      <c r="BO19" s="415" t="s">
        <v>179</v>
      </c>
      <c r="BP19" s="415"/>
      <c r="BQ19" s="415" t="s">
        <v>178</v>
      </c>
      <c r="BR19" s="551"/>
      <c r="BS19" s="415" t="s">
        <v>172</v>
      </c>
      <c r="BT19" s="415"/>
      <c r="BU19" s="415" t="s">
        <v>187</v>
      </c>
      <c r="BV19" s="415"/>
      <c r="BW19" s="415"/>
      <c r="BX19" s="413"/>
      <c r="BY19" s="415" t="s">
        <v>188</v>
      </c>
      <c r="BZ19" s="415"/>
      <c r="CA19" s="415"/>
      <c r="CB19" s="415"/>
      <c r="CC19" s="415"/>
      <c r="CD19" s="415"/>
      <c r="CE19" s="1"/>
      <c r="CF19" s="1"/>
      <c r="CG19" s="1"/>
      <c r="CH19" s="1"/>
      <c r="CI19" s="1"/>
    </row>
    <row r="20" spans="1:94" ht="16.05" hidden="1" customHeight="1" outlineLevel="1">
      <c r="A20" s="172"/>
      <c r="B20" s="362"/>
      <c r="C20" s="363"/>
      <c r="D20" s="363"/>
      <c r="E20" s="363"/>
      <c r="F20" s="364"/>
      <c r="G20" s="364"/>
      <c r="H20" s="363"/>
      <c r="I20" s="363"/>
      <c r="J20" s="364"/>
      <c r="K20" s="364"/>
      <c r="L20" s="364"/>
      <c r="M20" s="364"/>
      <c r="N20" s="364"/>
      <c r="O20" s="364"/>
      <c r="P20" s="364"/>
      <c r="Q20" s="364"/>
      <c r="R20" s="364"/>
      <c r="S20" s="364"/>
      <c r="T20" s="364"/>
      <c r="U20" s="364"/>
      <c r="V20" s="364"/>
      <c r="W20" s="364"/>
      <c r="X20" s="364"/>
      <c r="Y20" s="364"/>
      <c r="Z20" s="364"/>
      <c r="AA20" s="344"/>
      <c r="AB20" s="344"/>
      <c r="AC20" s="344"/>
      <c r="AD20" s="344"/>
      <c r="AE20" s="344"/>
      <c r="AF20" s="344"/>
      <c r="AG20" s="365"/>
      <c r="AH20" s="344"/>
      <c r="AI20" s="344"/>
      <c r="AJ20" s="344"/>
      <c r="AK20" s="344"/>
      <c r="AL20" s="344"/>
      <c r="AM20" s="344"/>
      <c r="AN20" s="344"/>
      <c r="AO20" s="365"/>
      <c r="AP20" s="344"/>
      <c r="AQ20" s="344"/>
      <c r="AR20" s="365"/>
      <c r="AS20" s="365"/>
      <c r="AT20" s="365"/>
      <c r="AU20" s="367"/>
      <c r="AV20" s="367"/>
      <c r="AW20" s="368"/>
      <c r="AX20" s="368"/>
      <c r="AY20" s="368"/>
      <c r="AZ20" s="368"/>
      <c r="BA20" s="368"/>
      <c r="BB20" s="368"/>
      <c r="BC20" s="368"/>
      <c r="BD20" s="368"/>
      <c r="BE20" s="348"/>
      <c r="BF20" s="369"/>
      <c r="BI20" s="1"/>
      <c r="BJ20" s="1"/>
      <c r="BK20" s="1"/>
      <c r="BL20" s="1"/>
      <c r="BM20" s="1"/>
      <c r="BN20" s="1"/>
      <c r="BO20" s="415" t="s">
        <v>172</v>
      </c>
      <c r="BP20" s="415"/>
      <c r="BQ20" s="415" t="s">
        <v>189</v>
      </c>
      <c r="BR20" s="551"/>
      <c r="BS20" s="415" t="s">
        <v>178</v>
      </c>
      <c r="BT20" s="415"/>
      <c r="BU20" s="415"/>
      <c r="BV20" s="415"/>
      <c r="BW20" s="415"/>
      <c r="BX20" s="413"/>
      <c r="BY20" s="415" t="s">
        <v>190</v>
      </c>
      <c r="BZ20" s="415"/>
      <c r="CA20" s="415"/>
      <c r="CB20" s="415"/>
      <c r="CC20" s="415"/>
      <c r="CD20" s="415"/>
      <c r="CE20" s="1"/>
      <c r="CF20" s="1"/>
      <c r="CG20" s="1"/>
      <c r="CH20" s="1"/>
      <c r="CI20" s="1"/>
    </row>
    <row r="21" spans="1:94" ht="16.05" hidden="1" customHeight="1" outlineLevel="1">
      <c r="A21" s="172"/>
      <c r="B21" s="362"/>
      <c r="C21" s="363"/>
      <c r="D21" s="363"/>
      <c r="E21" s="363"/>
      <c r="F21" s="364"/>
      <c r="G21" s="364"/>
      <c r="H21" s="363"/>
      <c r="I21" s="363"/>
      <c r="J21" s="364"/>
      <c r="K21" s="364"/>
      <c r="L21" s="364"/>
      <c r="M21" s="364"/>
      <c r="N21" s="364"/>
      <c r="O21" s="364"/>
      <c r="P21" s="364"/>
      <c r="Q21" s="364"/>
      <c r="R21" s="364"/>
      <c r="S21" s="364"/>
      <c r="T21" s="364"/>
      <c r="U21" s="364"/>
      <c r="V21" s="364"/>
      <c r="W21" s="364"/>
      <c r="X21" s="364"/>
      <c r="Y21" s="364"/>
      <c r="Z21" s="364"/>
      <c r="AA21" s="344"/>
      <c r="AB21" s="344"/>
      <c r="AC21" s="344"/>
      <c r="AD21" s="344"/>
      <c r="AE21" s="344"/>
      <c r="AF21" s="344"/>
      <c r="AG21" s="365"/>
      <c r="AH21" s="344"/>
      <c r="AI21" s="344"/>
      <c r="AJ21" s="344"/>
      <c r="AK21" s="344"/>
      <c r="AL21" s="344"/>
      <c r="AM21" s="344"/>
      <c r="AN21" s="344"/>
      <c r="AO21" s="365"/>
      <c r="AP21" s="344"/>
      <c r="AQ21" s="344"/>
      <c r="AR21" s="365"/>
      <c r="AS21" s="365"/>
      <c r="AT21" s="365"/>
      <c r="AU21" s="367"/>
      <c r="AV21" s="367"/>
      <c r="AW21" s="368"/>
      <c r="AX21" s="368"/>
      <c r="AY21" s="368"/>
      <c r="AZ21" s="368"/>
      <c r="BA21" s="368"/>
      <c r="BB21" s="368"/>
      <c r="BC21" s="368"/>
      <c r="BD21" s="368"/>
      <c r="BE21" s="348"/>
      <c r="BF21" s="369"/>
      <c r="BO21" s="415" t="s">
        <v>178</v>
      </c>
      <c r="BP21" s="415"/>
      <c r="BQ21" s="415"/>
      <c r="BR21" s="415"/>
      <c r="BS21" s="415"/>
      <c r="BT21" s="415"/>
      <c r="BU21" s="417"/>
      <c r="BV21" s="415"/>
      <c r="BW21" s="415"/>
      <c r="BX21" s="413"/>
      <c r="BY21" s="415" t="s">
        <v>191</v>
      </c>
      <c r="BZ21" s="415"/>
      <c r="CA21" s="415"/>
      <c r="CB21" s="415"/>
      <c r="CC21" s="415"/>
      <c r="CD21" s="415"/>
    </row>
    <row r="22" spans="1:94" ht="16.05" hidden="1" customHeight="1" outlineLevel="1">
      <c r="A22" s="172"/>
      <c r="B22" s="362"/>
      <c r="C22" s="363"/>
      <c r="D22" s="363"/>
      <c r="E22" s="363"/>
      <c r="F22" s="364"/>
      <c r="G22" s="364"/>
      <c r="H22" s="363"/>
      <c r="I22" s="363"/>
      <c r="J22" s="364"/>
      <c r="K22" s="364"/>
      <c r="L22" s="364"/>
      <c r="M22" s="364"/>
      <c r="N22" s="364"/>
      <c r="O22" s="364"/>
      <c r="P22" s="364"/>
      <c r="Q22" s="364"/>
      <c r="R22" s="364"/>
      <c r="S22" s="364"/>
      <c r="T22" s="364"/>
      <c r="U22" s="364"/>
      <c r="V22" s="364"/>
      <c r="W22" s="364"/>
      <c r="X22" s="364"/>
      <c r="Y22" s="364"/>
      <c r="Z22" s="364"/>
      <c r="AA22" s="344"/>
      <c r="AB22" s="344"/>
      <c r="AC22" s="344"/>
      <c r="AD22" s="344"/>
      <c r="AE22" s="344"/>
      <c r="AF22" s="344"/>
      <c r="AG22" s="365"/>
      <c r="AH22" s="344"/>
      <c r="AI22" s="344"/>
      <c r="AJ22" s="344"/>
      <c r="AK22" s="344"/>
      <c r="AL22" s="344"/>
      <c r="AM22" s="344"/>
      <c r="AN22" s="344"/>
      <c r="AO22" s="365"/>
      <c r="AP22" s="344"/>
      <c r="AQ22" s="344"/>
      <c r="AR22" s="365"/>
      <c r="AS22" s="365"/>
      <c r="AT22" s="365"/>
      <c r="AU22" s="367"/>
      <c r="AV22" s="367"/>
      <c r="AW22" s="368"/>
      <c r="AX22" s="368"/>
      <c r="AY22" s="368"/>
      <c r="AZ22" s="368"/>
      <c r="BA22" s="368"/>
      <c r="BB22" s="368"/>
      <c r="BC22" s="368"/>
      <c r="BD22" s="368"/>
      <c r="BE22" s="348"/>
      <c r="BF22" s="369"/>
      <c r="BJ22" s="1"/>
      <c r="BK22" s="1"/>
      <c r="BL22" s="1"/>
      <c r="BM22" s="1"/>
      <c r="BN22" s="1"/>
      <c r="BO22" s="417"/>
      <c r="BP22" s="417"/>
      <c r="BQ22" s="415"/>
      <c r="BR22" s="415"/>
      <c r="BS22" s="415"/>
      <c r="BT22" s="415"/>
      <c r="BU22" s="417"/>
      <c r="BV22" s="415"/>
      <c r="BW22" s="415"/>
      <c r="BX22" s="413"/>
      <c r="BY22" s="415" t="s">
        <v>1506</v>
      </c>
      <c r="BZ22" s="415"/>
      <c r="CA22" s="415"/>
      <c r="CB22" s="415"/>
      <c r="CC22" s="417"/>
      <c r="CD22" s="417"/>
      <c r="CE22" s="1"/>
      <c r="CF22" s="1"/>
      <c r="CG22" s="1"/>
      <c r="CH22" s="1"/>
      <c r="CI22" s="1"/>
    </row>
    <row r="23" spans="1:94" ht="16.05" hidden="1" customHeight="1" outlineLevel="1">
      <c r="A23" s="172"/>
      <c r="B23" s="362"/>
      <c r="C23" s="363"/>
      <c r="D23" s="363"/>
      <c r="E23" s="363"/>
      <c r="F23" s="364"/>
      <c r="G23" s="364"/>
      <c r="H23" s="363"/>
      <c r="I23" s="363"/>
      <c r="J23" s="364"/>
      <c r="K23" s="364"/>
      <c r="L23" s="364"/>
      <c r="M23" s="364"/>
      <c r="N23" s="364"/>
      <c r="O23" s="364"/>
      <c r="P23" s="364"/>
      <c r="Q23" s="364"/>
      <c r="R23" s="364"/>
      <c r="S23" s="364"/>
      <c r="T23" s="364"/>
      <c r="U23" s="364"/>
      <c r="V23" s="364"/>
      <c r="W23" s="364"/>
      <c r="X23" s="364"/>
      <c r="Y23" s="364"/>
      <c r="Z23" s="364"/>
      <c r="AA23" s="344"/>
      <c r="AB23" s="344"/>
      <c r="AC23" s="344"/>
      <c r="AD23" s="344"/>
      <c r="AE23" s="344"/>
      <c r="AF23" s="344"/>
      <c r="AG23" s="365"/>
      <c r="AH23" s="344"/>
      <c r="AI23" s="344"/>
      <c r="AJ23" s="344"/>
      <c r="AK23" s="344"/>
      <c r="AL23" s="344"/>
      <c r="AM23" s="344"/>
      <c r="AN23" s="344"/>
      <c r="AO23" s="365"/>
      <c r="AP23" s="344"/>
      <c r="AQ23" s="344"/>
      <c r="AR23" s="365"/>
      <c r="AS23" s="365"/>
      <c r="AT23" s="365"/>
      <c r="AU23" s="367"/>
      <c r="AV23" s="367"/>
      <c r="AW23" s="368"/>
      <c r="AX23" s="368"/>
      <c r="AY23" s="368"/>
      <c r="AZ23" s="368"/>
      <c r="BA23" s="368"/>
      <c r="BB23" s="368"/>
      <c r="BC23" s="368"/>
      <c r="BD23" s="368"/>
      <c r="BE23" s="348"/>
      <c r="BF23" s="369"/>
      <c r="BJ23" s="1"/>
      <c r="BK23" s="1"/>
      <c r="BL23" s="1"/>
      <c r="BM23" s="1"/>
      <c r="BN23" s="1"/>
      <c r="BO23" s="1"/>
      <c r="BP23" s="1"/>
      <c r="BQ23" s="1"/>
      <c r="BR23" s="1"/>
      <c r="BS23" s="1"/>
      <c r="BT23" s="1"/>
      <c r="BW23" s="1"/>
      <c r="BX23" s="1"/>
      <c r="BY23" s="1"/>
      <c r="BZ23" s="1"/>
      <c r="CA23" s="1"/>
      <c r="CB23" s="1"/>
      <c r="CE23" s="1"/>
      <c r="CF23" s="1"/>
      <c r="CG23" s="1"/>
      <c r="CH23" s="1"/>
      <c r="CI23" s="1"/>
    </row>
    <row r="24" spans="1:94" ht="16.05" hidden="1" customHeight="1" outlineLevel="1">
      <c r="A24" s="172"/>
      <c r="B24" s="362"/>
      <c r="C24" s="363"/>
      <c r="D24" s="363"/>
      <c r="E24" s="363"/>
      <c r="F24" s="364"/>
      <c r="G24" s="364"/>
      <c r="H24" s="363"/>
      <c r="I24" s="363"/>
      <c r="J24" s="364"/>
      <c r="K24" s="364"/>
      <c r="L24" s="364"/>
      <c r="M24" s="364"/>
      <c r="N24" s="364"/>
      <c r="O24" s="364"/>
      <c r="P24" s="364"/>
      <c r="Q24" s="364"/>
      <c r="R24" s="364"/>
      <c r="S24" s="364"/>
      <c r="T24" s="364"/>
      <c r="U24" s="364"/>
      <c r="V24" s="364"/>
      <c r="W24" s="364"/>
      <c r="X24" s="364"/>
      <c r="Y24" s="364"/>
      <c r="Z24" s="364"/>
      <c r="AA24" s="344"/>
      <c r="AB24" s="344"/>
      <c r="AC24" s="344"/>
      <c r="AD24" s="344"/>
      <c r="AE24" s="344"/>
      <c r="AF24" s="344"/>
      <c r="AG24" s="365"/>
      <c r="AH24" s="344"/>
      <c r="AI24" s="344"/>
      <c r="AJ24" s="344"/>
      <c r="AK24" s="344"/>
      <c r="AL24" s="344"/>
      <c r="AM24" s="344"/>
      <c r="AN24" s="344"/>
      <c r="AO24" s="365"/>
      <c r="AP24" s="344"/>
      <c r="AQ24" s="344"/>
      <c r="AR24" s="365"/>
      <c r="AS24" s="365"/>
      <c r="AT24" s="365"/>
      <c r="AU24" s="367"/>
      <c r="AV24" s="367"/>
      <c r="AW24" s="368"/>
      <c r="AX24" s="368"/>
      <c r="AY24" s="368"/>
      <c r="AZ24" s="368"/>
      <c r="BA24" s="368"/>
      <c r="BB24" s="368"/>
      <c r="BC24" s="368"/>
      <c r="BD24" s="368"/>
      <c r="BE24" s="348"/>
      <c r="BF24" s="369"/>
      <c r="BO24" s="1"/>
      <c r="BP24" s="1"/>
      <c r="BQ24" s="1"/>
      <c r="BR24" s="1"/>
      <c r="BS24" s="1"/>
      <c r="BT24" s="1"/>
      <c r="BW24" s="1"/>
      <c r="BX24" s="1"/>
      <c r="BY24" s="1"/>
      <c r="BZ24" s="1"/>
      <c r="CA24" s="1"/>
      <c r="CB24" s="1"/>
    </row>
    <row r="25" spans="1:94" ht="16.05" customHeight="1" collapsed="1">
      <c r="A25" s="172"/>
      <c r="B25" s="362">
        <v>1</v>
      </c>
      <c r="C25" s="363">
        <v>2</v>
      </c>
      <c r="D25" s="363">
        <v>3</v>
      </c>
      <c r="E25" s="363">
        <v>4</v>
      </c>
      <c r="F25" s="364">
        <v>5</v>
      </c>
      <c r="G25" s="364">
        <v>6</v>
      </c>
      <c r="H25" s="363">
        <v>7</v>
      </c>
      <c r="I25" s="363">
        <v>8</v>
      </c>
      <c r="J25" s="363">
        <v>9</v>
      </c>
      <c r="K25" s="363">
        <v>10</v>
      </c>
      <c r="L25" s="363">
        <v>11</v>
      </c>
      <c r="M25" s="363">
        <v>12</v>
      </c>
      <c r="N25" s="363">
        <v>13</v>
      </c>
      <c r="O25" s="363">
        <v>14</v>
      </c>
      <c r="P25" s="363">
        <v>15</v>
      </c>
      <c r="Q25" s="363">
        <v>16</v>
      </c>
      <c r="R25" s="363">
        <v>17</v>
      </c>
      <c r="S25" s="363">
        <v>18</v>
      </c>
      <c r="T25" s="363">
        <v>19</v>
      </c>
      <c r="U25" s="363">
        <v>20</v>
      </c>
      <c r="V25" s="363">
        <v>21</v>
      </c>
      <c r="W25" s="363">
        <v>22</v>
      </c>
      <c r="X25" s="363">
        <v>23</v>
      </c>
      <c r="Y25" s="363">
        <v>24</v>
      </c>
      <c r="Z25" s="363">
        <v>25</v>
      </c>
      <c r="AA25" s="363">
        <v>26</v>
      </c>
      <c r="AB25" s="363">
        <v>27</v>
      </c>
      <c r="AC25" s="363">
        <v>28</v>
      </c>
      <c r="AD25" s="363">
        <v>29</v>
      </c>
      <c r="AE25" s="344">
        <v>30</v>
      </c>
      <c r="AF25" s="344">
        <v>31</v>
      </c>
      <c r="AG25" s="365">
        <v>32</v>
      </c>
      <c r="AH25" s="344">
        <v>33</v>
      </c>
      <c r="AI25" s="363">
        <v>34</v>
      </c>
      <c r="AJ25" s="363">
        <v>35</v>
      </c>
      <c r="AK25" s="363">
        <v>36</v>
      </c>
      <c r="AL25" s="344">
        <v>37</v>
      </c>
      <c r="AM25" s="344">
        <v>38</v>
      </c>
      <c r="AN25" s="344">
        <v>39</v>
      </c>
      <c r="AO25" s="366">
        <v>40</v>
      </c>
      <c r="AP25" s="363">
        <v>41</v>
      </c>
      <c r="AQ25" s="363">
        <v>42</v>
      </c>
      <c r="AR25" s="366">
        <v>43</v>
      </c>
      <c r="AS25" s="366">
        <v>44</v>
      </c>
      <c r="AT25" s="366">
        <v>45</v>
      </c>
      <c r="AU25" s="363">
        <v>46</v>
      </c>
      <c r="AV25" s="363">
        <v>47</v>
      </c>
      <c r="AW25" s="366">
        <v>48</v>
      </c>
      <c r="AX25" s="366">
        <v>49</v>
      </c>
      <c r="AY25" s="366">
        <v>50</v>
      </c>
      <c r="AZ25" s="366">
        <v>51</v>
      </c>
      <c r="BA25" s="366">
        <v>52</v>
      </c>
      <c r="BB25" s="366">
        <v>53</v>
      </c>
      <c r="BC25" s="366">
        <v>54</v>
      </c>
      <c r="BD25" s="366">
        <v>55</v>
      </c>
      <c r="BE25" s="347">
        <v>56</v>
      </c>
      <c r="BF25" s="363">
        <v>55</v>
      </c>
      <c r="BO25" s="1"/>
      <c r="BP25" s="1"/>
      <c r="BQ25" s="1"/>
      <c r="BR25" s="1"/>
      <c r="BS25" s="1"/>
      <c r="BT25" s="1"/>
      <c r="BX25" s="1"/>
      <c r="BY25" s="1"/>
      <c r="BZ25" s="1"/>
      <c r="CA25" s="1"/>
      <c r="CB25" s="1"/>
    </row>
    <row r="26" spans="1:94" ht="30" customHeight="1">
      <c r="A26" s="172"/>
      <c r="B26" s="343"/>
      <c r="C26" s="376"/>
      <c r="D26" s="376"/>
      <c r="E26" s="376"/>
      <c r="F26" s="344"/>
      <c r="G26" s="344"/>
      <c r="H26" s="558" t="s">
        <v>1542</v>
      </c>
      <c r="I26" s="376"/>
      <c r="J26" s="344"/>
      <c r="K26" s="344"/>
      <c r="L26" s="344"/>
      <c r="M26" s="345"/>
      <c r="N26" s="345"/>
      <c r="O26" s="344"/>
      <c r="P26" s="344"/>
      <c r="Q26" s="344"/>
      <c r="R26" s="344"/>
      <c r="S26" s="344"/>
      <c r="T26" s="344"/>
      <c r="U26" s="377"/>
      <c r="V26" s="344"/>
      <c r="W26" s="344"/>
      <c r="X26" s="344"/>
      <c r="Y26" s="555"/>
      <c r="Z26" s="345"/>
      <c r="AA26" s="378"/>
      <c r="AB26" s="378"/>
      <c r="AC26" s="378"/>
      <c r="AD26" s="378"/>
      <c r="AE26" s="379"/>
      <c r="AF26" s="175"/>
      <c r="AG26" s="380" t="e">
        <f t="shared" ref="AG26:AG45" si="0">ROUNDDOWN(AF26/AA26,0)</f>
        <v>#DIV/0!</v>
      </c>
      <c r="AH26" s="381"/>
      <c r="AI26" s="382"/>
      <c r="AJ26" s="344"/>
      <c r="AK26" s="344"/>
      <c r="AL26" s="175"/>
      <c r="AM26" s="175"/>
      <c r="AN26" s="175"/>
      <c r="AO26" s="380">
        <f t="shared" ref="AO26:AO45" si="1">SUM(AM26:AN26)</f>
        <v>0</v>
      </c>
      <c r="AP26" s="378"/>
      <c r="AQ26" s="378"/>
      <c r="AR26" s="418">
        <f t="shared" ref="AR26:AR45" si="2">AP26+AQ26</f>
        <v>0</v>
      </c>
      <c r="AS26" s="380">
        <f t="shared" ref="AS26:AS35" si="3">ROUNDDOWN(((AA26+AE26)*AL26*(1+(AO26/100))),-3)</f>
        <v>0</v>
      </c>
      <c r="AT26" s="380">
        <f t="shared" ref="AT26:AT45" si="4">ROUNDDOWN((AS26*AR26),-2)</f>
        <v>0</v>
      </c>
      <c r="AU26" s="230"/>
      <c r="AV26" s="383"/>
      <c r="AW26" s="384">
        <f t="shared" ref="AW26:AW39" si="5">ROUNDDOWN(((AS26*AU26)/100),-3)</f>
        <v>0</v>
      </c>
      <c r="AX26" s="385">
        <f t="shared" ref="AX26:AX34" si="6">AP26</f>
        <v>0</v>
      </c>
      <c r="AY26" s="385">
        <f t="shared" ref="AY26:AY34" si="7">AR26</f>
        <v>0</v>
      </c>
      <c r="AZ26" s="384">
        <f t="shared" ref="AZ26:AZ39" si="8">ROUNDDOWN((AS26*AY26),-2)</f>
        <v>0</v>
      </c>
      <c r="BA26" s="384">
        <f t="shared" ref="BA26:BA39" si="9">ROUNDDOWN((AS26*AX26),-2)</f>
        <v>0</v>
      </c>
      <c r="BB26" s="384">
        <f t="shared" ref="BB26:BB39" si="10">AW26*AV26</f>
        <v>0</v>
      </c>
      <c r="BC26" s="384">
        <f t="shared" ref="BC26:BC39" si="11">BA26-BB26</f>
        <v>0</v>
      </c>
      <c r="BD26" s="384">
        <f t="shared" ref="BD26:BD39" si="12">AZ26-BA26</f>
        <v>0</v>
      </c>
      <c r="BE26" s="176"/>
      <c r="BF26" s="347"/>
      <c r="BI26" s="1"/>
      <c r="BJ26" s="1"/>
      <c r="BK26" s="1"/>
      <c r="BL26" s="1"/>
      <c r="BM26" s="1"/>
      <c r="BN26" s="1"/>
      <c r="BT26" s="1"/>
      <c r="BX26" s="1"/>
      <c r="BY26" s="1"/>
      <c r="CC26" s="1"/>
      <c r="CD26" s="1"/>
      <c r="CE26" s="1"/>
      <c r="CF26" s="1"/>
      <c r="CG26" s="1"/>
      <c r="CH26" s="1"/>
      <c r="CI26" s="1"/>
      <c r="CJ26" s="1"/>
      <c r="CK26" s="1"/>
      <c r="CL26" s="1"/>
      <c r="CM26" s="1"/>
      <c r="CN26" s="1"/>
      <c r="CO26" s="1"/>
      <c r="CP26" s="1"/>
    </row>
    <row r="27" spans="1:94" ht="30" customHeight="1">
      <c r="A27" s="172"/>
      <c r="B27" s="343"/>
      <c r="C27" s="376"/>
      <c r="D27" s="376"/>
      <c r="E27" s="376"/>
      <c r="F27" s="344"/>
      <c r="G27" s="344"/>
      <c r="H27" s="558" t="s">
        <v>207</v>
      </c>
      <c r="I27" s="376" t="s">
        <v>208</v>
      </c>
      <c r="J27" s="344" t="s">
        <v>209</v>
      </c>
      <c r="K27" s="344" t="s">
        <v>210</v>
      </c>
      <c r="L27" s="344">
        <v>1</v>
      </c>
      <c r="M27" s="555" t="s">
        <v>92</v>
      </c>
      <c r="N27" s="555" t="s">
        <v>92</v>
      </c>
      <c r="O27" s="344" t="s">
        <v>105</v>
      </c>
      <c r="P27" s="344" t="s">
        <v>211</v>
      </c>
      <c r="Q27" s="344" t="s">
        <v>106</v>
      </c>
      <c r="R27" s="344" t="s">
        <v>126</v>
      </c>
      <c r="S27" s="344"/>
      <c r="T27" s="344" t="s">
        <v>143</v>
      </c>
      <c r="U27" s="377" t="s">
        <v>1540</v>
      </c>
      <c r="V27" s="344"/>
      <c r="W27" s="344"/>
      <c r="X27" s="344" t="s">
        <v>212</v>
      </c>
      <c r="Y27" s="555" t="s">
        <v>115</v>
      </c>
      <c r="Z27" s="555" t="s">
        <v>213</v>
      </c>
      <c r="AA27" s="378">
        <v>3</v>
      </c>
      <c r="AB27" s="378"/>
      <c r="AC27" s="378"/>
      <c r="AD27" s="378"/>
      <c r="AE27" s="379"/>
      <c r="AF27" s="175"/>
      <c r="AG27" s="380">
        <f t="shared" si="0"/>
        <v>0</v>
      </c>
      <c r="AH27" s="382" t="s">
        <v>1356</v>
      </c>
      <c r="AI27" s="382"/>
      <c r="AJ27" s="344" t="s">
        <v>214</v>
      </c>
      <c r="AK27" s="344" t="s">
        <v>128</v>
      </c>
      <c r="AL27" s="175">
        <v>142700</v>
      </c>
      <c r="AM27" s="175">
        <v>21</v>
      </c>
      <c r="AN27" s="175">
        <v>18</v>
      </c>
      <c r="AO27" s="380">
        <f t="shared" si="1"/>
        <v>39</v>
      </c>
      <c r="AP27" s="378">
        <v>0.7</v>
      </c>
      <c r="AQ27" s="378">
        <v>0.3</v>
      </c>
      <c r="AR27" s="418">
        <f t="shared" si="2"/>
        <v>1</v>
      </c>
      <c r="AS27" s="380">
        <f t="shared" si="3"/>
        <v>595000</v>
      </c>
      <c r="AT27" s="380">
        <f t="shared" si="4"/>
        <v>595000</v>
      </c>
      <c r="AU27" s="230">
        <v>170</v>
      </c>
      <c r="AV27" s="383">
        <v>0.3</v>
      </c>
      <c r="AW27" s="384">
        <f t="shared" si="5"/>
        <v>1011000</v>
      </c>
      <c r="AX27" s="385">
        <f t="shared" si="6"/>
        <v>0.7</v>
      </c>
      <c r="AY27" s="385">
        <f t="shared" si="7"/>
        <v>1</v>
      </c>
      <c r="AZ27" s="384">
        <f t="shared" si="8"/>
        <v>595000</v>
      </c>
      <c r="BA27" s="384">
        <f t="shared" si="9"/>
        <v>416500</v>
      </c>
      <c r="BB27" s="384">
        <f t="shared" si="10"/>
        <v>303300</v>
      </c>
      <c r="BC27" s="384">
        <f t="shared" si="11"/>
        <v>113200</v>
      </c>
      <c r="BD27" s="384">
        <f t="shared" si="12"/>
        <v>178500</v>
      </c>
      <c r="BE27" s="176" t="s">
        <v>215</v>
      </c>
      <c r="BF27" s="347"/>
      <c r="BI27" s="1"/>
      <c r="BJ27" s="1"/>
      <c r="BK27" s="1"/>
      <c r="BL27" s="1"/>
      <c r="BM27" s="1"/>
      <c r="BN27" s="1"/>
      <c r="BT27" s="1"/>
      <c r="CC27" s="1"/>
      <c r="CD27" s="1"/>
      <c r="CE27" s="1"/>
      <c r="CF27" s="1"/>
      <c r="CG27" s="1"/>
      <c r="CH27" s="1"/>
      <c r="CI27" s="1"/>
      <c r="CJ27" s="1"/>
      <c r="CK27" s="1"/>
      <c r="CL27" s="1"/>
      <c r="CM27" s="1"/>
      <c r="CN27" s="1"/>
      <c r="CO27" s="1"/>
      <c r="CP27" s="1"/>
    </row>
    <row r="28" spans="1:94" ht="30" customHeight="1">
      <c r="A28" s="172"/>
      <c r="B28" s="343"/>
      <c r="C28" s="376"/>
      <c r="D28" s="376"/>
      <c r="E28" s="376"/>
      <c r="F28" s="344"/>
      <c r="G28" s="344"/>
      <c r="H28" s="558" t="s">
        <v>207</v>
      </c>
      <c r="I28" s="376" t="s">
        <v>208</v>
      </c>
      <c r="J28" s="344" t="s">
        <v>209</v>
      </c>
      <c r="K28" s="344" t="s">
        <v>210</v>
      </c>
      <c r="L28" s="344">
        <v>1</v>
      </c>
      <c r="M28" s="555" t="s">
        <v>92</v>
      </c>
      <c r="N28" s="555" t="s">
        <v>92</v>
      </c>
      <c r="O28" s="344" t="s">
        <v>105</v>
      </c>
      <c r="P28" s="344" t="s">
        <v>1541</v>
      </c>
      <c r="Q28" s="344" t="s">
        <v>106</v>
      </c>
      <c r="R28" s="344" t="s">
        <v>126</v>
      </c>
      <c r="S28" s="344"/>
      <c r="T28" s="344" t="s">
        <v>143</v>
      </c>
      <c r="U28" s="377" t="s">
        <v>1540</v>
      </c>
      <c r="V28" s="344"/>
      <c r="W28" s="344"/>
      <c r="X28" s="344" t="s">
        <v>212</v>
      </c>
      <c r="Y28" s="555" t="s">
        <v>115</v>
      </c>
      <c r="Z28" s="555" t="s">
        <v>216</v>
      </c>
      <c r="AA28" s="378">
        <v>3</v>
      </c>
      <c r="AB28" s="378"/>
      <c r="AC28" s="378"/>
      <c r="AD28" s="378"/>
      <c r="AE28" s="379"/>
      <c r="AF28" s="175"/>
      <c r="AG28" s="380">
        <f t="shared" si="0"/>
        <v>0</v>
      </c>
      <c r="AH28" s="382" t="s">
        <v>1357</v>
      </c>
      <c r="AI28" s="382"/>
      <c r="AJ28" s="386" t="s">
        <v>214</v>
      </c>
      <c r="AK28" s="344" t="s">
        <v>128</v>
      </c>
      <c r="AL28" s="175">
        <v>919200</v>
      </c>
      <c r="AM28" s="175">
        <v>21</v>
      </c>
      <c r="AN28" s="175">
        <v>18</v>
      </c>
      <c r="AO28" s="380">
        <f t="shared" si="1"/>
        <v>39</v>
      </c>
      <c r="AP28" s="378">
        <v>0.7</v>
      </c>
      <c r="AQ28" s="378">
        <v>0.3</v>
      </c>
      <c r="AR28" s="418">
        <f t="shared" si="2"/>
        <v>1</v>
      </c>
      <c r="AS28" s="380">
        <f t="shared" si="3"/>
        <v>3833000</v>
      </c>
      <c r="AT28" s="380">
        <f t="shared" si="4"/>
        <v>3833000</v>
      </c>
      <c r="AU28" s="230">
        <v>170</v>
      </c>
      <c r="AV28" s="383">
        <v>0.3</v>
      </c>
      <c r="AW28" s="384">
        <f t="shared" si="5"/>
        <v>6516000</v>
      </c>
      <c r="AX28" s="385">
        <f t="shared" si="6"/>
        <v>0.7</v>
      </c>
      <c r="AY28" s="385">
        <f t="shared" si="7"/>
        <v>1</v>
      </c>
      <c r="AZ28" s="384">
        <f t="shared" si="8"/>
        <v>3833000</v>
      </c>
      <c r="BA28" s="384">
        <f t="shared" si="9"/>
        <v>2683100</v>
      </c>
      <c r="BB28" s="384">
        <f t="shared" si="10"/>
        <v>1954800</v>
      </c>
      <c r="BC28" s="384">
        <f t="shared" si="11"/>
        <v>728300</v>
      </c>
      <c r="BD28" s="384">
        <f t="shared" si="12"/>
        <v>1149900</v>
      </c>
      <c r="BE28" s="176" t="s">
        <v>217</v>
      </c>
      <c r="BF28" s="347"/>
      <c r="BI28" s="1"/>
      <c r="BJ28" s="1"/>
      <c r="BK28" s="1"/>
      <c r="BL28" s="1"/>
      <c r="BM28" s="1"/>
      <c r="BN28" s="1"/>
      <c r="BT28" s="1"/>
      <c r="CC28" s="1"/>
      <c r="CD28" s="1"/>
      <c r="CE28" s="1"/>
      <c r="CF28" s="1"/>
      <c r="CG28" s="1"/>
      <c r="CH28" s="1"/>
      <c r="CI28" s="1"/>
      <c r="CJ28" s="1"/>
      <c r="CK28" s="1"/>
      <c r="CL28" s="1"/>
      <c r="CM28" s="1"/>
      <c r="CN28" s="1"/>
      <c r="CO28" s="1"/>
      <c r="CP28" s="1"/>
    </row>
    <row r="29" spans="1:94" ht="30" customHeight="1">
      <c r="A29" s="172"/>
      <c r="B29" s="343"/>
      <c r="C29" s="376"/>
      <c r="D29" s="376"/>
      <c r="E29" s="376"/>
      <c r="F29" s="344"/>
      <c r="G29" s="344"/>
      <c r="H29" s="558" t="s">
        <v>218</v>
      </c>
      <c r="I29" s="376"/>
      <c r="J29" s="344"/>
      <c r="K29" s="344"/>
      <c r="L29" s="344"/>
      <c r="M29" s="555"/>
      <c r="N29" s="555"/>
      <c r="O29" s="344"/>
      <c r="P29" s="344"/>
      <c r="Q29" s="344"/>
      <c r="R29" s="344"/>
      <c r="S29" s="344"/>
      <c r="T29" s="344"/>
      <c r="U29" s="344"/>
      <c r="V29" s="344"/>
      <c r="W29" s="344"/>
      <c r="X29" s="344"/>
      <c r="Y29" s="555"/>
      <c r="Z29" s="555"/>
      <c r="AA29" s="378"/>
      <c r="AB29" s="378"/>
      <c r="AC29" s="378"/>
      <c r="AD29" s="378"/>
      <c r="AE29" s="379"/>
      <c r="AF29" s="175"/>
      <c r="AG29" s="380" t="e">
        <f t="shared" si="0"/>
        <v>#DIV/0!</v>
      </c>
      <c r="AH29" s="386"/>
      <c r="AI29" s="344"/>
      <c r="AJ29" s="344"/>
      <c r="AK29" s="344"/>
      <c r="AL29" s="175"/>
      <c r="AM29" s="175"/>
      <c r="AN29" s="175"/>
      <c r="AO29" s="380">
        <f t="shared" si="1"/>
        <v>0</v>
      </c>
      <c r="AP29" s="378"/>
      <c r="AQ29" s="378"/>
      <c r="AR29" s="418">
        <f t="shared" si="2"/>
        <v>0</v>
      </c>
      <c r="AS29" s="380">
        <f t="shared" si="3"/>
        <v>0</v>
      </c>
      <c r="AT29" s="380">
        <f t="shared" si="4"/>
        <v>0</v>
      </c>
      <c r="AU29" s="230"/>
      <c r="AV29" s="383"/>
      <c r="AW29" s="384">
        <f t="shared" si="5"/>
        <v>0</v>
      </c>
      <c r="AX29" s="385">
        <f t="shared" si="6"/>
        <v>0</v>
      </c>
      <c r="AY29" s="385">
        <f t="shared" si="7"/>
        <v>0</v>
      </c>
      <c r="AZ29" s="384">
        <f t="shared" si="8"/>
        <v>0</v>
      </c>
      <c r="BA29" s="384">
        <f t="shared" si="9"/>
        <v>0</v>
      </c>
      <c r="BB29" s="384">
        <f t="shared" si="10"/>
        <v>0</v>
      </c>
      <c r="BC29" s="384">
        <f t="shared" si="11"/>
        <v>0</v>
      </c>
      <c r="BD29" s="384">
        <f t="shared" si="12"/>
        <v>0</v>
      </c>
      <c r="BE29" s="176"/>
      <c r="BF29" s="347"/>
      <c r="BI29" s="1"/>
      <c r="BJ29" s="1"/>
      <c r="BK29" s="1"/>
      <c r="BL29" s="1"/>
      <c r="BM29" s="1"/>
      <c r="BN29" s="1"/>
      <c r="CC29" s="1"/>
      <c r="CD29" s="1"/>
      <c r="CE29" s="1"/>
      <c r="CF29" s="1"/>
      <c r="CG29" s="1"/>
      <c r="CH29" s="1"/>
      <c r="CI29" s="1"/>
      <c r="CJ29" s="1"/>
      <c r="CK29" s="1"/>
      <c r="CL29" s="1"/>
      <c r="CM29" s="1"/>
      <c r="CN29" s="1"/>
      <c r="CO29" s="1"/>
      <c r="CP29" s="1"/>
    </row>
    <row r="30" spans="1:94" ht="30" customHeight="1">
      <c r="A30" s="172"/>
      <c r="B30" s="343"/>
      <c r="C30" s="376"/>
      <c r="D30" s="376"/>
      <c r="E30" s="376"/>
      <c r="F30" s="344"/>
      <c r="G30" s="344"/>
      <c r="H30" s="558" t="s">
        <v>219</v>
      </c>
      <c r="I30" s="376" t="s">
        <v>220</v>
      </c>
      <c r="J30" s="344" t="s">
        <v>221</v>
      </c>
      <c r="K30" s="344" t="s">
        <v>222</v>
      </c>
      <c r="L30" s="344">
        <v>2</v>
      </c>
      <c r="M30" s="555" t="s">
        <v>133</v>
      </c>
      <c r="N30" s="555" t="s">
        <v>96</v>
      </c>
      <c r="O30" s="344" t="s">
        <v>105</v>
      </c>
      <c r="P30" s="344"/>
      <c r="Q30" s="344" t="s">
        <v>106</v>
      </c>
      <c r="R30" s="344" t="s">
        <v>105</v>
      </c>
      <c r="S30" s="344"/>
      <c r="T30" s="344" t="s">
        <v>143</v>
      </c>
      <c r="U30" s="344"/>
      <c r="V30" s="344"/>
      <c r="W30" s="557">
        <v>44987</v>
      </c>
      <c r="X30" s="344"/>
      <c r="Y30" s="555" t="s">
        <v>121</v>
      </c>
      <c r="Z30" s="555"/>
      <c r="AA30" s="378">
        <v>5</v>
      </c>
      <c r="AB30" s="378"/>
      <c r="AC30" s="378"/>
      <c r="AD30" s="378"/>
      <c r="AE30" s="379"/>
      <c r="AF30" s="175">
        <v>350</v>
      </c>
      <c r="AG30" s="380">
        <f t="shared" si="0"/>
        <v>70</v>
      </c>
      <c r="AH30" s="386" t="s">
        <v>1358</v>
      </c>
      <c r="AI30" s="386" t="s">
        <v>1539</v>
      </c>
      <c r="AJ30" s="344" t="s">
        <v>223</v>
      </c>
      <c r="AK30" s="344" t="s">
        <v>144</v>
      </c>
      <c r="AL30" s="175">
        <v>429700</v>
      </c>
      <c r="AM30" s="175">
        <v>21</v>
      </c>
      <c r="AN30" s="175">
        <v>18</v>
      </c>
      <c r="AO30" s="380">
        <f t="shared" si="1"/>
        <v>39</v>
      </c>
      <c r="AP30" s="378">
        <v>0.9</v>
      </c>
      <c r="AQ30" s="378">
        <v>0</v>
      </c>
      <c r="AR30" s="418">
        <f t="shared" si="2"/>
        <v>0.9</v>
      </c>
      <c r="AS30" s="380">
        <f t="shared" si="3"/>
        <v>2986000</v>
      </c>
      <c r="AT30" s="380">
        <f t="shared" si="4"/>
        <v>2687400</v>
      </c>
      <c r="AU30" s="230">
        <v>100</v>
      </c>
      <c r="AV30" s="383">
        <v>0</v>
      </c>
      <c r="AW30" s="384">
        <f t="shared" si="5"/>
        <v>2986000</v>
      </c>
      <c r="AX30" s="385">
        <f t="shared" si="6"/>
        <v>0.9</v>
      </c>
      <c r="AY30" s="385">
        <f t="shared" si="7"/>
        <v>0.9</v>
      </c>
      <c r="AZ30" s="384">
        <f t="shared" si="8"/>
        <v>2687400</v>
      </c>
      <c r="BA30" s="384">
        <f t="shared" si="9"/>
        <v>2687400</v>
      </c>
      <c r="BB30" s="384">
        <f t="shared" si="10"/>
        <v>0</v>
      </c>
      <c r="BC30" s="384">
        <f t="shared" si="11"/>
        <v>2687400</v>
      </c>
      <c r="BD30" s="384">
        <f t="shared" si="12"/>
        <v>0</v>
      </c>
      <c r="BE30" s="176" t="s">
        <v>224</v>
      </c>
      <c r="BF30" s="347"/>
      <c r="BI30" s="1"/>
      <c r="BJ30" s="1"/>
      <c r="BK30" s="1"/>
      <c r="BL30" s="1"/>
      <c r="BM30" s="1"/>
      <c r="BN30" s="1"/>
      <c r="CC30" s="1"/>
      <c r="CD30" s="1"/>
      <c r="CE30" s="1"/>
      <c r="CF30" s="1"/>
      <c r="CG30" s="1"/>
      <c r="CH30" s="1"/>
      <c r="CI30" s="1"/>
      <c r="CJ30" s="1"/>
      <c r="CK30" s="1"/>
      <c r="CL30" s="1"/>
      <c r="CM30" s="1"/>
      <c r="CN30" s="1"/>
      <c r="CO30" s="1"/>
      <c r="CP30" s="1"/>
    </row>
    <row r="31" spans="1:94" ht="30" customHeight="1">
      <c r="A31" s="172"/>
      <c r="B31" s="343"/>
      <c r="C31" s="376"/>
      <c r="D31" s="376"/>
      <c r="E31" s="376"/>
      <c r="F31" s="344"/>
      <c r="G31" s="344"/>
      <c r="H31" s="558" t="s">
        <v>219</v>
      </c>
      <c r="I31" s="376" t="s">
        <v>220</v>
      </c>
      <c r="J31" s="344" t="s">
        <v>221</v>
      </c>
      <c r="K31" s="344" t="s">
        <v>222</v>
      </c>
      <c r="L31" s="344">
        <v>2</v>
      </c>
      <c r="M31" s="555" t="s">
        <v>133</v>
      </c>
      <c r="N31" s="555" t="s">
        <v>96</v>
      </c>
      <c r="O31" s="344" t="s">
        <v>105</v>
      </c>
      <c r="P31" s="344" t="s">
        <v>225</v>
      </c>
      <c r="Q31" s="344" t="s">
        <v>127</v>
      </c>
      <c r="R31" s="344" t="s">
        <v>105</v>
      </c>
      <c r="S31" s="344"/>
      <c r="T31" s="344" t="s">
        <v>143</v>
      </c>
      <c r="U31" s="344"/>
      <c r="V31" s="344"/>
      <c r="W31" s="557">
        <v>44987</v>
      </c>
      <c r="X31" s="344"/>
      <c r="Y31" s="555" t="s">
        <v>135</v>
      </c>
      <c r="Z31" s="555"/>
      <c r="AA31" s="378">
        <v>3</v>
      </c>
      <c r="AB31" s="378"/>
      <c r="AC31" s="378"/>
      <c r="AD31" s="378"/>
      <c r="AE31" s="379"/>
      <c r="AF31" s="175"/>
      <c r="AG31" s="380">
        <f t="shared" si="0"/>
        <v>0</v>
      </c>
      <c r="AH31" s="386" t="s">
        <v>1358</v>
      </c>
      <c r="AI31" s="344"/>
      <c r="AJ31" s="344" t="s">
        <v>223</v>
      </c>
      <c r="AK31" s="344" t="s">
        <v>144</v>
      </c>
      <c r="AL31" s="175">
        <v>289100</v>
      </c>
      <c r="AM31" s="175">
        <v>21</v>
      </c>
      <c r="AN31" s="175">
        <v>0</v>
      </c>
      <c r="AO31" s="380">
        <f t="shared" si="1"/>
        <v>21</v>
      </c>
      <c r="AP31" s="378">
        <v>0.7</v>
      </c>
      <c r="AQ31" s="378">
        <v>0.2</v>
      </c>
      <c r="AR31" s="418">
        <f t="shared" si="2"/>
        <v>0.89999999999999991</v>
      </c>
      <c r="AS31" s="380">
        <f t="shared" si="3"/>
        <v>1049000</v>
      </c>
      <c r="AT31" s="380">
        <f t="shared" si="4"/>
        <v>944100</v>
      </c>
      <c r="AU31" s="230">
        <v>170</v>
      </c>
      <c r="AV31" s="383">
        <v>0.3</v>
      </c>
      <c r="AW31" s="384">
        <f t="shared" si="5"/>
        <v>1783000</v>
      </c>
      <c r="AX31" s="385">
        <f t="shared" si="6"/>
        <v>0.7</v>
      </c>
      <c r="AY31" s="385">
        <f t="shared" si="7"/>
        <v>0.89999999999999991</v>
      </c>
      <c r="AZ31" s="384">
        <f t="shared" si="8"/>
        <v>944100</v>
      </c>
      <c r="BA31" s="384">
        <f t="shared" si="9"/>
        <v>734300</v>
      </c>
      <c r="BB31" s="384">
        <f t="shared" si="10"/>
        <v>534900</v>
      </c>
      <c r="BC31" s="384">
        <f t="shared" si="11"/>
        <v>199400</v>
      </c>
      <c r="BD31" s="384">
        <f t="shared" si="12"/>
        <v>209800</v>
      </c>
      <c r="BE31" s="176" t="s">
        <v>226</v>
      </c>
      <c r="BF31" s="347"/>
      <c r="BI31" s="1"/>
      <c r="BJ31" s="1"/>
      <c r="BK31" s="1"/>
      <c r="BL31" s="1"/>
      <c r="BM31" s="1"/>
      <c r="BN31" s="1"/>
      <c r="CC31" s="1"/>
      <c r="CD31" s="1"/>
      <c r="CE31" s="1"/>
      <c r="CF31" s="1"/>
      <c r="CG31" s="1"/>
      <c r="CH31" s="1"/>
      <c r="CI31" s="1"/>
      <c r="CJ31" s="1"/>
      <c r="CK31" s="1"/>
      <c r="CL31" s="1"/>
      <c r="CM31" s="1"/>
      <c r="CN31" s="1"/>
      <c r="CO31" s="1"/>
      <c r="CP31" s="1"/>
    </row>
    <row r="32" spans="1:94" ht="30" customHeight="1">
      <c r="A32" s="172"/>
      <c r="B32" s="343"/>
      <c r="C32" s="376"/>
      <c r="D32" s="376"/>
      <c r="E32" s="376"/>
      <c r="F32" s="344"/>
      <c r="G32" s="344"/>
      <c r="H32" s="558" t="s">
        <v>219</v>
      </c>
      <c r="I32" s="376" t="s">
        <v>220</v>
      </c>
      <c r="J32" s="344" t="s">
        <v>221</v>
      </c>
      <c r="K32" s="344" t="s">
        <v>222</v>
      </c>
      <c r="L32" s="344">
        <v>2</v>
      </c>
      <c r="M32" s="555" t="s">
        <v>133</v>
      </c>
      <c r="N32" s="555" t="s">
        <v>97</v>
      </c>
      <c r="O32" s="344" t="s">
        <v>126</v>
      </c>
      <c r="P32" s="344"/>
      <c r="Q32" s="344" t="s">
        <v>143</v>
      </c>
      <c r="R32" s="344" t="s">
        <v>105</v>
      </c>
      <c r="S32" s="344"/>
      <c r="T32" s="344" t="s">
        <v>143</v>
      </c>
      <c r="U32" s="344"/>
      <c r="V32" s="344"/>
      <c r="W32" s="557">
        <v>44987</v>
      </c>
      <c r="X32" s="344"/>
      <c r="Y32" s="555" t="s">
        <v>124</v>
      </c>
      <c r="Z32" s="555" t="s">
        <v>173</v>
      </c>
      <c r="AA32" s="378">
        <v>1</v>
      </c>
      <c r="AB32" s="378"/>
      <c r="AC32" s="378"/>
      <c r="AD32" s="378"/>
      <c r="AE32" s="379"/>
      <c r="AF32" s="175"/>
      <c r="AG32" s="380">
        <f t="shared" si="0"/>
        <v>0</v>
      </c>
      <c r="AH32" s="386" t="s">
        <v>1357</v>
      </c>
      <c r="AI32" s="344"/>
      <c r="AJ32" s="344" t="s">
        <v>227</v>
      </c>
      <c r="AK32" s="344" t="s">
        <v>144</v>
      </c>
      <c r="AL32" s="175">
        <v>245100</v>
      </c>
      <c r="AM32" s="175">
        <v>0</v>
      </c>
      <c r="AN32" s="175">
        <v>0</v>
      </c>
      <c r="AO32" s="380">
        <f t="shared" si="1"/>
        <v>0</v>
      </c>
      <c r="AP32" s="378">
        <v>0.9</v>
      </c>
      <c r="AQ32" s="378">
        <v>0</v>
      </c>
      <c r="AR32" s="418">
        <f t="shared" si="2"/>
        <v>0.9</v>
      </c>
      <c r="AS32" s="380">
        <f t="shared" si="3"/>
        <v>245000</v>
      </c>
      <c r="AT32" s="380">
        <f t="shared" si="4"/>
        <v>220500</v>
      </c>
      <c r="AU32" s="230">
        <v>100</v>
      </c>
      <c r="AV32" s="383">
        <v>0</v>
      </c>
      <c r="AW32" s="384">
        <f t="shared" si="5"/>
        <v>245000</v>
      </c>
      <c r="AX32" s="385">
        <f t="shared" si="6"/>
        <v>0.9</v>
      </c>
      <c r="AY32" s="385">
        <f t="shared" si="7"/>
        <v>0.9</v>
      </c>
      <c r="AZ32" s="384">
        <f t="shared" si="8"/>
        <v>220500</v>
      </c>
      <c r="BA32" s="384">
        <f t="shared" si="9"/>
        <v>220500</v>
      </c>
      <c r="BB32" s="384">
        <f t="shared" si="10"/>
        <v>0</v>
      </c>
      <c r="BC32" s="384">
        <f t="shared" si="11"/>
        <v>220500</v>
      </c>
      <c r="BD32" s="384">
        <f t="shared" si="12"/>
        <v>0</v>
      </c>
      <c r="BE32" s="176" t="s">
        <v>228</v>
      </c>
      <c r="BF32" s="347"/>
      <c r="BI32" s="1"/>
      <c r="BJ32" s="1"/>
      <c r="BK32" s="1"/>
      <c r="BL32" s="1"/>
      <c r="BM32" s="1"/>
      <c r="BN32" s="1"/>
      <c r="CC32" s="1"/>
      <c r="CD32" s="1"/>
      <c r="CE32" s="1"/>
      <c r="CF32" s="1"/>
      <c r="CG32" s="1"/>
      <c r="CH32" s="1"/>
      <c r="CI32" s="1"/>
      <c r="CJ32" s="1"/>
      <c r="CK32" s="1"/>
      <c r="CL32" s="1"/>
      <c r="CM32" s="1"/>
      <c r="CN32" s="1"/>
      <c r="CO32" s="1"/>
      <c r="CP32" s="1"/>
    </row>
    <row r="33" spans="1:94" ht="30" customHeight="1">
      <c r="A33" s="172"/>
      <c r="B33" s="343"/>
      <c r="C33" s="376"/>
      <c r="D33" s="376"/>
      <c r="E33" s="376"/>
      <c r="F33" s="344"/>
      <c r="G33" s="344"/>
      <c r="H33" s="558" t="s">
        <v>229</v>
      </c>
      <c r="I33" s="376"/>
      <c r="J33" s="344"/>
      <c r="K33" s="344"/>
      <c r="L33" s="344"/>
      <c r="M33" s="555"/>
      <c r="N33" s="555"/>
      <c r="O33" s="344"/>
      <c r="P33" s="344"/>
      <c r="Q33" s="344"/>
      <c r="R33" s="344"/>
      <c r="S33" s="344"/>
      <c r="T33" s="344"/>
      <c r="U33" s="344"/>
      <c r="V33" s="344"/>
      <c r="W33" s="344"/>
      <c r="X33" s="344"/>
      <c r="Y33" s="555"/>
      <c r="Z33" s="555"/>
      <c r="AA33" s="378"/>
      <c r="AB33" s="378"/>
      <c r="AC33" s="378"/>
      <c r="AD33" s="378"/>
      <c r="AE33" s="379"/>
      <c r="AF33" s="175"/>
      <c r="AG33" s="380" t="e">
        <f t="shared" si="0"/>
        <v>#DIV/0!</v>
      </c>
      <c r="AH33" s="386"/>
      <c r="AI33" s="344"/>
      <c r="AJ33" s="344"/>
      <c r="AK33" s="344"/>
      <c r="AL33" s="175"/>
      <c r="AM33" s="175"/>
      <c r="AN33" s="175"/>
      <c r="AO33" s="380">
        <f t="shared" si="1"/>
        <v>0</v>
      </c>
      <c r="AP33" s="378"/>
      <c r="AQ33" s="378"/>
      <c r="AR33" s="418">
        <f t="shared" si="2"/>
        <v>0</v>
      </c>
      <c r="AS33" s="380">
        <f t="shared" si="3"/>
        <v>0</v>
      </c>
      <c r="AT33" s="380">
        <f t="shared" si="4"/>
        <v>0</v>
      </c>
      <c r="AU33" s="230"/>
      <c r="AV33" s="383"/>
      <c r="AW33" s="384">
        <f t="shared" si="5"/>
        <v>0</v>
      </c>
      <c r="AX33" s="385">
        <f t="shared" si="6"/>
        <v>0</v>
      </c>
      <c r="AY33" s="385">
        <f t="shared" si="7"/>
        <v>0</v>
      </c>
      <c r="AZ33" s="384">
        <f t="shared" si="8"/>
        <v>0</v>
      </c>
      <c r="BA33" s="384">
        <f t="shared" si="9"/>
        <v>0</v>
      </c>
      <c r="BB33" s="384">
        <f t="shared" si="10"/>
        <v>0</v>
      </c>
      <c r="BC33" s="384">
        <f t="shared" si="11"/>
        <v>0</v>
      </c>
      <c r="BD33" s="384">
        <f t="shared" si="12"/>
        <v>0</v>
      </c>
      <c r="BE33" s="176"/>
      <c r="BF33" s="347"/>
      <c r="BI33" s="1"/>
      <c r="BJ33" s="1"/>
      <c r="BK33" s="1"/>
      <c r="BL33" s="1"/>
      <c r="BM33" s="1"/>
      <c r="BN33" s="1"/>
      <c r="CC33" s="1"/>
      <c r="CD33" s="1"/>
      <c r="CE33" s="1"/>
      <c r="CF33" s="1"/>
      <c r="CG33" s="1"/>
      <c r="CH33" s="1"/>
      <c r="CI33" s="1"/>
      <c r="CJ33" s="1"/>
      <c r="CK33" s="1"/>
      <c r="CL33" s="1"/>
      <c r="CM33" s="1"/>
      <c r="CN33" s="1"/>
      <c r="CO33" s="1"/>
      <c r="CP33" s="1"/>
    </row>
    <row r="34" spans="1:94" ht="30" customHeight="1">
      <c r="A34" s="172"/>
      <c r="B34" s="343"/>
      <c r="C34" s="376"/>
      <c r="D34" s="376"/>
      <c r="E34" s="376"/>
      <c r="F34" s="344"/>
      <c r="G34" s="344"/>
      <c r="H34" s="558" t="s">
        <v>230</v>
      </c>
      <c r="I34" s="376" t="s">
        <v>231</v>
      </c>
      <c r="J34" s="344" t="s">
        <v>232</v>
      </c>
      <c r="K34" s="344" t="s">
        <v>233</v>
      </c>
      <c r="L34" s="344">
        <v>3</v>
      </c>
      <c r="M34" s="555" t="s">
        <v>1510</v>
      </c>
      <c r="N34" s="555" t="s">
        <v>93</v>
      </c>
      <c r="O34" s="344" t="s">
        <v>105</v>
      </c>
      <c r="P34" s="344"/>
      <c r="Q34" s="344" t="s">
        <v>106</v>
      </c>
      <c r="R34" s="344" t="s">
        <v>126</v>
      </c>
      <c r="S34" s="344"/>
      <c r="T34" s="344" t="s">
        <v>143</v>
      </c>
      <c r="U34" s="344"/>
      <c r="V34" s="344"/>
      <c r="W34" s="557">
        <v>45170</v>
      </c>
      <c r="X34" s="344"/>
      <c r="Y34" s="555" t="s">
        <v>168</v>
      </c>
      <c r="Z34" s="555"/>
      <c r="AA34" s="378">
        <v>5</v>
      </c>
      <c r="AB34" s="378"/>
      <c r="AC34" s="378"/>
      <c r="AD34" s="378"/>
      <c r="AE34" s="379"/>
      <c r="AF34" s="175"/>
      <c r="AG34" s="380">
        <f t="shared" si="0"/>
        <v>0</v>
      </c>
      <c r="AH34" s="386" t="s">
        <v>1538</v>
      </c>
      <c r="AI34" s="344"/>
      <c r="AJ34" s="344" t="s">
        <v>223</v>
      </c>
      <c r="AK34" s="344" t="s">
        <v>108</v>
      </c>
      <c r="AL34" s="175">
        <v>230800</v>
      </c>
      <c r="AM34" s="175">
        <v>21</v>
      </c>
      <c r="AN34" s="175">
        <v>18</v>
      </c>
      <c r="AO34" s="380">
        <f t="shared" si="1"/>
        <v>39</v>
      </c>
      <c r="AP34" s="378">
        <v>0.85</v>
      </c>
      <c r="AQ34" s="378">
        <v>0</v>
      </c>
      <c r="AR34" s="418">
        <f t="shared" si="2"/>
        <v>0.85</v>
      </c>
      <c r="AS34" s="380">
        <f t="shared" si="3"/>
        <v>1604000</v>
      </c>
      <c r="AT34" s="380">
        <f t="shared" si="4"/>
        <v>1363400</v>
      </c>
      <c r="AU34" s="230">
        <v>170</v>
      </c>
      <c r="AV34" s="383">
        <v>0.3</v>
      </c>
      <c r="AW34" s="384">
        <f t="shared" si="5"/>
        <v>2726000</v>
      </c>
      <c r="AX34" s="385">
        <f t="shared" si="6"/>
        <v>0.85</v>
      </c>
      <c r="AY34" s="385">
        <f t="shared" si="7"/>
        <v>0.85</v>
      </c>
      <c r="AZ34" s="384">
        <f t="shared" si="8"/>
        <v>1363400</v>
      </c>
      <c r="BA34" s="384">
        <f t="shared" si="9"/>
        <v>1363400</v>
      </c>
      <c r="BB34" s="384">
        <f t="shared" si="10"/>
        <v>817800</v>
      </c>
      <c r="BC34" s="384">
        <f t="shared" si="11"/>
        <v>545600</v>
      </c>
      <c r="BD34" s="384">
        <f t="shared" si="12"/>
        <v>0</v>
      </c>
      <c r="BE34" s="176" t="s">
        <v>1537</v>
      </c>
      <c r="BF34" s="347"/>
      <c r="BI34" s="1"/>
      <c r="BJ34" s="1"/>
      <c r="BK34" s="1"/>
      <c r="BL34" s="1"/>
      <c r="BM34" s="1"/>
      <c r="BN34" s="1"/>
      <c r="CC34" s="1"/>
      <c r="CD34" s="1"/>
      <c r="CE34" s="1"/>
      <c r="CF34" s="1"/>
      <c r="CG34" s="1"/>
      <c r="CH34" s="1"/>
      <c r="CI34" s="1"/>
      <c r="CJ34" s="1"/>
      <c r="CK34" s="1"/>
      <c r="CL34" s="1"/>
      <c r="CM34" s="1"/>
      <c r="CN34" s="1"/>
      <c r="CO34" s="1"/>
      <c r="CP34" s="1"/>
    </row>
    <row r="35" spans="1:94" ht="30" customHeight="1">
      <c r="A35" s="172"/>
      <c r="B35" s="343"/>
      <c r="C35" s="376"/>
      <c r="D35" s="376"/>
      <c r="E35" s="376"/>
      <c r="F35" s="344"/>
      <c r="G35" s="344"/>
      <c r="H35" s="558"/>
      <c r="I35" s="376" t="s">
        <v>231</v>
      </c>
      <c r="J35" s="344" t="s">
        <v>232</v>
      </c>
      <c r="K35" s="344" t="s">
        <v>233</v>
      </c>
      <c r="L35" s="344">
        <v>3</v>
      </c>
      <c r="M35" s="555" t="s">
        <v>1510</v>
      </c>
      <c r="N35" s="555" t="s">
        <v>1536</v>
      </c>
      <c r="O35" s="344" t="s">
        <v>126</v>
      </c>
      <c r="P35" s="344"/>
      <c r="Q35" s="344" t="s">
        <v>143</v>
      </c>
      <c r="R35" s="344" t="s">
        <v>126</v>
      </c>
      <c r="S35" s="344"/>
      <c r="T35" s="344" t="s">
        <v>143</v>
      </c>
      <c r="U35" s="344"/>
      <c r="V35" s="344"/>
      <c r="W35" s="557">
        <v>45170</v>
      </c>
      <c r="X35" s="344"/>
      <c r="Y35" s="555" t="s">
        <v>1467</v>
      </c>
      <c r="Z35" s="555"/>
      <c r="AA35" s="378">
        <v>2.5</v>
      </c>
      <c r="AB35" s="378"/>
      <c r="AC35" s="378"/>
      <c r="AD35" s="378"/>
      <c r="AE35" s="379"/>
      <c r="AF35" s="175"/>
      <c r="AG35" s="380">
        <f t="shared" si="0"/>
        <v>0</v>
      </c>
      <c r="AH35" s="386" t="s">
        <v>1534</v>
      </c>
      <c r="AI35" s="344"/>
      <c r="AJ35" s="344" t="s">
        <v>223</v>
      </c>
      <c r="AK35" s="344" t="s">
        <v>160</v>
      </c>
      <c r="AL35" s="175">
        <v>686000</v>
      </c>
      <c r="AM35" s="175">
        <v>21</v>
      </c>
      <c r="AN35" s="175">
        <v>18</v>
      </c>
      <c r="AO35" s="380">
        <f t="shared" si="1"/>
        <v>39</v>
      </c>
      <c r="AP35" s="378">
        <v>0.72</v>
      </c>
      <c r="AQ35" s="378">
        <v>0.28000000000000003</v>
      </c>
      <c r="AR35" s="418">
        <f t="shared" si="2"/>
        <v>1</v>
      </c>
      <c r="AS35" s="380">
        <f t="shared" si="3"/>
        <v>2383000</v>
      </c>
      <c r="AT35" s="380">
        <f t="shared" si="4"/>
        <v>2383000</v>
      </c>
      <c r="AU35" s="230">
        <v>180</v>
      </c>
      <c r="AV35" s="383">
        <v>0.3</v>
      </c>
      <c r="AW35" s="384">
        <f t="shared" si="5"/>
        <v>4289000</v>
      </c>
      <c r="AX35" s="385">
        <v>0.72</v>
      </c>
      <c r="AY35" s="385">
        <v>1</v>
      </c>
      <c r="AZ35" s="384">
        <f t="shared" si="8"/>
        <v>2383000</v>
      </c>
      <c r="BA35" s="384">
        <f t="shared" si="9"/>
        <v>1715700</v>
      </c>
      <c r="BB35" s="384">
        <f t="shared" si="10"/>
        <v>1286700</v>
      </c>
      <c r="BC35" s="384">
        <f t="shared" si="11"/>
        <v>429000</v>
      </c>
      <c r="BD35" s="384">
        <f t="shared" si="12"/>
        <v>667300</v>
      </c>
      <c r="BE35" s="176" t="s">
        <v>1535</v>
      </c>
      <c r="BF35" s="347"/>
      <c r="BI35" s="1"/>
      <c r="BJ35" s="1"/>
      <c r="BK35" s="1"/>
      <c r="BL35" s="1"/>
      <c r="BM35" s="1"/>
      <c r="BN35" s="1"/>
      <c r="CC35" s="1"/>
      <c r="CD35" s="1"/>
      <c r="CE35" s="1"/>
      <c r="CF35" s="1"/>
      <c r="CG35" s="1"/>
      <c r="CH35" s="1"/>
      <c r="CI35" s="1"/>
      <c r="CJ35" s="1"/>
      <c r="CK35" s="1"/>
      <c r="CL35" s="1"/>
      <c r="CM35" s="1"/>
      <c r="CN35" s="1"/>
      <c r="CO35" s="1"/>
      <c r="CP35" s="1"/>
    </row>
    <row r="36" spans="1:94" ht="30" customHeight="1">
      <c r="A36" s="172"/>
      <c r="B36" s="343"/>
      <c r="C36" s="376"/>
      <c r="D36" s="376"/>
      <c r="E36" s="376"/>
      <c r="F36" s="344"/>
      <c r="G36" s="344"/>
      <c r="H36" s="558" t="s">
        <v>230</v>
      </c>
      <c r="I36" s="376" t="s">
        <v>231</v>
      </c>
      <c r="J36" s="344" t="s">
        <v>232</v>
      </c>
      <c r="K36" s="344" t="s">
        <v>233</v>
      </c>
      <c r="L36" s="344">
        <v>3</v>
      </c>
      <c r="M36" s="555" t="s">
        <v>1510</v>
      </c>
      <c r="N36" s="555" t="s">
        <v>95</v>
      </c>
      <c r="O36" s="344" t="s">
        <v>126</v>
      </c>
      <c r="P36" s="344"/>
      <c r="Q36" s="344" t="s">
        <v>143</v>
      </c>
      <c r="R36" s="344" t="s">
        <v>126</v>
      </c>
      <c r="S36" s="344"/>
      <c r="T36" s="344" t="s">
        <v>143</v>
      </c>
      <c r="U36" s="344"/>
      <c r="V36" s="344"/>
      <c r="W36" s="557">
        <v>45170</v>
      </c>
      <c r="X36" s="344"/>
      <c r="Y36" s="555" t="s">
        <v>180</v>
      </c>
      <c r="Z36" s="555"/>
      <c r="AA36" s="378"/>
      <c r="AB36" s="378">
        <v>100</v>
      </c>
      <c r="AC36" s="378"/>
      <c r="AD36" s="378"/>
      <c r="AE36" s="379"/>
      <c r="AF36" s="175"/>
      <c r="AG36" s="380" t="e">
        <f t="shared" si="0"/>
        <v>#DIV/0!</v>
      </c>
      <c r="AH36" s="386" t="s">
        <v>1534</v>
      </c>
      <c r="AI36" s="344"/>
      <c r="AJ36" s="344" t="s">
        <v>1494</v>
      </c>
      <c r="AK36" s="513" t="s">
        <v>108</v>
      </c>
      <c r="AL36" s="175">
        <v>30100</v>
      </c>
      <c r="AM36" s="175">
        <v>21</v>
      </c>
      <c r="AN36" s="175">
        <v>18</v>
      </c>
      <c r="AO36" s="380">
        <f t="shared" si="1"/>
        <v>39</v>
      </c>
      <c r="AP36" s="378">
        <v>0.7</v>
      </c>
      <c r="AQ36" s="378">
        <v>0</v>
      </c>
      <c r="AR36" s="418">
        <f t="shared" si="2"/>
        <v>0.7</v>
      </c>
      <c r="AS36" s="380">
        <f>ROUNDDOWN(((AB36+AC36+AD36+AE36)*AL36*(1+(AO36/100))),-3)</f>
        <v>4183000</v>
      </c>
      <c r="AT36" s="380">
        <f t="shared" si="4"/>
        <v>2928100</v>
      </c>
      <c r="AU36" s="230">
        <v>100</v>
      </c>
      <c r="AV36" s="383">
        <v>0.5</v>
      </c>
      <c r="AW36" s="384">
        <f t="shared" si="5"/>
        <v>4183000</v>
      </c>
      <c r="AX36" s="385">
        <f>AP36</f>
        <v>0.7</v>
      </c>
      <c r="AY36" s="385">
        <f>AR36</f>
        <v>0.7</v>
      </c>
      <c r="AZ36" s="384">
        <f t="shared" si="8"/>
        <v>2928100</v>
      </c>
      <c r="BA36" s="384">
        <f t="shared" si="9"/>
        <v>2928100</v>
      </c>
      <c r="BB36" s="384">
        <f t="shared" si="10"/>
        <v>2091500</v>
      </c>
      <c r="BC36" s="384">
        <f t="shared" si="11"/>
        <v>836600</v>
      </c>
      <c r="BD36" s="384">
        <f t="shared" si="12"/>
        <v>0</v>
      </c>
      <c r="BE36" s="176" t="s">
        <v>1533</v>
      </c>
      <c r="BF36" s="347"/>
      <c r="BI36" s="1"/>
      <c r="BJ36" s="1"/>
      <c r="BK36" s="1"/>
      <c r="BL36" s="1"/>
      <c r="BM36" s="1"/>
      <c r="BN36" s="1"/>
      <c r="CC36" s="1"/>
      <c r="CD36" s="1"/>
      <c r="CE36" s="1"/>
      <c r="CF36" s="1"/>
      <c r="CG36" s="1"/>
      <c r="CH36" s="1"/>
      <c r="CI36" s="1"/>
      <c r="CJ36" s="1"/>
      <c r="CK36" s="1"/>
      <c r="CL36" s="1"/>
      <c r="CM36" s="1"/>
      <c r="CN36" s="1"/>
      <c r="CO36" s="1"/>
      <c r="CP36" s="1"/>
    </row>
    <row r="37" spans="1:94" ht="30" customHeight="1">
      <c r="A37" s="172"/>
      <c r="B37" s="343"/>
      <c r="C37" s="376"/>
      <c r="D37" s="376"/>
      <c r="E37" s="376"/>
      <c r="F37" s="344"/>
      <c r="G37" s="344"/>
      <c r="H37" s="558" t="s">
        <v>234</v>
      </c>
      <c r="I37" s="376"/>
      <c r="J37" s="344"/>
      <c r="K37" s="344"/>
      <c r="L37" s="344"/>
      <c r="M37" s="555"/>
      <c r="N37" s="555"/>
      <c r="O37" s="344"/>
      <c r="P37" s="344"/>
      <c r="Q37" s="344"/>
      <c r="R37" s="344"/>
      <c r="S37" s="344"/>
      <c r="T37" s="344"/>
      <c r="U37" s="344"/>
      <c r="V37" s="344"/>
      <c r="W37" s="344"/>
      <c r="X37" s="344"/>
      <c r="Y37" s="555"/>
      <c r="Z37" s="555"/>
      <c r="AA37" s="378"/>
      <c r="AB37" s="378"/>
      <c r="AC37" s="378"/>
      <c r="AD37" s="378"/>
      <c r="AE37" s="379"/>
      <c r="AF37" s="175"/>
      <c r="AG37" s="380" t="e">
        <f t="shared" si="0"/>
        <v>#DIV/0!</v>
      </c>
      <c r="AH37" s="386"/>
      <c r="AI37" s="344"/>
      <c r="AJ37" s="344"/>
      <c r="AK37" s="344"/>
      <c r="AL37" s="175"/>
      <c r="AM37" s="175"/>
      <c r="AN37" s="175"/>
      <c r="AO37" s="380">
        <f t="shared" si="1"/>
        <v>0</v>
      </c>
      <c r="AP37" s="378"/>
      <c r="AQ37" s="378"/>
      <c r="AR37" s="418">
        <f t="shared" si="2"/>
        <v>0</v>
      </c>
      <c r="AS37" s="380">
        <f>ROUNDDOWN(((AA37+AE37)*AL37*(1+(AO37/100))),-3)</f>
        <v>0</v>
      </c>
      <c r="AT37" s="380">
        <f t="shared" si="4"/>
        <v>0</v>
      </c>
      <c r="AU37" s="230">
        <v>170</v>
      </c>
      <c r="AV37" s="383">
        <v>0.3</v>
      </c>
      <c r="AW37" s="384">
        <f t="shared" si="5"/>
        <v>0</v>
      </c>
      <c r="AX37" s="385">
        <f>AP37</f>
        <v>0</v>
      </c>
      <c r="AY37" s="385">
        <f>AR37</f>
        <v>0</v>
      </c>
      <c r="AZ37" s="384">
        <f t="shared" si="8"/>
        <v>0</v>
      </c>
      <c r="BA37" s="384">
        <f t="shared" si="9"/>
        <v>0</v>
      </c>
      <c r="BB37" s="384">
        <f t="shared" si="10"/>
        <v>0</v>
      </c>
      <c r="BC37" s="384">
        <f t="shared" si="11"/>
        <v>0</v>
      </c>
      <c r="BD37" s="384">
        <f t="shared" si="12"/>
        <v>0</v>
      </c>
      <c r="BE37" s="176"/>
      <c r="BF37" s="347"/>
      <c r="BI37" s="1"/>
      <c r="BJ37" s="1"/>
      <c r="BK37" s="1"/>
      <c r="BL37" s="1"/>
      <c r="BM37" s="1"/>
      <c r="BN37" s="1"/>
      <c r="CC37" s="1"/>
      <c r="CD37" s="1"/>
      <c r="CE37" s="1"/>
      <c r="CF37" s="1"/>
      <c r="CG37" s="1"/>
      <c r="CH37" s="1"/>
      <c r="CI37" s="1"/>
      <c r="CJ37" s="1"/>
      <c r="CK37" s="1"/>
      <c r="CL37" s="1"/>
      <c r="CM37" s="1"/>
      <c r="CN37" s="1"/>
      <c r="CO37" s="1"/>
      <c r="CP37" s="1"/>
    </row>
    <row r="38" spans="1:94" ht="30" customHeight="1">
      <c r="A38" s="172"/>
      <c r="B38" s="343"/>
      <c r="C38" s="376"/>
      <c r="D38" s="376"/>
      <c r="E38" s="376"/>
      <c r="F38" s="344"/>
      <c r="G38" s="344"/>
      <c r="H38" s="558" t="s">
        <v>235</v>
      </c>
      <c r="I38" s="376" t="s">
        <v>236</v>
      </c>
      <c r="J38" s="344" t="s">
        <v>237</v>
      </c>
      <c r="K38" s="344" t="s">
        <v>238</v>
      </c>
      <c r="L38" s="344">
        <v>4</v>
      </c>
      <c r="M38" s="556" t="s">
        <v>147</v>
      </c>
      <c r="N38" s="556" t="s">
        <v>1469</v>
      </c>
      <c r="O38" s="344" t="s">
        <v>126</v>
      </c>
      <c r="P38" s="344"/>
      <c r="Q38" s="344" t="s">
        <v>143</v>
      </c>
      <c r="R38" s="344" t="s">
        <v>126</v>
      </c>
      <c r="S38" s="344"/>
      <c r="T38" s="344" t="s">
        <v>143</v>
      </c>
      <c r="U38" s="557">
        <v>45017</v>
      </c>
      <c r="V38" s="344"/>
      <c r="W38" s="557"/>
      <c r="X38" s="344"/>
      <c r="Y38" s="555" t="s">
        <v>118</v>
      </c>
      <c r="Z38" s="555"/>
      <c r="AA38" s="378">
        <v>5</v>
      </c>
      <c r="AB38" s="378"/>
      <c r="AC38" s="378"/>
      <c r="AD38" s="378"/>
      <c r="AE38" s="379"/>
      <c r="AF38" s="175">
        <v>400</v>
      </c>
      <c r="AG38" s="380">
        <f t="shared" si="0"/>
        <v>80</v>
      </c>
      <c r="AH38" s="386" t="s">
        <v>1531</v>
      </c>
      <c r="AI38" s="386" t="s">
        <v>1532</v>
      </c>
      <c r="AJ38" s="344" t="s">
        <v>214</v>
      </c>
      <c r="AK38" s="386" t="s">
        <v>166</v>
      </c>
      <c r="AL38" s="175">
        <v>439900</v>
      </c>
      <c r="AM38" s="175">
        <v>21</v>
      </c>
      <c r="AN38" s="175">
        <v>18</v>
      </c>
      <c r="AO38" s="380">
        <f t="shared" si="1"/>
        <v>39</v>
      </c>
      <c r="AP38" s="378">
        <v>1</v>
      </c>
      <c r="AQ38" s="378">
        <v>0</v>
      </c>
      <c r="AR38" s="418">
        <f t="shared" si="2"/>
        <v>1</v>
      </c>
      <c r="AS38" s="380">
        <f>ROUNDDOWN(((AA38+AE38)*AL38*(1+(AO38/100))),-3)</f>
        <v>3057000</v>
      </c>
      <c r="AT38" s="380">
        <f t="shared" si="4"/>
        <v>3057000</v>
      </c>
      <c r="AU38" s="230">
        <v>170</v>
      </c>
      <c r="AV38" s="383">
        <v>0.3</v>
      </c>
      <c r="AW38" s="384">
        <f t="shared" si="5"/>
        <v>5196000</v>
      </c>
      <c r="AX38" s="385">
        <f>AP38</f>
        <v>1</v>
      </c>
      <c r="AY38" s="385">
        <f>AR38</f>
        <v>1</v>
      </c>
      <c r="AZ38" s="384">
        <f t="shared" si="8"/>
        <v>3057000</v>
      </c>
      <c r="BA38" s="384">
        <f t="shared" si="9"/>
        <v>3057000</v>
      </c>
      <c r="BB38" s="384">
        <f t="shared" si="10"/>
        <v>1558800</v>
      </c>
      <c r="BC38" s="384">
        <f t="shared" si="11"/>
        <v>1498200</v>
      </c>
      <c r="BD38" s="384">
        <f t="shared" si="12"/>
        <v>0</v>
      </c>
      <c r="BE38" s="176" t="s">
        <v>239</v>
      </c>
      <c r="BF38" s="347"/>
      <c r="BI38" s="1"/>
      <c r="BJ38" s="1"/>
      <c r="BK38" s="1"/>
      <c r="BL38" s="1"/>
      <c r="BM38" s="1"/>
      <c r="BN38" s="1"/>
      <c r="CC38" s="1"/>
      <c r="CD38" s="1"/>
      <c r="CE38" s="1"/>
      <c r="CF38" s="1"/>
      <c r="CG38" s="1"/>
      <c r="CH38" s="1"/>
      <c r="CI38" s="1"/>
      <c r="CJ38" s="1"/>
      <c r="CK38" s="1"/>
      <c r="CL38" s="1"/>
      <c r="CM38" s="1"/>
      <c r="CN38" s="1"/>
      <c r="CO38" s="1"/>
      <c r="CP38" s="1"/>
    </row>
    <row r="39" spans="1:94" ht="30" customHeight="1">
      <c r="A39" s="172"/>
      <c r="B39" s="343"/>
      <c r="C39" s="376"/>
      <c r="D39" s="376"/>
      <c r="E39" s="376"/>
      <c r="F39" s="344"/>
      <c r="G39" s="344"/>
      <c r="H39" s="558" t="s">
        <v>235</v>
      </c>
      <c r="I39" s="376" t="s">
        <v>236</v>
      </c>
      <c r="J39" s="344" t="s">
        <v>237</v>
      </c>
      <c r="K39" s="344" t="s">
        <v>238</v>
      </c>
      <c r="L39" s="344">
        <v>4</v>
      </c>
      <c r="M39" s="556" t="s">
        <v>147</v>
      </c>
      <c r="N39" s="556" t="s">
        <v>1469</v>
      </c>
      <c r="O39" s="344" t="s">
        <v>126</v>
      </c>
      <c r="P39" s="344"/>
      <c r="Q39" s="344" t="s">
        <v>143</v>
      </c>
      <c r="R39" s="344" t="s">
        <v>126</v>
      </c>
      <c r="S39" s="344"/>
      <c r="T39" s="344" t="s">
        <v>143</v>
      </c>
      <c r="U39" s="557">
        <v>45017</v>
      </c>
      <c r="V39" s="344"/>
      <c r="W39" s="557"/>
      <c r="X39" s="344"/>
      <c r="Y39" s="555" t="s">
        <v>149</v>
      </c>
      <c r="Z39" s="555" t="s">
        <v>240</v>
      </c>
      <c r="AA39" s="378"/>
      <c r="AB39" s="378"/>
      <c r="AC39" s="378"/>
      <c r="AD39" s="378"/>
      <c r="AE39" s="379">
        <v>1000</v>
      </c>
      <c r="AF39" s="175"/>
      <c r="AG39" s="380" t="e">
        <f t="shared" si="0"/>
        <v>#DIV/0!</v>
      </c>
      <c r="AH39" s="386" t="s">
        <v>1531</v>
      </c>
      <c r="AI39" s="344"/>
      <c r="AJ39" s="344"/>
      <c r="AK39" s="386" t="s">
        <v>166</v>
      </c>
      <c r="AL39" s="175">
        <v>2000</v>
      </c>
      <c r="AM39" s="175">
        <v>21</v>
      </c>
      <c r="AN39" s="175">
        <v>18</v>
      </c>
      <c r="AO39" s="380">
        <f t="shared" si="1"/>
        <v>39</v>
      </c>
      <c r="AP39" s="378">
        <v>1</v>
      </c>
      <c r="AQ39" s="378">
        <v>0</v>
      </c>
      <c r="AR39" s="418">
        <f t="shared" si="2"/>
        <v>1</v>
      </c>
      <c r="AS39" s="380">
        <f>ROUNDDOWN(((AA39+AE39)*AL39*(1+(AO39/100))),-3)</f>
        <v>2780000</v>
      </c>
      <c r="AT39" s="380">
        <f t="shared" si="4"/>
        <v>2780000</v>
      </c>
      <c r="AU39" s="230">
        <v>170</v>
      </c>
      <c r="AV39" s="383">
        <v>0.3</v>
      </c>
      <c r="AW39" s="384">
        <f t="shared" si="5"/>
        <v>4726000</v>
      </c>
      <c r="AX39" s="385">
        <f>AP39</f>
        <v>1</v>
      </c>
      <c r="AY39" s="385">
        <f>AR39</f>
        <v>1</v>
      </c>
      <c r="AZ39" s="384">
        <f t="shared" si="8"/>
        <v>2780000</v>
      </c>
      <c r="BA39" s="384">
        <f t="shared" si="9"/>
        <v>2780000</v>
      </c>
      <c r="BB39" s="384">
        <f t="shared" si="10"/>
        <v>1417800</v>
      </c>
      <c r="BC39" s="384">
        <f t="shared" si="11"/>
        <v>1362200</v>
      </c>
      <c r="BD39" s="384">
        <f t="shared" si="12"/>
        <v>0</v>
      </c>
      <c r="BE39" s="176"/>
      <c r="BF39" s="347"/>
      <c r="BI39" s="1"/>
      <c r="BJ39" s="1"/>
      <c r="BK39" s="1"/>
      <c r="BL39" s="1"/>
      <c r="BM39" s="1"/>
      <c r="BN39" s="1"/>
      <c r="CC39" s="1"/>
      <c r="CD39" s="1"/>
      <c r="CE39" s="1"/>
      <c r="CF39" s="1"/>
      <c r="CG39" s="1"/>
      <c r="CH39" s="1"/>
      <c r="CI39" s="1"/>
      <c r="CJ39" s="1"/>
      <c r="CK39" s="1"/>
      <c r="CL39" s="1"/>
      <c r="CM39" s="1"/>
      <c r="CN39" s="1"/>
      <c r="CO39" s="1"/>
      <c r="CP39" s="1"/>
    </row>
    <row r="40" spans="1:94" ht="30" customHeight="1">
      <c r="A40" s="172"/>
      <c r="B40" s="343"/>
      <c r="C40" s="376"/>
      <c r="D40" s="376"/>
      <c r="E40" s="376"/>
      <c r="F40" s="344"/>
      <c r="G40" s="344"/>
      <c r="H40" s="558" t="s">
        <v>1530</v>
      </c>
      <c r="I40" s="376"/>
      <c r="J40" s="344"/>
      <c r="K40" s="344"/>
      <c r="L40" s="344"/>
      <c r="M40" s="556"/>
      <c r="N40" s="556"/>
      <c r="O40" s="344"/>
      <c r="P40" s="344"/>
      <c r="Q40" s="344"/>
      <c r="R40" s="344"/>
      <c r="S40" s="344"/>
      <c r="T40" s="344"/>
      <c r="U40" s="557"/>
      <c r="V40" s="344"/>
      <c r="W40" s="557"/>
      <c r="X40" s="344"/>
      <c r="Y40" s="555"/>
      <c r="Z40" s="555"/>
      <c r="AA40" s="378"/>
      <c r="AB40" s="378"/>
      <c r="AC40" s="378"/>
      <c r="AD40" s="378"/>
      <c r="AE40" s="379"/>
      <c r="AF40" s="175"/>
      <c r="AG40" s="380" t="e">
        <f t="shared" si="0"/>
        <v>#DIV/0!</v>
      </c>
      <c r="AH40" s="386"/>
      <c r="AI40" s="344"/>
      <c r="AJ40" s="344"/>
      <c r="AK40" s="386"/>
      <c r="AL40" s="175"/>
      <c r="AM40" s="175"/>
      <c r="AN40" s="175"/>
      <c r="AO40" s="380">
        <f t="shared" si="1"/>
        <v>0</v>
      </c>
      <c r="AP40" s="378"/>
      <c r="AQ40" s="378"/>
      <c r="AR40" s="418">
        <f t="shared" si="2"/>
        <v>0</v>
      </c>
      <c r="AS40" s="380">
        <f>ROUNDDOWN(((AA40+AE40)*AL40*(1+(AO40/100))),-3)</f>
        <v>0</v>
      </c>
      <c r="AT40" s="380">
        <f t="shared" si="4"/>
        <v>0</v>
      </c>
      <c r="AU40" s="230"/>
      <c r="AV40" s="383"/>
      <c r="AW40" s="384"/>
      <c r="AX40" s="385"/>
      <c r="AY40" s="385"/>
      <c r="AZ40" s="384"/>
      <c r="BA40" s="384"/>
      <c r="BB40" s="384"/>
      <c r="BC40" s="384"/>
      <c r="BD40" s="384"/>
      <c r="BE40" s="176"/>
      <c r="BF40" s="347"/>
      <c r="BI40" s="1"/>
      <c r="BJ40" s="1"/>
      <c r="BK40" s="1"/>
      <c r="BL40" s="1"/>
      <c r="BM40" s="1"/>
      <c r="BN40" s="1"/>
      <c r="CC40" s="1"/>
      <c r="CD40" s="1"/>
      <c r="CE40" s="1"/>
      <c r="CF40" s="1"/>
      <c r="CG40" s="1"/>
      <c r="CH40" s="1"/>
      <c r="CI40" s="1"/>
      <c r="CJ40" s="1"/>
      <c r="CK40" s="1"/>
      <c r="CL40" s="1"/>
      <c r="CM40" s="1"/>
      <c r="CN40" s="1"/>
      <c r="CO40" s="1"/>
      <c r="CP40" s="1"/>
    </row>
    <row r="41" spans="1:94" ht="30" customHeight="1">
      <c r="A41" s="172"/>
      <c r="B41" s="343"/>
      <c r="C41" s="376"/>
      <c r="D41" s="376"/>
      <c r="E41" s="376"/>
      <c r="F41" s="344"/>
      <c r="G41" s="344"/>
      <c r="H41" s="558" t="s">
        <v>1529</v>
      </c>
      <c r="I41" s="376" t="s">
        <v>1528</v>
      </c>
      <c r="J41" s="344" t="s">
        <v>1527</v>
      </c>
      <c r="K41" s="344" t="s">
        <v>1526</v>
      </c>
      <c r="L41" s="344">
        <v>5</v>
      </c>
      <c r="M41" s="556" t="s">
        <v>104</v>
      </c>
      <c r="N41" s="556" t="s">
        <v>104</v>
      </c>
      <c r="O41" s="344" t="s">
        <v>126</v>
      </c>
      <c r="P41" s="344"/>
      <c r="Q41" s="344" t="s">
        <v>143</v>
      </c>
      <c r="R41" s="344" t="s">
        <v>126</v>
      </c>
      <c r="S41" s="344"/>
      <c r="T41" s="344" t="s">
        <v>143</v>
      </c>
      <c r="U41" s="557"/>
      <c r="V41" s="344"/>
      <c r="W41" s="557"/>
      <c r="X41" s="344"/>
      <c r="Y41" s="555" t="s">
        <v>125</v>
      </c>
      <c r="Z41" s="555"/>
      <c r="AA41" s="378"/>
      <c r="AB41" s="378"/>
      <c r="AC41" s="379">
        <v>200</v>
      </c>
      <c r="AD41" s="378"/>
      <c r="AE41" s="379"/>
      <c r="AF41" s="175"/>
      <c r="AG41" s="380" t="e">
        <f t="shared" si="0"/>
        <v>#DIV/0!</v>
      </c>
      <c r="AH41" s="386" t="s">
        <v>1525</v>
      </c>
      <c r="AI41" s="344"/>
      <c r="AJ41" s="344" t="s">
        <v>214</v>
      </c>
      <c r="AK41" s="386" t="s">
        <v>160</v>
      </c>
      <c r="AL41" s="175">
        <v>6000</v>
      </c>
      <c r="AM41" s="175">
        <v>0</v>
      </c>
      <c r="AN41" s="175">
        <v>0</v>
      </c>
      <c r="AO41" s="380">
        <f t="shared" si="1"/>
        <v>0</v>
      </c>
      <c r="AP41" s="378">
        <v>0.5</v>
      </c>
      <c r="AQ41" s="378">
        <v>0</v>
      </c>
      <c r="AR41" s="418">
        <f t="shared" si="2"/>
        <v>0.5</v>
      </c>
      <c r="AS41" s="380">
        <f>ROUNDDOWN((AC41*AL41*(1+(AO41/100))),-3)</f>
        <v>1200000</v>
      </c>
      <c r="AT41" s="380">
        <f t="shared" si="4"/>
        <v>600000</v>
      </c>
      <c r="AU41" s="230"/>
      <c r="AV41" s="383"/>
      <c r="AW41" s="384"/>
      <c r="AX41" s="385"/>
      <c r="AY41" s="385"/>
      <c r="AZ41" s="384"/>
      <c r="BA41" s="384"/>
      <c r="BB41" s="384"/>
      <c r="BC41" s="384"/>
      <c r="BD41" s="384"/>
      <c r="BE41" s="176" t="s">
        <v>1524</v>
      </c>
      <c r="BF41" s="347"/>
      <c r="BI41" s="1"/>
      <c r="BJ41" s="1"/>
      <c r="BK41" s="1"/>
      <c r="BL41" s="1"/>
      <c r="BM41" s="1"/>
      <c r="BN41" s="1"/>
      <c r="CC41" s="1"/>
      <c r="CD41" s="1"/>
      <c r="CE41" s="1"/>
      <c r="CF41" s="1"/>
      <c r="CG41" s="1"/>
      <c r="CH41" s="1"/>
      <c r="CI41" s="1"/>
      <c r="CJ41" s="1"/>
      <c r="CK41" s="1"/>
      <c r="CL41" s="1"/>
      <c r="CM41" s="1"/>
      <c r="CN41" s="1"/>
      <c r="CO41" s="1"/>
      <c r="CP41" s="1"/>
    </row>
    <row r="42" spans="1:94" ht="30" customHeight="1">
      <c r="A42" s="172"/>
      <c r="B42" s="343"/>
      <c r="C42" s="376"/>
      <c r="D42" s="376"/>
      <c r="E42" s="376"/>
      <c r="F42" s="344"/>
      <c r="G42" s="344"/>
      <c r="H42" s="558" t="s">
        <v>1523</v>
      </c>
      <c r="I42" s="376"/>
      <c r="J42" s="344"/>
      <c r="K42" s="344"/>
      <c r="L42" s="344"/>
      <c r="M42" s="556"/>
      <c r="N42" s="556"/>
      <c r="O42" s="344"/>
      <c r="P42" s="344"/>
      <c r="Q42" s="344"/>
      <c r="R42" s="344"/>
      <c r="S42" s="344"/>
      <c r="T42" s="344"/>
      <c r="U42" s="557"/>
      <c r="V42" s="344"/>
      <c r="W42" s="557"/>
      <c r="X42" s="344"/>
      <c r="Y42" s="345"/>
      <c r="Z42" s="345"/>
      <c r="AA42" s="378"/>
      <c r="AB42" s="378"/>
      <c r="AC42" s="378"/>
      <c r="AD42" s="378"/>
      <c r="AE42" s="379"/>
      <c r="AF42" s="175"/>
      <c r="AG42" s="380" t="e">
        <f t="shared" si="0"/>
        <v>#DIV/0!</v>
      </c>
      <c r="AH42" s="386"/>
      <c r="AI42" s="344"/>
      <c r="AJ42" s="344"/>
      <c r="AK42" s="386"/>
      <c r="AL42" s="175"/>
      <c r="AM42" s="175"/>
      <c r="AN42" s="175"/>
      <c r="AO42" s="380">
        <f t="shared" si="1"/>
        <v>0</v>
      </c>
      <c r="AP42" s="378"/>
      <c r="AQ42" s="378"/>
      <c r="AR42" s="418">
        <f t="shared" si="2"/>
        <v>0</v>
      </c>
      <c r="AS42" s="380">
        <f>ROUNDDOWN(((AA42+AE42)*AL42*(1+(AO42/100))),-3)</f>
        <v>0</v>
      </c>
      <c r="AT42" s="380">
        <f t="shared" si="4"/>
        <v>0</v>
      </c>
      <c r="AU42" s="230"/>
      <c r="AV42" s="383"/>
      <c r="AW42" s="384"/>
      <c r="AX42" s="385"/>
      <c r="AY42" s="385"/>
      <c r="AZ42" s="384"/>
      <c r="BA42" s="384"/>
      <c r="BB42" s="384"/>
      <c r="BC42" s="384"/>
      <c r="BD42" s="384"/>
      <c r="BE42" s="176"/>
      <c r="BF42" s="347"/>
      <c r="BI42" s="1"/>
      <c r="BJ42" s="1"/>
      <c r="BK42" s="1"/>
      <c r="BL42" s="1"/>
      <c r="BM42" s="1"/>
      <c r="BN42" s="1"/>
      <c r="CC42" s="1"/>
      <c r="CD42" s="1"/>
      <c r="CE42" s="1"/>
      <c r="CF42" s="1"/>
      <c r="CG42" s="1"/>
      <c r="CH42" s="1"/>
      <c r="CI42" s="1"/>
      <c r="CJ42" s="1"/>
      <c r="CK42" s="1"/>
      <c r="CL42" s="1"/>
      <c r="CM42" s="1"/>
      <c r="CN42" s="1"/>
      <c r="CO42" s="1"/>
      <c r="CP42" s="1"/>
    </row>
    <row r="43" spans="1:94" ht="30" customHeight="1">
      <c r="A43" s="172"/>
      <c r="B43" s="343"/>
      <c r="C43" s="376"/>
      <c r="D43" s="376"/>
      <c r="E43" s="376"/>
      <c r="F43" s="344"/>
      <c r="G43" s="344"/>
      <c r="H43" s="558" t="s">
        <v>1522</v>
      </c>
      <c r="I43" s="376" t="s">
        <v>1521</v>
      </c>
      <c r="J43" s="344" t="s">
        <v>1520</v>
      </c>
      <c r="K43" s="344" t="s">
        <v>1519</v>
      </c>
      <c r="L43" s="344">
        <v>6</v>
      </c>
      <c r="M43" s="556" t="s">
        <v>1518</v>
      </c>
      <c r="N43" s="556" t="s">
        <v>1518</v>
      </c>
      <c r="O43" s="344" t="s">
        <v>126</v>
      </c>
      <c r="P43" s="344"/>
      <c r="Q43" s="344" t="s">
        <v>143</v>
      </c>
      <c r="R43" s="344" t="s">
        <v>126</v>
      </c>
      <c r="S43" s="344"/>
      <c r="T43" s="344" t="s">
        <v>143</v>
      </c>
      <c r="U43" s="557"/>
      <c r="V43" s="344"/>
      <c r="W43" s="557"/>
      <c r="X43" s="344"/>
      <c r="Y43" s="556" t="s">
        <v>1517</v>
      </c>
      <c r="Z43" s="345"/>
      <c r="AA43" s="378"/>
      <c r="AB43" s="378"/>
      <c r="AC43" s="378"/>
      <c r="AD43" s="379">
        <v>1</v>
      </c>
      <c r="AE43" s="379"/>
      <c r="AF43" s="175"/>
      <c r="AG43" s="380" t="e">
        <f t="shared" si="0"/>
        <v>#DIV/0!</v>
      </c>
      <c r="AH43" s="386" t="s">
        <v>1516</v>
      </c>
      <c r="AI43" s="344"/>
      <c r="AJ43" s="344" t="s">
        <v>214</v>
      </c>
      <c r="AK43" s="386" t="s">
        <v>166</v>
      </c>
      <c r="AL43" s="175">
        <v>1200000</v>
      </c>
      <c r="AM43" s="175">
        <v>0</v>
      </c>
      <c r="AN43" s="175">
        <v>0</v>
      </c>
      <c r="AO43" s="380">
        <f t="shared" si="1"/>
        <v>0</v>
      </c>
      <c r="AP43" s="378">
        <v>0.5</v>
      </c>
      <c r="AQ43" s="378">
        <v>0</v>
      </c>
      <c r="AR43" s="418">
        <f t="shared" si="2"/>
        <v>0.5</v>
      </c>
      <c r="AS43" s="380">
        <f>ROUNDDOWN((AD43*AL43*(1+(AO43/100))),-3)</f>
        <v>1200000</v>
      </c>
      <c r="AT43" s="380">
        <f t="shared" si="4"/>
        <v>600000</v>
      </c>
      <c r="AU43" s="230"/>
      <c r="AV43" s="383"/>
      <c r="AW43" s="384"/>
      <c r="AX43" s="385"/>
      <c r="AY43" s="385"/>
      <c r="AZ43" s="384"/>
      <c r="BA43" s="384"/>
      <c r="BB43" s="384"/>
      <c r="BC43" s="384"/>
      <c r="BD43" s="384"/>
      <c r="BE43" s="176" t="s">
        <v>1515</v>
      </c>
      <c r="BF43" s="347"/>
      <c r="BI43" s="1"/>
      <c r="BJ43" s="1"/>
      <c r="BK43" s="1"/>
      <c r="BL43" s="1"/>
      <c r="BM43" s="1"/>
      <c r="BN43" s="1"/>
      <c r="CC43" s="1"/>
      <c r="CD43" s="1"/>
      <c r="CE43" s="1"/>
      <c r="CF43" s="1"/>
      <c r="CG43" s="1"/>
      <c r="CH43" s="1"/>
      <c r="CI43" s="1"/>
      <c r="CJ43" s="1"/>
      <c r="CK43" s="1"/>
      <c r="CL43" s="1"/>
      <c r="CM43" s="1"/>
      <c r="CN43" s="1"/>
      <c r="CO43" s="1"/>
      <c r="CP43" s="1"/>
    </row>
    <row r="44" spans="1:94" ht="30" customHeight="1">
      <c r="A44" s="172"/>
      <c r="B44" s="343"/>
      <c r="C44" s="376"/>
      <c r="D44" s="376"/>
      <c r="E44" s="376"/>
      <c r="F44" s="344"/>
      <c r="G44" s="344"/>
      <c r="H44" s="376"/>
      <c r="I44" s="376"/>
      <c r="J44" s="344"/>
      <c r="K44" s="344"/>
      <c r="L44" s="344"/>
      <c r="M44" s="555"/>
      <c r="N44" s="555"/>
      <c r="O44" s="344"/>
      <c r="P44" s="344"/>
      <c r="Q44" s="344"/>
      <c r="R44" s="344"/>
      <c r="S44" s="344"/>
      <c r="T44" s="344"/>
      <c r="U44" s="344"/>
      <c r="V44" s="344"/>
      <c r="W44" s="344"/>
      <c r="X44" s="344"/>
      <c r="Y44" s="345"/>
      <c r="Z44" s="345"/>
      <c r="AA44" s="378"/>
      <c r="AB44" s="378"/>
      <c r="AC44" s="378"/>
      <c r="AD44" s="378"/>
      <c r="AE44" s="379"/>
      <c r="AF44" s="175"/>
      <c r="AG44" s="380" t="e">
        <f t="shared" si="0"/>
        <v>#DIV/0!</v>
      </c>
      <c r="AH44" s="386"/>
      <c r="AI44" s="344"/>
      <c r="AJ44" s="344"/>
      <c r="AK44" s="344"/>
      <c r="AL44" s="175"/>
      <c r="AM44" s="175"/>
      <c r="AN44" s="175"/>
      <c r="AO44" s="380">
        <f t="shared" si="1"/>
        <v>0</v>
      </c>
      <c r="AP44" s="378"/>
      <c r="AQ44" s="378"/>
      <c r="AR44" s="418">
        <f t="shared" si="2"/>
        <v>0</v>
      </c>
      <c r="AS44" s="380">
        <f>ROUNDDOWN(((AA44+AE44)*AL44*(1+(AO44/100))),-3)</f>
        <v>0</v>
      </c>
      <c r="AT44" s="380">
        <f t="shared" si="4"/>
        <v>0</v>
      </c>
      <c r="AU44" s="230"/>
      <c r="AV44" s="383"/>
      <c r="AW44" s="384">
        <f>ROUNDDOWN(((AS44*AU44)/100),-3)</f>
        <v>0</v>
      </c>
      <c r="AX44" s="385">
        <f>AP44</f>
        <v>0</v>
      </c>
      <c r="AY44" s="385">
        <f>AR44</f>
        <v>0</v>
      </c>
      <c r="AZ44" s="384">
        <f>ROUNDDOWN((AS44*AY44),-2)</f>
        <v>0</v>
      </c>
      <c r="BA44" s="384">
        <f>ROUNDDOWN((AS44*AX44),-2)</f>
        <v>0</v>
      </c>
      <c r="BB44" s="384">
        <f>AW44*AV44</f>
        <v>0</v>
      </c>
      <c r="BC44" s="384">
        <f>BA44-BB44</f>
        <v>0</v>
      </c>
      <c r="BD44" s="384">
        <f>AZ44-BA44</f>
        <v>0</v>
      </c>
      <c r="BE44" s="176"/>
      <c r="BF44" s="347"/>
      <c r="BI44" s="1"/>
      <c r="BJ44" s="1"/>
      <c r="BK44" s="1"/>
      <c r="BL44" s="1"/>
      <c r="BM44" s="1"/>
      <c r="BN44" s="1"/>
      <c r="CC44" s="1"/>
      <c r="CD44" s="1"/>
      <c r="CE44" s="1"/>
      <c r="CF44" s="1"/>
      <c r="CG44" s="1"/>
      <c r="CH44" s="1"/>
      <c r="CI44" s="1"/>
      <c r="CJ44" s="1"/>
      <c r="CK44" s="1"/>
      <c r="CL44" s="1"/>
      <c r="CM44" s="1"/>
      <c r="CN44" s="1"/>
      <c r="CO44" s="1"/>
      <c r="CP44" s="1"/>
    </row>
    <row r="45" spans="1:94" ht="30" customHeight="1" thickBot="1">
      <c r="A45" s="172"/>
      <c r="B45" s="387"/>
      <c r="C45" s="388"/>
      <c r="D45" s="388"/>
      <c r="E45" s="346"/>
      <c r="F45" s="177"/>
      <c r="G45" s="177"/>
      <c r="H45" s="388"/>
      <c r="I45" s="388"/>
      <c r="J45" s="177"/>
      <c r="K45" s="177"/>
      <c r="L45" s="177"/>
      <c r="M45" s="554"/>
      <c r="N45" s="554"/>
      <c r="O45" s="177"/>
      <c r="P45" s="177"/>
      <c r="Q45" s="177"/>
      <c r="R45" s="177"/>
      <c r="S45" s="177"/>
      <c r="T45" s="177"/>
      <c r="U45" s="177"/>
      <c r="V45" s="177"/>
      <c r="W45" s="177"/>
      <c r="X45" s="177"/>
      <c r="Y45" s="389"/>
      <c r="Z45" s="389"/>
      <c r="AA45" s="390"/>
      <c r="AB45" s="390"/>
      <c r="AC45" s="390"/>
      <c r="AD45" s="390"/>
      <c r="AE45" s="391"/>
      <c r="AF45" s="178"/>
      <c r="AG45" s="392" t="e">
        <f t="shared" si="0"/>
        <v>#DIV/0!</v>
      </c>
      <c r="AH45" s="553"/>
      <c r="AI45" s="177"/>
      <c r="AJ45" s="177"/>
      <c r="AK45" s="177"/>
      <c r="AL45" s="178"/>
      <c r="AM45" s="178"/>
      <c r="AN45" s="178"/>
      <c r="AO45" s="392">
        <f t="shared" si="1"/>
        <v>0</v>
      </c>
      <c r="AP45" s="390"/>
      <c r="AQ45" s="390"/>
      <c r="AR45" s="419">
        <f t="shared" si="2"/>
        <v>0</v>
      </c>
      <c r="AS45" s="392">
        <f>ROUNDDOWN(((AA45+AE45)*AL45*(1+(AO45/100))),-3)</f>
        <v>0</v>
      </c>
      <c r="AT45" s="392">
        <f t="shared" si="4"/>
        <v>0</v>
      </c>
      <c r="AU45" s="231"/>
      <c r="AV45" s="393"/>
      <c r="AW45" s="394">
        <f>ROUNDDOWN(((AS45*AU45)/100),-3)</f>
        <v>0</v>
      </c>
      <c r="AX45" s="395">
        <f>AP45</f>
        <v>0</v>
      </c>
      <c r="AY45" s="395">
        <f>AR45</f>
        <v>0</v>
      </c>
      <c r="AZ45" s="394">
        <f>ROUNDDOWN((AS45*AY45),-2)</f>
        <v>0</v>
      </c>
      <c r="BA45" s="394">
        <f>ROUNDDOWN((AS45*AX45),-2)</f>
        <v>0</v>
      </c>
      <c r="BB45" s="394">
        <f>AW45*AV45</f>
        <v>0</v>
      </c>
      <c r="BC45" s="392">
        <f>BA45-BB45</f>
        <v>0</v>
      </c>
      <c r="BD45" s="394">
        <f>AZ45-BA45</f>
        <v>0</v>
      </c>
      <c r="BE45" s="179"/>
      <c r="BF45" s="396"/>
      <c r="BI45" s="1"/>
      <c r="BJ45" s="1"/>
      <c r="BK45" s="1"/>
      <c r="BL45" s="1"/>
      <c r="BM45" s="1"/>
      <c r="BN45" s="1"/>
      <c r="CC45" s="1"/>
      <c r="CD45" s="1"/>
      <c r="CE45" s="1"/>
      <c r="CF45" s="1"/>
      <c r="CG45" s="1"/>
      <c r="CH45" s="1"/>
      <c r="CI45" s="1"/>
      <c r="CJ45" s="1"/>
      <c r="CK45" s="1"/>
      <c r="CL45" s="1"/>
      <c r="CM45" s="1"/>
      <c r="CN45" s="1"/>
      <c r="CO45" s="1"/>
      <c r="CP45" s="1"/>
    </row>
    <row r="46" spans="1:94">
      <c r="A46" s="172"/>
      <c r="B46" s="170"/>
      <c r="C46" s="170"/>
      <c r="D46" s="170"/>
      <c r="E46" s="397"/>
      <c r="F46" s="170"/>
      <c r="G46" s="170"/>
      <c r="H46" s="170"/>
      <c r="I46" s="170"/>
      <c r="J46" s="170"/>
      <c r="K46" s="170"/>
      <c r="L46" s="170"/>
      <c r="M46" s="170"/>
      <c r="N46" s="170"/>
      <c r="O46" s="170"/>
      <c r="P46" s="170"/>
      <c r="Q46" s="170"/>
      <c r="R46" s="170"/>
      <c r="S46" s="170"/>
      <c r="T46" s="170"/>
      <c r="U46" s="171"/>
      <c r="V46" s="171"/>
      <c r="W46" s="171"/>
      <c r="X46" s="171"/>
      <c r="Y46" s="172"/>
      <c r="Z46" s="172"/>
      <c r="AA46" s="172"/>
      <c r="AB46" s="172"/>
      <c r="AC46" s="172"/>
      <c r="AD46" s="172"/>
      <c r="AE46" s="172"/>
      <c r="AF46" s="172"/>
      <c r="AG46" s="172"/>
      <c r="AH46" s="170"/>
      <c r="AI46" s="170"/>
      <c r="AJ46" s="170"/>
      <c r="AK46" s="170"/>
      <c r="AL46" s="172"/>
      <c r="AM46" s="172"/>
      <c r="AN46" s="172"/>
      <c r="AO46" s="172"/>
      <c r="AP46" s="172"/>
      <c r="AQ46" s="172"/>
      <c r="AR46" s="172"/>
      <c r="AS46" s="172"/>
      <c r="AT46" s="172"/>
      <c r="AU46" s="172"/>
      <c r="AV46" s="172"/>
      <c r="AW46" s="172"/>
      <c r="AX46" s="172"/>
      <c r="AY46" s="172"/>
      <c r="AZ46" s="172"/>
      <c r="BA46" s="172"/>
      <c r="BB46" s="172"/>
      <c r="BC46" s="172"/>
      <c r="BD46" s="172"/>
      <c r="BE46" s="172"/>
      <c r="BF46" s="172"/>
      <c r="BI46" s="1"/>
      <c r="BJ46" s="1"/>
      <c r="BK46" s="1"/>
      <c r="BL46" s="1"/>
      <c r="BM46" s="1"/>
      <c r="BN46" s="1"/>
      <c r="CC46" s="1"/>
      <c r="CD46" s="1"/>
      <c r="CE46" s="1"/>
      <c r="CF46" s="1"/>
      <c r="CG46" s="1"/>
      <c r="CH46" s="1"/>
      <c r="CI46" s="1"/>
      <c r="CJ46" s="1"/>
      <c r="CK46" s="1"/>
      <c r="CL46" s="1"/>
      <c r="CM46" s="1"/>
      <c r="CN46" s="1"/>
      <c r="CO46" s="1"/>
      <c r="CP46" s="1"/>
    </row>
    <row r="47" spans="1:94" ht="20.100000000000001" customHeight="1">
      <c r="A47" s="172"/>
      <c r="C47" s="181"/>
      <c r="D47" s="181"/>
      <c r="E47" s="181"/>
      <c r="F47" s="181"/>
      <c r="G47" s="181"/>
      <c r="H47" s="180" t="s">
        <v>192</v>
      </c>
      <c r="I47" s="172" t="s">
        <v>193</v>
      </c>
      <c r="J47" s="181"/>
      <c r="K47" s="181"/>
      <c r="L47" s="181"/>
      <c r="M47" s="182"/>
      <c r="N47" s="182"/>
      <c r="O47" s="182"/>
      <c r="P47" s="182"/>
      <c r="Q47" s="182"/>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I47" s="1"/>
      <c r="BJ47" s="1"/>
      <c r="BK47" s="1"/>
      <c r="BL47" s="1"/>
      <c r="BM47" s="1"/>
      <c r="BN47" s="1"/>
      <c r="CC47" s="1"/>
      <c r="CD47" s="1"/>
      <c r="CE47" s="1"/>
      <c r="CF47" s="1"/>
      <c r="CG47" s="1"/>
      <c r="CH47" s="1"/>
      <c r="CI47" s="1"/>
      <c r="CJ47" s="1"/>
      <c r="CK47" s="1"/>
      <c r="CL47" s="1"/>
      <c r="CM47" s="1"/>
      <c r="CN47" s="1"/>
      <c r="CO47" s="1"/>
      <c r="CP47" s="1"/>
    </row>
    <row r="48" spans="1:94" ht="20.100000000000001" customHeight="1">
      <c r="A48" s="172"/>
      <c r="C48" s="181"/>
      <c r="D48" s="181"/>
      <c r="E48" s="181"/>
      <c r="F48" s="181"/>
      <c r="G48" s="181"/>
      <c r="H48" s="180" t="s">
        <v>194</v>
      </c>
      <c r="I48" s="181" t="s">
        <v>195</v>
      </c>
      <c r="J48" s="181"/>
      <c r="K48" s="181"/>
      <c r="L48" s="181"/>
      <c r="M48" s="182"/>
      <c r="N48" s="182"/>
      <c r="O48" s="182"/>
      <c r="P48" s="182"/>
      <c r="Q48" s="182"/>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row>
    <row r="49" spans="1:58" ht="20.100000000000001" customHeight="1">
      <c r="A49" s="172"/>
      <c r="C49" s="181"/>
      <c r="D49" s="181"/>
      <c r="E49" s="181"/>
      <c r="F49" s="181"/>
      <c r="G49" s="181"/>
      <c r="H49" s="172"/>
      <c r="I49" s="181" t="s">
        <v>196</v>
      </c>
      <c r="J49" s="181"/>
      <c r="K49" s="181"/>
      <c r="L49" s="181"/>
      <c r="M49" s="182"/>
      <c r="N49" s="182"/>
      <c r="O49" s="182"/>
      <c r="P49" s="182"/>
      <c r="Q49" s="182"/>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row>
    <row r="50" spans="1:58" ht="20.100000000000001" customHeight="1">
      <c r="A50" s="172"/>
      <c r="C50" s="181"/>
      <c r="D50" s="181"/>
      <c r="E50" s="181"/>
      <c r="F50" s="181"/>
      <c r="G50" s="181"/>
      <c r="H50" s="180" t="s">
        <v>197</v>
      </c>
      <c r="I50" s="181" t="s">
        <v>198</v>
      </c>
      <c r="J50" s="181"/>
      <c r="K50" s="181"/>
      <c r="L50" s="181"/>
      <c r="M50" s="182"/>
      <c r="N50" s="182"/>
      <c r="O50" s="182"/>
      <c r="P50" s="182"/>
      <c r="Q50" s="182"/>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row>
    <row r="51" spans="1:58" ht="20.100000000000001" customHeight="1">
      <c r="A51" s="172"/>
      <c r="C51" s="181"/>
      <c r="D51" s="181"/>
      <c r="E51" s="181"/>
      <c r="F51" s="181"/>
      <c r="G51" s="181"/>
      <c r="H51" s="172"/>
      <c r="I51" s="181" t="s">
        <v>199</v>
      </c>
      <c r="J51" s="181"/>
      <c r="K51" s="181"/>
      <c r="L51" s="181"/>
      <c r="M51" s="182"/>
      <c r="N51" s="182"/>
      <c r="O51" s="182"/>
      <c r="P51" s="182"/>
      <c r="Q51" s="182"/>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row>
    <row r="52" spans="1:58" ht="20.100000000000001" customHeight="1">
      <c r="A52" s="172"/>
      <c r="C52" s="181"/>
      <c r="D52" s="181"/>
      <c r="E52" s="181"/>
      <c r="F52" s="181"/>
      <c r="G52" s="181"/>
      <c r="H52" s="180" t="s">
        <v>200</v>
      </c>
      <c r="I52" s="181" t="s">
        <v>201</v>
      </c>
      <c r="J52" s="181"/>
      <c r="K52" s="181"/>
      <c r="L52" s="181"/>
      <c r="M52" s="182"/>
      <c r="N52" s="182"/>
      <c r="O52" s="182"/>
      <c r="P52" s="182"/>
      <c r="Q52" s="182"/>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row>
    <row r="53" spans="1:58" ht="20.100000000000001" customHeight="1">
      <c r="A53" s="172"/>
      <c r="C53" s="181"/>
      <c r="D53" s="181"/>
      <c r="E53" s="181"/>
      <c r="F53" s="181"/>
      <c r="G53" s="181"/>
      <c r="H53" s="180" t="s">
        <v>202</v>
      </c>
      <c r="I53" s="181" t="s">
        <v>203</v>
      </c>
      <c r="J53" s="181"/>
      <c r="K53" s="181"/>
      <c r="L53" s="181"/>
      <c r="M53" s="182"/>
      <c r="N53" s="182"/>
      <c r="O53" s="182"/>
      <c r="P53" s="182"/>
      <c r="Q53" s="182"/>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row>
    <row r="54" spans="1:58" ht="20.100000000000001" customHeight="1">
      <c r="A54" s="172"/>
      <c r="C54" s="181"/>
      <c r="D54" s="181"/>
      <c r="E54" s="181"/>
      <c r="F54" s="181"/>
      <c r="G54" s="181"/>
      <c r="H54" s="180" t="s">
        <v>204</v>
      </c>
      <c r="I54" s="181" t="s">
        <v>205</v>
      </c>
      <c r="J54" s="181"/>
      <c r="K54" s="181"/>
      <c r="L54" s="181"/>
      <c r="M54" s="182"/>
      <c r="N54" s="182"/>
      <c r="O54" s="182"/>
      <c r="P54" s="182"/>
      <c r="Q54" s="182"/>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row>
    <row r="55" spans="1:58" ht="20.100000000000001" customHeight="1">
      <c r="A55" s="172"/>
      <c r="B55" s="180"/>
      <c r="C55" s="181"/>
      <c r="D55" s="181"/>
      <c r="E55" s="181"/>
      <c r="F55" s="181"/>
      <c r="G55" s="181"/>
      <c r="I55" s="181" t="s">
        <v>206</v>
      </c>
      <c r="J55" s="181"/>
      <c r="K55" s="181"/>
      <c r="L55" s="181"/>
      <c r="M55" s="182"/>
      <c r="N55" s="182"/>
      <c r="O55" s="182"/>
      <c r="P55" s="182"/>
      <c r="Q55" s="182"/>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row>
    <row r="56" spans="1:58" ht="20.100000000000001" customHeight="1">
      <c r="B56" s="4"/>
      <c r="C56" s="4"/>
      <c r="D56" s="4"/>
      <c r="E56" s="4"/>
      <c r="F56" s="5"/>
      <c r="G56" s="5"/>
      <c r="H56" s="4"/>
      <c r="I56" s="4"/>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row>
    <row r="57" spans="1:58" ht="20.100000000000001" customHeight="1">
      <c r="B57" s="4"/>
      <c r="C57" s="4"/>
      <c r="D57" s="4"/>
      <c r="E57" s="4"/>
      <c r="F57" s="5"/>
      <c r="G57" s="5"/>
      <c r="H57" s="4"/>
      <c r="I57" s="4"/>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row>
    <row r="58" spans="1:58" ht="20.100000000000001" customHeight="1">
      <c r="B58" s="4"/>
      <c r="C58" s="4"/>
      <c r="D58" s="4"/>
      <c r="E58" s="4"/>
      <c r="F58" s="5"/>
      <c r="G58" s="5"/>
      <c r="H58" s="4"/>
      <c r="I58" s="4"/>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row>
    <row r="59" spans="1:58" ht="20.100000000000001" customHeight="1">
      <c r="B59" s="4"/>
      <c r="C59" s="4"/>
      <c r="D59" s="4"/>
      <c r="E59" s="4"/>
      <c r="F59" s="5"/>
      <c r="G59" s="5"/>
      <c r="H59" s="4"/>
      <c r="I59" s="4"/>
      <c r="J59" s="5"/>
      <c r="K59" s="5"/>
      <c r="L59" s="5"/>
      <c r="M59" s="5"/>
      <c r="N59" s="5"/>
      <c r="O59" s="5"/>
      <c r="P59" s="5"/>
      <c r="Q59" s="5"/>
      <c r="R59" s="5"/>
      <c r="S59" s="5"/>
      <c r="T59" s="5"/>
      <c r="U59" s="6"/>
      <c r="V59" s="6"/>
      <c r="W59" s="6"/>
      <c r="X59" s="6"/>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row>
    <row r="60" spans="1:58" ht="20.100000000000001" customHeight="1">
      <c r="B60" s="4"/>
      <c r="C60" s="4"/>
      <c r="D60" s="4"/>
      <c r="E60" s="4"/>
      <c r="F60" s="5"/>
      <c r="G60" s="5"/>
      <c r="H60" s="4"/>
      <c r="I60" s="4"/>
      <c r="J60" s="5"/>
      <c r="K60" s="5"/>
      <c r="L60" s="5"/>
      <c r="M60" s="5"/>
      <c r="N60" s="5"/>
      <c r="O60" s="5"/>
      <c r="P60" s="5"/>
      <c r="Q60" s="5"/>
      <c r="R60" s="5"/>
      <c r="S60" s="5"/>
      <c r="T60" s="5"/>
      <c r="U60" s="6"/>
      <c r="V60" s="6"/>
      <c r="W60" s="6"/>
      <c r="X60" s="6"/>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row>
    <row r="61" spans="1:58">
      <c r="F61" s="5"/>
      <c r="G61" s="5"/>
      <c r="J61" s="5"/>
      <c r="K61" s="5"/>
      <c r="L61" s="5"/>
      <c r="M61" s="5"/>
      <c r="N61" s="5"/>
      <c r="O61" s="5"/>
      <c r="P61" s="5"/>
      <c r="Q61" s="5"/>
      <c r="R61" s="5"/>
      <c r="S61" s="5"/>
      <c r="T61" s="5"/>
      <c r="U61" s="6"/>
      <c r="V61" s="6"/>
      <c r="W61" s="6"/>
      <c r="X61" s="6"/>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row>
    <row r="62" spans="1:58">
      <c r="F62" s="5"/>
      <c r="G62" s="5"/>
      <c r="J62" s="5"/>
      <c r="K62" s="5"/>
      <c r="L62" s="5"/>
      <c r="M62" s="5"/>
      <c r="N62" s="5"/>
      <c r="O62" s="5"/>
      <c r="P62" s="5"/>
      <c r="Q62" s="5"/>
      <c r="R62" s="5"/>
      <c r="S62" s="5"/>
      <c r="T62" s="5"/>
      <c r="U62" s="6"/>
      <c r="V62" s="6"/>
      <c r="W62" s="6"/>
      <c r="X62" s="6"/>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row>
    <row r="63" spans="1:58">
      <c r="F63" s="5"/>
      <c r="G63" s="5"/>
      <c r="J63" s="5"/>
      <c r="K63" s="5"/>
      <c r="L63" s="5"/>
      <c r="M63" s="5"/>
      <c r="N63" s="5"/>
      <c r="O63" s="5"/>
      <c r="P63" s="5"/>
      <c r="Q63" s="5"/>
      <c r="R63" s="5"/>
      <c r="S63" s="5"/>
      <c r="T63" s="5"/>
      <c r="U63" s="6"/>
      <c r="V63" s="6"/>
      <c r="W63" s="6"/>
      <c r="X63" s="6"/>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row>
    <row r="64" spans="1:58">
      <c r="F64" s="5"/>
      <c r="G64" s="5"/>
      <c r="J64" s="5"/>
      <c r="K64" s="5"/>
      <c r="L64" s="5"/>
      <c r="M64" s="5"/>
      <c r="N64" s="5"/>
      <c r="O64" s="5"/>
      <c r="P64" s="5"/>
      <c r="Q64" s="5"/>
      <c r="R64" s="5"/>
      <c r="S64" s="5"/>
      <c r="T64" s="5"/>
      <c r="U64" s="6"/>
      <c r="V64" s="6"/>
      <c r="W64" s="6"/>
      <c r="X64" s="6"/>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row>
  </sheetData>
  <mergeCells count="56">
    <mergeCell ref="BF5:BF7"/>
    <mergeCell ref="AT5:AT6"/>
    <mergeCell ref="AS5:AS6"/>
    <mergeCell ref="AP5:AP7"/>
    <mergeCell ref="BE4:BE7"/>
    <mergeCell ref="AU4:BD4"/>
    <mergeCell ref="AQ5:AQ7"/>
    <mergeCell ref="AR5:AR7"/>
    <mergeCell ref="AY5:AY6"/>
    <mergeCell ref="AZ5:AZ7"/>
    <mergeCell ref="BA5:BA6"/>
    <mergeCell ref="BB5:BB7"/>
    <mergeCell ref="BC5:BC7"/>
    <mergeCell ref="BD5:BD6"/>
    <mergeCell ref="AU5:AU7"/>
    <mergeCell ref="AX5:AX6"/>
    <mergeCell ref="AV5:AV7"/>
    <mergeCell ref="AW5:AW7"/>
    <mergeCell ref="AN5:AN6"/>
    <mergeCell ref="O4:T4"/>
    <mergeCell ref="U4:V4"/>
    <mergeCell ref="Y4:AJ4"/>
    <mergeCell ref="AK4:AT4"/>
    <mergeCell ref="R5:T6"/>
    <mergeCell ref="U5:U7"/>
    <mergeCell ref="V5:V7"/>
    <mergeCell ref="AF5:AF6"/>
    <mergeCell ref="O5:Q6"/>
    <mergeCell ref="W5:W7"/>
    <mergeCell ref="AO5:AO6"/>
    <mergeCell ref="AG5:AG6"/>
    <mergeCell ref="AH5:AH7"/>
    <mergeCell ref="M4:N4"/>
    <mergeCell ref="C5:C7"/>
    <mergeCell ref="D5:D7"/>
    <mergeCell ref="E5:E7"/>
    <mergeCell ref="F5:F7"/>
    <mergeCell ref="M5:M7"/>
    <mergeCell ref="N5:N7"/>
    <mergeCell ref="B4:B7"/>
    <mergeCell ref="C4:G4"/>
    <mergeCell ref="H4:H7"/>
    <mergeCell ref="I4:I7"/>
    <mergeCell ref="J4:L4"/>
    <mergeCell ref="G5:G7"/>
    <mergeCell ref="K5:K7"/>
    <mergeCell ref="L5:L7"/>
    <mergeCell ref="X5:X7"/>
    <mergeCell ref="Y5:Y7"/>
    <mergeCell ref="Z5:Z7"/>
    <mergeCell ref="AA5:AE6"/>
    <mergeCell ref="AM5:AM6"/>
    <mergeCell ref="AK5:AK7"/>
    <mergeCell ref="AL5:AL6"/>
    <mergeCell ref="AI5:AI7"/>
    <mergeCell ref="AJ5:AJ7"/>
  </mergeCells>
  <phoneticPr fontId="3"/>
  <dataValidations count="29">
    <dataValidation type="list" allowBlank="1" showInputMessage="1" showErrorMessage="1" sqref="AK36" xr:uid="{DB11A89B-B078-41C6-9999-92A350470561}">
      <formula1>$CI$9:$CI$14</formula1>
    </dataValidation>
    <dataValidation type="list" allowBlank="1" showInputMessage="1" showErrorMessage="1" sqref="AM36" xr:uid="{E0B47FB2-7FAF-445C-BCD8-A0AA726330D5}">
      <formula1>$CJ$9:$CJ$12</formula1>
    </dataValidation>
    <dataValidation type="list" allowBlank="1" showInputMessage="1" showErrorMessage="1" sqref="AN36" xr:uid="{A4F945DE-AB2E-4004-9A15-5AF87B56DA8A}">
      <formula1>$CK$9:$CK$15</formula1>
    </dataValidation>
    <dataValidation type="list" allowBlank="1" showInputMessage="1" showErrorMessage="1" sqref="AP36" xr:uid="{0A176D9F-BFF6-4361-99CF-5B31AD371452}">
      <formula1>$CL$9:$CL$16</formula1>
    </dataValidation>
    <dataValidation type="list" allowBlank="1" showInputMessage="1" showErrorMessage="1" sqref="AQ36" xr:uid="{0B59876F-23A6-48CB-9621-3FFCD1369A0C}">
      <formula1>$CM$9:$CM$13</formula1>
    </dataValidation>
    <dataValidation type="list" allowBlank="1" showInputMessage="1" showErrorMessage="1" sqref="AU36" xr:uid="{6BEDFAEC-18B0-4BD0-8ABB-24E103634AEE}">
      <formula1>$CN$9:$CN$12</formula1>
    </dataValidation>
    <dataValidation type="list" allowBlank="1" showInputMessage="1" showErrorMessage="1" sqref="AQ27" xr:uid="{64BCD392-F8FE-47E2-9B11-1B3A16BAA850}">
      <formula1>$CN$9:$CN$14</formula1>
    </dataValidation>
    <dataValidation type="list" allowBlank="1" showInputMessage="1" showErrorMessage="1" sqref="BF26:BF45" xr:uid="{D76C2F35-0C79-4F0D-B537-87A263448E11}">
      <formula1>$CQ$9</formula1>
    </dataValidation>
    <dataValidation type="list" allowBlank="1" showInputMessage="1" showErrorMessage="1" sqref="AV26:AV35 AV37:AV45" xr:uid="{EE1D5B12-836E-444E-95D4-FAF65511037E}">
      <formula1>$CP$9:$CP$12</formula1>
    </dataValidation>
    <dataValidation type="list" allowBlank="1" showInputMessage="1" showErrorMessage="1" sqref="AU26:AU35 AU37:AU45 AV36" xr:uid="{F1B96D49-B74E-4F2B-A3E2-C2584F45F028}">
      <formula1>$CO$9:$CO$12</formula1>
    </dataValidation>
    <dataValidation type="list" allowBlank="1" showInputMessage="1" showErrorMessage="1" sqref="AQ26 AQ28:AQ35 AQ37:AQ45" xr:uid="{86E1F987-622A-4A9E-A0A2-878B285D8A4A}">
      <formula1>$CN$9:$CN$13</formula1>
    </dataValidation>
    <dataValidation type="list" allowBlank="1" showInputMessage="1" showErrorMessage="1" sqref="AP26:AP35 AP37:AP45" xr:uid="{2C897DF6-9090-43AC-92E9-77EE83E611EF}">
      <formula1>$CM$9:$CM$16</formula1>
    </dataValidation>
    <dataValidation type="list" allowBlank="1" showInputMessage="1" showErrorMessage="1" sqref="E26:E45" xr:uid="{838ACE65-4ABB-4AED-BB98-D3FA259DCAD4}">
      <formula1>$BK$9:$BK$13</formula1>
    </dataValidation>
    <dataValidation type="list" allowBlank="1" showInputMessage="1" showErrorMessage="1" sqref="C26" xr:uid="{F8128F46-988C-425A-9E39-3D7435D77BD7}">
      <formula1>$BJ$9:$BJ$10</formula1>
    </dataValidation>
    <dataValidation type="list" allowBlank="1" showInputMessage="1" showErrorMessage="1" sqref="AK26:AK35 AK37:AK45" xr:uid="{3622FB3C-51CE-49D5-9CAC-3497A469DC00}">
      <formula1>$CJ$9:$CJ$14</formula1>
    </dataValidation>
    <dataValidation type="list" allowBlank="1" showInputMessage="1" showErrorMessage="1" sqref="M26:M45" xr:uid="{BD9754D9-2CAE-4133-8703-699B09ECE3A9}">
      <formula1>$BN$9:$BN$16</formula1>
    </dataValidation>
    <dataValidation type="list" allowBlank="1" showInputMessage="1" showErrorMessage="1" sqref="G26:G45" xr:uid="{E9A5705F-5E5A-498B-9CBE-8E2C070284A1}">
      <formula1>$BM$9:$BM$14</formula1>
    </dataValidation>
    <dataValidation type="list" allowBlank="1" showInputMessage="1" showErrorMessage="1" sqref="F26:F45" xr:uid="{04FC503D-DECC-45B1-A4A6-FF03830ECC5E}">
      <formula1>$BL$9:$BL$11</formula1>
    </dataValidation>
    <dataValidation type="list" allowBlank="1" showInputMessage="1" showErrorMessage="1" sqref="C27:C45" xr:uid="{961CBC02-4FFC-48CF-A8B9-413012339936}">
      <formula1>$BJ$9:$BJ$12</formula1>
    </dataValidation>
    <dataValidation type="list" allowBlank="1" showInputMessage="1" showErrorMessage="1" sqref="B26:B45" xr:uid="{FAE61261-A3E7-442E-A450-8F032CBBFBA7}">
      <formula1>$BI$9:$BI$18</formula1>
    </dataValidation>
    <dataValidation type="list" allowBlank="1" showInputMessage="1" showErrorMessage="1" sqref="Y26:Y45" xr:uid="{19440CAD-6598-4EBB-9FDC-927B976C76F3}">
      <formula1>INDIRECT(N26)</formula1>
    </dataValidation>
    <dataValidation type="list" allowBlank="1" showInputMessage="1" showErrorMessage="1" sqref="N26:N45" xr:uid="{C7A268F7-0C73-4BDF-A6C3-0416F2416054}">
      <formula1>事業区分②</formula1>
    </dataValidation>
    <dataValidation type="list" allowBlank="1" showInputMessage="1" showErrorMessage="1" sqref="R26:R45" xr:uid="{5C4DCB9F-7349-477C-9DD7-5C5B90DFC751}">
      <formula1>$CG$9:$CG$10</formula1>
    </dataValidation>
    <dataValidation type="list" allowBlank="1" showInputMessage="1" showErrorMessage="1" sqref="O26:O45" xr:uid="{822E13E3-7C5C-49C5-AFAE-E645EA0E74E3}">
      <formula1>$CE$9:$CE$10</formula1>
    </dataValidation>
    <dataValidation type="list" allowBlank="1" showInputMessage="1" showErrorMessage="1" sqref="Q26:Q45" xr:uid="{EC865687-0AD2-4ED7-A29A-B42492D9FFD3}">
      <formula1>$CF$9:$CF$11</formula1>
    </dataValidation>
    <dataValidation type="list" allowBlank="1" showInputMessage="1" showErrorMessage="1" sqref="T26:T45" xr:uid="{CCF6572C-629A-49F0-9AFE-AEE2B0703828}">
      <formula1>$CH$9:$CH$11</formula1>
    </dataValidation>
    <dataValidation type="list" allowBlank="1" showInputMessage="1" showErrorMessage="1" sqref="AM26:AM35 AM37:AM45" xr:uid="{6AAE2CF7-53A1-4AB5-A507-D429346ACD10}">
      <formula1>$CK$9:$CK$12</formula1>
    </dataValidation>
    <dataValidation type="list" allowBlank="1" showInputMessage="1" showErrorMessage="1" sqref="AN26:AN35 AN37:AN45" xr:uid="{7E6D8E48-3CFD-4C04-AB26-AFD60EF7C3C2}">
      <formula1>$CL$9:$CL$15</formula1>
    </dataValidation>
    <dataValidation type="list" allowBlank="1" showInputMessage="1" showErrorMessage="1" sqref="X26:X45" xr:uid="{73CF4EBC-6B5D-440D-98E6-1E2B4BE7FBE9}">
      <formula1>$CI$9</formula1>
    </dataValidation>
  </dataValidations>
  <printOptions horizontalCentered="1"/>
  <pageMargins left="0.19685039370078741" right="0.19685039370078741" top="0.59055118110236227" bottom="0.39370078740157483" header="0.31496062992125984" footer="0.31496062992125984"/>
  <pageSetup paperSize="9" scale="39" orientation="landscape" r:id="rId1"/>
  <drawing r:id="rId2"/>
  <legacyDrawing r:id="rId3"/>
  <tableParts count="16">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58"/>
  <sheetViews>
    <sheetView view="pageBreakPreview" zoomScale="60" zoomScaleNormal="100" workbookViewId="0">
      <selection activeCell="B35" sqref="B35:I35"/>
    </sheetView>
  </sheetViews>
  <sheetFormatPr defaultRowHeight="13.2"/>
  <cols>
    <col min="1" max="1" width="2.77734375" customWidth="1"/>
    <col min="2" max="10" width="9.21875" customWidth="1"/>
    <col min="11" max="11" width="2.77734375" customWidth="1"/>
  </cols>
  <sheetData>
    <row r="1" spans="1:11" ht="54" customHeight="1">
      <c r="A1" s="237" t="s">
        <v>1090</v>
      </c>
      <c r="B1" s="113"/>
      <c r="C1" s="113"/>
      <c r="D1" s="113"/>
      <c r="E1" s="113"/>
      <c r="F1" s="113"/>
      <c r="G1" s="113"/>
      <c r="H1" s="113"/>
      <c r="I1" s="113"/>
      <c r="J1" s="113"/>
      <c r="K1" s="113"/>
    </row>
    <row r="2" spans="1:11">
      <c r="A2" s="113"/>
      <c r="B2" s="113"/>
      <c r="C2" s="113"/>
      <c r="D2" s="113"/>
      <c r="E2" s="113"/>
      <c r="F2" s="113"/>
      <c r="G2" s="113"/>
      <c r="H2" s="113"/>
      <c r="I2" s="113"/>
      <c r="J2" s="113"/>
      <c r="K2" s="113"/>
    </row>
    <row r="3" spans="1:11" ht="19.2">
      <c r="A3" s="113"/>
      <c r="B3" s="615" t="s">
        <v>1091</v>
      </c>
      <c r="C3" s="615"/>
      <c r="D3" s="615"/>
      <c r="E3" s="615"/>
      <c r="F3" s="615"/>
      <c r="G3" s="615"/>
      <c r="H3" s="615"/>
      <c r="I3" s="615"/>
      <c r="J3" s="615"/>
      <c r="K3" s="113"/>
    </row>
    <row r="4" spans="1:11" ht="19.2">
      <c r="A4" s="113"/>
      <c r="B4" s="615" t="s">
        <v>915</v>
      </c>
      <c r="C4" s="615"/>
      <c r="D4" s="615"/>
      <c r="E4" s="615"/>
      <c r="F4" s="615"/>
      <c r="G4" s="615"/>
      <c r="H4" s="615"/>
      <c r="I4" s="615"/>
      <c r="J4" s="615"/>
      <c r="K4" s="113"/>
    </row>
    <row r="5" spans="1:11" ht="19.2">
      <c r="A5" s="113"/>
      <c r="B5" s="112"/>
      <c r="C5" s="112"/>
      <c r="D5" s="112"/>
      <c r="E5" s="112"/>
      <c r="F5" s="112"/>
      <c r="G5" s="112"/>
      <c r="H5" s="112"/>
      <c r="I5" s="112"/>
      <c r="J5" s="112"/>
      <c r="K5" s="113"/>
    </row>
    <row r="6" spans="1:11">
      <c r="A6" s="113"/>
      <c r="B6" s="113"/>
      <c r="C6" s="113"/>
      <c r="D6" s="113"/>
      <c r="E6" s="113"/>
      <c r="F6" s="113"/>
      <c r="G6" s="113"/>
      <c r="H6" s="113"/>
      <c r="I6" s="113"/>
      <c r="J6" s="113"/>
      <c r="K6" s="113"/>
    </row>
    <row r="7" spans="1:11">
      <c r="A7" s="113"/>
      <c r="B7" s="113"/>
      <c r="C7" s="113"/>
      <c r="D7" s="113"/>
      <c r="E7" s="113"/>
      <c r="F7" s="113"/>
      <c r="G7" s="113"/>
      <c r="H7" s="113"/>
      <c r="I7" s="113"/>
      <c r="J7" s="108" t="s">
        <v>884</v>
      </c>
      <c r="K7" s="113"/>
    </row>
    <row r="8" spans="1:11">
      <c r="A8" s="113"/>
      <c r="B8" s="113"/>
      <c r="C8" s="113"/>
      <c r="D8" s="113"/>
      <c r="E8" s="113"/>
      <c r="F8" s="113"/>
      <c r="G8" s="113"/>
      <c r="H8" s="113"/>
      <c r="I8" s="113"/>
      <c r="J8" s="108" t="s">
        <v>957</v>
      </c>
      <c r="K8" s="113"/>
    </row>
    <row r="9" spans="1:11">
      <c r="A9" s="113"/>
      <c r="B9" s="113"/>
      <c r="C9" s="113"/>
      <c r="D9" s="113"/>
      <c r="E9" s="113"/>
      <c r="F9" s="113"/>
      <c r="G9" s="113"/>
      <c r="H9" s="113"/>
      <c r="I9" s="113"/>
      <c r="J9" s="113"/>
      <c r="K9" s="113"/>
    </row>
    <row r="10" spans="1:11">
      <c r="A10" s="113"/>
      <c r="B10" s="113"/>
      <c r="C10" s="113"/>
      <c r="D10" s="113"/>
      <c r="E10" s="113"/>
      <c r="F10" s="113"/>
      <c r="G10" s="113"/>
      <c r="H10" s="113"/>
      <c r="I10" s="113"/>
      <c r="J10" s="113"/>
      <c r="K10" s="113"/>
    </row>
    <row r="11" spans="1:11">
      <c r="A11" s="113"/>
      <c r="B11" s="113"/>
      <c r="C11" s="113"/>
      <c r="D11" s="113"/>
      <c r="E11" s="113"/>
      <c r="F11" s="113"/>
      <c r="G11" s="113"/>
      <c r="H11" s="113"/>
      <c r="I11" s="113"/>
      <c r="J11" s="113"/>
      <c r="K11" s="113"/>
    </row>
    <row r="12" spans="1:11">
      <c r="A12" s="113"/>
      <c r="B12" s="113"/>
      <c r="C12" s="113"/>
      <c r="D12" s="186" t="s">
        <v>349</v>
      </c>
      <c r="E12" s="113"/>
      <c r="F12" s="113"/>
      <c r="G12" s="113"/>
      <c r="H12" s="113"/>
      <c r="I12" s="113"/>
      <c r="J12" s="113"/>
      <c r="K12" s="113"/>
    </row>
    <row r="13" spans="1:11">
      <c r="A13" s="113"/>
      <c r="B13" s="113"/>
      <c r="C13" s="113"/>
      <c r="D13" s="113"/>
      <c r="E13" s="113"/>
      <c r="F13" s="113"/>
      <c r="G13" s="113"/>
      <c r="H13" s="113"/>
      <c r="I13" s="113"/>
      <c r="J13" s="113"/>
      <c r="K13" s="113"/>
    </row>
    <row r="14" spans="1:11">
      <c r="A14" s="113"/>
      <c r="B14" s="113"/>
      <c r="C14" s="113"/>
      <c r="D14" s="113"/>
      <c r="E14" s="113"/>
      <c r="F14" s="113"/>
      <c r="G14" s="113"/>
      <c r="H14" s="113"/>
      <c r="I14" s="113"/>
      <c r="J14" s="113"/>
      <c r="K14" s="113"/>
    </row>
    <row r="15" spans="1:11">
      <c r="A15" s="113"/>
      <c r="B15" s="113"/>
      <c r="C15" s="113"/>
      <c r="D15" s="113"/>
      <c r="E15" s="113"/>
      <c r="F15" s="113"/>
      <c r="G15" s="113"/>
      <c r="H15" s="113"/>
      <c r="I15" s="113"/>
      <c r="J15" s="113"/>
      <c r="K15" s="113"/>
    </row>
    <row r="16" spans="1:11">
      <c r="A16" s="113"/>
      <c r="B16" s="113"/>
      <c r="C16" s="113"/>
      <c r="D16" s="113"/>
      <c r="E16" s="113"/>
      <c r="F16" s="113"/>
      <c r="G16" s="113"/>
      <c r="H16" s="113"/>
      <c r="I16" s="113"/>
      <c r="J16" s="113"/>
      <c r="K16" s="113"/>
    </row>
    <row r="17" spans="1:11">
      <c r="A17" s="113"/>
      <c r="B17" s="113"/>
      <c r="C17" s="113"/>
      <c r="D17" s="113"/>
      <c r="E17" s="113"/>
      <c r="F17" s="113"/>
      <c r="G17" s="113"/>
      <c r="H17" s="113"/>
      <c r="I17" s="113"/>
      <c r="J17" s="113"/>
      <c r="K17" s="113"/>
    </row>
    <row r="18" spans="1:11">
      <c r="A18" s="113"/>
      <c r="B18" s="113"/>
      <c r="C18" s="113"/>
      <c r="D18" s="113"/>
      <c r="E18" s="113"/>
      <c r="F18" s="113"/>
      <c r="G18" s="113"/>
      <c r="H18" s="113"/>
      <c r="I18" s="113"/>
      <c r="J18" s="113"/>
      <c r="K18" s="113"/>
    </row>
    <row r="19" spans="1:11">
      <c r="A19" s="113"/>
      <c r="B19" s="113"/>
      <c r="C19" s="113"/>
      <c r="D19" s="113"/>
      <c r="E19" s="113"/>
      <c r="F19" s="113"/>
      <c r="G19" s="113" t="s">
        <v>917</v>
      </c>
      <c r="H19" s="113" t="s">
        <v>4</v>
      </c>
      <c r="I19" s="113"/>
      <c r="J19" s="113"/>
      <c r="K19" s="113"/>
    </row>
    <row r="20" spans="1:11">
      <c r="A20" s="113"/>
      <c r="B20" s="113"/>
      <c r="C20" s="113"/>
      <c r="D20" s="113"/>
      <c r="E20" s="113"/>
      <c r="F20" s="113"/>
      <c r="G20" s="113"/>
      <c r="H20" s="113" t="s">
        <v>5</v>
      </c>
      <c r="I20" s="113"/>
      <c r="J20" s="108"/>
      <c r="K20" s="113"/>
    </row>
    <row r="21" spans="1:11">
      <c r="A21" s="113"/>
      <c r="B21" s="113"/>
      <c r="C21" s="113"/>
      <c r="D21" s="113"/>
      <c r="E21" s="113"/>
      <c r="F21" s="113"/>
      <c r="G21" s="113"/>
      <c r="H21" s="113"/>
      <c r="I21" s="113"/>
      <c r="J21" s="113"/>
      <c r="K21" s="113"/>
    </row>
    <row r="22" spans="1:11">
      <c r="A22" s="113"/>
      <c r="B22" s="113"/>
      <c r="C22" s="113"/>
      <c r="D22" s="113"/>
      <c r="E22" s="113"/>
      <c r="F22" s="113"/>
      <c r="G22" s="113"/>
      <c r="H22" s="113"/>
      <c r="I22" s="113"/>
      <c r="J22" s="113"/>
      <c r="K22" s="113"/>
    </row>
    <row r="23" spans="1:11">
      <c r="A23" s="113"/>
      <c r="B23" s="113"/>
      <c r="C23" s="113"/>
      <c r="D23" s="113"/>
      <c r="E23" s="113"/>
      <c r="F23" s="113"/>
      <c r="G23" s="113"/>
      <c r="H23" s="113"/>
      <c r="I23" s="113"/>
      <c r="J23" s="113"/>
      <c r="K23" s="113"/>
    </row>
    <row r="24" spans="1:11">
      <c r="A24" s="113"/>
      <c r="B24" s="113"/>
      <c r="C24" s="113"/>
      <c r="D24" s="113"/>
      <c r="E24" s="113"/>
      <c r="F24" s="113"/>
      <c r="G24" s="113"/>
      <c r="H24" s="113"/>
      <c r="I24" s="113"/>
      <c r="J24" s="113"/>
      <c r="K24" s="113"/>
    </row>
    <row r="25" spans="1:11">
      <c r="A25" s="113"/>
      <c r="B25" s="735" t="s">
        <v>1092</v>
      </c>
      <c r="C25" s="735"/>
      <c r="D25" s="735"/>
      <c r="E25" s="735"/>
      <c r="F25" s="735"/>
      <c r="G25" s="735"/>
      <c r="H25" s="735"/>
      <c r="I25" s="735"/>
      <c r="J25" s="735"/>
      <c r="K25" s="113"/>
    </row>
    <row r="26" spans="1:11">
      <c r="A26" s="113"/>
      <c r="B26" s="735"/>
      <c r="C26" s="735"/>
      <c r="D26" s="735"/>
      <c r="E26" s="735"/>
      <c r="F26" s="735"/>
      <c r="G26" s="735"/>
      <c r="H26" s="735"/>
      <c r="I26" s="735"/>
      <c r="J26" s="735"/>
      <c r="K26" s="113"/>
    </row>
    <row r="27" spans="1:11">
      <c r="A27" s="113"/>
      <c r="B27" s="735"/>
      <c r="C27" s="735"/>
      <c r="D27" s="735"/>
      <c r="E27" s="735"/>
      <c r="F27" s="735"/>
      <c r="G27" s="735"/>
      <c r="H27" s="735"/>
      <c r="I27" s="735"/>
      <c r="J27" s="735"/>
      <c r="K27" s="113"/>
    </row>
    <row r="28" spans="1:11">
      <c r="A28" s="113"/>
      <c r="B28" s="113"/>
      <c r="C28" s="113"/>
      <c r="D28" s="113"/>
      <c r="E28" s="113"/>
      <c r="F28" s="113"/>
      <c r="G28" s="113"/>
      <c r="H28" s="113"/>
      <c r="I28" s="113"/>
      <c r="J28" s="113"/>
      <c r="K28" s="113"/>
    </row>
    <row r="29" spans="1:11">
      <c r="A29" s="113"/>
      <c r="B29" s="113"/>
      <c r="C29" s="113"/>
      <c r="D29" s="113"/>
      <c r="E29" s="113"/>
      <c r="F29" s="113"/>
      <c r="G29" s="113"/>
      <c r="H29" s="113"/>
      <c r="I29" s="113"/>
      <c r="J29" s="113"/>
      <c r="K29" s="113"/>
    </row>
    <row r="30" spans="1:11">
      <c r="A30" s="113"/>
      <c r="B30" s="113"/>
      <c r="C30" s="113"/>
      <c r="D30" s="113"/>
      <c r="E30" s="113"/>
      <c r="F30" s="113" t="s">
        <v>6</v>
      </c>
      <c r="G30" s="113"/>
      <c r="H30" s="113"/>
      <c r="I30" s="113"/>
      <c r="J30" s="113"/>
      <c r="K30" s="113"/>
    </row>
    <row r="31" spans="1:11">
      <c r="A31" s="113"/>
      <c r="B31" s="113"/>
      <c r="C31" s="113"/>
      <c r="D31" s="113"/>
      <c r="E31" s="113"/>
      <c r="F31" s="113"/>
      <c r="G31" s="113"/>
      <c r="H31" s="113"/>
      <c r="I31" s="113"/>
      <c r="J31" s="113"/>
      <c r="K31" s="113"/>
    </row>
    <row r="32" spans="1:11">
      <c r="A32" s="113"/>
      <c r="B32" s="113"/>
      <c r="C32" s="113"/>
      <c r="D32" s="113"/>
      <c r="E32" s="113"/>
      <c r="F32" s="113"/>
      <c r="G32" s="113"/>
      <c r="H32" s="113"/>
      <c r="I32" s="113"/>
      <c r="J32" s="113"/>
      <c r="K32" s="113"/>
    </row>
    <row r="33" spans="1:11">
      <c r="A33" s="113"/>
      <c r="B33" s="1064" t="s">
        <v>1093</v>
      </c>
      <c r="C33" s="1064"/>
      <c r="D33" s="1064"/>
      <c r="E33" s="1064"/>
      <c r="F33" s="1064"/>
      <c r="G33" s="1064"/>
      <c r="H33" s="1064"/>
      <c r="I33" s="1064"/>
      <c r="J33" s="113"/>
      <c r="K33" s="113"/>
    </row>
    <row r="34" spans="1:11">
      <c r="A34" s="113"/>
      <c r="B34" s="113"/>
      <c r="C34" s="113"/>
      <c r="D34" s="113"/>
      <c r="E34" s="113"/>
      <c r="F34" s="113"/>
      <c r="G34" s="113"/>
      <c r="H34" s="113"/>
      <c r="I34" s="113"/>
      <c r="J34" s="113"/>
      <c r="K34" s="113"/>
    </row>
    <row r="35" spans="1:11">
      <c r="A35" s="113"/>
      <c r="B35" s="1064" t="s">
        <v>1094</v>
      </c>
      <c r="C35" s="1064"/>
      <c r="D35" s="1064"/>
      <c r="E35" s="1064"/>
      <c r="F35" s="1064"/>
      <c r="G35" s="1064"/>
      <c r="H35" s="1064"/>
      <c r="I35" s="1064"/>
      <c r="J35" s="113"/>
      <c r="K35" s="113"/>
    </row>
    <row r="36" spans="1:11">
      <c r="A36" s="113"/>
      <c r="B36" s="113"/>
      <c r="C36" s="113"/>
      <c r="D36" s="113"/>
      <c r="E36" s="113"/>
      <c r="F36" s="113"/>
      <c r="G36" s="113"/>
      <c r="H36" s="113"/>
      <c r="I36" s="113"/>
      <c r="J36" s="113"/>
      <c r="K36" s="113"/>
    </row>
    <row r="37" spans="1:11">
      <c r="A37" s="113"/>
      <c r="B37" s="1064" t="s">
        <v>1095</v>
      </c>
      <c r="C37" s="1064"/>
      <c r="D37" s="1064"/>
      <c r="E37" s="1064"/>
      <c r="F37" s="1064"/>
      <c r="G37" s="1064"/>
      <c r="H37" s="1064"/>
      <c r="I37" s="1064"/>
      <c r="J37" s="113"/>
      <c r="K37" s="113"/>
    </row>
    <row r="38" spans="1:11">
      <c r="A38" s="113"/>
      <c r="B38" s="113"/>
      <c r="C38" s="113"/>
      <c r="D38" s="113"/>
      <c r="E38" s="113"/>
      <c r="F38" s="113"/>
      <c r="G38" s="113"/>
      <c r="H38" s="113"/>
      <c r="I38" s="113"/>
      <c r="J38" s="113"/>
      <c r="K38" s="113"/>
    </row>
    <row r="39" spans="1:11">
      <c r="A39" s="113"/>
      <c r="B39" s="113"/>
      <c r="C39" s="113"/>
      <c r="D39" s="113"/>
      <c r="E39" s="113"/>
      <c r="F39" s="113"/>
      <c r="G39" s="113"/>
      <c r="H39" s="113"/>
      <c r="I39" s="113"/>
      <c r="J39" s="113"/>
      <c r="K39" s="113"/>
    </row>
    <row r="40" spans="1:11">
      <c r="A40" s="113"/>
      <c r="B40" s="113"/>
      <c r="C40" s="113"/>
      <c r="D40" s="113"/>
      <c r="E40" s="113"/>
      <c r="F40" s="113"/>
      <c r="G40" s="113"/>
      <c r="H40" s="113"/>
      <c r="I40" s="113"/>
      <c r="J40" s="113"/>
      <c r="K40" s="113"/>
    </row>
    <row r="41" spans="1:11">
      <c r="A41" s="113"/>
      <c r="B41" s="113"/>
      <c r="C41" s="113"/>
      <c r="D41" s="113"/>
      <c r="E41" s="113"/>
      <c r="F41" s="113"/>
      <c r="G41" s="113"/>
      <c r="H41" s="113"/>
      <c r="I41" s="113"/>
      <c r="J41" s="113"/>
      <c r="K41" s="113"/>
    </row>
    <row r="42" spans="1:11">
      <c r="A42" s="113"/>
      <c r="B42" s="113"/>
      <c r="C42" s="113"/>
      <c r="D42" s="113"/>
      <c r="E42" s="113"/>
      <c r="F42" s="113"/>
      <c r="G42" s="113"/>
      <c r="H42" s="113"/>
      <c r="I42" s="113"/>
      <c r="J42" s="113"/>
      <c r="K42" s="113"/>
    </row>
    <row r="43" spans="1:11">
      <c r="A43" s="113"/>
      <c r="B43" s="113"/>
      <c r="C43" s="113"/>
      <c r="D43" s="113"/>
      <c r="E43" s="113"/>
      <c r="F43" s="113"/>
      <c r="G43" s="113"/>
      <c r="H43" s="113"/>
      <c r="I43" s="113"/>
      <c r="J43" s="113"/>
      <c r="K43" s="113"/>
    </row>
    <row r="44" spans="1:11">
      <c r="A44" s="113"/>
      <c r="B44" s="113"/>
      <c r="C44" s="113"/>
      <c r="D44" s="113"/>
      <c r="E44" s="113"/>
      <c r="F44" s="113"/>
      <c r="G44" s="113"/>
      <c r="H44" s="113"/>
      <c r="I44" s="113"/>
      <c r="J44" s="113"/>
      <c r="K44" s="113"/>
    </row>
    <row r="45" spans="1:11">
      <c r="A45" s="113"/>
      <c r="B45" s="113"/>
      <c r="C45" s="113"/>
      <c r="D45" s="113"/>
      <c r="E45" s="113"/>
      <c r="F45" s="113"/>
      <c r="G45" s="113"/>
      <c r="H45" s="113"/>
      <c r="I45" s="113"/>
      <c r="J45" s="113"/>
      <c r="K45" s="113"/>
    </row>
    <row r="46" spans="1:11">
      <c r="A46" s="113"/>
      <c r="B46" s="113"/>
      <c r="C46" s="113"/>
      <c r="D46" s="113"/>
      <c r="E46" s="113"/>
      <c r="F46" s="113"/>
      <c r="G46" s="113"/>
      <c r="H46" s="113"/>
      <c r="I46" s="113"/>
      <c r="J46" s="113"/>
      <c r="K46" s="113"/>
    </row>
    <row r="47" spans="1:11">
      <c r="A47" s="113"/>
      <c r="B47" s="113"/>
      <c r="C47" s="113"/>
      <c r="D47" s="113"/>
      <c r="E47" s="113"/>
      <c r="F47" s="113"/>
      <c r="G47" s="113"/>
      <c r="H47" s="113"/>
      <c r="I47" s="113"/>
      <c r="J47" s="113"/>
      <c r="K47" s="113"/>
    </row>
    <row r="48" spans="1:11">
      <c r="A48" s="113"/>
      <c r="B48" s="113"/>
      <c r="C48" s="113"/>
      <c r="D48" s="113"/>
      <c r="E48" s="113"/>
      <c r="F48" s="113"/>
      <c r="G48" s="113"/>
      <c r="H48" s="113"/>
      <c r="I48" s="113"/>
      <c r="J48" s="113"/>
      <c r="K48" s="113"/>
    </row>
    <row r="49" spans="1:11">
      <c r="A49" s="113"/>
      <c r="B49" s="113"/>
      <c r="C49" s="113"/>
      <c r="D49" s="113"/>
      <c r="E49" s="113"/>
      <c r="F49" s="113"/>
      <c r="G49" s="113"/>
      <c r="H49" s="113"/>
      <c r="I49" s="113"/>
      <c r="J49" s="113"/>
      <c r="K49" s="113"/>
    </row>
    <row r="50" spans="1:11">
      <c r="A50" s="113"/>
      <c r="B50" s="113"/>
      <c r="C50" s="113"/>
      <c r="D50" s="113"/>
      <c r="E50" s="113"/>
      <c r="F50" s="113"/>
      <c r="G50" s="113"/>
      <c r="H50" s="113"/>
      <c r="I50" s="113"/>
      <c r="J50" s="113"/>
      <c r="K50" s="113"/>
    </row>
    <row r="51" spans="1:11">
      <c r="A51" s="113"/>
      <c r="B51" s="113"/>
      <c r="C51" s="113"/>
      <c r="D51" s="113"/>
      <c r="E51" s="113"/>
      <c r="F51" s="113"/>
      <c r="G51" s="113"/>
      <c r="H51" s="113"/>
      <c r="I51" s="113"/>
      <c r="J51" s="113"/>
      <c r="K51" s="113"/>
    </row>
    <row r="52" spans="1:11">
      <c r="A52" s="113"/>
      <c r="B52" s="113"/>
      <c r="C52" s="113"/>
      <c r="D52" s="113"/>
      <c r="E52" s="113"/>
      <c r="F52" s="113"/>
      <c r="G52" s="113"/>
      <c r="H52" s="113"/>
      <c r="I52" s="113"/>
      <c r="J52" s="113"/>
      <c r="K52" s="113"/>
    </row>
    <row r="53" spans="1:11">
      <c r="A53" s="113"/>
      <c r="B53" s="113"/>
      <c r="C53" s="113"/>
      <c r="D53" s="113"/>
      <c r="E53" s="113"/>
      <c r="F53" s="113"/>
      <c r="G53" s="113"/>
      <c r="H53" s="113"/>
      <c r="I53" s="113"/>
      <c r="J53" s="113"/>
      <c r="K53" s="113"/>
    </row>
    <row r="54" spans="1:11">
      <c r="A54" s="113"/>
      <c r="B54" s="113"/>
      <c r="C54" s="113"/>
      <c r="D54" s="113"/>
      <c r="E54" s="113"/>
      <c r="F54" s="113"/>
      <c r="G54" s="113"/>
      <c r="H54" s="113"/>
      <c r="I54" s="113"/>
      <c r="J54" s="113"/>
      <c r="K54" s="113"/>
    </row>
    <row r="55" spans="1:11">
      <c r="A55" s="113"/>
      <c r="B55" s="113"/>
      <c r="C55" s="113"/>
      <c r="D55" s="113"/>
      <c r="E55" s="113"/>
      <c r="F55" s="113"/>
      <c r="G55" s="113"/>
      <c r="H55" s="113"/>
      <c r="I55" s="113"/>
      <c r="J55" s="113"/>
      <c r="K55" s="113"/>
    </row>
    <row r="56" spans="1:11">
      <c r="A56" s="113"/>
      <c r="B56" s="113"/>
      <c r="C56" s="113"/>
      <c r="D56" s="113"/>
      <c r="E56" s="113"/>
      <c r="F56" s="113"/>
      <c r="G56" s="113"/>
      <c r="H56" s="113"/>
      <c r="I56" s="113"/>
      <c r="J56" s="113"/>
      <c r="K56" s="113"/>
    </row>
    <row r="57" spans="1:11">
      <c r="A57" s="113"/>
      <c r="B57" s="113"/>
      <c r="C57" s="113"/>
      <c r="D57" s="113"/>
      <c r="E57" s="113"/>
      <c r="F57" s="113"/>
      <c r="G57" s="113"/>
      <c r="H57" s="113"/>
      <c r="I57" s="113"/>
      <c r="J57" s="113"/>
      <c r="K57" s="113"/>
    </row>
    <row r="58" spans="1:11">
      <c r="A58" s="113"/>
      <c r="B58" s="113"/>
      <c r="C58" s="113"/>
      <c r="D58" s="113"/>
      <c r="E58" s="113"/>
      <c r="F58" s="113"/>
      <c r="G58" s="113"/>
      <c r="H58" s="113"/>
      <c r="I58" s="113"/>
      <c r="J58" s="113"/>
      <c r="K58" s="113"/>
    </row>
  </sheetData>
  <mergeCells count="6">
    <mergeCell ref="B37:I37"/>
    <mergeCell ref="B3:J3"/>
    <mergeCell ref="B4:J4"/>
    <mergeCell ref="B25:J27"/>
    <mergeCell ref="B33:I33"/>
    <mergeCell ref="B35:I3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21"/>
  <sheetViews>
    <sheetView view="pageBreakPreview" zoomScale="60" zoomScaleNormal="100" workbookViewId="0">
      <selection activeCell="H35" sqref="H35"/>
    </sheetView>
  </sheetViews>
  <sheetFormatPr defaultRowHeight="13.2"/>
  <cols>
    <col min="1" max="4" width="12.6640625" style="128" customWidth="1"/>
    <col min="5" max="5" width="15.109375" style="128" customWidth="1"/>
    <col min="6" max="7" width="12.6640625" style="128" customWidth="1"/>
    <col min="8" max="8" width="14" style="128" customWidth="1"/>
    <col min="9" max="9" width="12.6640625" style="128" customWidth="1"/>
    <col min="10" max="10" width="13.6640625" style="128" customWidth="1"/>
    <col min="11" max="256" width="9" style="128"/>
    <col min="257" max="260" width="12.6640625" style="128" customWidth="1"/>
    <col min="261" max="261" width="15.109375" style="128" customWidth="1"/>
    <col min="262" max="263" width="12.6640625" style="128" customWidth="1"/>
    <col min="264" max="264" width="14" style="128" customWidth="1"/>
    <col min="265" max="265" width="12.6640625" style="128" customWidth="1"/>
    <col min="266" max="266" width="13.6640625" style="128" customWidth="1"/>
    <col min="267" max="512" width="9" style="128"/>
    <col min="513" max="516" width="12.6640625" style="128" customWidth="1"/>
    <col min="517" max="517" width="15.109375" style="128" customWidth="1"/>
    <col min="518" max="519" width="12.6640625" style="128" customWidth="1"/>
    <col min="520" max="520" width="14" style="128" customWidth="1"/>
    <col min="521" max="521" width="12.6640625" style="128" customWidth="1"/>
    <col min="522" max="522" width="13.6640625" style="128" customWidth="1"/>
    <col min="523" max="768" width="9" style="128"/>
    <col min="769" max="772" width="12.6640625" style="128" customWidth="1"/>
    <col min="773" max="773" width="15.109375" style="128" customWidth="1"/>
    <col min="774" max="775" width="12.6640625" style="128" customWidth="1"/>
    <col min="776" max="776" width="14" style="128" customWidth="1"/>
    <col min="777" max="777" width="12.6640625" style="128" customWidth="1"/>
    <col min="778" max="778" width="13.6640625" style="128" customWidth="1"/>
    <col min="779" max="1024" width="9" style="128"/>
    <col min="1025" max="1028" width="12.6640625" style="128" customWidth="1"/>
    <col min="1029" max="1029" width="15.109375" style="128" customWidth="1"/>
    <col min="1030" max="1031" width="12.6640625" style="128" customWidth="1"/>
    <col min="1032" max="1032" width="14" style="128" customWidth="1"/>
    <col min="1033" max="1033" width="12.6640625" style="128" customWidth="1"/>
    <col min="1034" max="1034" width="13.6640625" style="128" customWidth="1"/>
    <col min="1035" max="1280" width="9" style="128"/>
    <col min="1281" max="1284" width="12.6640625" style="128" customWidth="1"/>
    <col min="1285" max="1285" width="15.109375" style="128" customWidth="1"/>
    <col min="1286" max="1287" width="12.6640625" style="128" customWidth="1"/>
    <col min="1288" max="1288" width="14" style="128" customWidth="1"/>
    <col min="1289" max="1289" width="12.6640625" style="128" customWidth="1"/>
    <col min="1290" max="1290" width="13.6640625" style="128" customWidth="1"/>
    <col min="1291" max="1536" width="9" style="128"/>
    <col min="1537" max="1540" width="12.6640625" style="128" customWidth="1"/>
    <col min="1541" max="1541" width="15.109375" style="128" customWidth="1"/>
    <col min="1542" max="1543" width="12.6640625" style="128" customWidth="1"/>
    <col min="1544" max="1544" width="14" style="128" customWidth="1"/>
    <col min="1545" max="1545" width="12.6640625" style="128" customWidth="1"/>
    <col min="1546" max="1546" width="13.6640625" style="128" customWidth="1"/>
    <col min="1547" max="1792" width="9" style="128"/>
    <col min="1793" max="1796" width="12.6640625" style="128" customWidth="1"/>
    <col min="1797" max="1797" width="15.109375" style="128" customWidth="1"/>
    <col min="1798" max="1799" width="12.6640625" style="128" customWidth="1"/>
    <col min="1800" max="1800" width="14" style="128" customWidth="1"/>
    <col min="1801" max="1801" width="12.6640625" style="128" customWidth="1"/>
    <col min="1802" max="1802" width="13.6640625" style="128" customWidth="1"/>
    <col min="1803" max="2048" width="9" style="128"/>
    <col min="2049" max="2052" width="12.6640625" style="128" customWidth="1"/>
    <col min="2053" max="2053" width="15.109375" style="128" customWidth="1"/>
    <col min="2054" max="2055" width="12.6640625" style="128" customWidth="1"/>
    <col min="2056" max="2056" width="14" style="128" customWidth="1"/>
    <col min="2057" max="2057" width="12.6640625" style="128" customWidth="1"/>
    <col min="2058" max="2058" width="13.6640625" style="128" customWidth="1"/>
    <col min="2059" max="2304" width="9" style="128"/>
    <col min="2305" max="2308" width="12.6640625" style="128" customWidth="1"/>
    <col min="2309" max="2309" width="15.109375" style="128" customWidth="1"/>
    <col min="2310" max="2311" width="12.6640625" style="128" customWidth="1"/>
    <col min="2312" max="2312" width="14" style="128" customWidth="1"/>
    <col min="2313" max="2313" width="12.6640625" style="128" customWidth="1"/>
    <col min="2314" max="2314" width="13.6640625" style="128" customWidth="1"/>
    <col min="2315" max="2560" width="9" style="128"/>
    <col min="2561" max="2564" width="12.6640625" style="128" customWidth="1"/>
    <col min="2565" max="2565" width="15.109375" style="128" customWidth="1"/>
    <col min="2566" max="2567" width="12.6640625" style="128" customWidth="1"/>
    <col min="2568" max="2568" width="14" style="128" customWidth="1"/>
    <col min="2569" max="2569" width="12.6640625" style="128" customWidth="1"/>
    <col min="2570" max="2570" width="13.6640625" style="128" customWidth="1"/>
    <col min="2571" max="2816" width="9" style="128"/>
    <col min="2817" max="2820" width="12.6640625" style="128" customWidth="1"/>
    <col min="2821" max="2821" width="15.109375" style="128" customWidth="1"/>
    <col min="2822" max="2823" width="12.6640625" style="128" customWidth="1"/>
    <col min="2824" max="2824" width="14" style="128" customWidth="1"/>
    <col min="2825" max="2825" width="12.6640625" style="128" customWidth="1"/>
    <col min="2826" max="2826" width="13.6640625" style="128" customWidth="1"/>
    <col min="2827" max="3072" width="9" style="128"/>
    <col min="3073" max="3076" width="12.6640625" style="128" customWidth="1"/>
    <col min="3077" max="3077" width="15.109375" style="128" customWidth="1"/>
    <col min="3078" max="3079" width="12.6640625" style="128" customWidth="1"/>
    <col min="3080" max="3080" width="14" style="128" customWidth="1"/>
    <col min="3081" max="3081" width="12.6640625" style="128" customWidth="1"/>
    <col min="3082" max="3082" width="13.6640625" style="128" customWidth="1"/>
    <col min="3083" max="3328" width="9" style="128"/>
    <col min="3329" max="3332" width="12.6640625" style="128" customWidth="1"/>
    <col min="3333" max="3333" width="15.109375" style="128" customWidth="1"/>
    <col min="3334" max="3335" width="12.6640625" style="128" customWidth="1"/>
    <col min="3336" max="3336" width="14" style="128" customWidth="1"/>
    <col min="3337" max="3337" width="12.6640625" style="128" customWidth="1"/>
    <col min="3338" max="3338" width="13.6640625" style="128" customWidth="1"/>
    <col min="3339" max="3584" width="9" style="128"/>
    <col min="3585" max="3588" width="12.6640625" style="128" customWidth="1"/>
    <col min="3589" max="3589" width="15.109375" style="128" customWidth="1"/>
    <col min="3590" max="3591" width="12.6640625" style="128" customWidth="1"/>
    <col min="3592" max="3592" width="14" style="128" customWidth="1"/>
    <col min="3593" max="3593" width="12.6640625" style="128" customWidth="1"/>
    <col min="3594" max="3594" width="13.6640625" style="128" customWidth="1"/>
    <col min="3595" max="3840" width="9" style="128"/>
    <col min="3841" max="3844" width="12.6640625" style="128" customWidth="1"/>
    <col min="3845" max="3845" width="15.109375" style="128" customWidth="1"/>
    <col min="3846" max="3847" width="12.6640625" style="128" customWidth="1"/>
    <col min="3848" max="3848" width="14" style="128" customWidth="1"/>
    <col min="3849" max="3849" width="12.6640625" style="128" customWidth="1"/>
    <col min="3850" max="3850" width="13.6640625" style="128" customWidth="1"/>
    <col min="3851" max="4096" width="9" style="128"/>
    <col min="4097" max="4100" width="12.6640625" style="128" customWidth="1"/>
    <col min="4101" max="4101" width="15.109375" style="128" customWidth="1"/>
    <col min="4102" max="4103" width="12.6640625" style="128" customWidth="1"/>
    <col min="4104" max="4104" width="14" style="128" customWidth="1"/>
    <col min="4105" max="4105" width="12.6640625" style="128" customWidth="1"/>
    <col min="4106" max="4106" width="13.6640625" style="128" customWidth="1"/>
    <col min="4107" max="4352" width="9" style="128"/>
    <col min="4353" max="4356" width="12.6640625" style="128" customWidth="1"/>
    <col min="4357" max="4357" width="15.109375" style="128" customWidth="1"/>
    <col min="4358" max="4359" width="12.6640625" style="128" customWidth="1"/>
    <col min="4360" max="4360" width="14" style="128" customWidth="1"/>
    <col min="4361" max="4361" width="12.6640625" style="128" customWidth="1"/>
    <col min="4362" max="4362" width="13.6640625" style="128" customWidth="1"/>
    <col min="4363" max="4608" width="9" style="128"/>
    <col min="4609" max="4612" width="12.6640625" style="128" customWidth="1"/>
    <col min="4613" max="4613" width="15.109375" style="128" customWidth="1"/>
    <col min="4614" max="4615" width="12.6640625" style="128" customWidth="1"/>
    <col min="4616" max="4616" width="14" style="128" customWidth="1"/>
    <col min="4617" max="4617" width="12.6640625" style="128" customWidth="1"/>
    <col min="4618" max="4618" width="13.6640625" style="128" customWidth="1"/>
    <col min="4619" max="4864" width="9" style="128"/>
    <col min="4865" max="4868" width="12.6640625" style="128" customWidth="1"/>
    <col min="4869" max="4869" width="15.109375" style="128" customWidth="1"/>
    <col min="4870" max="4871" width="12.6640625" style="128" customWidth="1"/>
    <col min="4872" max="4872" width="14" style="128" customWidth="1"/>
    <col min="4873" max="4873" width="12.6640625" style="128" customWidth="1"/>
    <col min="4874" max="4874" width="13.6640625" style="128" customWidth="1"/>
    <col min="4875" max="5120" width="9" style="128"/>
    <col min="5121" max="5124" width="12.6640625" style="128" customWidth="1"/>
    <col min="5125" max="5125" width="15.109375" style="128" customWidth="1"/>
    <col min="5126" max="5127" width="12.6640625" style="128" customWidth="1"/>
    <col min="5128" max="5128" width="14" style="128" customWidth="1"/>
    <col min="5129" max="5129" width="12.6640625" style="128" customWidth="1"/>
    <col min="5130" max="5130" width="13.6640625" style="128" customWidth="1"/>
    <col min="5131" max="5376" width="9" style="128"/>
    <col min="5377" max="5380" width="12.6640625" style="128" customWidth="1"/>
    <col min="5381" max="5381" width="15.109375" style="128" customWidth="1"/>
    <col min="5382" max="5383" width="12.6640625" style="128" customWidth="1"/>
    <col min="5384" max="5384" width="14" style="128" customWidth="1"/>
    <col min="5385" max="5385" width="12.6640625" style="128" customWidth="1"/>
    <col min="5386" max="5386" width="13.6640625" style="128" customWidth="1"/>
    <col min="5387" max="5632" width="9" style="128"/>
    <col min="5633" max="5636" width="12.6640625" style="128" customWidth="1"/>
    <col min="5637" max="5637" width="15.109375" style="128" customWidth="1"/>
    <col min="5638" max="5639" width="12.6640625" style="128" customWidth="1"/>
    <col min="5640" max="5640" width="14" style="128" customWidth="1"/>
    <col min="5641" max="5641" width="12.6640625" style="128" customWidth="1"/>
    <col min="5642" max="5642" width="13.6640625" style="128" customWidth="1"/>
    <col min="5643" max="5888" width="9" style="128"/>
    <col min="5889" max="5892" width="12.6640625" style="128" customWidth="1"/>
    <col min="5893" max="5893" width="15.109375" style="128" customWidth="1"/>
    <col min="5894" max="5895" width="12.6640625" style="128" customWidth="1"/>
    <col min="5896" max="5896" width="14" style="128" customWidth="1"/>
    <col min="5897" max="5897" width="12.6640625" style="128" customWidth="1"/>
    <col min="5898" max="5898" width="13.6640625" style="128" customWidth="1"/>
    <col min="5899" max="6144" width="9" style="128"/>
    <col min="6145" max="6148" width="12.6640625" style="128" customWidth="1"/>
    <col min="6149" max="6149" width="15.109375" style="128" customWidth="1"/>
    <col min="6150" max="6151" width="12.6640625" style="128" customWidth="1"/>
    <col min="6152" max="6152" width="14" style="128" customWidth="1"/>
    <col min="6153" max="6153" width="12.6640625" style="128" customWidth="1"/>
    <col min="6154" max="6154" width="13.6640625" style="128" customWidth="1"/>
    <col min="6155" max="6400" width="9" style="128"/>
    <col min="6401" max="6404" width="12.6640625" style="128" customWidth="1"/>
    <col min="6405" max="6405" width="15.109375" style="128" customWidth="1"/>
    <col min="6406" max="6407" width="12.6640625" style="128" customWidth="1"/>
    <col min="6408" max="6408" width="14" style="128" customWidth="1"/>
    <col min="6409" max="6409" width="12.6640625" style="128" customWidth="1"/>
    <col min="6410" max="6410" width="13.6640625" style="128" customWidth="1"/>
    <col min="6411" max="6656" width="9" style="128"/>
    <col min="6657" max="6660" width="12.6640625" style="128" customWidth="1"/>
    <col min="6661" max="6661" width="15.109375" style="128" customWidth="1"/>
    <col min="6662" max="6663" width="12.6640625" style="128" customWidth="1"/>
    <col min="6664" max="6664" width="14" style="128" customWidth="1"/>
    <col min="6665" max="6665" width="12.6640625" style="128" customWidth="1"/>
    <col min="6666" max="6666" width="13.6640625" style="128" customWidth="1"/>
    <col min="6667" max="6912" width="9" style="128"/>
    <col min="6913" max="6916" width="12.6640625" style="128" customWidth="1"/>
    <col min="6917" max="6917" width="15.109375" style="128" customWidth="1"/>
    <col min="6918" max="6919" width="12.6640625" style="128" customWidth="1"/>
    <col min="6920" max="6920" width="14" style="128" customWidth="1"/>
    <col min="6921" max="6921" width="12.6640625" style="128" customWidth="1"/>
    <col min="6922" max="6922" width="13.6640625" style="128" customWidth="1"/>
    <col min="6923" max="7168" width="9" style="128"/>
    <col min="7169" max="7172" width="12.6640625" style="128" customWidth="1"/>
    <col min="7173" max="7173" width="15.109375" style="128" customWidth="1"/>
    <col min="7174" max="7175" width="12.6640625" style="128" customWidth="1"/>
    <col min="7176" max="7176" width="14" style="128" customWidth="1"/>
    <col min="7177" max="7177" width="12.6640625" style="128" customWidth="1"/>
    <col min="7178" max="7178" width="13.6640625" style="128" customWidth="1"/>
    <col min="7179" max="7424" width="9" style="128"/>
    <col min="7425" max="7428" width="12.6640625" style="128" customWidth="1"/>
    <col min="7429" max="7429" width="15.109375" style="128" customWidth="1"/>
    <col min="7430" max="7431" width="12.6640625" style="128" customWidth="1"/>
    <col min="7432" max="7432" width="14" style="128" customWidth="1"/>
    <col min="7433" max="7433" width="12.6640625" style="128" customWidth="1"/>
    <col min="7434" max="7434" width="13.6640625" style="128" customWidth="1"/>
    <col min="7435" max="7680" width="9" style="128"/>
    <col min="7681" max="7684" width="12.6640625" style="128" customWidth="1"/>
    <col min="7685" max="7685" width="15.109375" style="128" customWidth="1"/>
    <col min="7686" max="7687" width="12.6640625" style="128" customWidth="1"/>
    <col min="7688" max="7688" width="14" style="128" customWidth="1"/>
    <col min="7689" max="7689" width="12.6640625" style="128" customWidth="1"/>
    <col min="7690" max="7690" width="13.6640625" style="128" customWidth="1"/>
    <col min="7691" max="7936" width="9" style="128"/>
    <col min="7937" max="7940" width="12.6640625" style="128" customWidth="1"/>
    <col min="7941" max="7941" width="15.109375" style="128" customWidth="1"/>
    <col min="7942" max="7943" width="12.6640625" style="128" customWidth="1"/>
    <col min="7944" max="7944" width="14" style="128" customWidth="1"/>
    <col min="7945" max="7945" width="12.6640625" style="128" customWidth="1"/>
    <col min="7946" max="7946" width="13.6640625" style="128" customWidth="1"/>
    <col min="7947" max="8192" width="9" style="128"/>
    <col min="8193" max="8196" width="12.6640625" style="128" customWidth="1"/>
    <col min="8197" max="8197" width="15.109375" style="128" customWidth="1"/>
    <col min="8198" max="8199" width="12.6640625" style="128" customWidth="1"/>
    <col min="8200" max="8200" width="14" style="128" customWidth="1"/>
    <col min="8201" max="8201" width="12.6640625" style="128" customWidth="1"/>
    <col min="8202" max="8202" width="13.6640625" style="128" customWidth="1"/>
    <col min="8203" max="8448" width="9" style="128"/>
    <col min="8449" max="8452" width="12.6640625" style="128" customWidth="1"/>
    <col min="8453" max="8453" width="15.109375" style="128" customWidth="1"/>
    <col min="8454" max="8455" width="12.6640625" style="128" customWidth="1"/>
    <col min="8456" max="8456" width="14" style="128" customWidth="1"/>
    <col min="8457" max="8457" width="12.6640625" style="128" customWidth="1"/>
    <col min="8458" max="8458" width="13.6640625" style="128" customWidth="1"/>
    <col min="8459" max="8704" width="9" style="128"/>
    <col min="8705" max="8708" width="12.6640625" style="128" customWidth="1"/>
    <col min="8709" max="8709" width="15.109375" style="128" customWidth="1"/>
    <col min="8710" max="8711" width="12.6640625" style="128" customWidth="1"/>
    <col min="8712" max="8712" width="14" style="128" customWidth="1"/>
    <col min="8713" max="8713" width="12.6640625" style="128" customWidth="1"/>
    <col min="8714" max="8714" width="13.6640625" style="128" customWidth="1"/>
    <col min="8715" max="8960" width="9" style="128"/>
    <col min="8961" max="8964" width="12.6640625" style="128" customWidth="1"/>
    <col min="8965" max="8965" width="15.109375" style="128" customWidth="1"/>
    <col min="8966" max="8967" width="12.6640625" style="128" customWidth="1"/>
    <col min="8968" max="8968" width="14" style="128" customWidth="1"/>
    <col min="8969" max="8969" width="12.6640625" style="128" customWidth="1"/>
    <col min="8970" max="8970" width="13.6640625" style="128" customWidth="1"/>
    <col min="8971" max="9216" width="9" style="128"/>
    <col min="9217" max="9220" width="12.6640625" style="128" customWidth="1"/>
    <col min="9221" max="9221" width="15.109375" style="128" customWidth="1"/>
    <col min="9222" max="9223" width="12.6640625" style="128" customWidth="1"/>
    <col min="9224" max="9224" width="14" style="128" customWidth="1"/>
    <col min="9225" max="9225" width="12.6640625" style="128" customWidth="1"/>
    <col min="9226" max="9226" width="13.6640625" style="128" customWidth="1"/>
    <col min="9227" max="9472" width="9" style="128"/>
    <col min="9473" max="9476" width="12.6640625" style="128" customWidth="1"/>
    <col min="9477" max="9477" width="15.109375" style="128" customWidth="1"/>
    <col min="9478" max="9479" width="12.6640625" style="128" customWidth="1"/>
    <col min="9480" max="9480" width="14" style="128" customWidth="1"/>
    <col min="9481" max="9481" width="12.6640625" style="128" customWidth="1"/>
    <col min="9482" max="9482" width="13.6640625" style="128" customWidth="1"/>
    <col min="9483" max="9728" width="9" style="128"/>
    <col min="9729" max="9732" width="12.6640625" style="128" customWidth="1"/>
    <col min="9733" max="9733" width="15.109375" style="128" customWidth="1"/>
    <col min="9734" max="9735" width="12.6640625" style="128" customWidth="1"/>
    <col min="9736" max="9736" width="14" style="128" customWidth="1"/>
    <col min="9737" max="9737" width="12.6640625" style="128" customWidth="1"/>
    <col min="9738" max="9738" width="13.6640625" style="128" customWidth="1"/>
    <col min="9739" max="9984" width="9" style="128"/>
    <col min="9985" max="9988" width="12.6640625" style="128" customWidth="1"/>
    <col min="9989" max="9989" width="15.109375" style="128" customWidth="1"/>
    <col min="9990" max="9991" width="12.6640625" style="128" customWidth="1"/>
    <col min="9992" max="9992" width="14" style="128" customWidth="1"/>
    <col min="9993" max="9993" width="12.6640625" style="128" customWidth="1"/>
    <col min="9994" max="9994" width="13.6640625" style="128" customWidth="1"/>
    <col min="9995" max="10240" width="9" style="128"/>
    <col min="10241" max="10244" width="12.6640625" style="128" customWidth="1"/>
    <col min="10245" max="10245" width="15.109375" style="128" customWidth="1"/>
    <col min="10246" max="10247" width="12.6640625" style="128" customWidth="1"/>
    <col min="10248" max="10248" width="14" style="128" customWidth="1"/>
    <col min="10249" max="10249" width="12.6640625" style="128" customWidth="1"/>
    <col min="10250" max="10250" width="13.6640625" style="128" customWidth="1"/>
    <col min="10251" max="10496" width="9" style="128"/>
    <col min="10497" max="10500" width="12.6640625" style="128" customWidth="1"/>
    <col min="10501" max="10501" width="15.109375" style="128" customWidth="1"/>
    <col min="10502" max="10503" width="12.6640625" style="128" customWidth="1"/>
    <col min="10504" max="10504" width="14" style="128" customWidth="1"/>
    <col min="10505" max="10505" width="12.6640625" style="128" customWidth="1"/>
    <col min="10506" max="10506" width="13.6640625" style="128" customWidth="1"/>
    <col min="10507" max="10752" width="9" style="128"/>
    <col min="10753" max="10756" width="12.6640625" style="128" customWidth="1"/>
    <col min="10757" max="10757" width="15.109375" style="128" customWidth="1"/>
    <col min="10758" max="10759" width="12.6640625" style="128" customWidth="1"/>
    <col min="10760" max="10760" width="14" style="128" customWidth="1"/>
    <col min="10761" max="10761" width="12.6640625" style="128" customWidth="1"/>
    <col min="10762" max="10762" width="13.6640625" style="128" customWidth="1"/>
    <col min="10763" max="11008" width="9" style="128"/>
    <col min="11009" max="11012" width="12.6640625" style="128" customWidth="1"/>
    <col min="11013" max="11013" width="15.109375" style="128" customWidth="1"/>
    <col min="11014" max="11015" width="12.6640625" style="128" customWidth="1"/>
    <col min="11016" max="11016" width="14" style="128" customWidth="1"/>
    <col min="11017" max="11017" width="12.6640625" style="128" customWidth="1"/>
    <col min="11018" max="11018" width="13.6640625" style="128" customWidth="1"/>
    <col min="11019" max="11264" width="9" style="128"/>
    <col min="11265" max="11268" width="12.6640625" style="128" customWidth="1"/>
    <col min="11269" max="11269" width="15.109375" style="128" customWidth="1"/>
    <col min="11270" max="11271" width="12.6640625" style="128" customWidth="1"/>
    <col min="11272" max="11272" width="14" style="128" customWidth="1"/>
    <col min="11273" max="11273" width="12.6640625" style="128" customWidth="1"/>
    <col min="11274" max="11274" width="13.6640625" style="128" customWidth="1"/>
    <col min="11275" max="11520" width="9" style="128"/>
    <col min="11521" max="11524" width="12.6640625" style="128" customWidth="1"/>
    <col min="11525" max="11525" width="15.109375" style="128" customWidth="1"/>
    <col min="11526" max="11527" width="12.6640625" style="128" customWidth="1"/>
    <col min="11528" max="11528" width="14" style="128" customWidth="1"/>
    <col min="11529" max="11529" width="12.6640625" style="128" customWidth="1"/>
    <col min="11530" max="11530" width="13.6640625" style="128" customWidth="1"/>
    <col min="11531" max="11776" width="9" style="128"/>
    <col min="11777" max="11780" width="12.6640625" style="128" customWidth="1"/>
    <col min="11781" max="11781" width="15.109375" style="128" customWidth="1"/>
    <col min="11782" max="11783" width="12.6640625" style="128" customWidth="1"/>
    <col min="11784" max="11784" width="14" style="128" customWidth="1"/>
    <col min="11785" max="11785" width="12.6640625" style="128" customWidth="1"/>
    <col min="11786" max="11786" width="13.6640625" style="128" customWidth="1"/>
    <col min="11787" max="12032" width="9" style="128"/>
    <col min="12033" max="12036" width="12.6640625" style="128" customWidth="1"/>
    <col min="12037" max="12037" width="15.109375" style="128" customWidth="1"/>
    <col min="12038" max="12039" width="12.6640625" style="128" customWidth="1"/>
    <col min="12040" max="12040" width="14" style="128" customWidth="1"/>
    <col min="12041" max="12041" width="12.6640625" style="128" customWidth="1"/>
    <col min="12042" max="12042" width="13.6640625" style="128" customWidth="1"/>
    <col min="12043" max="12288" width="9" style="128"/>
    <col min="12289" max="12292" width="12.6640625" style="128" customWidth="1"/>
    <col min="12293" max="12293" width="15.109375" style="128" customWidth="1"/>
    <col min="12294" max="12295" width="12.6640625" style="128" customWidth="1"/>
    <col min="12296" max="12296" width="14" style="128" customWidth="1"/>
    <col min="12297" max="12297" width="12.6640625" style="128" customWidth="1"/>
    <col min="12298" max="12298" width="13.6640625" style="128" customWidth="1"/>
    <col min="12299" max="12544" width="9" style="128"/>
    <col min="12545" max="12548" width="12.6640625" style="128" customWidth="1"/>
    <col min="12549" max="12549" width="15.109375" style="128" customWidth="1"/>
    <col min="12550" max="12551" width="12.6640625" style="128" customWidth="1"/>
    <col min="12552" max="12552" width="14" style="128" customWidth="1"/>
    <col min="12553" max="12553" width="12.6640625" style="128" customWidth="1"/>
    <col min="12554" max="12554" width="13.6640625" style="128" customWidth="1"/>
    <col min="12555" max="12800" width="9" style="128"/>
    <col min="12801" max="12804" width="12.6640625" style="128" customWidth="1"/>
    <col min="12805" max="12805" width="15.109375" style="128" customWidth="1"/>
    <col min="12806" max="12807" width="12.6640625" style="128" customWidth="1"/>
    <col min="12808" max="12808" width="14" style="128" customWidth="1"/>
    <col min="12809" max="12809" width="12.6640625" style="128" customWidth="1"/>
    <col min="12810" max="12810" width="13.6640625" style="128" customWidth="1"/>
    <col min="12811" max="13056" width="9" style="128"/>
    <col min="13057" max="13060" width="12.6640625" style="128" customWidth="1"/>
    <col min="13061" max="13061" width="15.109375" style="128" customWidth="1"/>
    <col min="13062" max="13063" width="12.6640625" style="128" customWidth="1"/>
    <col min="13064" max="13064" width="14" style="128" customWidth="1"/>
    <col min="13065" max="13065" width="12.6640625" style="128" customWidth="1"/>
    <col min="13066" max="13066" width="13.6640625" style="128" customWidth="1"/>
    <col min="13067" max="13312" width="9" style="128"/>
    <col min="13313" max="13316" width="12.6640625" style="128" customWidth="1"/>
    <col min="13317" max="13317" width="15.109375" style="128" customWidth="1"/>
    <col min="13318" max="13319" width="12.6640625" style="128" customWidth="1"/>
    <col min="13320" max="13320" width="14" style="128" customWidth="1"/>
    <col min="13321" max="13321" width="12.6640625" style="128" customWidth="1"/>
    <col min="13322" max="13322" width="13.6640625" style="128" customWidth="1"/>
    <col min="13323" max="13568" width="9" style="128"/>
    <col min="13569" max="13572" width="12.6640625" style="128" customWidth="1"/>
    <col min="13573" max="13573" width="15.109375" style="128" customWidth="1"/>
    <col min="13574" max="13575" width="12.6640625" style="128" customWidth="1"/>
    <col min="13576" max="13576" width="14" style="128" customWidth="1"/>
    <col min="13577" max="13577" width="12.6640625" style="128" customWidth="1"/>
    <col min="13578" max="13578" width="13.6640625" style="128" customWidth="1"/>
    <col min="13579" max="13824" width="9" style="128"/>
    <col min="13825" max="13828" width="12.6640625" style="128" customWidth="1"/>
    <col min="13829" max="13829" width="15.109375" style="128" customWidth="1"/>
    <col min="13830" max="13831" width="12.6640625" style="128" customWidth="1"/>
    <col min="13832" max="13832" width="14" style="128" customWidth="1"/>
    <col min="13833" max="13833" width="12.6640625" style="128" customWidth="1"/>
    <col min="13834" max="13834" width="13.6640625" style="128" customWidth="1"/>
    <col min="13835" max="14080" width="9" style="128"/>
    <col min="14081" max="14084" width="12.6640625" style="128" customWidth="1"/>
    <col min="14085" max="14085" width="15.109375" style="128" customWidth="1"/>
    <col min="14086" max="14087" width="12.6640625" style="128" customWidth="1"/>
    <col min="14088" max="14088" width="14" style="128" customWidth="1"/>
    <col min="14089" max="14089" width="12.6640625" style="128" customWidth="1"/>
    <col min="14090" max="14090" width="13.6640625" style="128" customWidth="1"/>
    <col min="14091" max="14336" width="9" style="128"/>
    <col min="14337" max="14340" width="12.6640625" style="128" customWidth="1"/>
    <col min="14341" max="14341" width="15.109375" style="128" customWidth="1"/>
    <col min="14342" max="14343" width="12.6640625" style="128" customWidth="1"/>
    <col min="14344" max="14344" width="14" style="128" customWidth="1"/>
    <col min="14345" max="14345" width="12.6640625" style="128" customWidth="1"/>
    <col min="14346" max="14346" width="13.6640625" style="128" customWidth="1"/>
    <col min="14347" max="14592" width="9" style="128"/>
    <col min="14593" max="14596" width="12.6640625" style="128" customWidth="1"/>
    <col min="14597" max="14597" width="15.109375" style="128" customWidth="1"/>
    <col min="14598" max="14599" width="12.6640625" style="128" customWidth="1"/>
    <col min="14600" max="14600" width="14" style="128" customWidth="1"/>
    <col min="14601" max="14601" width="12.6640625" style="128" customWidth="1"/>
    <col min="14602" max="14602" width="13.6640625" style="128" customWidth="1"/>
    <col min="14603" max="14848" width="9" style="128"/>
    <col min="14849" max="14852" width="12.6640625" style="128" customWidth="1"/>
    <col min="14853" max="14853" width="15.109375" style="128" customWidth="1"/>
    <col min="14854" max="14855" width="12.6640625" style="128" customWidth="1"/>
    <col min="14856" max="14856" width="14" style="128" customWidth="1"/>
    <col min="14857" max="14857" width="12.6640625" style="128" customWidth="1"/>
    <col min="14858" max="14858" width="13.6640625" style="128" customWidth="1"/>
    <col min="14859" max="15104" width="9" style="128"/>
    <col min="15105" max="15108" width="12.6640625" style="128" customWidth="1"/>
    <col min="15109" max="15109" width="15.109375" style="128" customWidth="1"/>
    <col min="15110" max="15111" width="12.6640625" style="128" customWidth="1"/>
    <col min="15112" max="15112" width="14" style="128" customWidth="1"/>
    <col min="15113" max="15113" width="12.6640625" style="128" customWidth="1"/>
    <col min="15114" max="15114" width="13.6640625" style="128" customWidth="1"/>
    <col min="15115" max="15360" width="9" style="128"/>
    <col min="15361" max="15364" width="12.6640625" style="128" customWidth="1"/>
    <col min="15365" max="15365" width="15.109375" style="128" customWidth="1"/>
    <col min="15366" max="15367" width="12.6640625" style="128" customWidth="1"/>
    <col min="15368" max="15368" width="14" style="128" customWidth="1"/>
    <col min="15369" max="15369" width="12.6640625" style="128" customWidth="1"/>
    <col min="15370" max="15370" width="13.6640625" style="128" customWidth="1"/>
    <col min="15371" max="15616" width="9" style="128"/>
    <col min="15617" max="15620" width="12.6640625" style="128" customWidth="1"/>
    <col min="15621" max="15621" width="15.109375" style="128" customWidth="1"/>
    <col min="15622" max="15623" width="12.6640625" style="128" customWidth="1"/>
    <col min="15624" max="15624" width="14" style="128" customWidth="1"/>
    <col min="15625" max="15625" width="12.6640625" style="128" customWidth="1"/>
    <col min="15626" max="15626" width="13.6640625" style="128" customWidth="1"/>
    <col min="15627" max="15872" width="9" style="128"/>
    <col min="15873" max="15876" width="12.6640625" style="128" customWidth="1"/>
    <col min="15877" max="15877" width="15.109375" style="128" customWidth="1"/>
    <col min="15878" max="15879" width="12.6640625" style="128" customWidth="1"/>
    <col min="15880" max="15880" width="14" style="128" customWidth="1"/>
    <col min="15881" max="15881" width="12.6640625" style="128" customWidth="1"/>
    <col min="15882" max="15882" width="13.6640625" style="128" customWidth="1"/>
    <col min="15883" max="16128" width="9" style="128"/>
    <col min="16129" max="16132" width="12.6640625" style="128" customWidth="1"/>
    <col min="16133" max="16133" width="15.109375" style="128" customWidth="1"/>
    <col min="16134" max="16135" width="12.6640625" style="128" customWidth="1"/>
    <col min="16136" max="16136" width="14" style="128" customWidth="1"/>
    <col min="16137" max="16137" width="12.6640625" style="128" customWidth="1"/>
    <col min="16138" max="16138" width="13.6640625" style="128" customWidth="1"/>
    <col min="16139" max="16384" width="9" style="128"/>
  </cols>
  <sheetData>
    <row r="1" spans="1:10" ht="93" customHeight="1">
      <c r="A1" s="248" t="s">
        <v>1096</v>
      </c>
    </row>
    <row r="2" spans="1:10" ht="31.5" customHeight="1">
      <c r="A2" s="943" t="s">
        <v>1097</v>
      </c>
      <c r="B2" s="943"/>
      <c r="C2" s="943"/>
      <c r="D2" s="943"/>
      <c r="E2" s="943"/>
      <c r="F2" s="943"/>
      <c r="G2" s="943"/>
      <c r="H2" s="943"/>
      <c r="I2" s="943"/>
      <c r="J2" s="943"/>
    </row>
    <row r="3" spans="1:10">
      <c r="J3" s="128" t="s">
        <v>1098</v>
      </c>
    </row>
    <row r="4" spans="1:10" ht="18.75" customHeight="1">
      <c r="A4" s="944" t="s">
        <v>1099</v>
      </c>
      <c r="B4" s="945" t="s">
        <v>1100</v>
      </c>
      <c r="C4" s="952" t="s">
        <v>682</v>
      </c>
      <c r="D4" s="953"/>
      <c r="E4" s="944" t="s">
        <v>1101</v>
      </c>
      <c r="F4" s="1077" t="s">
        <v>1102</v>
      </c>
      <c r="G4" s="946" t="s">
        <v>1103</v>
      </c>
      <c r="H4" s="944" t="s">
        <v>1104</v>
      </c>
      <c r="I4" s="1077" t="s">
        <v>1105</v>
      </c>
      <c r="J4" s="946" t="s">
        <v>686</v>
      </c>
    </row>
    <row r="5" spans="1:10" ht="18.75" customHeight="1">
      <c r="A5" s="944"/>
      <c r="B5" s="945"/>
      <c r="C5" s="129" t="s">
        <v>1106</v>
      </c>
      <c r="D5" s="129" t="s">
        <v>1107</v>
      </c>
      <c r="E5" s="945"/>
      <c r="F5" s="1078"/>
      <c r="G5" s="1078"/>
      <c r="H5" s="945"/>
      <c r="I5" s="1078"/>
      <c r="J5" s="947"/>
    </row>
    <row r="6" spans="1:10" ht="28.5" customHeight="1">
      <c r="A6" s="130"/>
      <c r="B6" s="130"/>
      <c r="C6" s="948"/>
      <c r="D6" s="949"/>
      <c r="E6" s="131"/>
      <c r="F6" s="132"/>
      <c r="G6" s="132"/>
      <c r="H6" s="133"/>
      <c r="I6" s="134"/>
      <c r="J6" s="130"/>
    </row>
    <row r="7" spans="1:10" ht="28.5" customHeight="1" thickBot="1">
      <c r="A7" s="135"/>
      <c r="B7" s="135"/>
      <c r="C7" s="136"/>
      <c r="D7" s="137"/>
      <c r="E7" s="138"/>
      <c r="F7" s="139"/>
      <c r="G7" s="139"/>
      <c r="H7" s="140"/>
      <c r="I7" s="141"/>
      <c r="J7" s="135"/>
    </row>
    <row r="8" spans="1:10" ht="28.5" customHeight="1">
      <c r="A8" s="142"/>
      <c r="B8" s="142"/>
      <c r="C8" s="1075"/>
      <c r="D8" s="1076"/>
      <c r="E8" s="143"/>
      <c r="F8" s="144"/>
      <c r="G8" s="144"/>
      <c r="H8" s="145"/>
      <c r="I8" s="146"/>
      <c r="J8" s="142"/>
    </row>
    <row r="9" spans="1:10" ht="28.5" customHeight="1" thickBot="1">
      <c r="A9" s="135"/>
      <c r="B9" s="135"/>
      <c r="C9" s="136"/>
      <c r="D9" s="137"/>
      <c r="E9" s="138"/>
      <c r="F9" s="139"/>
      <c r="G9" s="139"/>
      <c r="H9" s="140"/>
      <c r="I9" s="141"/>
      <c r="J9" s="135"/>
    </row>
    <row r="10" spans="1:10" ht="28.5" customHeight="1">
      <c r="A10" s="142"/>
      <c r="B10" s="142"/>
      <c r="C10" s="1075"/>
      <c r="D10" s="1076"/>
      <c r="E10" s="143"/>
      <c r="F10" s="144"/>
      <c r="G10" s="144"/>
      <c r="H10" s="145"/>
      <c r="I10" s="146"/>
      <c r="J10" s="142"/>
    </row>
    <row r="11" spans="1:10" ht="28.5" customHeight="1" thickBot="1">
      <c r="A11" s="135"/>
      <c r="B11" s="135"/>
      <c r="C11" s="136"/>
      <c r="D11" s="137"/>
      <c r="E11" s="138"/>
      <c r="F11" s="139"/>
      <c r="G11" s="139"/>
      <c r="H11" s="140"/>
      <c r="I11" s="141"/>
      <c r="J11" s="135"/>
    </row>
    <row r="12" spans="1:10" ht="28.5" customHeight="1">
      <c r="A12" s="142"/>
      <c r="B12" s="142"/>
      <c r="C12" s="1075"/>
      <c r="D12" s="1076"/>
      <c r="E12" s="143"/>
      <c r="F12" s="144"/>
      <c r="G12" s="144"/>
      <c r="H12" s="145"/>
      <c r="I12" s="146"/>
      <c r="J12" s="142"/>
    </row>
    <row r="13" spans="1:10" ht="28.5" customHeight="1">
      <c r="A13" s="147" t="s">
        <v>689</v>
      </c>
      <c r="B13" s="148"/>
      <c r="C13" s="149">
        <f t="shared" ref="C13:I13" si="0">SUM(C6:C12)</f>
        <v>0</v>
      </c>
      <c r="D13" s="149">
        <f t="shared" si="0"/>
        <v>0</v>
      </c>
      <c r="E13" s="150">
        <f t="shared" si="0"/>
        <v>0</v>
      </c>
      <c r="F13" s="150">
        <f t="shared" si="0"/>
        <v>0</v>
      </c>
      <c r="G13" s="150">
        <f t="shared" si="0"/>
        <v>0</v>
      </c>
      <c r="H13" s="150">
        <f t="shared" si="0"/>
        <v>0</v>
      </c>
      <c r="I13" s="150">
        <f t="shared" si="0"/>
        <v>0</v>
      </c>
      <c r="J13" s="148"/>
    </row>
    <row r="15" spans="1:10">
      <c r="A15" s="128" t="s">
        <v>1108</v>
      </c>
      <c r="B15" s="128" t="s">
        <v>1109</v>
      </c>
    </row>
    <row r="16" spans="1:10">
      <c r="B16" s="128" t="s">
        <v>1110</v>
      </c>
    </row>
    <row r="17" spans="1:2">
      <c r="B17" s="128" t="s">
        <v>1111</v>
      </c>
    </row>
    <row r="18" spans="1:2">
      <c r="B18" s="128" t="s">
        <v>1112</v>
      </c>
    </row>
    <row r="21" spans="1:2">
      <c r="A21" s="151"/>
    </row>
  </sheetData>
  <mergeCells count="14">
    <mergeCell ref="C6:D6"/>
    <mergeCell ref="C8:D8"/>
    <mergeCell ref="C10:D10"/>
    <mergeCell ref="C12:D12"/>
    <mergeCell ref="A2:J2"/>
    <mergeCell ref="A4:A5"/>
    <mergeCell ref="B4:B5"/>
    <mergeCell ref="C4:D4"/>
    <mergeCell ref="E4:E5"/>
    <mergeCell ref="F4:F5"/>
    <mergeCell ref="G4:G5"/>
    <mergeCell ref="H4:H5"/>
    <mergeCell ref="I4:I5"/>
    <mergeCell ref="J4:J5"/>
  </mergeCells>
  <phoneticPr fontId="3"/>
  <dataValidations count="2">
    <dataValidation type="list" allowBlank="1" showInputMessage="1" showErrorMessage="1" sqref="G6:G12 JC6:JC12 SY6:SY12 ACU6:ACU12 AMQ6:AMQ12 AWM6:AWM12 BGI6:BGI12 BQE6:BQE12 CAA6:CAA12 CJW6:CJW12 CTS6:CTS12 DDO6:DDO12 DNK6:DNK12 DXG6:DXG12 EHC6:EHC12 EQY6:EQY12 FAU6:FAU12 FKQ6:FKQ12 FUM6:FUM12 GEI6:GEI12 GOE6:GOE12 GYA6:GYA12 HHW6:HHW12 HRS6:HRS12 IBO6:IBO12 ILK6:ILK12 IVG6:IVG12 JFC6:JFC12 JOY6:JOY12 JYU6:JYU12 KIQ6:KIQ12 KSM6:KSM12 LCI6:LCI12 LME6:LME12 LWA6:LWA12 MFW6:MFW12 MPS6:MPS12 MZO6:MZO12 NJK6:NJK12 NTG6:NTG12 ODC6:ODC12 OMY6:OMY12 OWU6:OWU12 PGQ6:PGQ12 PQM6:PQM12 QAI6:QAI12 QKE6:QKE12 QUA6:QUA12 RDW6:RDW12 RNS6:RNS12 RXO6:RXO12 SHK6:SHK12 SRG6:SRG12 TBC6:TBC12 TKY6:TKY12 TUU6:TUU12 UEQ6:UEQ12 UOM6:UOM12 UYI6:UYI12 VIE6:VIE12 VSA6:VSA12 WBW6:WBW12 WLS6:WLS12 WVO6:WVO12 G65542:G65548 JC65542:JC65548 SY65542:SY65548 ACU65542:ACU65548 AMQ65542:AMQ65548 AWM65542:AWM65548 BGI65542:BGI65548 BQE65542:BQE65548 CAA65542:CAA65548 CJW65542:CJW65548 CTS65542:CTS65548 DDO65542:DDO65548 DNK65542:DNK65548 DXG65542:DXG65548 EHC65542:EHC65548 EQY65542:EQY65548 FAU65542:FAU65548 FKQ65542:FKQ65548 FUM65542:FUM65548 GEI65542:GEI65548 GOE65542:GOE65548 GYA65542:GYA65548 HHW65542:HHW65548 HRS65542:HRS65548 IBO65542:IBO65548 ILK65542:ILK65548 IVG65542:IVG65548 JFC65542:JFC65548 JOY65542:JOY65548 JYU65542:JYU65548 KIQ65542:KIQ65548 KSM65542:KSM65548 LCI65542:LCI65548 LME65542:LME65548 LWA65542:LWA65548 MFW65542:MFW65548 MPS65542:MPS65548 MZO65542:MZO65548 NJK65542:NJK65548 NTG65542:NTG65548 ODC65542:ODC65548 OMY65542:OMY65548 OWU65542:OWU65548 PGQ65542:PGQ65548 PQM65542:PQM65548 QAI65542:QAI65548 QKE65542:QKE65548 QUA65542:QUA65548 RDW65542:RDW65548 RNS65542:RNS65548 RXO65542:RXO65548 SHK65542:SHK65548 SRG65542:SRG65548 TBC65542:TBC65548 TKY65542:TKY65548 TUU65542:TUU65548 UEQ65542:UEQ65548 UOM65542:UOM65548 UYI65542:UYI65548 VIE65542:VIE65548 VSA65542:VSA65548 WBW65542:WBW65548 WLS65542:WLS65548 WVO65542:WVO65548 G131078:G131084 JC131078:JC131084 SY131078:SY131084 ACU131078:ACU131084 AMQ131078:AMQ131084 AWM131078:AWM131084 BGI131078:BGI131084 BQE131078:BQE131084 CAA131078:CAA131084 CJW131078:CJW131084 CTS131078:CTS131084 DDO131078:DDO131084 DNK131078:DNK131084 DXG131078:DXG131084 EHC131078:EHC131084 EQY131078:EQY131084 FAU131078:FAU131084 FKQ131078:FKQ131084 FUM131078:FUM131084 GEI131078:GEI131084 GOE131078:GOE131084 GYA131078:GYA131084 HHW131078:HHW131084 HRS131078:HRS131084 IBO131078:IBO131084 ILK131078:ILK131084 IVG131078:IVG131084 JFC131078:JFC131084 JOY131078:JOY131084 JYU131078:JYU131084 KIQ131078:KIQ131084 KSM131078:KSM131084 LCI131078:LCI131084 LME131078:LME131084 LWA131078:LWA131084 MFW131078:MFW131084 MPS131078:MPS131084 MZO131078:MZO131084 NJK131078:NJK131084 NTG131078:NTG131084 ODC131078:ODC131084 OMY131078:OMY131084 OWU131078:OWU131084 PGQ131078:PGQ131084 PQM131078:PQM131084 QAI131078:QAI131084 QKE131078:QKE131084 QUA131078:QUA131084 RDW131078:RDW131084 RNS131078:RNS131084 RXO131078:RXO131084 SHK131078:SHK131084 SRG131078:SRG131084 TBC131078:TBC131084 TKY131078:TKY131084 TUU131078:TUU131084 UEQ131078:UEQ131084 UOM131078:UOM131084 UYI131078:UYI131084 VIE131078:VIE131084 VSA131078:VSA131084 WBW131078:WBW131084 WLS131078:WLS131084 WVO131078:WVO131084 G196614:G196620 JC196614:JC196620 SY196614:SY196620 ACU196614:ACU196620 AMQ196614:AMQ196620 AWM196614:AWM196620 BGI196614:BGI196620 BQE196614:BQE196620 CAA196614:CAA196620 CJW196614:CJW196620 CTS196614:CTS196620 DDO196614:DDO196620 DNK196614:DNK196620 DXG196614:DXG196620 EHC196614:EHC196620 EQY196614:EQY196620 FAU196614:FAU196620 FKQ196614:FKQ196620 FUM196614:FUM196620 GEI196614:GEI196620 GOE196614:GOE196620 GYA196614:GYA196620 HHW196614:HHW196620 HRS196614:HRS196620 IBO196614:IBO196620 ILK196614:ILK196620 IVG196614:IVG196620 JFC196614:JFC196620 JOY196614:JOY196620 JYU196614:JYU196620 KIQ196614:KIQ196620 KSM196614:KSM196620 LCI196614:LCI196620 LME196614:LME196620 LWA196614:LWA196620 MFW196614:MFW196620 MPS196614:MPS196620 MZO196614:MZO196620 NJK196614:NJK196620 NTG196614:NTG196620 ODC196614:ODC196620 OMY196614:OMY196620 OWU196614:OWU196620 PGQ196614:PGQ196620 PQM196614:PQM196620 QAI196614:QAI196620 QKE196614:QKE196620 QUA196614:QUA196620 RDW196614:RDW196620 RNS196614:RNS196620 RXO196614:RXO196620 SHK196614:SHK196620 SRG196614:SRG196620 TBC196614:TBC196620 TKY196614:TKY196620 TUU196614:TUU196620 UEQ196614:UEQ196620 UOM196614:UOM196620 UYI196614:UYI196620 VIE196614:VIE196620 VSA196614:VSA196620 WBW196614:WBW196620 WLS196614:WLS196620 WVO196614:WVO196620 G262150:G262156 JC262150:JC262156 SY262150:SY262156 ACU262150:ACU262156 AMQ262150:AMQ262156 AWM262150:AWM262156 BGI262150:BGI262156 BQE262150:BQE262156 CAA262150:CAA262156 CJW262150:CJW262156 CTS262150:CTS262156 DDO262150:DDO262156 DNK262150:DNK262156 DXG262150:DXG262156 EHC262150:EHC262156 EQY262150:EQY262156 FAU262150:FAU262156 FKQ262150:FKQ262156 FUM262150:FUM262156 GEI262150:GEI262156 GOE262150:GOE262156 GYA262150:GYA262156 HHW262150:HHW262156 HRS262150:HRS262156 IBO262150:IBO262156 ILK262150:ILK262156 IVG262150:IVG262156 JFC262150:JFC262156 JOY262150:JOY262156 JYU262150:JYU262156 KIQ262150:KIQ262156 KSM262150:KSM262156 LCI262150:LCI262156 LME262150:LME262156 LWA262150:LWA262156 MFW262150:MFW262156 MPS262150:MPS262156 MZO262150:MZO262156 NJK262150:NJK262156 NTG262150:NTG262156 ODC262150:ODC262156 OMY262150:OMY262156 OWU262150:OWU262156 PGQ262150:PGQ262156 PQM262150:PQM262156 QAI262150:QAI262156 QKE262150:QKE262156 QUA262150:QUA262156 RDW262150:RDW262156 RNS262150:RNS262156 RXO262150:RXO262156 SHK262150:SHK262156 SRG262150:SRG262156 TBC262150:TBC262156 TKY262150:TKY262156 TUU262150:TUU262156 UEQ262150:UEQ262156 UOM262150:UOM262156 UYI262150:UYI262156 VIE262150:VIE262156 VSA262150:VSA262156 WBW262150:WBW262156 WLS262150:WLS262156 WVO262150:WVO262156 G327686:G327692 JC327686:JC327692 SY327686:SY327692 ACU327686:ACU327692 AMQ327686:AMQ327692 AWM327686:AWM327692 BGI327686:BGI327692 BQE327686:BQE327692 CAA327686:CAA327692 CJW327686:CJW327692 CTS327686:CTS327692 DDO327686:DDO327692 DNK327686:DNK327692 DXG327686:DXG327692 EHC327686:EHC327692 EQY327686:EQY327692 FAU327686:FAU327692 FKQ327686:FKQ327692 FUM327686:FUM327692 GEI327686:GEI327692 GOE327686:GOE327692 GYA327686:GYA327692 HHW327686:HHW327692 HRS327686:HRS327692 IBO327686:IBO327692 ILK327686:ILK327692 IVG327686:IVG327692 JFC327686:JFC327692 JOY327686:JOY327692 JYU327686:JYU327692 KIQ327686:KIQ327692 KSM327686:KSM327692 LCI327686:LCI327692 LME327686:LME327692 LWA327686:LWA327692 MFW327686:MFW327692 MPS327686:MPS327692 MZO327686:MZO327692 NJK327686:NJK327692 NTG327686:NTG327692 ODC327686:ODC327692 OMY327686:OMY327692 OWU327686:OWU327692 PGQ327686:PGQ327692 PQM327686:PQM327692 QAI327686:QAI327692 QKE327686:QKE327692 QUA327686:QUA327692 RDW327686:RDW327692 RNS327686:RNS327692 RXO327686:RXO327692 SHK327686:SHK327692 SRG327686:SRG327692 TBC327686:TBC327692 TKY327686:TKY327692 TUU327686:TUU327692 UEQ327686:UEQ327692 UOM327686:UOM327692 UYI327686:UYI327692 VIE327686:VIE327692 VSA327686:VSA327692 WBW327686:WBW327692 WLS327686:WLS327692 WVO327686:WVO327692 G393222:G393228 JC393222:JC393228 SY393222:SY393228 ACU393222:ACU393228 AMQ393222:AMQ393228 AWM393222:AWM393228 BGI393222:BGI393228 BQE393222:BQE393228 CAA393222:CAA393228 CJW393222:CJW393228 CTS393222:CTS393228 DDO393222:DDO393228 DNK393222:DNK393228 DXG393222:DXG393228 EHC393222:EHC393228 EQY393222:EQY393228 FAU393222:FAU393228 FKQ393222:FKQ393228 FUM393222:FUM393228 GEI393222:GEI393228 GOE393222:GOE393228 GYA393222:GYA393228 HHW393222:HHW393228 HRS393222:HRS393228 IBO393222:IBO393228 ILK393222:ILK393228 IVG393222:IVG393228 JFC393222:JFC393228 JOY393222:JOY393228 JYU393222:JYU393228 KIQ393222:KIQ393228 KSM393222:KSM393228 LCI393222:LCI393228 LME393222:LME393228 LWA393222:LWA393228 MFW393222:MFW393228 MPS393222:MPS393228 MZO393222:MZO393228 NJK393222:NJK393228 NTG393222:NTG393228 ODC393222:ODC393228 OMY393222:OMY393228 OWU393222:OWU393228 PGQ393222:PGQ393228 PQM393222:PQM393228 QAI393222:QAI393228 QKE393222:QKE393228 QUA393222:QUA393228 RDW393222:RDW393228 RNS393222:RNS393228 RXO393222:RXO393228 SHK393222:SHK393228 SRG393222:SRG393228 TBC393222:TBC393228 TKY393222:TKY393228 TUU393222:TUU393228 UEQ393222:UEQ393228 UOM393222:UOM393228 UYI393222:UYI393228 VIE393222:VIE393228 VSA393222:VSA393228 WBW393222:WBW393228 WLS393222:WLS393228 WVO393222:WVO393228 G458758:G458764 JC458758:JC458764 SY458758:SY458764 ACU458758:ACU458764 AMQ458758:AMQ458764 AWM458758:AWM458764 BGI458758:BGI458764 BQE458758:BQE458764 CAA458758:CAA458764 CJW458758:CJW458764 CTS458758:CTS458764 DDO458758:DDO458764 DNK458758:DNK458764 DXG458758:DXG458764 EHC458758:EHC458764 EQY458758:EQY458764 FAU458758:FAU458764 FKQ458758:FKQ458764 FUM458758:FUM458764 GEI458758:GEI458764 GOE458758:GOE458764 GYA458758:GYA458764 HHW458758:HHW458764 HRS458758:HRS458764 IBO458758:IBO458764 ILK458758:ILK458764 IVG458758:IVG458764 JFC458758:JFC458764 JOY458758:JOY458764 JYU458758:JYU458764 KIQ458758:KIQ458764 KSM458758:KSM458764 LCI458758:LCI458764 LME458758:LME458764 LWA458758:LWA458764 MFW458758:MFW458764 MPS458758:MPS458764 MZO458758:MZO458764 NJK458758:NJK458764 NTG458758:NTG458764 ODC458758:ODC458764 OMY458758:OMY458764 OWU458758:OWU458764 PGQ458758:PGQ458764 PQM458758:PQM458764 QAI458758:QAI458764 QKE458758:QKE458764 QUA458758:QUA458764 RDW458758:RDW458764 RNS458758:RNS458764 RXO458758:RXO458764 SHK458758:SHK458764 SRG458758:SRG458764 TBC458758:TBC458764 TKY458758:TKY458764 TUU458758:TUU458764 UEQ458758:UEQ458764 UOM458758:UOM458764 UYI458758:UYI458764 VIE458758:VIE458764 VSA458758:VSA458764 WBW458758:WBW458764 WLS458758:WLS458764 WVO458758:WVO458764 G524294:G524300 JC524294:JC524300 SY524294:SY524300 ACU524294:ACU524300 AMQ524294:AMQ524300 AWM524294:AWM524300 BGI524294:BGI524300 BQE524294:BQE524300 CAA524294:CAA524300 CJW524294:CJW524300 CTS524294:CTS524300 DDO524294:DDO524300 DNK524294:DNK524300 DXG524294:DXG524300 EHC524294:EHC524300 EQY524294:EQY524300 FAU524294:FAU524300 FKQ524294:FKQ524300 FUM524294:FUM524300 GEI524294:GEI524300 GOE524294:GOE524300 GYA524294:GYA524300 HHW524294:HHW524300 HRS524294:HRS524300 IBO524294:IBO524300 ILK524294:ILK524300 IVG524294:IVG524300 JFC524294:JFC524300 JOY524294:JOY524300 JYU524294:JYU524300 KIQ524294:KIQ524300 KSM524294:KSM524300 LCI524294:LCI524300 LME524294:LME524300 LWA524294:LWA524300 MFW524294:MFW524300 MPS524294:MPS524300 MZO524294:MZO524300 NJK524294:NJK524300 NTG524294:NTG524300 ODC524294:ODC524300 OMY524294:OMY524300 OWU524294:OWU524300 PGQ524294:PGQ524300 PQM524294:PQM524300 QAI524294:QAI524300 QKE524294:QKE524300 QUA524294:QUA524300 RDW524294:RDW524300 RNS524294:RNS524300 RXO524294:RXO524300 SHK524294:SHK524300 SRG524294:SRG524300 TBC524294:TBC524300 TKY524294:TKY524300 TUU524294:TUU524300 UEQ524294:UEQ524300 UOM524294:UOM524300 UYI524294:UYI524300 VIE524294:VIE524300 VSA524294:VSA524300 WBW524294:WBW524300 WLS524294:WLS524300 WVO524294:WVO524300 G589830:G589836 JC589830:JC589836 SY589830:SY589836 ACU589830:ACU589836 AMQ589830:AMQ589836 AWM589830:AWM589836 BGI589830:BGI589836 BQE589830:BQE589836 CAA589830:CAA589836 CJW589830:CJW589836 CTS589830:CTS589836 DDO589830:DDO589836 DNK589830:DNK589836 DXG589830:DXG589836 EHC589830:EHC589836 EQY589830:EQY589836 FAU589830:FAU589836 FKQ589830:FKQ589836 FUM589830:FUM589836 GEI589830:GEI589836 GOE589830:GOE589836 GYA589830:GYA589836 HHW589830:HHW589836 HRS589830:HRS589836 IBO589830:IBO589836 ILK589830:ILK589836 IVG589830:IVG589836 JFC589830:JFC589836 JOY589830:JOY589836 JYU589830:JYU589836 KIQ589830:KIQ589836 KSM589830:KSM589836 LCI589830:LCI589836 LME589830:LME589836 LWA589830:LWA589836 MFW589830:MFW589836 MPS589830:MPS589836 MZO589830:MZO589836 NJK589830:NJK589836 NTG589830:NTG589836 ODC589830:ODC589836 OMY589830:OMY589836 OWU589830:OWU589836 PGQ589830:PGQ589836 PQM589830:PQM589836 QAI589830:QAI589836 QKE589830:QKE589836 QUA589830:QUA589836 RDW589830:RDW589836 RNS589830:RNS589836 RXO589830:RXO589836 SHK589830:SHK589836 SRG589830:SRG589836 TBC589830:TBC589836 TKY589830:TKY589836 TUU589830:TUU589836 UEQ589830:UEQ589836 UOM589830:UOM589836 UYI589830:UYI589836 VIE589830:VIE589836 VSA589830:VSA589836 WBW589830:WBW589836 WLS589830:WLS589836 WVO589830:WVO589836 G655366:G655372 JC655366:JC655372 SY655366:SY655372 ACU655366:ACU655372 AMQ655366:AMQ655372 AWM655366:AWM655372 BGI655366:BGI655372 BQE655366:BQE655372 CAA655366:CAA655372 CJW655366:CJW655372 CTS655366:CTS655372 DDO655366:DDO655372 DNK655366:DNK655372 DXG655366:DXG655372 EHC655366:EHC655372 EQY655366:EQY655372 FAU655366:FAU655372 FKQ655366:FKQ655372 FUM655366:FUM655372 GEI655366:GEI655372 GOE655366:GOE655372 GYA655366:GYA655372 HHW655366:HHW655372 HRS655366:HRS655372 IBO655366:IBO655372 ILK655366:ILK655372 IVG655366:IVG655372 JFC655366:JFC655372 JOY655366:JOY655372 JYU655366:JYU655372 KIQ655366:KIQ655372 KSM655366:KSM655372 LCI655366:LCI655372 LME655366:LME655372 LWA655366:LWA655372 MFW655366:MFW655372 MPS655366:MPS655372 MZO655366:MZO655372 NJK655366:NJK655372 NTG655366:NTG655372 ODC655366:ODC655372 OMY655366:OMY655372 OWU655366:OWU655372 PGQ655366:PGQ655372 PQM655366:PQM655372 QAI655366:QAI655372 QKE655366:QKE655372 QUA655366:QUA655372 RDW655366:RDW655372 RNS655366:RNS655372 RXO655366:RXO655372 SHK655366:SHK655372 SRG655366:SRG655372 TBC655366:TBC655372 TKY655366:TKY655372 TUU655366:TUU655372 UEQ655366:UEQ655372 UOM655366:UOM655372 UYI655366:UYI655372 VIE655366:VIE655372 VSA655366:VSA655372 WBW655366:WBW655372 WLS655366:WLS655372 WVO655366:WVO655372 G720902:G720908 JC720902:JC720908 SY720902:SY720908 ACU720902:ACU720908 AMQ720902:AMQ720908 AWM720902:AWM720908 BGI720902:BGI720908 BQE720902:BQE720908 CAA720902:CAA720908 CJW720902:CJW720908 CTS720902:CTS720908 DDO720902:DDO720908 DNK720902:DNK720908 DXG720902:DXG720908 EHC720902:EHC720908 EQY720902:EQY720908 FAU720902:FAU720908 FKQ720902:FKQ720908 FUM720902:FUM720908 GEI720902:GEI720908 GOE720902:GOE720908 GYA720902:GYA720908 HHW720902:HHW720908 HRS720902:HRS720908 IBO720902:IBO720908 ILK720902:ILK720908 IVG720902:IVG720908 JFC720902:JFC720908 JOY720902:JOY720908 JYU720902:JYU720908 KIQ720902:KIQ720908 KSM720902:KSM720908 LCI720902:LCI720908 LME720902:LME720908 LWA720902:LWA720908 MFW720902:MFW720908 MPS720902:MPS720908 MZO720902:MZO720908 NJK720902:NJK720908 NTG720902:NTG720908 ODC720902:ODC720908 OMY720902:OMY720908 OWU720902:OWU720908 PGQ720902:PGQ720908 PQM720902:PQM720908 QAI720902:QAI720908 QKE720902:QKE720908 QUA720902:QUA720908 RDW720902:RDW720908 RNS720902:RNS720908 RXO720902:RXO720908 SHK720902:SHK720908 SRG720902:SRG720908 TBC720902:TBC720908 TKY720902:TKY720908 TUU720902:TUU720908 UEQ720902:UEQ720908 UOM720902:UOM720908 UYI720902:UYI720908 VIE720902:VIE720908 VSA720902:VSA720908 WBW720902:WBW720908 WLS720902:WLS720908 WVO720902:WVO720908 G786438:G786444 JC786438:JC786444 SY786438:SY786444 ACU786438:ACU786444 AMQ786438:AMQ786444 AWM786438:AWM786444 BGI786438:BGI786444 BQE786438:BQE786444 CAA786438:CAA786444 CJW786438:CJW786444 CTS786438:CTS786444 DDO786438:DDO786444 DNK786438:DNK786444 DXG786438:DXG786444 EHC786438:EHC786444 EQY786438:EQY786444 FAU786438:FAU786444 FKQ786438:FKQ786444 FUM786438:FUM786444 GEI786438:GEI786444 GOE786438:GOE786444 GYA786438:GYA786444 HHW786438:HHW786444 HRS786438:HRS786444 IBO786438:IBO786444 ILK786438:ILK786444 IVG786438:IVG786444 JFC786438:JFC786444 JOY786438:JOY786444 JYU786438:JYU786444 KIQ786438:KIQ786444 KSM786438:KSM786444 LCI786438:LCI786444 LME786438:LME786444 LWA786438:LWA786444 MFW786438:MFW786444 MPS786438:MPS786444 MZO786438:MZO786444 NJK786438:NJK786444 NTG786438:NTG786444 ODC786438:ODC786444 OMY786438:OMY786444 OWU786438:OWU786444 PGQ786438:PGQ786444 PQM786438:PQM786444 QAI786438:QAI786444 QKE786438:QKE786444 QUA786438:QUA786444 RDW786438:RDW786444 RNS786438:RNS786444 RXO786438:RXO786444 SHK786438:SHK786444 SRG786438:SRG786444 TBC786438:TBC786444 TKY786438:TKY786444 TUU786438:TUU786444 UEQ786438:UEQ786444 UOM786438:UOM786444 UYI786438:UYI786444 VIE786438:VIE786444 VSA786438:VSA786444 WBW786438:WBW786444 WLS786438:WLS786444 WVO786438:WVO786444 G851974:G851980 JC851974:JC851980 SY851974:SY851980 ACU851974:ACU851980 AMQ851974:AMQ851980 AWM851974:AWM851980 BGI851974:BGI851980 BQE851974:BQE851980 CAA851974:CAA851980 CJW851974:CJW851980 CTS851974:CTS851980 DDO851974:DDO851980 DNK851974:DNK851980 DXG851974:DXG851980 EHC851974:EHC851980 EQY851974:EQY851980 FAU851974:FAU851980 FKQ851974:FKQ851980 FUM851974:FUM851980 GEI851974:GEI851980 GOE851974:GOE851980 GYA851974:GYA851980 HHW851974:HHW851980 HRS851974:HRS851980 IBO851974:IBO851980 ILK851974:ILK851980 IVG851974:IVG851980 JFC851974:JFC851980 JOY851974:JOY851980 JYU851974:JYU851980 KIQ851974:KIQ851980 KSM851974:KSM851980 LCI851974:LCI851980 LME851974:LME851980 LWA851974:LWA851980 MFW851974:MFW851980 MPS851974:MPS851980 MZO851974:MZO851980 NJK851974:NJK851980 NTG851974:NTG851980 ODC851974:ODC851980 OMY851974:OMY851980 OWU851974:OWU851980 PGQ851974:PGQ851980 PQM851974:PQM851980 QAI851974:QAI851980 QKE851974:QKE851980 QUA851974:QUA851980 RDW851974:RDW851980 RNS851974:RNS851980 RXO851974:RXO851980 SHK851974:SHK851980 SRG851974:SRG851980 TBC851974:TBC851980 TKY851974:TKY851980 TUU851974:TUU851980 UEQ851974:UEQ851980 UOM851974:UOM851980 UYI851974:UYI851980 VIE851974:VIE851980 VSA851974:VSA851980 WBW851974:WBW851980 WLS851974:WLS851980 WVO851974:WVO851980 G917510:G917516 JC917510:JC917516 SY917510:SY917516 ACU917510:ACU917516 AMQ917510:AMQ917516 AWM917510:AWM917516 BGI917510:BGI917516 BQE917510:BQE917516 CAA917510:CAA917516 CJW917510:CJW917516 CTS917510:CTS917516 DDO917510:DDO917516 DNK917510:DNK917516 DXG917510:DXG917516 EHC917510:EHC917516 EQY917510:EQY917516 FAU917510:FAU917516 FKQ917510:FKQ917516 FUM917510:FUM917516 GEI917510:GEI917516 GOE917510:GOE917516 GYA917510:GYA917516 HHW917510:HHW917516 HRS917510:HRS917516 IBO917510:IBO917516 ILK917510:ILK917516 IVG917510:IVG917516 JFC917510:JFC917516 JOY917510:JOY917516 JYU917510:JYU917516 KIQ917510:KIQ917516 KSM917510:KSM917516 LCI917510:LCI917516 LME917510:LME917516 LWA917510:LWA917516 MFW917510:MFW917516 MPS917510:MPS917516 MZO917510:MZO917516 NJK917510:NJK917516 NTG917510:NTG917516 ODC917510:ODC917516 OMY917510:OMY917516 OWU917510:OWU917516 PGQ917510:PGQ917516 PQM917510:PQM917516 QAI917510:QAI917516 QKE917510:QKE917516 QUA917510:QUA917516 RDW917510:RDW917516 RNS917510:RNS917516 RXO917510:RXO917516 SHK917510:SHK917516 SRG917510:SRG917516 TBC917510:TBC917516 TKY917510:TKY917516 TUU917510:TUU917516 UEQ917510:UEQ917516 UOM917510:UOM917516 UYI917510:UYI917516 VIE917510:VIE917516 VSA917510:VSA917516 WBW917510:WBW917516 WLS917510:WLS917516 WVO917510:WVO917516 G983046:G983052 JC983046:JC983052 SY983046:SY983052 ACU983046:ACU983052 AMQ983046:AMQ983052 AWM983046:AWM983052 BGI983046:BGI983052 BQE983046:BQE983052 CAA983046:CAA983052 CJW983046:CJW983052 CTS983046:CTS983052 DDO983046:DDO983052 DNK983046:DNK983052 DXG983046:DXG983052 EHC983046:EHC983052 EQY983046:EQY983052 FAU983046:FAU983052 FKQ983046:FKQ983052 FUM983046:FUM983052 GEI983046:GEI983052 GOE983046:GOE983052 GYA983046:GYA983052 HHW983046:HHW983052 HRS983046:HRS983052 IBO983046:IBO983052 ILK983046:ILK983052 IVG983046:IVG983052 JFC983046:JFC983052 JOY983046:JOY983052 JYU983046:JYU983052 KIQ983046:KIQ983052 KSM983046:KSM983052 LCI983046:LCI983052 LME983046:LME983052 LWA983046:LWA983052 MFW983046:MFW983052 MPS983046:MPS983052 MZO983046:MZO983052 NJK983046:NJK983052 NTG983046:NTG983052 ODC983046:ODC983052 OMY983046:OMY983052 OWU983046:OWU983052 PGQ983046:PGQ983052 PQM983046:PQM983052 QAI983046:QAI983052 QKE983046:QKE983052 QUA983046:QUA983052 RDW983046:RDW983052 RNS983046:RNS983052 RXO983046:RXO983052 SHK983046:SHK983052 SRG983046:SRG983052 TBC983046:TBC983052 TKY983046:TKY983052 TUU983046:TUU983052 UEQ983046:UEQ983052 UOM983046:UOM983052 UYI983046:UYI983052 VIE983046:VIE983052 VSA983046:VSA983052 WBW983046:WBW983052 WLS983046:WLS983052 WVO983046:WVO983052" xr:uid="{00000000-0002-0000-3500-000000000000}">
      <formula1>"市場,製材工場等直送,合板,その他"</formula1>
    </dataValidation>
    <dataValidation type="list" allowBlank="1" showInputMessage="1" showErrorMessage="1" sqref="F6:F12 JB6:JB12 SX6:SX12 ACT6:ACT12 AMP6:AMP12 AWL6:AWL12 BGH6:BGH12 BQD6:BQD12 BZZ6:BZZ12 CJV6:CJV12 CTR6:CTR12 DDN6:DDN12 DNJ6:DNJ12 DXF6:DXF12 EHB6:EHB12 EQX6:EQX12 FAT6:FAT12 FKP6:FKP12 FUL6:FUL12 GEH6:GEH12 GOD6:GOD12 GXZ6:GXZ12 HHV6:HHV12 HRR6:HRR12 IBN6:IBN12 ILJ6:ILJ12 IVF6:IVF12 JFB6:JFB12 JOX6:JOX12 JYT6:JYT12 KIP6:KIP12 KSL6:KSL12 LCH6:LCH12 LMD6:LMD12 LVZ6:LVZ12 MFV6:MFV12 MPR6:MPR12 MZN6:MZN12 NJJ6:NJJ12 NTF6:NTF12 ODB6:ODB12 OMX6:OMX12 OWT6:OWT12 PGP6:PGP12 PQL6:PQL12 QAH6:QAH12 QKD6:QKD12 QTZ6:QTZ12 RDV6:RDV12 RNR6:RNR12 RXN6:RXN12 SHJ6:SHJ12 SRF6:SRF12 TBB6:TBB12 TKX6:TKX12 TUT6:TUT12 UEP6:UEP12 UOL6:UOL12 UYH6:UYH12 VID6:VID12 VRZ6:VRZ12 WBV6:WBV12 WLR6:WLR12 WVN6:WVN12 F65542:F65548 JB65542:JB65548 SX65542:SX65548 ACT65542:ACT65548 AMP65542:AMP65548 AWL65542:AWL65548 BGH65542:BGH65548 BQD65542:BQD65548 BZZ65542:BZZ65548 CJV65542:CJV65548 CTR65542:CTR65548 DDN65542:DDN65548 DNJ65542:DNJ65548 DXF65542:DXF65548 EHB65542:EHB65548 EQX65542:EQX65548 FAT65542:FAT65548 FKP65542:FKP65548 FUL65542:FUL65548 GEH65542:GEH65548 GOD65542:GOD65548 GXZ65542:GXZ65548 HHV65542:HHV65548 HRR65542:HRR65548 IBN65542:IBN65548 ILJ65542:ILJ65548 IVF65542:IVF65548 JFB65542:JFB65548 JOX65542:JOX65548 JYT65542:JYT65548 KIP65542:KIP65548 KSL65542:KSL65548 LCH65542:LCH65548 LMD65542:LMD65548 LVZ65542:LVZ65548 MFV65542:MFV65548 MPR65542:MPR65548 MZN65542:MZN65548 NJJ65542:NJJ65548 NTF65542:NTF65548 ODB65542:ODB65548 OMX65542:OMX65548 OWT65542:OWT65548 PGP65542:PGP65548 PQL65542:PQL65548 QAH65542:QAH65548 QKD65542:QKD65548 QTZ65542:QTZ65548 RDV65542:RDV65548 RNR65542:RNR65548 RXN65542:RXN65548 SHJ65542:SHJ65548 SRF65542:SRF65548 TBB65542:TBB65548 TKX65542:TKX65548 TUT65542:TUT65548 UEP65542:UEP65548 UOL65542:UOL65548 UYH65542:UYH65548 VID65542:VID65548 VRZ65542:VRZ65548 WBV65542:WBV65548 WLR65542:WLR65548 WVN65542:WVN65548 F131078:F131084 JB131078:JB131084 SX131078:SX131084 ACT131078:ACT131084 AMP131078:AMP131084 AWL131078:AWL131084 BGH131078:BGH131084 BQD131078:BQD131084 BZZ131078:BZZ131084 CJV131078:CJV131084 CTR131078:CTR131084 DDN131078:DDN131084 DNJ131078:DNJ131084 DXF131078:DXF131084 EHB131078:EHB131084 EQX131078:EQX131084 FAT131078:FAT131084 FKP131078:FKP131084 FUL131078:FUL131084 GEH131078:GEH131084 GOD131078:GOD131084 GXZ131078:GXZ131084 HHV131078:HHV131084 HRR131078:HRR131084 IBN131078:IBN131084 ILJ131078:ILJ131084 IVF131078:IVF131084 JFB131078:JFB131084 JOX131078:JOX131084 JYT131078:JYT131084 KIP131078:KIP131084 KSL131078:KSL131084 LCH131078:LCH131084 LMD131078:LMD131084 LVZ131078:LVZ131084 MFV131078:MFV131084 MPR131078:MPR131084 MZN131078:MZN131084 NJJ131078:NJJ131084 NTF131078:NTF131084 ODB131078:ODB131084 OMX131078:OMX131084 OWT131078:OWT131084 PGP131078:PGP131084 PQL131078:PQL131084 QAH131078:QAH131084 QKD131078:QKD131084 QTZ131078:QTZ131084 RDV131078:RDV131084 RNR131078:RNR131084 RXN131078:RXN131084 SHJ131078:SHJ131084 SRF131078:SRF131084 TBB131078:TBB131084 TKX131078:TKX131084 TUT131078:TUT131084 UEP131078:UEP131084 UOL131078:UOL131084 UYH131078:UYH131084 VID131078:VID131084 VRZ131078:VRZ131084 WBV131078:WBV131084 WLR131078:WLR131084 WVN131078:WVN131084 F196614:F196620 JB196614:JB196620 SX196614:SX196620 ACT196614:ACT196620 AMP196614:AMP196620 AWL196614:AWL196620 BGH196614:BGH196620 BQD196614:BQD196620 BZZ196614:BZZ196620 CJV196614:CJV196620 CTR196614:CTR196620 DDN196614:DDN196620 DNJ196614:DNJ196620 DXF196614:DXF196620 EHB196614:EHB196620 EQX196614:EQX196620 FAT196614:FAT196620 FKP196614:FKP196620 FUL196614:FUL196620 GEH196614:GEH196620 GOD196614:GOD196620 GXZ196614:GXZ196620 HHV196614:HHV196620 HRR196614:HRR196620 IBN196614:IBN196620 ILJ196614:ILJ196620 IVF196614:IVF196620 JFB196614:JFB196620 JOX196614:JOX196620 JYT196614:JYT196620 KIP196614:KIP196620 KSL196614:KSL196620 LCH196614:LCH196620 LMD196614:LMD196620 LVZ196614:LVZ196620 MFV196614:MFV196620 MPR196614:MPR196620 MZN196614:MZN196620 NJJ196614:NJJ196620 NTF196614:NTF196620 ODB196614:ODB196620 OMX196614:OMX196620 OWT196614:OWT196620 PGP196614:PGP196620 PQL196614:PQL196620 QAH196614:QAH196620 QKD196614:QKD196620 QTZ196614:QTZ196620 RDV196614:RDV196620 RNR196614:RNR196620 RXN196614:RXN196620 SHJ196614:SHJ196620 SRF196614:SRF196620 TBB196614:TBB196620 TKX196614:TKX196620 TUT196614:TUT196620 UEP196614:UEP196620 UOL196614:UOL196620 UYH196614:UYH196620 VID196614:VID196620 VRZ196614:VRZ196620 WBV196614:WBV196620 WLR196614:WLR196620 WVN196614:WVN196620 F262150:F262156 JB262150:JB262156 SX262150:SX262156 ACT262150:ACT262156 AMP262150:AMP262156 AWL262150:AWL262156 BGH262150:BGH262156 BQD262150:BQD262156 BZZ262150:BZZ262156 CJV262150:CJV262156 CTR262150:CTR262156 DDN262150:DDN262156 DNJ262150:DNJ262156 DXF262150:DXF262156 EHB262150:EHB262156 EQX262150:EQX262156 FAT262150:FAT262156 FKP262150:FKP262156 FUL262150:FUL262156 GEH262150:GEH262156 GOD262150:GOD262156 GXZ262150:GXZ262156 HHV262150:HHV262156 HRR262150:HRR262156 IBN262150:IBN262156 ILJ262150:ILJ262156 IVF262150:IVF262156 JFB262150:JFB262156 JOX262150:JOX262156 JYT262150:JYT262156 KIP262150:KIP262156 KSL262150:KSL262156 LCH262150:LCH262156 LMD262150:LMD262156 LVZ262150:LVZ262156 MFV262150:MFV262156 MPR262150:MPR262156 MZN262150:MZN262156 NJJ262150:NJJ262156 NTF262150:NTF262156 ODB262150:ODB262156 OMX262150:OMX262156 OWT262150:OWT262156 PGP262150:PGP262156 PQL262150:PQL262156 QAH262150:QAH262156 QKD262150:QKD262156 QTZ262150:QTZ262156 RDV262150:RDV262156 RNR262150:RNR262156 RXN262150:RXN262156 SHJ262150:SHJ262156 SRF262150:SRF262156 TBB262150:TBB262156 TKX262150:TKX262156 TUT262150:TUT262156 UEP262150:UEP262156 UOL262150:UOL262156 UYH262150:UYH262156 VID262150:VID262156 VRZ262150:VRZ262156 WBV262150:WBV262156 WLR262150:WLR262156 WVN262150:WVN262156 F327686:F327692 JB327686:JB327692 SX327686:SX327692 ACT327686:ACT327692 AMP327686:AMP327692 AWL327686:AWL327692 BGH327686:BGH327692 BQD327686:BQD327692 BZZ327686:BZZ327692 CJV327686:CJV327692 CTR327686:CTR327692 DDN327686:DDN327692 DNJ327686:DNJ327692 DXF327686:DXF327692 EHB327686:EHB327692 EQX327686:EQX327692 FAT327686:FAT327692 FKP327686:FKP327692 FUL327686:FUL327692 GEH327686:GEH327692 GOD327686:GOD327692 GXZ327686:GXZ327692 HHV327686:HHV327692 HRR327686:HRR327692 IBN327686:IBN327692 ILJ327686:ILJ327692 IVF327686:IVF327692 JFB327686:JFB327692 JOX327686:JOX327692 JYT327686:JYT327692 KIP327686:KIP327692 KSL327686:KSL327692 LCH327686:LCH327692 LMD327686:LMD327692 LVZ327686:LVZ327692 MFV327686:MFV327692 MPR327686:MPR327692 MZN327686:MZN327692 NJJ327686:NJJ327692 NTF327686:NTF327692 ODB327686:ODB327692 OMX327686:OMX327692 OWT327686:OWT327692 PGP327686:PGP327692 PQL327686:PQL327692 QAH327686:QAH327692 QKD327686:QKD327692 QTZ327686:QTZ327692 RDV327686:RDV327692 RNR327686:RNR327692 RXN327686:RXN327692 SHJ327686:SHJ327692 SRF327686:SRF327692 TBB327686:TBB327692 TKX327686:TKX327692 TUT327686:TUT327692 UEP327686:UEP327692 UOL327686:UOL327692 UYH327686:UYH327692 VID327686:VID327692 VRZ327686:VRZ327692 WBV327686:WBV327692 WLR327686:WLR327692 WVN327686:WVN327692 F393222:F393228 JB393222:JB393228 SX393222:SX393228 ACT393222:ACT393228 AMP393222:AMP393228 AWL393222:AWL393228 BGH393222:BGH393228 BQD393222:BQD393228 BZZ393222:BZZ393228 CJV393222:CJV393228 CTR393222:CTR393228 DDN393222:DDN393228 DNJ393222:DNJ393228 DXF393222:DXF393228 EHB393222:EHB393228 EQX393222:EQX393228 FAT393222:FAT393228 FKP393222:FKP393228 FUL393222:FUL393228 GEH393222:GEH393228 GOD393222:GOD393228 GXZ393222:GXZ393228 HHV393222:HHV393228 HRR393222:HRR393228 IBN393222:IBN393228 ILJ393222:ILJ393228 IVF393222:IVF393228 JFB393222:JFB393228 JOX393222:JOX393228 JYT393222:JYT393228 KIP393222:KIP393228 KSL393222:KSL393228 LCH393222:LCH393228 LMD393222:LMD393228 LVZ393222:LVZ393228 MFV393222:MFV393228 MPR393222:MPR393228 MZN393222:MZN393228 NJJ393222:NJJ393228 NTF393222:NTF393228 ODB393222:ODB393228 OMX393222:OMX393228 OWT393222:OWT393228 PGP393222:PGP393228 PQL393222:PQL393228 QAH393222:QAH393228 QKD393222:QKD393228 QTZ393222:QTZ393228 RDV393222:RDV393228 RNR393222:RNR393228 RXN393222:RXN393228 SHJ393222:SHJ393228 SRF393222:SRF393228 TBB393222:TBB393228 TKX393222:TKX393228 TUT393222:TUT393228 UEP393222:UEP393228 UOL393222:UOL393228 UYH393222:UYH393228 VID393222:VID393228 VRZ393222:VRZ393228 WBV393222:WBV393228 WLR393222:WLR393228 WVN393222:WVN393228 F458758:F458764 JB458758:JB458764 SX458758:SX458764 ACT458758:ACT458764 AMP458758:AMP458764 AWL458758:AWL458764 BGH458758:BGH458764 BQD458758:BQD458764 BZZ458758:BZZ458764 CJV458758:CJV458764 CTR458758:CTR458764 DDN458758:DDN458764 DNJ458758:DNJ458764 DXF458758:DXF458764 EHB458758:EHB458764 EQX458758:EQX458764 FAT458758:FAT458764 FKP458758:FKP458764 FUL458758:FUL458764 GEH458758:GEH458764 GOD458758:GOD458764 GXZ458758:GXZ458764 HHV458758:HHV458764 HRR458758:HRR458764 IBN458758:IBN458764 ILJ458758:ILJ458764 IVF458758:IVF458764 JFB458758:JFB458764 JOX458758:JOX458764 JYT458758:JYT458764 KIP458758:KIP458764 KSL458758:KSL458764 LCH458758:LCH458764 LMD458758:LMD458764 LVZ458758:LVZ458764 MFV458758:MFV458764 MPR458758:MPR458764 MZN458758:MZN458764 NJJ458758:NJJ458764 NTF458758:NTF458764 ODB458758:ODB458764 OMX458758:OMX458764 OWT458758:OWT458764 PGP458758:PGP458764 PQL458758:PQL458764 QAH458758:QAH458764 QKD458758:QKD458764 QTZ458758:QTZ458764 RDV458758:RDV458764 RNR458758:RNR458764 RXN458758:RXN458764 SHJ458758:SHJ458764 SRF458758:SRF458764 TBB458758:TBB458764 TKX458758:TKX458764 TUT458758:TUT458764 UEP458758:UEP458764 UOL458758:UOL458764 UYH458758:UYH458764 VID458758:VID458764 VRZ458758:VRZ458764 WBV458758:WBV458764 WLR458758:WLR458764 WVN458758:WVN458764 F524294:F524300 JB524294:JB524300 SX524294:SX524300 ACT524294:ACT524300 AMP524294:AMP524300 AWL524294:AWL524300 BGH524294:BGH524300 BQD524294:BQD524300 BZZ524294:BZZ524300 CJV524294:CJV524300 CTR524294:CTR524300 DDN524294:DDN524300 DNJ524294:DNJ524300 DXF524294:DXF524300 EHB524294:EHB524300 EQX524294:EQX524300 FAT524294:FAT524300 FKP524294:FKP524300 FUL524294:FUL524300 GEH524294:GEH524300 GOD524294:GOD524300 GXZ524294:GXZ524300 HHV524294:HHV524300 HRR524294:HRR524300 IBN524294:IBN524300 ILJ524294:ILJ524300 IVF524294:IVF524300 JFB524294:JFB524300 JOX524294:JOX524300 JYT524294:JYT524300 KIP524294:KIP524300 KSL524294:KSL524300 LCH524294:LCH524300 LMD524294:LMD524300 LVZ524294:LVZ524300 MFV524294:MFV524300 MPR524294:MPR524300 MZN524294:MZN524300 NJJ524294:NJJ524300 NTF524294:NTF524300 ODB524294:ODB524300 OMX524294:OMX524300 OWT524294:OWT524300 PGP524294:PGP524300 PQL524294:PQL524300 QAH524294:QAH524300 QKD524294:QKD524300 QTZ524294:QTZ524300 RDV524294:RDV524300 RNR524294:RNR524300 RXN524294:RXN524300 SHJ524294:SHJ524300 SRF524294:SRF524300 TBB524294:TBB524300 TKX524294:TKX524300 TUT524294:TUT524300 UEP524294:UEP524300 UOL524294:UOL524300 UYH524294:UYH524300 VID524294:VID524300 VRZ524294:VRZ524300 WBV524294:WBV524300 WLR524294:WLR524300 WVN524294:WVN524300 F589830:F589836 JB589830:JB589836 SX589830:SX589836 ACT589830:ACT589836 AMP589830:AMP589836 AWL589830:AWL589836 BGH589830:BGH589836 BQD589830:BQD589836 BZZ589830:BZZ589836 CJV589830:CJV589836 CTR589830:CTR589836 DDN589830:DDN589836 DNJ589830:DNJ589836 DXF589830:DXF589836 EHB589830:EHB589836 EQX589830:EQX589836 FAT589830:FAT589836 FKP589830:FKP589836 FUL589830:FUL589836 GEH589830:GEH589836 GOD589830:GOD589836 GXZ589830:GXZ589836 HHV589830:HHV589836 HRR589830:HRR589836 IBN589830:IBN589836 ILJ589830:ILJ589836 IVF589830:IVF589836 JFB589830:JFB589836 JOX589830:JOX589836 JYT589830:JYT589836 KIP589830:KIP589836 KSL589830:KSL589836 LCH589830:LCH589836 LMD589830:LMD589836 LVZ589830:LVZ589836 MFV589830:MFV589836 MPR589830:MPR589836 MZN589830:MZN589836 NJJ589830:NJJ589836 NTF589830:NTF589836 ODB589830:ODB589836 OMX589830:OMX589836 OWT589830:OWT589836 PGP589830:PGP589836 PQL589830:PQL589836 QAH589830:QAH589836 QKD589830:QKD589836 QTZ589830:QTZ589836 RDV589830:RDV589836 RNR589830:RNR589836 RXN589830:RXN589836 SHJ589830:SHJ589836 SRF589830:SRF589836 TBB589830:TBB589836 TKX589830:TKX589836 TUT589830:TUT589836 UEP589830:UEP589836 UOL589830:UOL589836 UYH589830:UYH589836 VID589830:VID589836 VRZ589830:VRZ589836 WBV589830:WBV589836 WLR589830:WLR589836 WVN589830:WVN589836 F655366:F655372 JB655366:JB655372 SX655366:SX655372 ACT655366:ACT655372 AMP655366:AMP655372 AWL655366:AWL655372 BGH655366:BGH655372 BQD655366:BQD655372 BZZ655366:BZZ655372 CJV655366:CJV655372 CTR655366:CTR655372 DDN655366:DDN655372 DNJ655366:DNJ655372 DXF655366:DXF655372 EHB655366:EHB655372 EQX655366:EQX655372 FAT655366:FAT655372 FKP655366:FKP655372 FUL655366:FUL655372 GEH655366:GEH655372 GOD655366:GOD655372 GXZ655366:GXZ655372 HHV655366:HHV655372 HRR655366:HRR655372 IBN655366:IBN655372 ILJ655366:ILJ655372 IVF655366:IVF655372 JFB655366:JFB655372 JOX655366:JOX655372 JYT655366:JYT655372 KIP655366:KIP655372 KSL655366:KSL655372 LCH655366:LCH655372 LMD655366:LMD655372 LVZ655366:LVZ655372 MFV655366:MFV655372 MPR655366:MPR655372 MZN655366:MZN655372 NJJ655366:NJJ655372 NTF655366:NTF655372 ODB655366:ODB655372 OMX655366:OMX655372 OWT655366:OWT655372 PGP655366:PGP655372 PQL655366:PQL655372 QAH655366:QAH655372 QKD655366:QKD655372 QTZ655366:QTZ655372 RDV655366:RDV655372 RNR655366:RNR655372 RXN655366:RXN655372 SHJ655366:SHJ655372 SRF655366:SRF655372 TBB655366:TBB655372 TKX655366:TKX655372 TUT655366:TUT655372 UEP655366:UEP655372 UOL655366:UOL655372 UYH655366:UYH655372 VID655366:VID655372 VRZ655366:VRZ655372 WBV655366:WBV655372 WLR655366:WLR655372 WVN655366:WVN655372 F720902:F720908 JB720902:JB720908 SX720902:SX720908 ACT720902:ACT720908 AMP720902:AMP720908 AWL720902:AWL720908 BGH720902:BGH720908 BQD720902:BQD720908 BZZ720902:BZZ720908 CJV720902:CJV720908 CTR720902:CTR720908 DDN720902:DDN720908 DNJ720902:DNJ720908 DXF720902:DXF720908 EHB720902:EHB720908 EQX720902:EQX720908 FAT720902:FAT720908 FKP720902:FKP720908 FUL720902:FUL720908 GEH720902:GEH720908 GOD720902:GOD720908 GXZ720902:GXZ720908 HHV720902:HHV720908 HRR720902:HRR720908 IBN720902:IBN720908 ILJ720902:ILJ720908 IVF720902:IVF720908 JFB720902:JFB720908 JOX720902:JOX720908 JYT720902:JYT720908 KIP720902:KIP720908 KSL720902:KSL720908 LCH720902:LCH720908 LMD720902:LMD720908 LVZ720902:LVZ720908 MFV720902:MFV720908 MPR720902:MPR720908 MZN720902:MZN720908 NJJ720902:NJJ720908 NTF720902:NTF720908 ODB720902:ODB720908 OMX720902:OMX720908 OWT720902:OWT720908 PGP720902:PGP720908 PQL720902:PQL720908 QAH720902:QAH720908 QKD720902:QKD720908 QTZ720902:QTZ720908 RDV720902:RDV720908 RNR720902:RNR720908 RXN720902:RXN720908 SHJ720902:SHJ720908 SRF720902:SRF720908 TBB720902:TBB720908 TKX720902:TKX720908 TUT720902:TUT720908 UEP720902:UEP720908 UOL720902:UOL720908 UYH720902:UYH720908 VID720902:VID720908 VRZ720902:VRZ720908 WBV720902:WBV720908 WLR720902:WLR720908 WVN720902:WVN720908 F786438:F786444 JB786438:JB786444 SX786438:SX786444 ACT786438:ACT786444 AMP786438:AMP786444 AWL786438:AWL786444 BGH786438:BGH786444 BQD786438:BQD786444 BZZ786438:BZZ786444 CJV786438:CJV786444 CTR786438:CTR786444 DDN786438:DDN786444 DNJ786438:DNJ786444 DXF786438:DXF786444 EHB786438:EHB786444 EQX786438:EQX786444 FAT786438:FAT786444 FKP786438:FKP786444 FUL786438:FUL786444 GEH786438:GEH786444 GOD786438:GOD786444 GXZ786438:GXZ786444 HHV786438:HHV786444 HRR786438:HRR786444 IBN786438:IBN786444 ILJ786438:ILJ786444 IVF786438:IVF786444 JFB786438:JFB786444 JOX786438:JOX786444 JYT786438:JYT786444 KIP786438:KIP786444 KSL786438:KSL786444 LCH786438:LCH786444 LMD786438:LMD786444 LVZ786438:LVZ786444 MFV786438:MFV786444 MPR786438:MPR786444 MZN786438:MZN786444 NJJ786438:NJJ786444 NTF786438:NTF786444 ODB786438:ODB786444 OMX786438:OMX786444 OWT786438:OWT786444 PGP786438:PGP786444 PQL786438:PQL786444 QAH786438:QAH786444 QKD786438:QKD786444 QTZ786438:QTZ786444 RDV786438:RDV786444 RNR786438:RNR786444 RXN786438:RXN786444 SHJ786438:SHJ786444 SRF786438:SRF786444 TBB786438:TBB786444 TKX786438:TKX786444 TUT786438:TUT786444 UEP786438:UEP786444 UOL786438:UOL786444 UYH786438:UYH786444 VID786438:VID786444 VRZ786438:VRZ786444 WBV786438:WBV786444 WLR786438:WLR786444 WVN786438:WVN786444 F851974:F851980 JB851974:JB851980 SX851974:SX851980 ACT851974:ACT851980 AMP851974:AMP851980 AWL851974:AWL851980 BGH851974:BGH851980 BQD851974:BQD851980 BZZ851974:BZZ851980 CJV851974:CJV851980 CTR851974:CTR851980 DDN851974:DDN851980 DNJ851974:DNJ851980 DXF851974:DXF851980 EHB851974:EHB851980 EQX851974:EQX851980 FAT851974:FAT851980 FKP851974:FKP851980 FUL851974:FUL851980 GEH851974:GEH851980 GOD851974:GOD851980 GXZ851974:GXZ851980 HHV851974:HHV851980 HRR851974:HRR851980 IBN851974:IBN851980 ILJ851974:ILJ851980 IVF851974:IVF851980 JFB851974:JFB851980 JOX851974:JOX851980 JYT851974:JYT851980 KIP851974:KIP851980 KSL851974:KSL851980 LCH851974:LCH851980 LMD851974:LMD851980 LVZ851974:LVZ851980 MFV851974:MFV851980 MPR851974:MPR851980 MZN851974:MZN851980 NJJ851974:NJJ851980 NTF851974:NTF851980 ODB851974:ODB851980 OMX851974:OMX851980 OWT851974:OWT851980 PGP851974:PGP851980 PQL851974:PQL851980 QAH851974:QAH851980 QKD851974:QKD851980 QTZ851974:QTZ851980 RDV851974:RDV851980 RNR851974:RNR851980 RXN851974:RXN851980 SHJ851974:SHJ851980 SRF851974:SRF851980 TBB851974:TBB851980 TKX851974:TKX851980 TUT851974:TUT851980 UEP851974:UEP851980 UOL851974:UOL851980 UYH851974:UYH851980 VID851974:VID851980 VRZ851974:VRZ851980 WBV851974:WBV851980 WLR851974:WLR851980 WVN851974:WVN851980 F917510:F917516 JB917510:JB917516 SX917510:SX917516 ACT917510:ACT917516 AMP917510:AMP917516 AWL917510:AWL917516 BGH917510:BGH917516 BQD917510:BQD917516 BZZ917510:BZZ917516 CJV917510:CJV917516 CTR917510:CTR917516 DDN917510:DDN917516 DNJ917510:DNJ917516 DXF917510:DXF917516 EHB917510:EHB917516 EQX917510:EQX917516 FAT917510:FAT917516 FKP917510:FKP917516 FUL917510:FUL917516 GEH917510:GEH917516 GOD917510:GOD917516 GXZ917510:GXZ917516 HHV917510:HHV917516 HRR917510:HRR917516 IBN917510:IBN917516 ILJ917510:ILJ917516 IVF917510:IVF917516 JFB917510:JFB917516 JOX917510:JOX917516 JYT917510:JYT917516 KIP917510:KIP917516 KSL917510:KSL917516 LCH917510:LCH917516 LMD917510:LMD917516 LVZ917510:LVZ917516 MFV917510:MFV917516 MPR917510:MPR917516 MZN917510:MZN917516 NJJ917510:NJJ917516 NTF917510:NTF917516 ODB917510:ODB917516 OMX917510:OMX917516 OWT917510:OWT917516 PGP917510:PGP917516 PQL917510:PQL917516 QAH917510:QAH917516 QKD917510:QKD917516 QTZ917510:QTZ917516 RDV917510:RDV917516 RNR917510:RNR917516 RXN917510:RXN917516 SHJ917510:SHJ917516 SRF917510:SRF917516 TBB917510:TBB917516 TKX917510:TKX917516 TUT917510:TUT917516 UEP917510:UEP917516 UOL917510:UOL917516 UYH917510:UYH917516 VID917510:VID917516 VRZ917510:VRZ917516 WBV917510:WBV917516 WLR917510:WLR917516 WVN917510:WVN917516 F983046:F983052 JB983046:JB983052 SX983046:SX983052 ACT983046:ACT983052 AMP983046:AMP983052 AWL983046:AWL983052 BGH983046:BGH983052 BQD983046:BQD983052 BZZ983046:BZZ983052 CJV983046:CJV983052 CTR983046:CTR983052 DDN983046:DDN983052 DNJ983046:DNJ983052 DXF983046:DXF983052 EHB983046:EHB983052 EQX983046:EQX983052 FAT983046:FAT983052 FKP983046:FKP983052 FUL983046:FUL983052 GEH983046:GEH983052 GOD983046:GOD983052 GXZ983046:GXZ983052 HHV983046:HHV983052 HRR983046:HRR983052 IBN983046:IBN983052 ILJ983046:ILJ983052 IVF983046:IVF983052 JFB983046:JFB983052 JOX983046:JOX983052 JYT983046:JYT983052 KIP983046:KIP983052 KSL983046:KSL983052 LCH983046:LCH983052 LMD983046:LMD983052 LVZ983046:LVZ983052 MFV983046:MFV983052 MPR983046:MPR983052 MZN983046:MZN983052 NJJ983046:NJJ983052 NTF983046:NTF983052 ODB983046:ODB983052 OMX983046:OMX983052 OWT983046:OWT983052 PGP983046:PGP983052 PQL983046:PQL983052 QAH983046:QAH983052 QKD983046:QKD983052 QTZ983046:QTZ983052 RDV983046:RDV983052 RNR983046:RNR983052 RXN983046:RXN983052 SHJ983046:SHJ983052 SRF983046:SRF983052 TBB983046:TBB983052 TKX983046:TKX983052 TUT983046:TUT983052 UEP983046:UEP983052 UOL983046:UOL983052 UYH983046:UYH983052 VID983046:VID983052 VRZ983046:VRZ983052 WBV983046:WBV983052 WLR983046:WLR983052 WVN983046:WVN983052" xr:uid="{00000000-0002-0000-3500-000001000000}">
      <formula1>"有,無"</formula1>
    </dataValidation>
  </dataValidations>
  <printOptions horizontalCentered="1"/>
  <pageMargins left="0.70866141732283472" right="0.43307086614173229" top="0.39370078740157483" bottom="0.74803149606299213" header="0.74803149606299213"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55"/>
  <sheetViews>
    <sheetView view="pageBreakPreview" topLeftCell="A19" zoomScale="60" zoomScaleNormal="100" workbookViewId="0">
      <selection activeCell="H35" sqref="H35"/>
    </sheetView>
  </sheetViews>
  <sheetFormatPr defaultColWidth="8.77734375" defaultRowHeight="13.2"/>
  <cols>
    <col min="1" max="1" width="2.77734375" style="215" customWidth="1"/>
    <col min="2" max="10" width="9.21875" style="215" customWidth="1"/>
    <col min="11" max="11" width="2.77734375" style="215" customWidth="1"/>
    <col min="12" max="16384" width="8.77734375" style="215"/>
  </cols>
  <sheetData>
    <row r="1" spans="1:10" ht="45.75" customHeight="1">
      <c r="A1" s="237" t="s">
        <v>1113</v>
      </c>
      <c r="B1" s="185"/>
      <c r="C1" s="185"/>
      <c r="D1" s="185"/>
      <c r="E1" s="185"/>
      <c r="F1" s="185"/>
      <c r="G1" s="185"/>
      <c r="H1" s="185"/>
      <c r="I1" s="185"/>
      <c r="J1" s="185"/>
    </row>
    <row r="2" spans="1:10">
      <c r="A2" s="185"/>
      <c r="B2" s="185"/>
      <c r="C2" s="185"/>
      <c r="D2" s="185"/>
      <c r="E2" s="185"/>
      <c r="F2" s="185"/>
      <c r="G2" s="185"/>
      <c r="H2" s="185"/>
      <c r="I2" s="185"/>
      <c r="J2" s="185"/>
    </row>
    <row r="3" spans="1:10" ht="19.2">
      <c r="A3" s="185"/>
      <c r="B3" s="997" t="s">
        <v>1038</v>
      </c>
      <c r="C3" s="997"/>
      <c r="D3" s="997"/>
      <c r="E3" s="997"/>
      <c r="F3" s="997"/>
      <c r="G3" s="997"/>
      <c r="H3" s="997"/>
      <c r="I3" s="997"/>
      <c r="J3" s="997"/>
    </row>
    <row r="4" spans="1:10" ht="19.2">
      <c r="A4" s="185"/>
      <c r="B4" s="997" t="s">
        <v>1114</v>
      </c>
      <c r="C4" s="997"/>
      <c r="D4" s="997"/>
      <c r="E4" s="997"/>
      <c r="F4" s="997"/>
      <c r="G4" s="997"/>
      <c r="H4" s="997"/>
      <c r="I4" s="997"/>
      <c r="J4" s="997"/>
    </row>
    <row r="5" spans="1:10">
      <c r="A5" s="185"/>
      <c r="B5" s="185"/>
      <c r="C5" s="185"/>
      <c r="D5" s="185"/>
      <c r="E5" s="185"/>
      <c r="F5" s="185"/>
      <c r="G5" s="185"/>
      <c r="H5" s="185"/>
      <c r="I5" s="185"/>
      <c r="J5" s="185"/>
    </row>
    <row r="6" spans="1:10">
      <c r="A6" s="185"/>
      <c r="B6" s="185"/>
      <c r="C6" s="185"/>
      <c r="D6" s="185"/>
      <c r="E6" s="185"/>
      <c r="F6" s="185"/>
      <c r="G6" s="185"/>
      <c r="H6" s="185"/>
      <c r="I6" s="185"/>
      <c r="J6" s="185"/>
    </row>
    <row r="7" spans="1:10">
      <c r="A7" s="185"/>
      <c r="B7" s="185"/>
      <c r="C7" s="185"/>
      <c r="D7" s="185"/>
      <c r="E7" s="185"/>
      <c r="F7" s="185"/>
      <c r="G7" s="185"/>
      <c r="H7" s="185"/>
      <c r="I7" s="185"/>
      <c r="J7" s="186" t="s">
        <v>726</v>
      </c>
    </row>
    <row r="8" spans="1:10">
      <c r="A8" s="185"/>
      <c r="B8" s="185"/>
      <c r="C8" s="185"/>
      <c r="D8" s="185"/>
      <c r="E8" s="185"/>
      <c r="F8" s="185"/>
      <c r="G8" s="185"/>
      <c r="H8" s="185"/>
      <c r="I8" s="185"/>
      <c r="J8" s="185"/>
    </row>
    <row r="9" spans="1:10">
      <c r="A9" s="185"/>
      <c r="B9" s="185"/>
      <c r="C9" s="185"/>
      <c r="D9" s="185"/>
      <c r="E9" s="185"/>
      <c r="F9" s="185"/>
      <c r="G9" s="185"/>
      <c r="H9" s="185"/>
      <c r="I9" s="185"/>
      <c r="J9" s="185"/>
    </row>
    <row r="10" spans="1:10">
      <c r="A10" s="185"/>
      <c r="B10" s="185"/>
      <c r="C10" s="186" t="s">
        <v>1026</v>
      </c>
      <c r="D10" s="185"/>
      <c r="E10" s="185"/>
      <c r="F10" s="185"/>
      <c r="G10" s="185"/>
      <c r="H10" s="185"/>
      <c r="I10" s="185"/>
      <c r="J10" s="185"/>
    </row>
    <row r="11" spans="1:10">
      <c r="A11" s="185"/>
      <c r="B11" s="185"/>
      <c r="C11" s="185"/>
      <c r="D11" s="185"/>
      <c r="E11" s="185"/>
      <c r="F11" s="185"/>
      <c r="G11" s="185"/>
      <c r="H11" s="185"/>
      <c r="I11" s="185"/>
      <c r="J11" s="185"/>
    </row>
    <row r="12" spans="1:10">
      <c r="A12" s="185"/>
      <c r="B12" s="185"/>
      <c r="C12" s="185"/>
      <c r="D12" s="185"/>
      <c r="E12" s="185"/>
      <c r="F12" s="185"/>
      <c r="G12" s="185"/>
      <c r="H12" s="185"/>
      <c r="I12" s="185"/>
      <c r="J12" s="185"/>
    </row>
    <row r="13" spans="1:10">
      <c r="A13" s="185"/>
      <c r="B13" s="185"/>
      <c r="C13" s="185"/>
      <c r="D13" s="185"/>
      <c r="E13" s="185"/>
      <c r="F13" s="185"/>
      <c r="G13" s="185" t="s">
        <v>351</v>
      </c>
      <c r="H13" s="185"/>
      <c r="I13" s="185"/>
      <c r="J13" s="185"/>
    </row>
    <row r="14" spans="1:10">
      <c r="A14" s="185"/>
      <c r="B14" s="185"/>
      <c r="C14" s="185"/>
      <c r="D14" s="185"/>
      <c r="E14" s="185"/>
      <c r="F14" s="185"/>
      <c r="G14" s="185" t="s">
        <v>728</v>
      </c>
      <c r="H14" s="185"/>
      <c r="I14" s="185"/>
      <c r="J14" s="185"/>
    </row>
    <row r="15" spans="1:10">
      <c r="A15" s="185"/>
      <c r="B15" s="185"/>
      <c r="C15" s="185"/>
      <c r="D15" s="185"/>
      <c r="E15" s="185"/>
      <c r="F15" s="185"/>
      <c r="G15" s="185" t="s">
        <v>729</v>
      </c>
      <c r="H15" s="998" t="s">
        <v>730</v>
      </c>
      <c r="I15" s="998"/>
      <c r="J15" s="185"/>
    </row>
    <row r="16" spans="1:10">
      <c r="A16" s="185"/>
      <c r="B16" s="185"/>
      <c r="C16" s="185"/>
      <c r="D16" s="185"/>
      <c r="E16" s="185"/>
      <c r="F16" s="185"/>
      <c r="G16" s="185"/>
      <c r="H16" s="187"/>
      <c r="I16" s="187"/>
      <c r="J16" s="185"/>
    </row>
    <row r="17" spans="1:10">
      <c r="A17" s="185"/>
      <c r="B17" s="185"/>
      <c r="C17" s="185"/>
      <c r="D17" s="185"/>
      <c r="E17" s="185"/>
      <c r="F17" s="185"/>
      <c r="G17" s="185"/>
      <c r="H17" s="187"/>
      <c r="I17" s="187"/>
      <c r="J17" s="185"/>
    </row>
    <row r="18" spans="1:10">
      <c r="A18" s="185"/>
      <c r="B18" s="185"/>
      <c r="C18" s="185"/>
      <c r="D18" s="185"/>
      <c r="E18" s="185"/>
      <c r="F18" s="185"/>
      <c r="G18" s="185"/>
      <c r="H18" s="185"/>
      <c r="I18" s="185"/>
      <c r="J18" s="185"/>
    </row>
    <row r="19" spans="1:10">
      <c r="A19" s="185"/>
      <c r="B19" s="185"/>
      <c r="C19" s="185"/>
      <c r="D19" s="185"/>
      <c r="E19" s="185"/>
      <c r="F19" s="185"/>
      <c r="G19" s="185"/>
      <c r="H19" s="185"/>
      <c r="I19" s="185"/>
      <c r="J19" s="185"/>
    </row>
    <row r="20" spans="1:10">
      <c r="A20" s="185"/>
      <c r="B20" s="704" t="s">
        <v>1115</v>
      </c>
      <c r="C20" s="704"/>
      <c r="D20" s="704"/>
      <c r="E20" s="704"/>
      <c r="F20" s="704"/>
      <c r="G20" s="704"/>
      <c r="H20" s="704"/>
      <c r="I20" s="704"/>
      <c r="J20" s="704"/>
    </row>
    <row r="21" spans="1:10">
      <c r="A21" s="185"/>
      <c r="B21" s="704"/>
      <c r="C21" s="704"/>
      <c r="D21" s="704"/>
      <c r="E21" s="704"/>
      <c r="F21" s="704"/>
      <c r="G21" s="704"/>
      <c r="H21" s="704"/>
      <c r="I21" s="704"/>
      <c r="J21" s="704"/>
    </row>
    <row r="22" spans="1:10">
      <c r="A22" s="185"/>
      <c r="B22" s="704"/>
      <c r="C22" s="704"/>
      <c r="D22" s="704"/>
      <c r="E22" s="704"/>
      <c r="F22" s="704"/>
      <c r="G22" s="704"/>
      <c r="H22" s="704"/>
      <c r="I22" s="704"/>
      <c r="J22" s="704"/>
    </row>
    <row r="23" spans="1:10">
      <c r="A23" s="185"/>
      <c r="B23" s="185"/>
      <c r="C23" s="185"/>
      <c r="D23" s="185"/>
      <c r="E23" s="185"/>
      <c r="F23" s="185"/>
      <c r="G23" s="185"/>
      <c r="H23" s="185"/>
      <c r="I23" s="185"/>
      <c r="J23" s="185"/>
    </row>
    <row r="24" spans="1:10">
      <c r="A24" s="185"/>
      <c r="B24" s="185"/>
      <c r="C24" s="185"/>
      <c r="D24" s="185"/>
      <c r="E24" s="185"/>
      <c r="F24" s="185"/>
      <c r="G24" s="185"/>
      <c r="H24" s="185"/>
      <c r="I24" s="185"/>
      <c r="J24" s="185"/>
    </row>
    <row r="25" spans="1:10">
      <c r="A25" s="185"/>
      <c r="B25" s="185"/>
      <c r="C25" s="185"/>
      <c r="D25" s="185"/>
      <c r="E25" s="185"/>
      <c r="F25" s="187" t="s">
        <v>6</v>
      </c>
      <c r="G25" s="185"/>
      <c r="H25" s="185"/>
      <c r="I25" s="185"/>
      <c r="J25" s="185"/>
    </row>
    <row r="26" spans="1:10">
      <c r="A26" s="185"/>
      <c r="B26" s="185"/>
      <c r="C26" s="185"/>
      <c r="D26" s="185"/>
      <c r="E26" s="185"/>
      <c r="F26" s="187"/>
      <c r="G26" s="185"/>
      <c r="H26" s="185"/>
      <c r="I26" s="185"/>
      <c r="J26" s="185"/>
    </row>
    <row r="27" spans="1:10">
      <c r="A27" s="185"/>
      <c r="B27" s="185"/>
      <c r="C27" s="185"/>
      <c r="D27" s="185"/>
      <c r="E27" s="185"/>
      <c r="F27" s="187"/>
      <c r="G27" s="185"/>
      <c r="H27" s="185"/>
      <c r="I27" s="185"/>
      <c r="J27" s="185"/>
    </row>
    <row r="28" spans="1:10">
      <c r="A28" s="185"/>
      <c r="B28" s="185"/>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1116</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1117</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1118</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t="s">
        <v>1119</v>
      </c>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t="s">
        <v>1120</v>
      </c>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row r="52" spans="1:10">
      <c r="A52" s="185"/>
      <c r="B52" s="185"/>
      <c r="C52" s="185"/>
      <c r="D52" s="185"/>
      <c r="E52" s="185"/>
      <c r="F52" s="185"/>
      <c r="G52" s="185"/>
      <c r="H52" s="185"/>
      <c r="I52" s="185"/>
      <c r="J52" s="185"/>
    </row>
    <row r="53" spans="1:10">
      <c r="A53" s="185"/>
      <c r="B53" s="185"/>
      <c r="C53" s="185"/>
      <c r="D53" s="185"/>
      <c r="E53" s="185"/>
      <c r="F53" s="185"/>
      <c r="G53" s="185"/>
      <c r="H53" s="185"/>
      <c r="I53" s="185"/>
      <c r="J53" s="185"/>
    </row>
    <row r="54" spans="1:10">
      <c r="A54" s="185"/>
      <c r="B54" s="185"/>
      <c r="C54" s="185"/>
      <c r="D54" s="185"/>
      <c r="E54" s="185"/>
      <c r="F54" s="185"/>
      <c r="G54" s="185"/>
      <c r="H54" s="185"/>
      <c r="I54" s="185"/>
      <c r="J54" s="185"/>
    </row>
    <row r="55" spans="1:10">
      <c r="A55" s="185"/>
      <c r="B55" s="185"/>
      <c r="C55" s="185"/>
      <c r="D55" s="185"/>
      <c r="E55" s="185"/>
      <c r="F55" s="185"/>
      <c r="G55" s="185"/>
      <c r="H55" s="185"/>
      <c r="I55" s="185"/>
      <c r="J55" s="185"/>
    </row>
  </sheetData>
  <mergeCells count="4">
    <mergeCell ref="H15:I15"/>
    <mergeCell ref="B20:J22"/>
    <mergeCell ref="B3:J3"/>
    <mergeCell ref="B4:J4"/>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53"/>
  <sheetViews>
    <sheetView view="pageBreakPreview" zoomScale="60" zoomScaleNormal="100" workbookViewId="0">
      <selection activeCell="H35" sqref="H35"/>
    </sheetView>
  </sheetViews>
  <sheetFormatPr defaultColWidth="8.77734375" defaultRowHeight="13.2"/>
  <cols>
    <col min="1" max="1" width="2.77734375" style="215" customWidth="1"/>
    <col min="2" max="10" width="9.21875" style="215" customWidth="1"/>
    <col min="11" max="11" width="2.77734375" style="215" customWidth="1"/>
    <col min="12" max="16384" width="8.77734375" style="215"/>
  </cols>
  <sheetData>
    <row r="1" spans="1:10" ht="45.75" customHeight="1">
      <c r="A1" s="237" t="s">
        <v>1121</v>
      </c>
      <c r="B1" s="185"/>
      <c r="C1" s="185"/>
      <c r="D1" s="185"/>
      <c r="E1" s="185"/>
      <c r="F1" s="185"/>
      <c r="G1" s="185"/>
      <c r="H1" s="185"/>
      <c r="I1" s="185"/>
      <c r="J1" s="185"/>
    </row>
    <row r="2" spans="1:10">
      <c r="A2" s="185"/>
      <c r="B2" s="185"/>
      <c r="C2" s="185"/>
      <c r="D2" s="185"/>
      <c r="E2" s="185"/>
      <c r="F2" s="185"/>
      <c r="G2" s="185"/>
      <c r="H2" s="185"/>
      <c r="I2" s="185"/>
      <c r="J2" s="185"/>
    </row>
    <row r="3" spans="1:10" ht="19.2">
      <c r="A3" s="185"/>
      <c r="B3" s="997" t="s">
        <v>1038</v>
      </c>
      <c r="C3" s="997"/>
      <c r="D3" s="997"/>
      <c r="E3" s="997"/>
      <c r="F3" s="997"/>
      <c r="G3" s="997"/>
      <c r="H3" s="997"/>
      <c r="I3" s="997"/>
      <c r="J3" s="997"/>
    </row>
    <row r="4" spans="1:10" ht="19.2">
      <c r="A4" s="185"/>
      <c r="B4" s="997" t="s">
        <v>1122</v>
      </c>
      <c r="C4" s="997"/>
      <c r="D4" s="997"/>
      <c r="E4" s="997"/>
      <c r="F4" s="997"/>
      <c r="G4" s="997"/>
      <c r="H4" s="997"/>
      <c r="I4" s="997"/>
      <c r="J4" s="997"/>
    </row>
    <row r="5" spans="1:10">
      <c r="A5" s="185"/>
      <c r="B5" s="185"/>
      <c r="C5" s="185"/>
      <c r="D5" s="185"/>
      <c r="E5" s="185"/>
      <c r="F5" s="185"/>
      <c r="G5" s="185"/>
      <c r="H5" s="185"/>
      <c r="I5" s="185"/>
      <c r="J5" s="185"/>
    </row>
    <row r="6" spans="1:10">
      <c r="A6" s="185"/>
      <c r="B6" s="185"/>
      <c r="C6" s="185"/>
      <c r="D6" s="185"/>
      <c r="E6" s="185"/>
      <c r="F6" s="185"/>
      <c r="G6" s="185"/>
      <c r="H6" s="185"/>
      <c r="I6" s="185"/>
      <c r="J6" s="185"/>
    </row>
    <row r="7" spans="1:10">
      <c r="A7" s="185"/>
      <c r="B7" s="185"/>
      <c r="C7" s="185"/>
      <c r="D7" s="185"/>
      <c r="E7" s="185"/>
      <c r="F7" s="185"/>
      <c r="G7" s="185"/>
      <c r="H7" s="185"/>
      <c r="I7" s="185"/>
      <c r="J7" s="186" t="s">
        <v>726</v>
      </c>
    </row>
    <row r="8" spans="1:10">
      <c r="A8" s="185"/>
      <c r="B8" s="185"/>
      <c r="C8" s="185"/>
      <c r="D8" s="185"/>
      <c r="E8" s="185"/>
      <c r="F8" s="185"/>
      <c r="G8" s="185"/>
      <c r="H8" s="185"/>
      <c r="I8" s="185"/>
      <c r="J8" s="185"/>
    </row>
    <row r="9" spans="1:10">
      <c r="A9" s="185"/>
      <c r="B9" s="185"/>
      <c r="C9" s="185"/>
      <c r="D9" s="185"/>
      <c r="E9" s="185"/>
      <c r="F9" s="185"/>
      <c r="G9" s="185"/>
      <c r="H9" s="185"/>
      <c r="I9" s="185"/>
      <c r="J9" s="185"/>
    </row>
    <row r="10" spans="1:10">
      <c r="A10" s="185"/>
      <c r="B10" s="185"/>
      <c r="C10" s="186" t="s">
        <v>1123</v>
      </c>
      <c r="D10" s="185"/>
      <c r="E10" s="185"/>
      <c r="F10" s="185"/>
      <c r="G10" s="185"/>
      <c r="H10" s="185"/>
      <c r="I10" s="185"/>
      <c r="J10" s="185"/>
    </row>
    <row r="11" spans="1:10">
      <c r="A11" s="185"/>
      <c r="B11" s="185"/>
      <c r="C11" s="185"/>
      <c r="D11" s="185"/>
      <c r="E11" s="185"/>
      <c r="F11" s="185"/>
      <c r="G11" s="185"/>
      <c r="H11" s="185"/>
      <c r="I11" s="185"/>
      <c r="J11" s="185"/>
    </row>
    <row r="12" spans="1:10">
      <c r="A12" s="185"/>
      <c r="B12" s="185"/>
      <c r="C12" s="185"/>
      <c r="D12" s="185"/>
      <c r="E12" s="185"/>
      <c r="F12" s="185"/>
      <c r="G12" s="185"/>
      <c r="H12" s="185"/>
      <c r="I12" s="185"/>
      <c r="J12" s="185"/>
    </row>
    <row r="13" spans="1:10">
      <c r="A13" s="185"/>
      <c r="B13" s="185"/>
      <c r="C13" s="185"/>
      <c r="D13" s="185"/>
      <c r="E13" s="185"/>
      <c r="F13" s="185"/>
      <c r="G13" s="185"/>
      <c r="H13" s="185"/>
      <c r="I13" s="185" t="s">
        <v>1124</v>
      </c>
      <c r="J13" s="185"/>
    </row>
    <row r="14" spans="1:10">
      <c r="A14" s="185"/>
      <c r="B14" s="185"/>
      <c r="C14" s="185"/>
      <c r="D14" s="185"/>
      <c r="E14" s="185"/>
      <c r="F14" s="185"/>
      <c r="G14" s="185"/>
      <c r="H14" s="187"/>
      <c r="I14" s="187"/>
      <c r="J14" s="185"/>
    </row>
    <row r="15" spans="1:10">
      <c r="A15" s="185"/>
      <c r="B15" s="185"/>
      <c r="C15" s="185"/>
      <c r="D15" s="185"/>
      <c r="E15" s="185"/>
      <c r="F15" s="185"/>
      <c r="G15" s="185"/>
      <c r="H15" s="187"/>
      <c r="I15" s="187"/>
      <c r="J15" s="185"/>
    </row>
    <row r="16" spans="1:10">
      <c r="A16" s="185"/>
      <c r="B16" s="185"/>
      <c r="C16" s="185"/>
      <c r="D16" s="185"/>
      <c r="E16" s="185"/>
      <c r="F16" s="185"/>
      <c r="G16" s="185"/>
      <c r="H16" s="185"/>
      <c r="I16" s="185"/>
      <c r="J16" s="185"/>
    </row>
    <row r="17" spans="1:10">
      <c r="A17" s="185"/>
      <c r="B17" s="185"/>
      <c r="C17" s="185"/>
      <c r="D17" s="185"/>
      <c r="E17" s="185"/>
      <c r="F17" s="185"/>
      <c r="G17" s="185"/>
      <c r="H17" s="185"/>
      <c r="I17" s="185"/>
      <c r="J17" s="185"/>
    </row>
    <row r="18" spans="1:10">
      <c r="A18" s="185"/>
      <c r="B18" s="704" t="s">
        <v>1125</v>
      </c>
      <c r="C18" s="704"/>
      <c r="D18" s="704"/>
      <c r="E18" s="704"/>
      <c r="F18" s="704"/>
      <c r="G18" s="704"/>
      <c r="H18" s="704"/>
      <c r="I18" s="704"/>
      <c r="J18" s="704"/>
    </row>
    <row r="19" spans="1:10">
      <c r="A19" s="185"/>
      <c r="B19" s="704"/>
      <c r="C19" s="704"/>
      <c r="D19" s="704"/>
      <c r="E19" s="704"/>
      <c r="F19" s="704"/>
      <c r="G19" s="704"/>
      <c r="H19" s="704"/>
      <c r="I19" s="704"/>
      <c r="J19" s="704"/>
    </row>
    <row r="20" spans="1:10">
      <c r="A20" s="185"/>
      <c r="B20" s="704"/>
      <c r="C20" s="704"/>
      <c r="D20" s="704"/>
      <c r="E20" s="704"/>
      <c r="F20" s="704"/>
      <c r="G20" s="704"/>
      <c r="H20" s="704"/>
      <c r="I20" s="704"/>
      <c r="J20" s="704"/>
    </row>
    <row r="21" spans="1:10">
      <c r="A21" s="185"/>
      <c r="B21" s="185"/>
      <c r="C21" s="185"/>
      <c r="D21" s="185"/>
      <c r="E21" s="185"/>
      <c r="F21" s="185"/>
      <c r="G21" s="185"/>
      <c r="H21" s="185"/>
      <c r="I21" s="185"/>
      <c r="J21" s="185"/>
    </row>
    <row r="22" spans="1:10">
      <c r="A22" s="185"/>
      <c r="B22" s="185"/>
      <c r="C22" s="185"/>
      <c r="D22" s="185"/>
      <c r="E22" s="185"/>
      <c r="F22" s="185"/>
      <c r="G22" s="185"/>
      <c r="H22" s="185"/>
      <c r="I22" s="185"/>
      <c r="J22" s="185"/>
    </row>
    <row r="23" spans="1:10">
      <c r="A23" s="185"/>
      <c r="B23" s="185"/>
      <c r="C23" s="185"/>
      <c r="D23" s="185"/>
      <c r="E23" s="185"/>
      <c r="F23" s="187" t="s">
        <v>6</v>
      </c>
      <c r="G23" s="185"/>
      <c r="H23" s="185"/>
      <c r="I23" s="185"/>
      <c r="J23" s="185"/>
    </row>
    <row r="24" spans="1:10">
      <c r="A24" s="185"/>
      <c r="B24" s="185"/>
      <c r="C24" s="185"/>
      <c r="D24" s="185"/>
      <c r="E24" s="185"/>
      <c r="F24" s="187"/>
      <c r="G24" s="185"/>
      <c r="H24" s="185"/>
      <c r="I24" s="185"/>
      <c r="J24" s="185"/>
    </row>
    <row r="25" spans="1:10">
      <c r="A25" s="185"/>
      <c r="B25" s="185"/>
      <c r="C25" s="185"/>
      <c r="D25" s="185"/>
      <c r="E25" s="185"/>
      <c r="F25" s="187"/>
      <c r="G25" s="185"/>
      <c r="H25" s="185"/>
      <c r="I25" s="185"/>
      <c r="J25" s="185"/>
    </row>
    <row r="26" spans="1:10">
      <c r="A26" s="185"/>
      <c r="B26" s="185"/>
      <c r="C26" s="185"/>
      <c r="D26" s="185"/>
      <c r="E26" s="185"/>
      <c r="F26" s="185"/>
      <c r="G26" s="185"/>
      <c r="H26" s="185"/>
      <c r="I26" s="185"/>
      <c r="J26" s="185"/>
    </row>
    <row r="27" spans="1:10">
      <c r="A27" s="185"/>
      <c r="B27" s="185"/>
      <c r="C27" s="185"/>
      <c r="D27" s="185"/>
      <c r="E27" s="185"/>
      <c r="F27" s="185"/>
      <c r="G27" s="185"/>
      <c r="H27" s="185"/>
      <c r="I27" s="185"/>
      <c r="J27" s="185"/>
    </row>
    <row r="28" spans="1:10">
      <c r="A28" s="185"/>
      <c r="B28" s="185" t="s">
        <v>1116</v>
      </c>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1117</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1118</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1119</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t="s">
        <v>1120</v>
      </c>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row r="52" spans="1:10">
      <c r="A52" s="185"/>
      <c r="B52" s="185"/>
      <c r="C52" s="185"/>
      <c r="D52" s="185"/>
      <c r="E52" s="185"/>
      <c r="F52" s="185"/>
      <c r="G52" s="185"/>
      <c r="H52" s="185"/>
      <c r="I52" s="185"/>
      <c r="J52" s="185"/>
    </row>
    <row r="53" spans="1:10">
      <c r="A53" s="185"/>
      <c r="B53" s="185"/>
      <c r="C53" s="185"/>
      <c r="D53" s="185"/>
      <c r="E53" s="185"/>
      <c r="F53" s="185"/>
      <c r="G53" s="185"/>
      <c r="H53" s="185"/>
      <c r="I53" s="185"/>
      <c r="J53" s="185"/>
    </row>
  </sheetData>
  <mergeCells count="3">
    <mergeCell ref="B3:J3"/>
    <mergeCell ref="B4:J4"/>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49"/>
  <sheetViews>
    <sheetView view="pageBreakPreview" topLeftCell="A16" zoomScale="60" zoomScaleNormal="100" workbookViewId="0">
      <selection activeCell="H35" sqref="H35"/>
    </sheetView>
  </sheetViews>
  <sheetFormatPr defaultColWidth="8.77734375" defaultRowHeight="13.2"/>
  <cols>
    <col min="1" max="1" width="2.77734375" style="215" customWidth="1"/>
    <col min="2" max="10" width="9.21875" style="215" customWidth="1"/>
    <col min="11" max="11" width="2.77734375" style="215" customWidth="1"/>
    <col min="12" max="16384" width="8.77734375" style="215"/>
  </cols>
  <sheetData>
    <row r="1" spans="1:10" ht="45.75" customHeight="1">
      <c r="A1" s="237" t="s">
        <v>1126</v>
      </c>
      <c r="B1" s="185"/>
      <c r="C1" s="185"/>
      <c r="D1" s="185"/>
      <c r="E1" s="185"/>
      <c r="F1" s="185"/>
      <c r="G1" s="185"/>
      <c r="H1" s="185"/>
      <c r="I1" s="185"/>
      <c r="J1" s="185"/>
    </row>
    <row r="2" spans="1:10" s="185" customFormat="1"/>
    <row r="3" spans="1:10" s="185" customFormat="1">
      <c r="I3" s="185" t="s">
        <v>883</v>
      </c>
      <c r="J3" s="186" t="s">
        <v>916</v>
      </c>
    </row>
    <row r="4" spans="1:10" s="185" customFormat="1">
      <c r="J4" s="185" t="s">
        <v>957</v>
      </c>
    </row>
    <row r="5" spans="1:10" s="185" customFormat="1"/>
    <row r="6" spans="1:10" s="185" customFormat="1"/>
    <row r="7" spans="1:10" s="185" customFormat="1">
      <c r="C7" s="186" t="s">
        <v>1127</v>
      </c>
      <c r="D7" s="185" t="s">
        <v>975</v>
      </c>
    </row>
    <row r="8" spans="1:10" s="185" customFormat="1"/>
    <row r="9" spans="1:10" s="185" customFormat="1"/>
    <row r="10" spans="1:10" s="185" customFormat="1">
      <c r="J10" s="186" t="s">
        <v>1128</v>
      </c>
    </row>
    <row r="11" spans="1:10" s="185" customFormat="1"/>
    <row r="12" spans="1:10" s="185" customFormat="1"/>
    <row r="13" spans="1:10" s="185" customFormat="1" ht="33.75" customHeight="1">
      <c r="B13" s="704" t="s">
        <v>1129</v>
      </c>
      <c r="C13" s="704"/>
      <c r="D13" s="704"/>
      <c r="E13" s="704"/>
      <c r="F13" s="704"/>
      <c r="G13" s="704"/>
      <c r="H13" s="704"/>
      <c r="I13" s="704"/>
      <c r="J13" s="704"/>
    </row>
    <row r="14" spans="1:10">
      <c r="A14" s="185"/>
      <c r="B14" s="185"/>
      <c r="C14" s="185"/>
      <c r="D14" s="185"/>
      <c r="E14" s="185"/>
      <c r="F14" s="185"/>
      <c r="G14" s="185"/>
      <c r="H14" s="187"/>
      <c r="I14" s="187"/>
      <c r="J14" s="185"/>
    </row>
    <row r="15" spans="1:10">
      <c r="A15" s="185"/>
      <c r="B15" s="185"/>
      <c r="C15" s="185"/>
      <c r="D15" s="185"/>
      <c r="E15" s="185"/>
      <c r="F15" s="185"/>
      <c r="G15" s="185"/>
      <c r="H15" s="187"/>
      <c r="I15" s="187"/>
      <c r="J15" s="185"/>
    </row>
    <row r="16" spans="1:10">
      <c r="A16" s="185"/>
      <c r="B16" s="185"/>
      <c r="C16" s="185"/>
      <c r="D16" s="185"/>
      <c r="E16" s="185"/>
      <c r="F16" s="185"/>
      <c r="G16" s="185"/>
      <c r="H16" s="185"/>
      <c r="I16" s="185"/>
      <c r="J16" s="185"/>
    </row>
    <row r="17" spans="1:10">
      <c r="A17" s="185"/>
      <c r="B17" s="185"/>
      <c r="C17" s="185"/>
      <c r="D17" s="185"/>
      <c r="E17" s="185"/>
      <c r="F17" s="185"/>
      <c r="G17" s="185"/>
      <c r="H17" s="185"/>
      <c r="I17" s="185"/>
      <c r="J17" s="185"/>
    </row>
    <row r="18" spans="1:10">
      <c r="A18" s="185"/>
      <c r="B18" s="704" t="s">
        <v>1130</v>
      </c>
      <c r="C18" s="704"/>
      <c r="D18" s="704"/>
      <c r="E18" s="704"/>
      <c r="F18" s="704"/>
      <c r="G18" s="704"/>
      <c r="H18" s="704"/>
      <c r="I18" s="704"/>
      <c r="J18" s="704"/>
    </row>
    <row r="19" spans="1:10">
      <c r="A19" s="185"/>
      <c r="B19" s="704"/>
      <c r="C19" s="704"/>
      <c r="D19" s="704"/>
      <c r="E19" s="704"/>
      <c r="F19" s="704"/>
      <c r="G19" s="704"/>
      <c r="H19" s="704"/>
      <c r="I19" s="704"/>
      <c r="J19" s="704"/>
    </row>
    <row r="20" spans="1:10">
      <c r="A20" s="185"/>
      <c r="B20" s="704"/>
      <c r="C20" s="704"/>
      <c r="D20" s="704"/>
      <c r="E20" s="704"/>
      <c r="F20" s="704"/>
      <c r="G20" s="704"/>
      <c r="H20" s="704"/>
      <c r="I20" s="704"/>
      <c r="J20" s="704"/>
    </row>
    <row r="21" spans="1:10">
      <c r="A21" s="185"/>
      <c r="B21" s="185"/>
      <c r="C21" s="185"/>
      <c r="D21" s="185"/>
      <c r="E21" s="185"/>
      <c r="F21" s="185"/>
      <c r="G21" s="185"/>
      <c r="H21" s="185"/>
      <c r="I21" s="185"/>
      <c r="J21" s="185"/>
    </row>
    <row r="22" spans="1:10">
      <c r="A22" s="185"/>
      <c r="B22" s="185"/>
      <c r="C22" s="185"/>
      <c r="D22" s="185"/>
      <c r="E22" s="185"/>
      <c r="F22" s="185"/>
      <c r="G22" s="185"/>
      <c r="H22" s="185"/>
      <c r="I22" s="185"/>
      <c r="J22" s="185"/>
    </row>
    <row r="23" spans="1:10">
      <c r="A23" s="185"/>
      <c r="B23" s="185"/>
      <c r="C23" s="185"/>
      <c r="D23" s="185"/>
      <c r="E23" s="185"/>
      <c r="F23" s="187" t="s">
        <v>6</v>
      </c>
      <c r="G23" s="185"/>
      <c r="H23" s="185"/>
      <c r="I23" s="185"/>
      <c r="J23" s="185"/>
    </row>
    <row r="24" spans="1:10">
      <c r="A24" s="185"/>
      <c r="B24" s="185"/>
      <c r="C24" s="185"/>
      <c r="D24" s="185"/>
      <c r="E24" s="185"/>
      <c r="F24" s="187"/>
      <c r="G24" s="185"/>
      <c r="H24" s="185"/>
      <c r="I24" s="185"/>
      <c r="J24" s="185"/>
    </row>
    <row r="25" spans="1:10">
      <c r="A25" s="185"/>
      <c r="B25" s="185"/>
      <c r="C25" s="185"/>
      <c r="D25" s="185"/>
      <c r="E25" s="185"/>
      <c r="F25" s="187"/>
      <c r="G25" s="185"/>
      <c r="H25" s="185"/>
      <c r="I25" s="185"/>
      <c r="J25" s="185"/>
    </row>
    <row r="26" spans="1:10">
      <c r="A26" s="185"/>
      <c r="B26" s="185"/>
      <c r="C26" s="185"/>
      <c r="D26" s="185"/>
      <c r="E26" s="185"/>
      <c r="F26" s="185"/>
      <c r="G26" s="185"/>
      <c r="H26" s="185"/>
      <c r="I26" s="185"/>
      <c r="J26" s="185"/>
    </row>
    <row r="27" spans="1:10">
      <c r="A27" s="185"/>
      <c r="B27" s="185"/>
      <c r="C27" s="185"/>
      <c r="D27" s="185"/>
      <c r="E27" s="185"/>
      <c r="F27" s="185"/>
      <c r="G27" s="185"/>
      <c r="H27" s="185"/>
      <c r="I27" s="185"/>
      <c r="J27" s="185"/>
    </row>
    <row r="28" spans="1:10">
      <c r="A28" s="185"/>
      <c r="B28" s="185" t="s">
        <v>1116</v>
      </c>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1131</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1132</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sheetData>
  <mergeCells count="2">
    <mergeCell ref="B13:J13"/>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1"/>
  <sheetViews>
    <sheetView view="pageBreakPreview" topLeftCell="A4" zoomScale="60" zoomScaleNormal="100" workbookViewId="0">
      <selection activeCell="H35" sqref="H35"/>
    </sheetView>
  </sheetViews>
  <sheetFormatPr defaultColWidth="8.77734375" defaultRowHeight="13.2"/>
  <cols>
    <col min="1" max="1" width="2.77734375" style="215" customWidth="1"/>
    <col min="2" max="10" width="9.21875" style="215" customWidth="1"/>
    <col min="11" max="11" width="2.77734375" style="215" customWidth="1"/>
    <col min="12" max="16384" width="8.77734375" style="215"/>
  </cols>
  <sheetData>
    <row r="1" spans="1:10" ht="45.75" customHeight="1">
      <c r="A1" s="237" t="s">
        <v>1133</v>
      </c>
      <c r="B1" s="185"/>
      <c r="C1" s="185"/>
      <c r="D1" s="185"/>
      <c r="E1" s="185"/>
      <c r="F1" s="185"/>
      <c r="G1" s="185"/>
      <c r="H1" s="185"/>
      <c r="I1" s="185"/>
      <c r="J1" s="185"/>
    </row>
    <row r="2" spans="1:10" s="185" customFormat="1"/>
    <row r="3" spans="1:10" s="185" customFormat="1">
      <c r="I3" s="185" t="s">
        <v>883</v>
      </c>
      <c r="J3" s="186" t="s">
        <v>916</v>
      </c>
    </row>
    <row r="4" spans="1:10" s="185" customFormat="1">
      <c r="J4" s="185" t="s">
        <v>957</v>
      </c>
    </row>
    <row r="5" spans="1:10" s="185" customFormat="1"/>
    <row r="6" spans="1:10" s="185" customFormat="1"/>
    <row r="7" spans="1:10" s="185" customFormat="1">
      <c r="B7" s="185" t="s">
        <v>972</v>
      </c>
    </row>
    <row r="8" spans="1:10" s="185" customFormat="1">
      <c r="B8" s="185" t="s">
        <v>728</v>
      </c>
    </row>
    <row r="9" spans="1:10" s="185" customFormat="1">
      <c r="B9" s="185" t="s">
        <v>973</v>
      </c>
      <c r="C9" s="185" t="s">
        <v>974</v>
      </c>
      <c r="D9" s="185" t="s">
        <v>975</v>
      </c>
    </row>
    <row r="10" spans="1:10" s="185" customFormat="1"/>
    <row r="11" spans="1:10" s="185" customFormat="1"/>
    <row r="12" spans="1:10" s="185" customFormat="1">
      <c r="J12" s="186" t="s">
        <v>1127</v>
      </c>
    </row>
    <row r="13" spans="1:10" s="185" customFormat="1"/>
    <row r="14" spans="1:10" s="185" customFormat="1"/>
    <row r="15" spans="1:10" s="185" customFormat="1" ht="33.75" customHeight="1">
      <c r="B15" s="704" t="s">
        <v>1134</v>
      </c>
      <c r="C15" s="704"/>
      <c r="D15" s="704"/>
      <c r="E15" s="704"/>
      <c r="F15" s="704"/>
      <c r="G15" s="704"/>
      <c r="H15" s="704"/>
      <c r="I15" s="704"/>
      <c r="J15" s="704"/>
    </row>
    <row r="16" spans="1:10">
      <c r="A16" s="185"/>
      <c r="B16" s="185"/>
      <c r="C16" s="185"/>
      <c r="D16" s="185"/>
      <c r="E16" s="185"/>
      <c r="F16" s="185"/>
      <c r="G16" s="185"/>
      <c r="H16" s="187"/>
      <c r="I16" s="187"/>
      <c r="J16" s="185"/>
    </row>
    <row r="17" spans="1:10">
      <c r="A17" s="185"/>
      <c r="B17" s="185"/>
      <c r="C17" s="185"/>
      <c r="D17" s="185"/>
      <c r="E17" s="185"/>
      <c r="F17" s="185"/>
      <c r="G17" s="185"/>
      <c r="H17" s="187"/>
      <c r="I17" s="187"/>
      <c r="J17" s="185"/>
    </row>
    <row r="18" spans="1:10">
      <c r="A18" s="185"/>
      <c r="B18" s="185"/>
      <c r="C18" s="185"/>
      <c r="D18" s="185"/>
      <c r="E18" s="185"/>
      <c r="F18" s="185"/>
      <c r="G18" s="185"/>
      <c r="H18" s="185"/>
      <c r="I18" s="185"/>
      <c r="J18" s="185"/>
    </row>
    <row r="19" spans="1:10">
      <c r="A19" s="185"/>
      <c r="B19" s="185"/>
      <c r="C19" s="185"/>
      <c r="D19" s="185"/>
      <c r="E19" s="185"/>
      <c r="F19" s="185"/>
      <c r="G19" s="185"/>
      <c r="H19" s="185"/>
      <c r="I19" s="185"/>
      <c r="J19" s="185"/>
    </row>
    <row r="20" spans="1:10">
      <c r="A20" s="185"/>
      <c r="B20" s="704" t="s">
        <v>1135</v>
      </c>
      <c r="C20" s="704"/>
      <c r="D20" s="704"/>
      <c r="E20" s="704"/>
      <c r="F20" s="704"/>
      <c r="G20" s="704"/>
      <c r="H20" s="704"/>
      <c r="I20" s="704"/>
      <c r="J20" s="704"/>
    </row>
    <row r="21" spans="1:10">
      <c r="A21" s="185"/>
      <c r="B21" s="704"/>
      <c r="C21" s="704"/>
      <c r="D21" s="704"/>
      <c r="E21" s="704"/>
      <c r="F21" s="704"/>
      <c r="G21" s="704"/>
      <c r="H21" s="704"/>
      <c r="I21" s="704"/>
      <c r="J21" s="704"/>
    </row>
    <row r="22" spans="1:10">
      <c r="A22" s="185"/>
      <c r="B22" s="704"/>
      <c r="C22" s="704"/>
      <c r="D22" s="704"/>
      <c r="E22" s="704"/>
      <c r="F22" s="704"/>
      <c r="G22" s="704"/>
      <c r="H22" s="704"/>
      <c r="I22" s="704"/>
      <c r="J22" s="704"/>
    </row>
    <row r="23" spans="1:10">
      <c r="A23" s="185"/>
      <c r="B23" s="185"/>
      <c r="C23" s="185"/>
      <c r="D23" s="185"/>
      <c r="E23" s="185"/>
      <c r="F23" s="185"/>
      <c r="G23" s="185"/>
      <c r="H23" s="185"/>
      <c r="I23" s="185"/>
      <c r="J23" s="185"/>
    </row>
    <row r="24" spans="1:10">
      <c r="A24" s="185"/>
      <c r="B24" s="185"/>
      <c r="C24" s="185"/>
      <c r="D24" s="185"/>
      <c r="E24" s="185"/>
      <c r="F24" s="185"/>
      <c r="G24" s="185"/>
      <c r="H24" s="185"/>
      <c r="I24" s="185"/>
      <c r="J24" s="185"/>
    </row>
    <row r="25" spans="1:10">
      <c r="A25" s="185"/>
      <c r="B25" s="185"/>
      <c r="C25" s="185"/>
      <c r="D25" s="185"/>
      <c r="E25" s="185"/>
      <c r="F25" s="187" t="s">
        <v>6</v>
      </c>
      <c r="G25" s="185"/>
      <c r="H25" s="185"/>
      <c r="I25" s="185"/>
      <c r="J25" s="185"/>
    </row>
    <row r="26" spans="1:10">
      <c r="A26" s="185"/>
      <c r="B26" s="185"/>
      <c r="C26" s="185"/>
      <c r="D26" s="185"/>
      <c r="E26" s="185"/>
      <c r="F26" s="187"/>
      <c r="G26" s="185"/>
      <c r="H26" s="185"/>
      <c r="I26" s="185"/>
      <c r="J26" s="185"/>
    </row>
    <row r="27" spans="1:10">
      <c r="A27" s="185"/>
      <c r="B27" s="185"/>
      <c r="C27" s="185"/>
      <c r="D27" s="185"/>
      <c r="E27" s="185"/>
      <c r="F27" s="187"/>
      <c r="G27" s="185"/>
      <c r="H27" s="185"/>
      <c r="I27" s="185"/>
      <c r="J27" s="185"/>
    </row>
    <row r="28" spans="1:10">
      <c r="A28" s="185"/>
      <c r="B28" s="185"/>
      <c r="C28" s="185"/>
      <c r="D28" s="185"/>
      <c r="E28" s="185"/>
      <c r="F28" s="185"/>
      <c r="G28" s="185"/>
      <c r="H28" s="185"/>
      <c r="I28" s="185"/>
      <c r="J28" s="185"/>
    </row>
    <row r="29" spans="1:10">
      <c r="A29" s="185"/>
      <c r="B29" s="185"/>
      <c r="C29" s="185"/>
      <c r="D29" s="185"/>
      <c r="E29" s="185"/>
      <c r="F29" s="185"/>
      <c r="G29" s="185"/>
      <c r="H29" s="185"/>
      <c r="I29" s="185"/>
      <c r="J29" s="185"/>
    </row>
    <row r="30" spans="1:10">
      <c r="A30" s="185"/>
      <c r="B30" s="185" t="s">
        <v>1116</v>
      </c>
      <c r="C30" s="185"/>
      <c r="D30" s="185"/>
      <c r="E30" s="185"/>
      <c r="F30" s="185"/>
      <c r="G30" s="185"/>
      <c r="H30" s="185"/>
      <c r="I30" s="185"/>
      <c r="J30" s="185"/>
    </row>
    <row r="31" spans="1:10">
      <c r="A31" s="185"/>
      <c r="B31" s="185"/>
      <c r="C31" s="185"/>
      <c r="D31" s="185"/>
      <c r="E31" s="185"/>
      <c r="F31" s="185"/>
      <c r="G31" s="185"/>
      <c r="H31" s="185"/>
      <c r="I31" s="185"/>
      <c r="J31" s="185"/>
    </row>
    <row r="32" spans="1:10">
      <c r="A32" s="185"/>
      <c r="B32" s="185" t="s">
        <v>1131</v>
      </c>
      <c r="C32" s="185"/>
      <c r="D32" s="185"/>
      <c r="E32" s="185"/>
      <c r="F32" s="185"/>
      <c r="G32" s="185"/>
      <c r="H32" s="185"/>
      <c r="I32" s="185"/>
      <c r="J32" s="185"/>
    </row>
    <row r="33" spans="1:10">
      <c r="A33" s="185"/>
      <c r="B33" s="185"/>
      <c r="C33" s="185"/>
      <c r="D33" s="185"/>
      <c r="E33" s="185"/>
      <c r="F33" s="185"/>
      <c r="G33" s="185"/>
      <c r="H33" s="185"/>
      <c r="I33" s="185"/>
      <c r="J33" s="185"/>
    </row>
    <row r="34" spans="1:10">
      <c r="A34" s="185"/>
      <c r="B34" s="185" t="s">
        <v>1132</v>
      </c>
      <c r="C34" s="185"/>
      <c r="D34" s="185"/>
      <c r="E34" s="185"/>
      <c r="F34" s="185"/>
      <c r="G34" s="185"/>
      <c r="H34" s="185"/>
      <c r="I34" s="185"/>
      <c r="J34" s="185"/>
    </row>
    <row r="35" spans="1:10">
      <c r="A35" s="185"/>
      <c r="B35" s="185"/>
      <c r="C35" s="185"/>
      <c r="D35" s="185"/>
      <c r="E35" s="185"/>
      <c r="F35" s="185"/>
      <c r="G35" s="185"/>
      <c r="H35" s="185"/>
      <c r="I35" s="185"/>
      <c r="J35" s="185"/>
    </row>
    <row r="36" spans="1:10">
      <c r="A36" s="185"/>
      <c r="B36" s="185"/>
      <c r="C36" s="185"/>
      <c r="D36" s="185"/>
      <c r="E36" s="185"/>
      <c r="F36" s="185"/>
      <c r="G36" s="185"/>
      <c r="H36" s="185"/>
      <c r="I36" s="185"/>
      <c r="J36" s="185"/>
    </row>
    <row r="37" spans="1:10">
      <c r="A37" s="185"/>
      <c r="B37" s="185"/>
      <c r="C37" s="185"/>
      <c r="D37" s="185"/>
      <c r="E37" s="185"/>
      <c r="F37" s="185"/>
      <c r="G37" s="185"/>
      <c r="H37" s="185"/>
      <c r="I37" s="185"/>
      <c r="J37" s="185"/>
    </row>
    <row r="38" spans="1:10">
      <c r="A38" s="185"/>
      <c r="B38" s="185"/>
      <c r="C38" s="185"/>
      <c r="D38" s="185"/>
      <c r="E38" s="185"/>
      <c r="F38" s="185"/>
      <c r="G38" s="185"/>
      <c r="H38" s="185"/>
      <c r="I38" s="185"/>
      <c r="J38" s="185"/>
    </row>
    <row r="39" spans="1:10">
      <c r="A39" s="185"/>
      <c r="B39" s="185"/>
      <c r="C39" s="185"/>
      <c r="D39" s="185"/>
      <c r="E39" s="185"/>
      <c r="F39" s="185"/>
      <c r="G39" s="185"/>
      <c r="H39" s="185"/>
      <c r="I39" s="185"/>
      <c r="J39" s="185"/>
    </row>
    <row r="40" spans="1:10">
      <c r="A40" s="185"/>
      <c r="B40" s="185"/>
      <c r="C40" s="185"/>
      <c r="D40" s="185"/>
      <c r="E40" s="185"/>
      <c r="F40" s="185"/>
      <c r="G40" s="185"/>
      <c r="H40" s="185"/>
      <c r="I40" s="185"/>
      <c r="J40" s="185"/>
    </row>
    <row r="41" spans="1:10">
      <c r="A41" s="185"/>
      <c r="B41" s="185"/>
      <c r="C41" s="185"/>
      <c r="D41" s="185"/>
      <c r="E41" s="185"/>
      <c r="F41" s="185"/>
      <c r="G41" s="185"/>
      <c r="H41" s="185"/>
      <c r="I41" s="185"/>
      <c r="J41" s="185"/>
    </row>
    <row r="42" spans="1:10">
      <c r="A42" s="185"/>
      <c r="B42" s="185"/>
      <c r="C42" s="185"/>
      <c r="D42" s="185"/>
      <c r="E42" s="185"/>
      <c r="F42" s="185"/>
      <c r="G42" s="185"/>
      <c r="H42" s="185"/>
      <c r="I42" s="185"/>
      <c r="J42" s="185"/>
    </row>
    <row r="43" spans="1:10">
      <c r="A43" s="185"/>
      <c r="B43" s="185"/>
      <c r="C43" s="185"/>
      <c r="D43" s="185"/>
      <c r="E43" s="185"/>
      <c r="F43" s="185"/>
      <c r="G43" s="185"/>
      <c r="H43" s="185"/>
      <c r="I43" s="185"/>
      <c r="J43" s="185"/>
    </row>
    <row r="44" spans="1:10">
      <c r="A44" s="185"/>
      <c r="B44" s="185"/>
      <c r="C44" s="185"/>
      <c r="D44" s="185"/>
      <c r="E44" s="185"/>
      <c r="F44" s="185"/>
      <c r="G44" s="185"/>
      <c r="H44" s="185"/>
      <c r="I44" s="185"/>
      <c r="J44" s="185"/>
    </row>
    <row r="45" spans="1:10">
      <c r="A45" s="185"/>
      <c r="B45" s="185"/>
      <c r="C45" s="185"/>
      <c r="D45" s="185"/>
      <c r="E45" s="185"/>
      <c r="F45" s="185"/>
      <c r="G45" s="185"/>
      <c r="H45" s="185"/>
      <c r="I45" s="185"/>
      <c r="J45" s="185"/>
    </row>
    <row r="46" spans="1:10">
      <c r="A46" s="185"/>
      <c r="B46" s="185"/>
      <c r="C46" s="185"/>
      <c r="D46" s="185"/>
      <c r="E46" s="185"/>
      <c r="F46" s="185"/>
      <c r="G46" s="185"/>
      <c r="H46" s="185"/>
      <c r="I46" s="185"/>
      <c r="J46" s="185"/>
    </row>
    <row r="47" spans="1:10">
      <c r="A47" s="185"/>
      <c r="B47" s="185"/>
      <c r="C47" s="185"/>
      <c r="D47" s="185"/>
      <c r="E47" s="185"/>
      <c r="F47" s="185"/>
      <c r="G47" s="185"/>
      <c r="H47" s="185"/>
      <c r="I47" s="185"/>
      <c r="J47" s="185"/>
    </row>
    <row r="48" spans="1:10">
      <c r="A48" s="185"/>
      <c r="B48" s="185"/>
      <c r="C48" s="185"/>
      <c r="D48" s="185"/>
      <c r="E48" s="185"/>
      <c r="F48" s="185"/>
      <c r="G48" s="185"/>
      <c r="H48" s="185"/>
      <c r="I48" s="185"/>
      <c r="J48" s="185"/>
    </row>
    <row r="49" spans="1:10">
      <c r="A49" s="185"/>
      <c r="B49" s="185"/>
      <c r="C49" s="185"/>
      <c r="D49" s="185"/>
      <c r="E49" s="185"/>
      <c r="F49" s="185"/>
      <c r="G49" s="185"/>
      <c r="H49" s="185"/>
      <c r="I49" s="185"/>
      <c r="J49" s="185"/>
    </row>
    <row r="50" spans="1:10">
      <c r="A50" s="185"/>
      <c r="B50" s="185"/>
      <c r="C50" s="185"/>
      <c r="D50" s="185"/>
      <c r="E50" s="185"/>
      <c r="F50" s="185"/>
      <c r="G50" s="185"/>
      <c r="H50" s="185"/>
      <c r="I50" s="185"/>
      <c r="J50" s="185"/>
    </row>
    <row r="51" spans="1:10">
      <c r="A51" s="185"/>
      <c r="B51" s="185"/>
      <c r="C51" s="185"/>
      <c r="D51" s="185"/>
      <c r="E51" s="185"/>
      <c r="F51" s="185"/>
      <c r="G51" s="185"/>
      <c r="H51" s="185"/>
      <c r="I51" s="185"/>
      <c r="J51" s="185"/>
    </row>
  </sheetData>
  <mergeCells count="2">
    <mergeCell ref="B20:J22"/>
    <mergeCell ref="B15:J1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18"/>
  <sheetViews>
    <sheetView view="pageBreakPreview" zoomScale="80" zoomScaleNormal="100" zoomScaleSheetLayoutView="80" zoomScalePageLayoutView="80" workbookViewId="0">
      <selection activeCell="H35" sqref="H35"/>
    </sheetView>
  </sheetViews>
  <sheetFormatPr defaultColWidth="9" defaultRowHeight="22.05" customHeight="1"/>
  <cols>
    <col min="1" max="1" width="8.664062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8" customHeight="1">
      <c r="A1" s="245" t="s">
        <v>1136</v>
      </c>
    </row>
    <row r="2" spans="1:7" ht="31.05" customHeight="1"/>
    <row r="3" spans="1:7" ht="22.05" customHeight="1">
      <c r="A3" s="615" t="s">
        <v>1137</v>
      </c>
      <c r="B3" s="615"/>
      <c r="C3" s="615"/>
      <c r="D3" s="615"/>
      <c r="E3" s="615"/>
      <c r="F3" s="615"/>
      <c r="G3" s="615"/>
    </row>
    <row r="4" spans="1:7" ht="22.05" customHeight="1">
      <c r="A4" s="615" t="s">
        <v>1138</v>
      </c>
      <c r="B4" s="615"/>
      <c r="C4" s="615"/>
      <c r="D4" s="615"/>
      <c r="E4" s="615"/>
      <c r="F4" s="615"/>
      <c r="G4" s="615"/>
    </row>
    <row r="6" spans="1:7" ht="22.05" customHeight="1">
      <c r="G6" s="124"/>
    </row>
    <row r="7" spans="1:7" ht="22.05" customHeight="1">
      <c r="G7" s="124" t="s">
        <v>1</v>
      </c>
    </row>
    <row r="9" spans="1:7" ht="22.05" customHeight="1">
      <c r="A9" s="13"/>
      <c r="B9" s="183" t="s">
        <v>2</v>
      </c>
    </row>
    <row r="13" spans="1:7" ht="22.05" customHeight="1">
      <c r="D13" s="123" t="s">
        <v>12</v>
      </c>
    </row>
    <row r="14" spans="1:7" ht="22.05" customHeight="1">
      <c r="D14" s="124" t="s">
        <v>4</v>
      </c>
      <c r="E14" s="124"/>
      <c r="F14" s="616"/>
      <c r="G14" s="616"/>
    </row>
    <row r="15" spans="1:7" ht="22.05" customHeight="1">
      <c r="D15" s="124" t="s">
        <v>5</v>
      </c>
      <c r="E15" s="124"/>
      <c r="F15" s="617"/>
      <c r="G15" s="617"/>
    </row>
    <row r="18" spans="1:7" ht="34.049999999999997" customHeight="1">
      <c r="A18" s="621" t="s">
        <v>1139</v>
      </c>
      <c r="B18" s="621"/>
      <c r="C18" s="621"/>
      <c r="D18" s="621"/>
      <c r="E18" s="621"/>
      <c r="F18" s="621"/>
      <c r="G18" s="621"/>
    </row>
  </sheetData>
  <mergeCells count="5">
    <mergeCell ref="A3:G3"/>
    <mergeCell ref="F14:G14"/>
    <mergeCell ref="F15:G15"/>
    <mergeCell ref="A18:G18"/>
    <mergeCell ref="A4:G4"/>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78"/>
  <sheetViews>
    <sheetView view="pageBreakPreview" zoomScale="80" zoomScaleNormal="100" zoomScaleSheetLayoutView="80" workbookViewId="0">
      <selection activeCell="H35" sqref="H35"/>
    </sheetView>
  </sheetViews>
  <sheetFormatPr defaultRowHeight="13.2"/>
  <cols>
    <col min="1" max="1" width="14.77734375" customWidth="1"/>
    <col min="2" max="2" width="12.6640625" customWidth="1"/>
    <col min="3" max="3" width="40.33203125" customWidth="1"/>
    <col min="4" max="4" width="19.77734375" customWidth="1"/>
  </cols>
  <sheetData>
    <row r="1" spans="1:8" ht="24" customHeight="1">
      <c r="A1" s="113" t="s">
        <v>1140</v>
      </c>
    </row>
    <row r="2" spans="1:8" ht="24" customHeight="1"/>
    <row r="3" spans="1:8" ht="24" customHeight="1">
      <c r="A3" s="1087" t="s">
        <v>1141</v>
      </c>
      <c r="B3" s="1087"/>
      <c r="C3" s="1087"/>
      <c r="D3" s="1087"/>
    </row>
    <row r="4" spans="1:8" ht="24" customHeight="1">
      <c r="A4" s="1087" t="s">
        <v>1142</v>
      </c>
      <c r="B4" s="1087"/>
      <c r="C4" s="1087"/>
      <c r="D4" s="1087"/>
    </row>
    <row r="5" spans="1:8" ht="24" customHeight="1">
      <c r="A5" s="1088"/>
      <c r="B5" s="1088"/>
      <c r="C5" s="1088"/>
      <c r="D5" s="1088"/>
    </row>
    <row r="6" spans="1:8" ht="24" customHeight="1">
      <c r="A6" s="1085" t="s">
        <v>1143</v>
      </c>
      <c r="B6" s="1085"/>
      <c r="C6" s="1089"/>
      <c r="D6" s="1089"/>
    </row>
    <row r="7" spans="1:8" ht="24" customHeight="1">
      <c r="A7" s="1085" t="s">
        <v>1144</v>
      </c>
      <c r="B7" s="1085"/>
      <c r="C7" s="1086"/>
      <c r="D7" s="1086"/>
    </row>
    <row r="8" spans="1:8" ht="24" customHeight="1">
      <c r="A8" s="1085" t="s">
        <v>1145</v>
      </c>
      <c r="B8" s="1085"/>
      <c r="C8" s="1086" t="s">
        <v>1146</v>
      </c>
      <c r="D8" s="1086"/>
    </row>
    <row r="9" spans="1:8" ht="24" customHeight="1">
      <c r="A9" s="1090" t="s">
        <v>1147</v>
      </c>
      <c r="B9" s="1090"/>
      <c r="C9" s="1086"/>
      <c r="D9" s="1086"/>
    </row>
    <row r="10" spans="1:8" ht="24" customHeight="1">
      <c r="A10" s="1085" t="s">
        <v>1148</v>
      </c>
      <c r="B10" s="1085"/>
      <c r="C10" s="1086" t="s">
        <v>1149</v>
      </c>
      <c r="D10" s="1086"/>
    </row>
    <row r="11" spans="1:8" ht="24" customHeight="1">
      <c r="A11" s="1085" t="s">
        <v>1150</v>
      </c>
      <c r="B11" s="1085"/>
      <c r="C11" s="1086" t="s">
        <v>1151</v>
      </c>
      <c r="D11" s="1086"/>
    </row>
    <row r="12" spans="1:8" ht="24" customHeight="1">
      <c r="A12" s="1084"/>
      <c r="B12" s="1084"/>
      <c r="C12" s="1084"/>
      <c r="D12" s="1084"/>
    </row>
    <row r="13" spans="1:8" ht="24" customHeight="1">
      <c r="A13" s="1084" t="s">
        <v>1152</v>
      </c>
      <c r="B13" s="1084"/>
      <c r="C13" s="1084"/>
      <c r="D13" s="1084"/>
    </row>
    <row r="14" spans="1:8" ht="24" customHeight="1">
      <c r="A14" s="1083" t="s">
        <v>1153</v>
      </c>
      <c r="B14" s="1083"/>
      <c r="C14" s="1083"/>
      <c r="D14" s="330" t="s">
        <v>1154</v>
      </c>
      <c r="H14" t="s">
        <v>109</v>
      </c>
    </row>
    <row r="15" spans="1:8" ht="24" customHeight="1">
      <c r="A15" s="1083"/>
      <c r="B15" s="1083"/>
      <c r="C15" s="1083"/>
      <c r="D15" s="331" t="s">
        <v>1155</v>
      </c>
      <c r="H15" t="s">
        <v>1156</v>
      </c>
    </row>
    <row r="16" spans="1:8" ht="24" customHeight="1">
      <c r="A16" s="1083"/>
      <c r="B16" s="1083"/>
      <c r="C16" s="1083"/>
      <c r="D16" s="331" t="s">
        <v>1157</v>
      </c>
      <c r="H16" t="s">
        <v>387</v>
      </c>
    </row>
    <row r="17" spans="1:8" ht="24" customHeight="1">
      <c r="A17" s="1083"/>
      <c r="B17" s="1083"/>
      <c r="C17" s="1083"/>
      <c r="D17" s="332" t="s">
        <v>1158</v>
      </c>
      <c r="H17" t="s">
        <v>1159</v>
      </c>
    </row>
    <row r="18" spans="1:8" ht="24" customHeight="1">
      <c r="A18" s="333">
        <v>1</v>
      </c>
      <c r="B18" s="1081" t="s">
        <v>1160</v>
      </c>
      <c r="C18" s="1081"/>
      <c r="D18" s="334"/>
    </row>
    <row r="19" spans="1:8" ht="24" customHeight="1">
      <c r="A19" s="335" t="s">
        <v>1161</v>
      </c>
      <c r="B19" s="1082" t="s">
        <v>1162</v>
      </c>
      <c r="C19" s="1082"/>
      <c r="D19" s="336"/>
    </row>
    <row r="20" spans="1:8" ht="32.1" customHeight="1">
      <c r="A20" s="337" t="s">
        <v>1163</v>
      </c>
      <c r="B20" s="1079" t="s">
        <v>1164</v>
      </c>
      <c r="C20" s="1079"/>
      <c r="D20" s="338"/>
    </row>
    <row r="21" spans="1:8" ht="32.1" customHeight="1">
      <c r="A21" s="337" t="s">
        <v>1165</v>
      </c>
      <c r="B21" s="1079" t="s">
        <v>1166</v>
      </c>
      <c r="C21" s="1079"/>
      <c r="D21" s="338"/>
    </row>
    <row r="22" spans="1:8" ht="16.05" customHeight="1">
      <c r="A22" s="1079" t="s">
        <v>1167</v>
      </c>
      <c r="B22" s="1079" t="s">
        <v>1168</v>
      </c>
      <c r="C22" s="1079"/>
      <c r="D22" s="1080"/>
    </row>
    <row r="23" spans="1:8" ht="16.05" customHeight="1">
      <c r="A23" s="1079"/>
      <c r="B23" s="1079"/>
      <c r="C23" s="1079"/>
      <c r="D23" s="1080"/>
    </row>
    <row r="24" spans="1:8" ht="32.1" customHeight="1">
      <c r="A24" s="337" t="s">
        <v>1169</v>
      </c>
      <c r="B24" s="1079" t="s">
        <v>1170</v>
      </c>
      <c r="C24" s="1079"/>
      <c r="D24" s="338"/>
    </row>
    <row r="25" spans="1:8" ht="16.05" customHeight="1">
      <c r="A25" s="1079" t="s">
        <v>1171</v>
      </c>
      <c r="B25" s="1079" t="s">
        <v>1172</v>
      </c>
      <c r="C25" s="1079"/>
      <c r="D25" s="1080"/>
    </row>
    <row r="26" spans="1:8" ht="16.05" customHeight="1">
      <c r="A26" s="1079"/>
      <c r="B26" s="1079"/>
      <c r="C26" s="1079"/>
      <c r="D26" s="1080"/>
    </row>
    <row r="27" spans="1:8" ht="24" customHeight="1">
      <c r="A27" s="337" t="s">
        <v>1173</v>
      </c>
      <c r="B27" s="1079" t="s">
        <v>1174</v>
      </c>
      <c r="C27" s="1079"/>
      <c r="D27" s="338"/>
    </row>
    <row r="28" spans="1:8" ht="24" customHeight="1">
      <c r="A28" s="335" t="s">
        <v>1175</v>
      </c>
      <c r="B28" s="1082" t="s">
        <v>1176</v>
      </c>
      <c r="C28" s="1082"/>
      <c r="D28" s="336"/>
    </row>
    <row r="29" spans="1:8" ht="24" customHeight="1">
      <c r="A29" s="337" t="s">
        <v>1177</v>
      </c>
      <c r="B29" s="1079" t="s">
        <v>1178</v>
      </c>
      <c r="C29" s="1079"/>
      <c r="D29" s="338"/>
    </row>
    <row r="30" spans="1:8" ht="24" customHeight="1">
      <c r="A30" s="1083" t="s">
        <v>1153</v>
      </c>
      <c r="B30" s="1083"/>
      <c r="C30" s="1083"/>
      <c r="D30" s="330" t="s">
        <v>1154</v>
      </c>
    </row>
    <row r="31" spans="1:8" ht="24" customHeight="1">
      <c r="A31" s="1083"/>
      <c r="B31" s="1083"/>
      <c r="C31" s="1083"/>
      <c r="D31" s="331" t="s">
        <v>1155</v>
      </c>
    </row>
    <row r="32" spans="1:8" ht="24" customHeight="1">
      <c r="A32" s="1083"/>
      <c r="B32" s="1083"/>
      <c r="C32" s="1083"/>
      <c r="D32" s="331" t="s">
        <v>1157</v>
      </c>
    </row>
    <row r="33" spans="1:7" ht="24" customHeight="1">
      <c r="A33" s="1083"/>
      <c r="B33" s="1083"/>
      <c r="C33" s="1083"/>
      <c r="D33" s="332" t="s">
        <v>1158</v>
      </c>
      <c r="E33" s="1094"/>
      <c r="F33" s="1094"/>
      <c r="G33" s="1094"/>
    </row>
    <row r="34" spans="1:7" ht="24" customHeight="1">
      <c r="A34" s="1079" t="s">
        <v>1179</v>
      </c>
      <c r="B34" s="1079" t="s">
        <v>1180</v>
      </c>
      <c r="C34" s="1079"/>
      <c r="D34" s="1080"/>
    </row>
    <row r="35" spans="1:7" ht="24" customHeight="1">
      <c r="A35" s="1079"/>
      <c r="B35" s="1079"/>
      <c r="C35" s="1079"/>
      <c r="D35" s="1080"/>
    </row>
    <row r="36" spans="1:7" ht="24" customHeight="1">
      <c r="A36" s="337" t="s">
        <v>1181</v>
      </c>
      <c r="B36" s="1079" t="s">
        <v>1182</v>
      </c>
      <c r="C36" s="1079"/>
      <c r="D36" s="338"/>
    </row>
    <row r="37" spans="1:7" ht="24" customHeight="1">
      <c r="A37" s="1079" t="s">
        <v>1183</v>
      </c>
      <c r="B37" s="1079" t="s">
        <v>1184</v>
      </c>
      <c r="C37" s="1079"/>
      <c r="D37" s="1080"/>
    </row>
    <row r="38" spans="1:7" ht="24" customHeight="1">
      <c r="A38" s="1079"/>
      <c r="B38" s="1079"/>
      <c r="C38" s="1079"/>
      <c r="D38" s="1080"/>
    </row>
    <row r="39" spans="1:7" ht="24" customHeight="1">
      <c r="A39" s="1079" t="s">
        <v>1185</v>
      </c>
      <c r="B39" s="1079" t="s">
        <v>1186</v>
      </c>
      <c r="C39" s="1079"/>
      <c r="D39" s="1080"/>
    </row>
    <row r="40" spans="1:7" ht="24" customHeight="1">
      <c r="A40" s="1079"/>
      <c r="B40" s="1079"/>
      <c r="C40" s="1079"/>
      <c r="D40" s="1080"/>
    </row>
    <row r="41" spans="1:7" ht="24" customHeight="1">
      <c r="A41" s="1079" t="s">
        <v>1187</v>
      </c>
      <c r="B41" s="1079" t="s">
        <v>1188</v>
      </c>
      <c r="C41" s="1079"/>
      <c r="D41" s="1080"/>
    </row>
    <row r="42" spans="1:7" ht="24" customHeight="1">
      <c r="A42" s="1079"/>
      <c r="B42" s="1079"/>
      <c r="C42" s="1079"/>
      <c r="D42" s="1080"/>
    </row>
    <row r="43" spans="1:7" ht="24" customHeight="1">
      <c r="A43" s="335" t="s">
        <v>1189</v>
      </c>
      <c r="B43" s="1082" t="s">
        <v>1190</v>
      </c>
      <c r="C43" s="1082"/>
      <c r="D43" s="336"/>
    </row>
    <row r="44" spans="1:7" ht="24" customHeight="1">
      <c r="A44" s="1079" t="s">
        <v>1191</v>
      </c>
      <c r="B44" s="1079" t="s">
        <v>1192</v>
      </c>
      <c r="C44" s="1079"/>
      <c r="D44" s="1080"/>
    </row>
    <row r="45" spans="1:7" ht="24" customHeight="1">
      <c r="A45" s="1079"/>
      <c r="B45" s="1079"/>
      <c r="C45" s="1079"/>
      <c r="D45" s="1080"/>
    </row>
    <row r="46" spans="1:7" ht="24" customHeight="1">
      <c r="A46" s="337" t="s">
        <v>1193</v>
      </c>
      <c r="B46" s="1079" t="s">
        <v>1194</v>
      </c>
      <c r="C46" s="1079"/>
      <c r="D46" s="338"/>
    </row>
    <row r="47" spans="1:7" ht="24" customHeight="1">
      <c r="A47" s="1079" t="s">
        <v>1195</v>
      </c>
      <c r="B47" s="1079" t="s">
        <v>1196</v>
      </c>
      <c r="C47" s="1079"/>
      <c r="D47" s="1080"/>
    </row>
    <row r="48" spans="1:7" ht="24" customHeight="1">
      <c r="A48" s="1079"/>
      <c r="B48" s="1079"/>
      <c r="C48" s="1079"/>
      <c r="D48" s="1080"/>
    </row>
    <row r="49" spans="1:4" ht="24" customHeight="1">
      <c r="A49" s="335" t="s">
        <v>1197</v>
      </c>
      <c r="B49" s="1082" t="s">
        <v>1198</v>
      </c>
      <c r="C49" s="1082"/>
      <c r="D49" s="336"/>
    </row>
    <row r="50" spans="1:4" ht="24" customHeight="1">
      <c r="A50" s="1079" t="s">
        <v>1199</v>
      </c>
      <c r="B50" s="1079" t="s">
        <v>1200</v>
      </c>
      <c r="C50" s="1079"/>
      <c r="D50" s="1080"/>
    </row>
    <row r="51" spans="1:4" ht="24" customHeight="1">
      <c r="A51" s="1079"/>
      <c r="B51" s="1079"/>
      <c r="C51" s="1079"/>
      <c r="D51" s="1080"/>
    </row>
    <row r="52" spans="1:4" ht="24" customHeight="1">
      <c r="A52" s="1079" t="s">
        <v>1201</v>
      </c>
      <c r="B52" s="1079" t="s">
        <v>1202</v>
      </c>
      <c r="C52" s="1079"/>
      <c r="D52" s="1080"/>
    </row>
    <row r="53" spans="1:4" ht="24" customHeight="1">
      <c r="A53" s="1079"/>
      <c r="B53" s="1079"/>
      <c r="C53" s="1079"/>
      <c r="D53" s="1080"/>
    </row>
    <row r="54" spans="1:4" ht="24" customHeight="1">
      <c r="A54" s="1079" t="s">
        <v>1203</v>
      </c>
      <c r="B54" s="1079" t="s">
        <v>1204</v>
      </c>
      <c r="C54" s="1079"/>
      <c r="D54" s="1080"/>
    </row>
    <row r="55" spans="1:4" ht="24" customHeight="1">
      <c r="A55" s="1079"/>
      <c r="B55" s="1079"/>
      <c r="C55" s="1079"/>
      <c r="D55" s="1080"/>
    </row>
    <row r="56" spans="1:4" ht="32.1" customHeight="1">
      <c r="A56" s="337" t="s">
        <v>1205</v>
      </c>
      <c r="B56" s="1079" t="s">
        <v>1206</v>
      </c>
      <c r="C56" s="1079"/>
      <c r="D56" s="338"/>
    </row>
    <row r="57" spans="1:4" ht="24" customHeight="1">
      <c r="A57" s="337" t="s">
        <v>1207</v>
      </c>
      <c r="B57" s="1079" t="s">
        <v>1208</v>
      </c>
      <c r="C57" s="1079"/>
      <c r="D57" s="338"/>
    </row>
    <row r="58" spans="1:4" ht="24" customHeight="1">
      <c r="A58" s="335" t="s">
        <v>1209</v>
      </c>
      <c r="B58" s="1082" t="s">
        <v>1210</v>
      </c>
      <c r="C58" s="1082"/>
      <c r="D58" s="336"/>
    </row>
    <row r="59" spans="1:4" ht="24" customHeight="1">
      <c r="A59" s="1083" t="s">
        <v>1153</v>
      </c>
      <c r="B59" s="1083"/>
      <c r="C59" s="1083"/>
      <c r="D59" s="330" t="s">
        <v>1154</v>
      </c>
    </row>
    <row r="60" spans="1:4" ht="24" customHeight="1">
      <c r="A60" s="1083"/>
      <c r="B60" s="1083"/>
      <c r="C60" s="1083"/>
      <c r="D60" s="331" t="s">
        <v>1155</v>
      </c>
    </row>
    <row r="61" spans="1:4" ht="24" customHeight="1">
      <c r="A61" s="1083"/>
      <c r="B61" s="1083"/>
      <c r="C61" s="1083"/>
      <c r="D61" s="331" t="s">
        <v>1157</v>
      </c>
    </row>
    <row r="62" spans="1:4" ht="24" customHeight="1">
      <c r="A62" s="1083"/>
      <c r="B62" s="1083"/>
      <c r="C62" s="1083"/>
      <c r="D62" s="332" t="s">
        <v>1158</v>
      </c>
    </row>
    <row r="63" spans="1:4" ht="24" customHeight="1">
      <c r="A63" s="1079" t="s">
        <v>1211</v>
      </c>
      <c r="B63" s="1079" t="s">
        <v>1212</v>
      </c>
      <c r="C63" s="1079"/>
      <c r="D63" s="1080"/>
    </row>
    <row r="64" spans="1:4" ht="24" customHeight="1">
      <c r="A64" s="1079"/>
      <c r="B64" s="1079"/>
      <c r="C64" s="1079"/>
      <c r="D64" s="1080"/>
    </row>
    <row r="65" spans="1:4" ht="24" customHeight="1">
      <c r="A65" s="1079"/>
      <c r="B65" s="1079"/>
      <c r="C65" s="1079"/>
      <c r="D65" s="1080"/>
    </row>
    <row r="66" spans="1:4" ht="24" customHeight="1">
      <c r="A66" s="337" t="s">
        <v>1213</v>
      </c>
      <c r="B66" s="1079" t="s">
        <v>1214</v>
      </c>
      <c r="C66" s="1079"/>
      <c r="D66" s="338"/>
    </row>
    <row r="67" spans="1:4" ht="24" customHeight="1">
      <c r="A67" s="333">
        <v>2</v>
      </c>
      <c r="B67" s="1081" t="s">
        <v>1215</v>
      </c>
      <c r="C67" s="1081"/>
      <c r="D67" s="334"/>
    </row>
    <row r="68" spans="1:4" ht="24" customHeight="1">
      <c r="A68" s="335" t="s">
        <v>1216</v>
      </c>
      <c r="B68" s="1082" t="s">
        <v>1217</v>
      </c>
      <c r="C68" s="1082"/>
      <c r="D68" s="336"/>
    </row>
    <row r="69" spans="1:4" ht="24" customHeight="1">
      <c r="A69" s="1079" t="s">
        <v>1218</v>
      </c>
      <c r="B69" s="1079" t="s">
        <v>1219</v>
      </c>
      <c r="C69" s="1079"/>
      <c r="D69" s="1080"/>
    </row>
    <row r="70" spans="1:4" ht="24" customHeight="1">
      <c r="A70" s="1079"/>
      <c r="B70" s="1079"/>
      <c r="C70" s="1079"/>
      <c r="D70" s="1080"/>
    </row>
    <row r="71" spans="1:4" ht="24" customHeight="1">
      <c r="A71" s="335" t="s">
        <v>1220</v>
      </c>
      <c r="B71" s="1082" t="s">
        <v>1221</v>
      </c>
      <c r="C71" s="1082"/>
      <c r="D71" s="336"/>
    </row>
    <row r="72" spans="1:4" ht="24" customHeight="1">
      <c r="A72" s="1079" t="s">
        <v>1222</v>
      </c>
      <c r="B72" s="1079" t="s">
        <v>1223</v>
      </c>
      <c r="C72" s="1079"/>
      <c r="D72" s="1080"/>
    </row>
    <row r="73" spans="1:4" ht="24" customHeight="1">
      <c r="A73" s="1079"/>
      <c r="B73" s="1079"/>
      <c r="C73" s="1079"/>
      <c r="D73" s="1080"/>
    </row>
    <row r="74" spans="1:4" ht="24" customHeight="1">
      <c r="A74" s="335" t="s">
        <v>1224</v>
      </c>
      <c r="B74" s="1082" t="s">
        <v>1225</v>
      </c>
      <c r="C74" s="1082"/>
      <c r="D74" s="336"/>
    </row>
    <row r="75" spans="1:4" ht="24" customHeight="1">
      <c r="A75" s="1079" t="s">
        <v>1226</v>
      </c>
      <c r="B75" s="1079" t="s">
        <v>1227</v>
      </c>
      <c r="C75" s="1079"/>
      <c r="D75" s="1080"/>
    </row>
    <row r="76" spans="1:4" ht="24" customHeight="1">
      <c r="A76" s="1079"/>
      <c r="B76" s="1079"/>
      <c r="C76" s="1079"/>
      <c r="D76" s="1080"/>
    </row>
    <row r="77" spans="1:4" ht="18">
      <c r="A77" s="339"/>
      <c r="B77" s="339"/>
      <c r="C77" s="339"/>
      <c r="D77" s="339"/>
    </row>
    <row r="78" spans="1:4">
      <c r="A78" s="340"/>
    </row>
  </sheetData>
  <mergeCells count="84">
    <mergeCell ref="A11:B11"/>
    <mergeCell ref="C11:D11"/>
    <mergeCell ref="A3:D3"/>
    <mergeCell ref="A4:D4"/>
    <mergeCell ref="A5:D5"/>
    <mergeCell ref="A6:B6"/>
    <mergeCell ref="C6:D6"/>
    <mergeCell ref="A7:B7"/>
    <mergeCell ref="C7:D7"/>
    <mergeCell ref="A8:B8"/>
    <mergeCell ref="C8:D9"/>
    <mergeCell ref="A9:B9"/>
    <mergeCell ref="A10:B10"/>
    <mergeCell ref="C10:D10"/>
    <mergeCell ref="A25:A26"/>
    <mergeCell ref="B25:C26"/>
    <mergeCell ref="D25:D26"/>
    <mergeCell ref="A12:D12"/>
    <mergeCell ref="A13:D13"/>
    <mergeCell ref="A14:C17"/>
    <mergeCell ref="B18:C18"/>
    <mergeCell ref="B19:C19"/>
    <mergeCell ref="B20:C20"/>
    <mergeCell ref="B21:C21"/>
    <mergeCell ref="A22:A23"/>
    <mergeCell ref="B22:C23"/>
    <mergeCell ref="D22:D23"/>
    <mergeCell ref="B24:C24"/>
    <mergeCell ref="A39:A40"/>
    <mergeCell ref="B39:C40"/>
    <mergeCell ref="D39:D40"/>
    <mergeCell ref="B27:C27"/>
    <mergeCell ref="B28:C28"/>
    <mergeCell ref="B29:C29"/>
    <mergeCell ref="A30:C33"/>
    <mergeCell ref="A34:A35"/>
    <mergeCell ref="B34:C35"/>
    <mergeCell ref="D34:D35"/>
    <mergeCell ref="B36:C36"/>
    <mergeCell ref="A37:A38"/>
    <mergeCell ref="B37:C38"/>
    <mergeCell ref="D37:D38"/>
    <mergeCell ref="A50:A51"/>
    <mergeCell ref="B50:C51"/>
    <mergeCell ref="D50:D51"/>
    <mergeCell ref="A41:A42"/>
    <mergeCell ref="B41:C42"/>
    <mergeCell ref="D41:D42"/>
    <mergeCell ref="B43:C43"/>
    <mergeCell ref="A44:A45"/>
    <mergeCell ref="B44:C45"/>
    <mergeCell ref="D44:D45"/>
    <mergeCell ref="B46:C46"/>
    <mergeCell ref="A47:A48"/>
    <mergeCell ref="B47:C48"/>
    <mergeCell ref="D47:D48"/>
    <mergeCell ref="B49:C49"/>
    <mergeCell ref="A52:A53"/>
    <mergeCell ref="B52:C53"/>
    <mergeCell ref="D52:D53"/>
    <mergeCell ref="A54:A55"/>
    <mergeCell ref="B54:C55"/>
    <mergeCell ref="D54:D55"/>
    <mergeCell ref="B56:C56"/>
    <mergeCell ref="B57:C57"/>
    <mergeCell ref="B58:C58"/>
    <mergeCell ref="A59:C62"/>
    <mergeCell ref="A63:A65"/>
    <mergeCell ref="B63:C65"/>
    <mergeCell ref="A75:A76"/>
    <mergeCell ref="B75:C76"/>
    <mergeCell ref="D75:D76"/>
    <mergeCell ref="D63:D65"/>
    <mergeCell ref="B66:C66"/>
    <mergeCell ref="B67:C67"/>
    <mergeCell ref="B68:C68"/>
    <mergeCell ref="A69:A70"/>
    <mergeCell ref="B69:C70"/>
    <mergeCell ref="D69:D70"/>
    <mergeCell ref="B71:C71"/>
    <mergeCell ref="A72:A73"/>
    <mergeCell ref="B72:C73"/>
    <mergeCell ref="D72:D73"/>
    <mergeCell ref="B74:C74"/>
  </mergeCells>
  <phoneticPr fontId="3"/>
  <dataValidations count="1">
    <dataValidation type="list" allowBlank="1" showInputMessage="1" showErrorMessage="1" sqref="D72 D75 D63 D54 D52 D50 D44 D36:D37 D34 D41 D69 D66 D56:D57 D46:D47 D29 D27 D39 D24:D25 D20:D22" xr:uid="{00000000-0002-0000-3B00-000000000000}">
      <formula1>$H$14:$H$17</formula1>
    </dataValidation>
  </dataValidations>
  <pageMargins left="0.7" right="0.7" top="0.75" bottom="0.75" header="0.3" footer="0.3"/>
  <pageSetup paperSize="9" orientation="portrait" r:id="rId1"/>
  <rowBreaks count="2" manualBreakCount="2">
    <brk id="29" max="16383" man="1"/>
    <brk id="5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FCE-B9C4-497F-8D4C-984F1875827E}">
  <dimension ref="A1:G33"/>
  <sheetViews>
    <sheetView tabSelected="1" view="pageBreakPreview" zoomScale="80" zoomScaleNormal="100" zoomScaleSheetLayoutView="80" workbookViewId="0">
      <selection activeCell="A2" sqref="A2"/>
    </sheetView>
  </sheetViews>
  <sheetFormatPr defaultRowHeight="13.2"/>
  <cols>
    <col min="1" max="1" width="14.77734375" customWidth="1"/>
    <col min="2" max="2" width="12.6640625" customWidth="1"/>
    <col min="3" max="3" width="40.33203125" customWidth="1"/>
    <col min="4" max="4" width="19.77734375" customWidth="1"/>
  </cols>
  <sheetData>
    <row r="1" spans="1:4" ht="24" customHeight="1">
      <c r="A1" s="245" t="s">
        <v>1598</v>
      </c>
    </row>
    <row r="2" spans="1:4" ht="24" customHeight="1"/>
    <row r="3" spans="1:4" ht="24" customHeight="1">
      <c r="A3" s="1087" t="s">
        <v>1569</v>
      </c>
      <c r="B3" s="1087"/>
      <c r="C3" s="1087"/>
      <c r="D3" s="1087"/>
    </row>
    <row r="4" spans="1:4" ht="24" customHeight="1">
      <c r="A4" s="1088"/>
      <c r="B4" s="1088"/>
      <c r="C4" s="1088"/>
      <c r="D4" s="1088"/>
    </row>
    <row r="5" spans="1:4" ht="24" customHeight="1">
      <c r="A5" s="1085" t="s">
        <v>1143</v>
      </c>
      <c r="B5" s="1085"/>
      <c r="C5" s="1089"/>
      <c r="D5" s="1089"/>
    </row>
    <row r="6" spans="1:4" ht="24" customHeight="1">
      <c r="A6" s="1085" t="s">
        <v>1144</v>
      </c>
      <c r="B6" s="1085"/>
      <c r="C6" s="1086"/>
      <c r="D6" s="1086"/>
    </row>
    <row r="7" spans="1:4" ht="24" customHeight="1">
      <c r="A7" s="1085" t="s">
        <v>1145</v>
      </c>
      <c r="B7" s="1085"/>
      <c r="C7" s="1086" t="s">
        <v>1146</v>
      </c>
      <c r="D7" s="1086"/>
    </row>
    <row r="8" spans="1:4" ht="24" customHeight="1">
      <c r="A8" s="1090" t="s">
        <v>1147</v>
      </c>
      <c r="B8" s="1090"/>
      <c r="C8" s="1086"/>
      <c r="D8" s="1086"/>
    </row>
    <row r="9" spans="1:4" ht="24" customHeight="1">
      <c r="A9" s="1085" t="s">
        <v>1150</v>
      </c>
      <c r="B9" s="1085"/>
      <c r="C9" s="1086" t="s">
        <v>1151</v>
      </c>
      <c r="D9" s="1086"/>
    </row>
    <row r="10" spans="1:4" ht="24" customHeight="1">
      <c r="A10" s="1084"/>
      <c r="B10" s="1084"/>
      <c r="C10" s="1084"/>
      <c r="D10" s="1084"/>
    </row>
    <row r="11" spans="1:4" ht="24" customHeight="1">
      <c r="A11" s="1083" t="s">
        <v>1153</v>
      </c>
      <c r="B11" s="1083"/>
      <c r="C11" s="1083"/>
      <c r="D11" s="607" t="s">
        <v>1594</v>
      </c>
    </row>
    <row r="12" spans="1:4" ht="24" customHeight="1">
      <c r="A12" s="605">
        <v>1</v>
      </c>
      <c r="B12" s="1091" t="s">
        <v>1570</v>
      </c>
      <c r="C12" s="1091"/>
      <c r="D12" s="604"/>
    </row>
    <row r="13" spans="1:4" ht="32.1" customHeight="1">
      <c r="A13" s="603"/>
      <c r="B13" s="1079" t="s">
        <v>1571</v>
      </c>
      <c r="C13" s="1079"/>
      <c r="D13" s="606"/>
    </row>
    <row r="14" spans="1:4" ht="24" customHeight="1">
      <c r="A14" s="605">
        <v>2</v>
      </c>
      <c r="B14" s="1091" t="s">
        <v>1572</v>
      </c>
      <c r="C14" s="1091"/>
      <c r="D14" s="604"/>
    </row>
    <row r="15" spans="1:4" ht="44.4" customHeight="1">
      <c r="A15" s="603"/>
      <c r="B15" s="1079" t="s">
        <v>1573</v>
      </c>
      <c r="C15" s="1079"/>
      <c r="D15" s="606"/>
    </row>
    <row r="16" spans="1:4" ht="24" customHeight="1">
      <c r="A16" s="605">
        <v>3</v>
      </c>
      <c r="B16" s="1091" t="s">
        <v>1574</v>
      </c>
      <c r="C16" s="1091"/>
      <c r="D16" s="604"/>
    </row>
    <row r="17" spans="1:4" ht="24" customHeight="1">
      <c r="A17" s="603"/>
      <c r="B17" s="1079" t="s">
        <v>1575</v>
      </c>
      <c r="C17" s="1079"/>
      <c r="D17" s="606"/>
    </row>
    <row r="18" spans="1:4" ht="31.8" customHeight="1">
      <c r="A18" s="605">
        <v>4</v>
      </c>
      <c r="B18" s="1091" t="s">
        <v>1576</v>
      </c>
      <c r="C18" s="1091"/>
      <c r="D18" s="604"/>
    </row>
    <row r="19" spans="1:4" ht="24.6" customHeight="1">
      <c r="A19" s="603"/>
      <c r="B19" s="1079" t="s">
        <v>1581</v>
      </c>
      <c r="C19" s="1079"/>
      <c r="D19" s="606"/>
    </row>
    <row r="20" spans="1:4" ht="24" customHeight="1">
      <c r="A20" s="605" t="s">
        <v>1582</v>
      </c>
      <c r="B20" s="1091" t="s">
        <v>1583</v>
      </c>
      <c r="C20" s="1091"/>
      <c r="D20" s="604"/>
    </row>
    <row r="21" spans="1:4" ht="36.6" customHeight="1">
      <c r="A21" s="603" t="s">
        <v>1577</v>
      </c>
      <c r="B21" s="1079" t="s">
        <v>1579</v>
      </c>
      <c r="C21" s="1079"/>
      <c r="D21" s="606"/>
    </row>
    <row r="22" spans="1:4" ht="24" customHeight="1">
      <c r="A22" s="603" t="s">
        <v>1578</v>
      </c>
      <c r="B22" s="1079" t="s">
        <v>1580</v>
      </c>
      <c r="C22" s="1079"/>
      <c r="D22" s="606"/>
    </row>
    <row r="23" spans="1:4" ht="24" customHeight="1">
      <c r="A23" s="605" t="s">
        <v>1584</v>
      </c>
      <c r="B23" s="1091" t="s">
        <v>1585</v>
      </c>
      <c r="C23" s="1091"/>
      <c r="D23" s="604"/>
    </row>
    <row r="24" spans="1:4" ht="33" customHeight="1">
      <c r="A24" s="603" t="s">
        <v>1586</v>
      </c>
      <c r="B24" s="1079" t="s">
        <v>1590</v>
      </c>
      <c r="C24" s="1079"/>
      <c r="D24" s="606"/>
    </row>
    <row r="25" spans="1:4" ht="24" customHeight="1">
      <c r="A25" s="603" t="s">
        <v>1587</v>
      </c>
      <c r="B25" s="1092" t="s">
        <v>1591</v>
      </c>
      <c r="C25" s="1093"/>
      <c r="D25" s="606"/>
    </row>
    <row r="26" spans="1:4" ht="29.4" customHeight="1">
      <c r="A26" s="603" t="s">
        <v>1588</v>
      </c>
      <c r="B26" s="1079" t="s">
        <v>1592</v>
      </c>
      <c r="C26" s="1079"/>
      <c r="D26" s="606"/>
    </row>
    <row r="27" spans="1:4" ht="24" customHeight="1">
      <c r="A27" s="603" t="s">
        <v>1589</v>
      </c>
      <c r="B27" s="1079" t="s">
        <v>1593</v>
      </c>
      <c r="C27" s="1079"/>
      <c r="D27" s="606"/>
    </row>
    <row r="28" spans="1:4" ht="18">
      <c r="A28" s="608" t="s">
        <v>1595</v>
      </c>
      <c r="B28" s="339"/>
      <c r="C28" s="339"/>
      <c r="D28" s="339"/>
    </row>
    <row r="29" spans="1:4">
      <c r="A29" s="340"/>
    </row>
    <row r="33" spans="4:7">
      <c r="D33" s="1094"/>
      <c r="E33" s="1094"/>
      <c r="F33" s="1094"/>
      <c r="G33" s="1094"/>
    </row>
  </sheetData>
  <mergeCells count="29">
    <mergeCell ref="B26:C26"/>
    <mergeCell ref="B27:C27"/>
    <mergeCell ref="B25:C25"/>
    <mergeCell ref="B22:C22"/>
    <mergeCell ref="B23:C23"/>
    <mergeCell ref="B24:C24"/>
    <mergeCell ref="B20:C20"/>
    <mergeCell ref="B21:C21"/>
    <mergeCell ref="B18:C18"/>
    <mergeCell ref="B19:C19"/>
    <mergeCell ref="B16:C16"/>
    <mergeCell ref="B17:C17"/>
    <mergeCell ref="B14:C14"/>
    <mergeCell ref="B15:C15"/>
    <mergeCell ref="A10:D10"/>
    <mergeCell ref="A11:C11"/>
    <mergeCell ref="B12:C12"/>
    <mergeCell ref="B13:C13"/>
    <mergeCell ref="A7:B7"/>
    <mergeCell ref="C7:D8"/>
    <mergeCell ref="A8:B8"/>
    <mergeCell ref="A9:B9"/>
    <mergeCell ref="C9:D9"/>
    <mergeCell ref="A3:D3"/>
    <mergeCell ref="A4:D4"/>
    <mergeCell ref="A5:B5"/>
    <mergeCell ref="C5:D5"/>
    <mergeCell ref="A6:B6"/>
    <mergeCell ref="C6:D6"/>
  </mergeCells>
  <phoneticPr fontId="3"/>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1106A-4E65-4828-B4CC-4D734E3CE865}">
  <dimension ref="A1"/>
  <sheetViews>
    <sheetView workbookViewId="0">
      <selection activeCell="R38" sqref="R38"/>
    </sheetView>
  </sheetViews>
  <sheetFormatPr defaultRowHeight="13.2"/>
  <sheetData/>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33"/>
  <sheetViews>
    <sheetView view="pageBreakPreview" zoomScale="60" zoomScaleNormal="100" workbookViewId="0">
      <selection activeCell="H35" sqref="H35"/>
    </sheetView>
  </sheetViews>
  <sheetFormatPr defaultColWidth="9" defaultRowHeight="13.2"/>
  <cols>
    <col min="1" max="16384" width="9" style="7"/>
  </cols>
  <sheetData>
    <row r="1" spans="1:1">
      <c r="A1" s="7" t="s">
        <v>241</v>
      </c>
    </row>
    <row r="33" spans="4:7">
      <c r="D33" s="1096"/>
      <c r="E33" s="1096"/>
      <c r="F33" s="1096"/>
      <c r="G33" s="1096"/>
    </row>
  </sheetData>
  <phoneticPr fontId="3"/>
  <printOptions horizontalCentered="1"/>
  <pageMargins left="0.19685039370078741" right="0.19685039370078741" top="0.59055118110236227" bottom="0.39370078740157483" header="0.31496062992125984" footer="0.31496062992125984"/>
  <pageSetup paperSize="9" scale="9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37"/>
  <sheetViews>
    <sheetView view="pageBreakPreview" zoomScale="90" zoomScaleNormal="100" zoomScaleSheetLayoutView="90" workbookViewId="0">
      <selection activeCell="H35" sqref="H35"/>
    </sheetView>
  </sheetViews>
  <sheetFormatPr defaultRowHeight="13.2"/>
  <cols>
    <col min="1" max="1" width="4.77734375" style="8" customWidth="1"/>
    <col min="2" max="2" width="19.21875" style="8" customWidth="1"/>
    <col min="3" max="3" width="15.44140625" style="8" customWidth="1"/>
    <col min="4" max="4" width="13.88671875" style="8" customWidth="1"/>
    <col min="5" max="5" width="12.33203125" style="8" customWidth="1"/>
    <col min="6" max="6" width="10.77734375" style="8" customWidth="1"/>
    <col min="7" max="7" width="6.109375" style="8" customWidth="1"/>
    <col min="8" max="8" width="2.77734375" style="8" customWidth="1"/>
    <col min="9" max="9" width="2.88671875" style="8" customWidth="1"/>
    <col min="10" max="10" width="5" style="8" customWidth="1"/>
    <col min="11" max="12" width="3.88671875" style="8" customWidth="1"/>
    <col min="13" max="13" width="15.33203125" style="8" customWidth="1"/>
    <col min="14" max="16" width="7.21875" style="8" customWidth="1"/>
    <col min="17" max="17" width="21.21875" style="8" customWidth="1"/>
    <col min="18" max="18" width="18.44140625" style="8" customWidth="1"/>
    <col min="19" max="19" width="3.33203125" style="8" customWidth="1"/>
    <col min="20" max="22" width="3.6640625" style="8" customWidth="1"/>
    <col min="23" max="23" width="13" style="8" customWidth="1"/>
    <col min="24" max="25" width="7.33203125" style="8" customWidth="1"/>
    <col min="26" max="26" width="10.6640625" style="8" customWidth="1"/>
    <col min="27" max="27" width="19.21875" style="8" customWidth="1"/>
    <col min="28" max="28" width="16.88671875" style="8" customWidth="1"/>
    <col min="29" max="246" width="8.77734375" style="8"/>
    <col min="247" max="247" width="4.77734375" style="8" customWidth="1"/>
    <col min="248" max="248" width="19.21875" style="8" customWidth="1"/>
    <col min="249" max="249" width="15.44140625" style="8" customWidth="1"/>
    <col min="250" max="250" width="13.88671875" style="8" customWidth="1"/>
    <col min="251" max="251" width="12.33203125" style="8" customWidth="1"/>
    <col min="252" max="252" width="10.77734375" style="8" customWidth="1"/>
    <col min="253" max="253" width="6.109375" style="8" customWidth="1"/>
    <col min="254" max="254" width="2.77734375" style="8" customWidth="1"/>
    <col min="255" max="255" width="2.88671875" style="8" customWidth="1"/>
    <col min="256" max="256" width="5" style="8" customWidth="1"/>
    <col min="257" max="258" width="3.88671875" style="8" customWidth="1"/>
    <col min="259" max="259" width="15.33203125" style="8" customWidth="1"/>
    <col min="260" max="262" width="7.21875" style="8" customWidth="1"/>
    <col min="263" max="263" width="21.21875" style="8" customWidth="1"/>
    <col min="264" max="264" width="18.44140625" style="8" customWidth="1"/>
    <col min="265" max="265" width="3.33203125" style="8" customWidth="1"/>
    <col min="266" max="266" width="5" style="8" customWidth="1"/>
    <col min="267" max="268" width="4" style="8" customWidth="1"/>
    <col min="269" max="269" width="15.44140625" style="8" customWidth="1"/>
    <col min="270" max="272" width="7.33203125" style="8" customWidth="1"/>
    <col min="273" max="273" width="19" style="8" customWidth="1"/>
    <col min="274" max="274" width="18.6640625" style="8" customWidth="1"/>
    <col min="275" max="275" width="4.21875" style="8" customWidth="1"/>
    <col min="276" max="278" width="3.6640625" style="8" customWidth="1"/>
    <col min="279" max="279" width="13" style="8" customWidth="1"/>
    <col min="280" max="281" width="7.33203125" style="8" customWidth="1"/>
    <col min="282" max="282" width="10.6640625" style="8" customWidth="1"/>
    <col min="283" max="283" width="19.21875" style="8" customWidth="1"/>
    <col min="284" max="284" width="16.88671875" style="8" customWidth="1"/>
    <col min="285" max="502" width="8.77734375" style="8"/>
    <col min="503" max="503" width="4.77734375" style="8" customWidth="1"/>
    <col min="504" max="504" width="19.21875" style="8" customWidth="1"/>
    <col min="505" max="505" width="15.44140625" style="8" customWidth="1"/>
    <col min="506" max="506" width="13.88671875" style="8" customWidth="1"/>
    <col min="507" max="507" width="12.33203125" style="8" customWidth="1"/>
    <col min="508" max="508" width="10.77734375" style="8" customWidth="1"/>
    <col min="509" max="509" width="6.109375" style="8" customWidth="1"/>
    <col min="510" max="510" width="2.77734375" style="8" customWidth="1"/>
    <col min="511" max="511" width="2.88671875" style="8" customWidth="1"/>
    <col min="512" max="512" width="5" style="8" customWidth="1"/>
    <col min="513" max="514" width="3.88671875" style="8" customWidth="1"/>
    <col min="515" max="515" width="15.33203125" style="8" customWidth="1"/>
    <col min="516" max="518" width="7.21875" style="8" customWidth="1"/>
    <col min="519" max="519" width="21.21875" style="8" customWidth="1"/>
    <col min="520" max="520" width="18.44140625" style="8" customWidth="1"/>
    <col min="521" max="521" width="3.33203125" style="8" customWidth="1"/>
    <col min="522" max="522" width="5" style="8" customWidth="1"/>
    <col min="523" max="524" width="4" style="8" customWidth="1"/>
    <col min="525" max="525" width="15.44140625" style="8" customWidth="1"/>
    <col min="526" max="528" width="7.33203125" style="8" customWidth="1"/>
    <col min="529" max="529" width="19" style="8" customWidth="1"/>
    <col min="530" max="530" width="18.6640625" style="8" customWidth="1"/>
    <col min="531" max="531" width="4.21875" style="8" customWidth="1"/>
    <col min="532" max="534" width="3.6640625" style="8" customWidth="1"/>
    <col min="535" max="535" width="13" style="8" customWidth="1"/>
    <col min="536" max="537" width="7.33203125" style="8" customWidth="1"/>
    <col min="538" max="538" width="10.6640625" style="8" customWidth="1"/>
    <col min="539" max="539" width="19.21875" style="8" customWidth="1"/>
    <col min="540" max="540" width="16.88671875" style="8" customWidth="1"/>
    <col min="541" max="758" width="8.77734375" style="8"/>
    <col min="759" max="759" width="4.77734375" style="8" customWidth="1"/>
    <col min="760" max="760" width="19.21875" style="8" customWidth="1"/>
    <col min="761" max="761" width="15.44140625" style="8" customWidth="1"/>
    <col min="762" max="762" width="13.88671875" style="8" customWidth="1"/>
    <col min="763" max="763" width="12.33203125" style="8" customWidth="1"/>
    <col min="764" max="764" width="10.77734375" style="8" customWidth="1"/>
    <col min="765" max="765" width="6.109375" style="8" customWidth="1"/>
    <col min="766" max="766" width="2.77734375" style="8" customWidth="1"/>
    <col min="767" max="767" width="2.88671875" style="8" customWidth="1"/>
    <col min="768" max="768" width="5" style="8" customWidth="1"/>
    <col min="769" max="770" width="3.88671875" style="8" customWidth="1"/>
    <col min="771" max="771" width="15.33203125" style="8" customWidth="1"/>
    <col min="772" max="774" width="7.21875" style="8" customWidth="1"/>
    <col min="775" max="775" width="21.21875" style="8" customWidth="1"/>
    <col min="776" max="776" width="18.44140625" style="8" customWidth="1"/>
    <col min="777" max="777" width="3.33203125" style="8" customWidth="1"/>
    <col min="778" max="778" width="5" style="8" customWidth="1"/>
    <col min="779" max="780" width="4" style="8" customWidth="1"/>
    <col min="781" max="781" width="15.44140625" style="8" customWidth="1"/>
    <col min="782" max="784" width="7.33203125" style="8" customWidth="1"/>
    <col min="785" max="785" width="19" style="8" customWidth="1"/>
    <col min="786" max="786" width="18.6640625" style="8" customWidth="1"/>
    <col min="787" max="787" width="4.21875" style="8" customWidth="1"/>
    <col min="788" max="790" width="3.6640625" style="8" customWidth="1"/>
    <col min="791" max="791" width="13" style="8" customWidth="1"/>
    <col min="792" max="793" width="7.33203125" style="8" customWidth="1"/>
    <col min="794" max="794" width="10.6640625" style="8" customWidth="1"/>
    <col min="795" max="795" width="19.21875" style="8" customWidth="1"/>
    <col min="796" max="796" width="16.88671875" style="8" customWidth="1"/>
    <col min="797" max="1014" width="8.77734375" style="8"/>
    <col min="1015" max="1015" width="4.77734375" style="8" customWidth="1"/>
    <col min="1016" max="1016" width="19.21875" style="8" customWidth="1"/>
    <col min="1017" max="1017" width="15.44140625" style="8" customWidth="1"/>
    <col min="1018" max="1018" width="13.88671875" style="8" customWidth="1"/>
    <col min="1019" max="1019" width="12.33203125" style="8" customWidth="1"/>
    <col min="1020" max="1020" width="10.77734375" style="8" customWidth="1"/>
    <col min="1021" max="1021" width="6.109375" style="8" customWidth="1"/>
    <col min="1022" max="1022" width="2.77734375" style="8" customWidth="1"/>
    <col min="1023" max="1023" width="2.88671875" style="8" customWidth="1"/>
    <col min="1024" max="1024" width="5" style="8" customWidth="1"/>
    <col min="1025" max="1026" width="3.88671875" style="8" customWidth="1"/>
    <col min="1027" max="1027" width="15.33203125" style="8" customWidth="1"/>
    <col min="1028" max="1030" width="7.21875" style="8" customWidth="1"/>
    <col min="1031" max="1031" width="21.21875" style="8" customWidth="1"/>
    <col min="1032" max="1032" width="18.44140625" style="8" customWidth="1"/>
    <col min="1033" max="1033" width="3.33203125" style="8" customWidth="1"/>
    <col min="1034" max="1034" width="5" style="8" customWidth="1"/>
    <col min="1035" max="1036" width="4" style="8" customWidth="1"/>
    <col min="1037" max="1037" width="15.44140625" style="8" customWidth="1"/>
    <col min="1038" max="1040" width="7.33203125" style="8" customWidth="1"/>
    <col min="1041" max="1041" width="19" style="8" customWidth="1"/>
    <col min="1042" max="1042" width="18.6640625" style="8" customWidth="1"/>
    <col min="1043" max="1043" width="4.21875" style="8" customWidth="1"/>
    <col min="1044" max="1046" width="3.6640625" style="8" customWidth="1"/>
    <col min="1047" max="1047" width="13" style="8" customWidth="1"/>
    <col min="1048" max="1049" width="7.33203125" style="8" customWidth="1"/>
    <col min="1050" max="1050" width="10.6640625" style="8" customWidth="1"/>
    <col min="1051" max="1051" width="19.21875" style="8" customWidth="1"/>
    <col min="1052" max="1052" width="16.88671875" style="8" customWidth="1"/>
    <col min="1053" max="1270" width="8.77734375" style="8"/>
    <col min="1271" max="1271" width="4.77734375" style="8" customWidth="1"/>
    <col min="1272" max="1272" width="19.21875" style="8" customWidth="1"/>
    <col min="1273" max="1273" width="15.44140625" style="8" customWidth="1"/>
    <col min="1274" max="1274" width="13.88671875" style="8" customWidth="1"/>
    <col min="1275" max="1275" width="12.33203125" style="8" customWidth="1"/>
    <col min="1276" max="1276" width="10.77734375" style="8" customWidth="1"/>
    <col min="1277" max="1277" width="6.109375" style="8" customWidth="1"/>
    <col min="1278" max="1278" width="2.77734375" style="8" customWidth="1"/>
    <col min="1279" max="1279" width="2.88671875" style="8" customWidth="1"/>
    <col min="1280" max="1280" width="5" style="8" customWidth="1"/>
    <col min="1281" max="1282" width="3.88671875" style="8" customWidth="1"/>
    <col min="1283" max="1283" width="15.33203125" style="8" customWidth="1"/>
    <col min="1284" max="1286" width="7.21875" style="8" customWidth="1"/>
    <col min="1287" max="1287" width="21.21875" style="8" customWidth="1"/>
    <col min="1288" max="1288" width="18.44140625" style="8" customWidth="1"/>
    <col min="1289" max="1289" width="3.33203125" style="8" customWidth="1"/>
    <col min="1290" max="1290" width="5" style="8" customWidth="1"/>
    <col min="1291" max="1292" width="4" style="8" customWidth="1"/>
    <col min="1293" max="1293" width="15.44140625" style="8" customWidth="1"/>
    <col min="1294" max="1296" width="7.33203125" style="8" customWidth="1"/>
    <col min="1297" max="1297" width="19" style="8" customWidth="1"/>
    <col min="1298" max="1298" width="18.6640625" style="8" customWidth="1"/>
    <col min="1299" max="1299" width="4.21875" style="8" customWidth="1"/>
    <col min="1300" max="1302" width="3.6640625" style="8" customWidth="1"/>
    <col min="1303" max="1303" width="13" style="8" customWidth="1"/>
    <col min="1304" max="1305" width="7.33203125" style="8" customWidth="1"/>
    <col min="1306" max="1306" width="10.6640625" style="8" customWidth="1"/>
    <col min="1307" max="1307" width="19.21875" style="8" customWidth="1"/>
    <col min="1308" max="1308" width="16.88671875" style="8" customWidth="1"/>
    <col min="1309" max="1526" width="8.77734375" style="8"/>
    <col min="1527" max="1527" width="4.77734375" style="8" customWidth="1"/>
    <col min="1528" max="1528" width="19.21875" style="8" customWidth="1"/>
    <col min="1529" max="1529" width="15.44140625" style="8" customWidth="1"/>
    <col min="1530" max="1530" width="13.88671875" style="8" customWidth="1"/>
    <col min="1531" max="1531" width="12.33203125" style="8" customWidth="1"/>
    <col min="1532" max="1532" width="10.77734375" style="8" customWidth="1"/>
    <col min="1533" max="1533" width="6.109375" style="8" customWidth="1"/>
    <col min="1534" max="1534" width="2.77734375" style="8" customWidth="1"/>
    <col min="1535" max="1535" width="2.88671875" style="8" customWidth="1"/>
    <col min="1536" max="1536" width="5" style="8" customWidth="1"/>
    <col min="1537" max="1538" width="3.88671875" style="8" customWidth="1"/>
    <col min="1539" max="1539" width="15.33203125" style="8" customWidth="1"/>
    <col min="1540" max="1542" width="7.21875" style="8" customWidth="1"/>
    <col min="1543" max="1543" width="21.21875" style="8" customWidth="1"/>
    <col min="1544" max="1544" width="18.44140625" style="8" customWidth="1"/>
    <col min="1545" max="1545" width="3.33203125" style="8" customWidth="1"/>
    <col min="1546" max="1546" width="5" style="8" customWidth="1"/>
    <col min="1547" max="1548" width="4" style="8" customWidth="1"/>
    <col min="1549" max="1549" width="15.44140625" style="8" customWidth="1"/>
    <col min="1550" max="1552" width="7.33203125" style="8" customWidth="1"/>
    <col min="1553" max="1553" width="19" style="8" customWidth="1"/>
    <col min="1554" max="1554" width="18.6640625" style="8" customWidth="1"/>
    <col min="1555" max="1555" width="4.21875" style="8" customWidth="1"/>
    <col min="1556" max="1558" width="3.6640625" style="8" customWidth="1"/>
    <col min="1559" max="1559" width="13" style="8" customWidth="1"/>
    <col min="1560" max="1561" width="7.33203125" style="8" customWidth="1"/>
    <col min="1562" max="1562" width="10.6640625" style="8" customWidth="1"/>
    <col min="1563" max="1563" width="19.21875" style="8" customWidth="1"/>
    <col min="1564" max="1564" width="16.88671875" style="8" customWidth="1"/>
    <col min="1565" max="1782" width="8.77734375" style="8"/>
    <col min="1783" max="1783" width="4.77734375" style="8" customWidth="1"/>
    <col min="1784" max="1784" width="19.21875" style="8" customWidth="1"/>
    <col min="1785" max="1785" width="15.44140625" style="8" customWidth="1"/>
    <col min="1786" max="1786" width="13.88671875" style="8" customWidth="1"/>
    <col min="1787" max="1787" width="12.33203125" style="8" customWidth="1"/>
    <col min="1788" max="1788" width="10.77734375" style="8" customWidth="1"/>
    <col min="1789" max="1789" width="6.109375" style="8" customWidth="1"/>
    <col min="1790" max="1790" width="2.77734375" style="8" customWidth="1"/>
    <col min="1791" max="1791" width="2.88671875" style="8" customWidth="1"/>
    <col min="1792" max="1792" width="5" style="8" customWidth="1"/>
    <col min="1793" max="1794" width="3.88671875" style="8" customWidth="1"/>
    <col min="1795" max="1795" width="15.33203125" style="8" customWidth="1"/>
    <col min="1796" max="1798" width="7.21875" style="8" customWidth="1"/>
    <col min="1799" max="1799" width="21.21875" style="8" customWidth="1"/>
    <col min="1800" max="1800" width="18.44140625" style="8" customWidth="1"/>
    <col min="1801" max="1801" width="3.33203125" style="8" customWidth="1"/>
    <col min="1802" max="1802" width="5" style="8" customWidth="1"/>
    <col min="1803" max="1804" width="4" style="8" customWidth="1"/>
    <col min="1805" max="1805" width="15.44140625" style="8" customWidth="1"/>
    <col min="1806" max="1808" width="7.33203125" style="8" customWidth="1"/>
    <col min="1809" max="1809" width="19" style="8" customWidth="1"/>
    <col min="1810" max="1810" width="18.6640625" style="8" customWidth="1"/>
    <col min="1811" max="1811" width="4.21875" style="8" customWidth="1"/>
    <col min="1812" max="1814" width="3.6640625" style="8" customWidth="1"/>
    <col min="1815" max="1815" width="13" style="8" customWidth="1"/>
    <col min="1816" max="1817" width="7.33203125" style="8" customWidth="1"/>
    <col min="1818" max="1818" width="10.6640625" style="8" customWidth="1"/>
    <col min="1819" max="1819" width="19.21875" style="8" customWidth="1"/>
    <col min="1820" max="1820" width="16.88671875" style="8" customWidth="1"/>
    <col min="1821" max="2038" width="8.77734375" style="8"/>
    <col min="2039" max="2039" width="4.77734375" style="8" customWidth="1"/>
    <col min="2040" max="2040" width="19.21875" style="8" customWidth="1"/>
    <col min="2041" max="2041" width="15.44140625" style="8" customWidth="1"/>
    <col min="2042" max="2042" width="13.88671875" style="8" customWidth="1"/>
    <col min="2043" max="2043" width="12.33203125" style="8" customWidth="1"/>
    <col min="2044" max="2044" width="10.77734375" style="8" customWidth="1"/>
    <col min="2045" max="2045" width="6.109375" style="8" customWidth="1"/>
    <col min="2046" max="2046" width="2.77734375" style="8" customWidth="1"/>
    <col min="2047" max="2047" width="2.88671875" style="8" customWidth="1"/>
    <col min="2048" max="2048" width="5" style="8" customWidth="1"/>
    <col min="2049" max="2050" width="3.88671875" style="8" customWidth="1"/>
    <col min="2051" max="2051" width="15.33203125" style="8" customWidth="1"/>
    <col min="2052" max="2054" width="7.21875" style="8" customWidth="1"/>
    <col min="2055" max="2055" width="21.21875" style="8" customWidth="1"/>
    <col min="2056" max="2056" width="18.44140625" style="8" customWidth="1"/>
    <col min="2057" max="2057" width="3.33203125" style="8" customWidth="1"/>
    <col min="2058" max="2058" width="5" style="8" customWidth="1"/>
    <col min="2059" max="2060" width="4" style="8" customWidth="1"/>
    <col min="2061" max="2061" width="15.44140625" style="8" customWidth="1"/>
    <col min="2062" max="2064" width="7.33203125" style="8" customWidth="1"/>
    <col min="2065" max="2065" width="19" style="8" customWidth="1"/>
    <col min="2066" max="2066" width="18.6640625" style="8" customWidth="1"/>
    <col min="2067" max="2067" width="4.21875" style="8" customWidth="1"/>
    <col min="2068" max="2070" width="3.6640625" style="8" customWidth="1"/>
    <col min="2071" max="2071" width="13" style="8" customWidth="1"/>
    <col min="2072" max="2073" width="7.33203125" style="8" customWidth="1"/>
    <col min="2074" max="2074" width="10.6640625" style="8" customWidth="1"/>
    <col min="2075" max="2075" width="19.21875" style="8" customWidth="1"/>
    <col min="2076" max="2076" width="16.88671875" style="8" customWidth="1"/>
    <col min="2077" max="2294" width="8.77734375" style="8"/>
    <col min="2295" max="2295" width="4.77734375" style="8" customWidth="1"/>
    <col min="2296" max="2296" width="19.21875" style="8" customWidth="1"/>
    <col min="2297" max="2297" width="15.44140625" style="8" customWidth="1"/>
    <col min="2298" max="2298" width="13.88671875" style="8" customWidth="1"/>
    <col min="2299" max="2299" width="12.33203125" style="8" customWidth="1"/>
    <col min="2300" max="2300" width="10.77734375" style="8" customWidth="1"/>
    <col min="2301" max="2301" width="6.109375" style="8" customWidth="1"/>
    <col min="2302" max="2302" width="2.77734375" style="8" customWidth="1"/>
    <col min="2303" max="2303" width="2.88671875" style="8" customWidth="1"/>
    <col min="2304" max="2304" width="5" style="8" customWidth="1"/>
    <col min="2305" max="2306" width="3.88671875" style="8" customWidth="1"/>
    <col min="2307" max="2307" width="15.33203125" style="8" customWidth="1"/>
    <col min="2308" max="2310" width="7.21875" style="8" customWidth="1"/>
    <col min="2311" max="2311" width="21.21875" style="8" customWidth="1"/>
    <col min="2312" max="2312" width="18.44140625" style="8" customWidth="1"/>
    <col min="2313" max="2313" width="3.33203125" style="8" customWidth="1"/>
    <col min="2314" max="2314" width="5" style="8" customWidth="1"/>
    <col min="2315" max="2316" width="4" style="8" customWidth="1"/>
    <col min="2317" max="2317" width="15.44140625" style="8" customWidth="1"/>
    <col min="2318" max="2320" width="7.33203125" style="8" customWidth="1"/>
    <col min="2321" max="2321" width="19" style="8" customWidth="1"/>
    <col min="2322" max="2322" width="18.6640625" style="8" customWidth="1"/>
    <col min="2323" max="2323" width="4.21875" style="8" customWidth="1"/>
    <col min="2324" max="2326" width="3.6640625" style="8" customWidth="1"/>
    <col min="2327" max="2327" width="13" style="8" customWidth="1"/>
    <col min="2328" max="2329" width="7.33203125" style="8" customWidth="1"/>
    <col min="2330" max="2330" width="10.6640625" style="8" customWidth="1"/>
    <col min="2331" max="2331" width="19.21875" style="8" customWidth="1"/>
    <col min="2332" max="2332" width="16.88671875" style="8" customWidth="1"/>
    <col min="2333" max="2550" width="8.77734375" style="8"/>
    <col min="2551" max="2551" width="4.77734375" style="8" customWidth="1"/>
    <col min="2552" max="2552" width="19.21875" style="8" customWidth="1"/>
    <col min="2553" max="2553" width="15.44140625" style="8" customWidth="1"/>
    <col min="2554" max="2554" width="13.88671875" style="8" customWidth="1"/>
    <col min="2555" max="2555" width="12.33203125" style="8" customWidth="1"/>
    <col min="2556" max="2556" width="10.77734375" style="8" customWidth="1"/>
    <col min="2557" max="2557" width="6.109375" style="8" customWidth="1"/>
    <col min="2558" max="2558" width="2.77734375" style="8" customWidth="1"/>
    <col min="2559" max="2559" width="2.88671875" style="8" customWidth="1"/>
    <col min="2560" max="2560" width="5" style="8" customWidth="1"/>
    <col min="2561" max="2562" width="3.88671875" style="8" customWidth="1"/>
    <col min="2563" max="2563" width="15.33203125" style="8" customWidth="1"/>
    <col min="2564" max="2566" width="7.21875" style="8" customWidth="1"/>
    <col min="2567" max="2567" width="21.21875" style="8" customWidth="1"/>
    <col min="2568" max="2568" width="18.44140625" style="8" customWidth="1"/>
    <col min="2569" max="2569" width="3.33203125" style="8" customWidth="1"/>
    <col min="2570" max="2570" width="5" style="8" customWidth="1"/>
    <col min="2571" max="2572" width="4" style="8" customWidth="1"/>
    <col min="2573" max="2573" width="15.44140625" style="8" customWidth="1"/>
    <col min="2574" max="2576" width="7.33203125" style="8" customWidth="1"/>
    <col min="2577" max="2577" width="19" style="8" customWidth="1"/>
    <col min="2578" max="2578" width="18.6640625" style="8" customWidth="1"/>
    <col min="2579" max="2579" width="4.21875" style="8" customWidth="1"/>
    <col min="2580" max="2582" width="3.6640625" style="8" customWidth="1"/>
    <col min="2583" max="2583" width="13" style="8" customWidth="1"/>
    <col min="2584" max="2585" width="7.33203125" style="8" customWidth="1"/>
    <col min="2586" max="2586" width="10.6640625" style="8" customWidth="1"/>
    <col min="2587" max="2587" width="19.21875" style="8" customWidth="1"/>
    <col min="2588" max="2588" width="16.88671875" style="8" customWidth="1"/>
    <col min="2589" max="2806" width="8.77734375" style="8"/>
    <col min="2807" max="2807" width="4.77734375" style="8" customWidth="1"/>
    <col min="2808" max="2808" width="19.21875" style="8" customWidth="1"/>
    <col min="2809" max="2809" width="15.44140625" style="8" customWidth="1"/>
    <col min="2810" max="2810" width="13.88671875" style="8" customWidth="1"/>
    <col min="2811" max="2811" width="12.33203125" style="8" customWidth="1"/>
    <col min="2812" max="2812" width="10.77734375" style="8" customWidth="1"/>
    <col min="2813" max="2813" width="6.109375" style="8" customWidth="1"/>
    <col min="2814" max="2814" width="2.77734375" style="8" customWidth="1"/>
    <col min="2815" max="2815" width="2.88671875" style="8" customWidth="1"/>
    <col min="2816" max="2816" width="5" style="8" customWidth="1"/>
    <col min="2817" max="2818" width="3.88671875" style="8" customWidth="1"/>
    <col min="2819" max="2819" width="15.33203125" style="8" customWidth="1"/>
    <col min="2820" max="2822" width="7.21875" style="8" customWidth="1"/>
    <col min="2823" max="2823" width="21.21875" style="8" customWidth="1"/>
    <col min="2824" max="2824" width="18.44140625" style="8" customWidth="1"/>
    <col min="2825" max="2825" width="3.33203125" style="8" customWidth="1"/>
    <col min="2826" max="2826" width="5" style="8" customWidth="1"/>
    <col min="2827" max="2828" width="4" style="8" customWidth="1"/>
    <col min="2829" max="2829" width="15.44140625" style="8" customWidth="1"/>
    <col min="2830" max="2832" width="7.33203125" style="8" customWidth="1"/>
    <col min="2833" max="2833" width="19" style="8" customWidth="1"/>
    <col min="2834" max="2834" width="18.6640625" style="8" customWidth="1"/>
    <col min="2835" max="2835" width="4.21875" style="8" customWidth="1"/>
    <col min="2836" max="2838" width="3.6640625" style="8" customWidth="1"/>
    <col min="2839" max="2839" width="13" style="8" customWidth="1"/>
    <col min="2840" max="2841" width="7.33203125" style="8" customWidth="1"/>
    <col min="2842" max="2842" width="10.6640625" style="8" customWidth="1"/>
    <col min="2843" max="2843" width="19.21875" style="8" customWidth="1"/>
    <col min="2844" max="2844" width="16.88671875" style="8" customWidth="1"/>
    <col min="2845" max="3062" width="8.77734375" style="8"/>
    <col min="3063" max="3063" width="4.77734375" style="8" customWidth="1"/>
    <col min="3064" max="3064" width="19.21875" style="8" customWidth="1"/>
    <col min="3065" max="3065" width="15.44140625" style="8" customWidth="1"/>
    <col min="3066" max="3066" width="13.88671875" style="8" customWidth="1"/>
    <col min="3067" max="3067" width="12.33203125" style="8" customWidth="1"/>
    <col min="3068" max="3068" width="10.77734375" style="8" customWidth="1"/>
    <col min="3069" max="3069" width="6.109375" style="8" customWidth="1"/>
    <col min="3070" max="3070" width="2.77734375" style="8" customWidth="1"/>
    <col min="3071" max="3071" width="2.88671875" style="8" customWidth="1"/>
    <col min="3072" max="3072" width="5" style="8" customWidth="1"/>
    <col min="3073" max="3074" width="3.88671875" style="8" customWidth="1"/>
    <col min="3075" max="3075" width="15.33203125" style="8" customWidth="1"/>
    <col min="3076" max="3078" width="7.21875" style="8" customWidth="1"/>
    <col min="3079" max="3079" width="21.21875" style="8" customWidth="1"/>
    <col min="3080" max="3080" width="18.44140625" style="8" customWidth="1"/>
    <col min="3081" max="3081" width="3.33203125" style="8" customWidth="1"/>
    <col min="3082" max="3082" width="5" style="8" customWidth="1"/>
    <col min="3083" max="3084" width="4" style="8" customWidth="1"/>
    <col min="3085" max="3085" width="15.44140625" style="8" customWidth="1"/>
    <col min="3086" max="3088" width="7.33203125" style="8" customWidth="1"/>
    <col min="3089" max="3089" width="19" style="8" customWidth="1"/>
    <col min="3090" max="3090" width="18.6640625" style="8" customWidth="1"/>
    <col min="3091" max="3091" width="4.21875" style="8" customWidth="1"/>
    <col min="3092" max="3094" width="3.6640625" style="8" customWidth="1"/>
    <col min="3095" max="3095" width="13" style="8" customWidth="1"/>
    <col min="3096" max="3097" width="7.33203125" style="8" customWidth="1"/>
    <col min="3098" max="3098" width="10.6640625" style="8" customWidth="1"/>
    <col min="3099" max="3099" width="19.21875" style="8" customWidth="1"/>
    <col min="3100" max="3100" width="16.88671875" style="8" customWidth="1"/>
    <col min="3101" max="3318" width="8.77734375" style="8"/>
    <col min="3319" max="3319" width="4.77734375" style="8" customWidth="1"/>
    <col min="3320" max="3320" width="19.21875" style="8" customWidth="1"/>
    <col min="3321" max="3321" width="15.44140625" style="8" customWidth="1"/>
    <col min="3322" max="3322" width="13.88671875" style="8" customWidth="1"/>
    <col min="3323" max="3323" width="12.33203125" style="8" customWidth="1"/>
    <col min="3324" max="3324" width="10.77734375" style="8" customWidth="1"/>
    <col min="3325" max="3325" width="6.109375" style="8" customWidth="1"/>
    <col min="3326" max="3326" width="2.77734375" style="8" customWidth="1"/>
    <col min="3327" max="3327" width="2.88671875" style="8" customWidth="1"/>
    <col min="3328" max="3328" width="5" style="8" customWidth="1"/>
    <col min="3329" max="3330" width="3.88671875" style="8" customWidth="1"/>
    <col min="3331" max="3331" width="15.33203125" style="8" customWidth="1"/>
    <col min="3332" max="3334" width="7.21875" style="8" customWidth="1"/>
    <col min="3335" max="3335" width="21.21875" style="8" customWidth="1"/>
    <col min="3336" max="3336" width="18.44140625" style="8" customWidth="1"/>
    <col min="3337" max="3337" width="3.33203125" style="8" customWidth="1"/>
    <col min="3338" max="3338" width="5" style="8" customWidth="1"/>
    <col min="3339" max="3340" width="4" style="8" customWidth="1"/>
    <col min="3341" max="3341" width="15.44140625" style="8" customWidth="1"/>
    <col min="3342" max="3344" width="7.33203125" style="8" customWidth="1"/>
    <col min="3345" max="3345" width="19" style="8" customWidth="1"/>
    <col min="3346" max="3346" width="18.6640625" style="8" customWidth="1"/>
    <col min="3347" max="3347" width="4.21875" style="8" customWidth="1"/>
    <col min="3348" max="3350" width="3.6640625" style="8" customWidth="1"/>
    <col min="3351" max="3351" width="13" style="8" customWidth="1"/>
    <col min="3352" max="3353" width="7.33203125" style="8" customWidth="1"/>
    <col min="3354" max="3354" width="10.6640625" style="8" customWidth="1"/>
    <col min="3355" max="3355" width="19.21875" style="8" customWidth="1"/>
    <col min="3356" max="3356" width="16.88671875" style="8" customWidth="1"/>
    <col min="3357" max="3574" width="8.77734375" style="8"/>
    <col min="3575" max="3575" width="4.77734375" style="8" customWidth="1"/>
    <col min="3576" max="3576" width="19.21875" style="8" customWidth="1"/>
    <col min="3577" max="3577" width="15.44140625" style="8" customWidth="1"/>
    <col min="3578" max="3578" width="13.88671875" style="8" customWidth="1"/>
    <col min="3579" max="3579" width="12.33203125" style="8" customWidth="1"/>
    <col min="3580" max="3580" width="10.77734375" style="8" customWidth="1"/>
    <col min="3581" max="3581" width="6.109375" style="8" customWidth="1"/>
    <col min="3582" max="3582" width="2.77734375" style="8" customWidth="1"/>
    <col min="3583" max="3583" width="2.88671875" style="8" customWidth="1"/>
    <col min="3584" max="3584" width="5" style="8" customWidth="1"/>
    <col min="3585" max="3586" width="3.88671875" style="8" customWidth="1"/>
    <col min="3587" max="3587" width="15.33203125" style="8" customWidth="1"/>
    <col min="3588" max="3590" width="7.21875" style="8" customWidth="1"/>
    <col min="3591" max="3591" width="21.21875" style="8" customWidth="1"/>
    <col min="3592" max="3592" width="18.44140625" style="8" customWidth="1"/>
    <col min="3593" max="3593" width="3.33203125" style="8" customWidth="1"/>
    <col min="3594" max="3594" width="5" style="8" customWidth="1"/>
    <col min="3595" max="3596" width="4" style="8" customWidth="1"/>
    <col min="3597" max="3597" width="15.44140625" style="8" customWidth="1"/>
    <col min="3598" max="3600" width="7.33203125" style="8" customWidth="1"/>
    <col min="3601" max="3601" width="19" style="8" customWidth="1"/>
    <col min="3602" max="3602" width="18.6640625" style="8" customWidth="1"/>
    <col min="3603" max="3603" width="4.21875" style="8" customWidth="1"/>
    <col min="3604" max="3606" width="3.6640625" style="8" customWidth="1"/>
    <col min="3607" max="3607" width="13" style="8" customWidth="1"/>
    <col min="3608" max="3609" width="7.33203125" style="8" customWidth="1"/>
    <col min="3610" max="3610" width="10.6640625" style="8" customWidth="1"/>
    <col min="3611" max="3611" width="19.21875" style="8" customWidth="1"/>
    <col min="3612" max="3612" width="16.88671875" style="8" customWidth="1"/>
    <col min="3613" max="3830" width="8.77734375" style="8"/>
    <col min="3831" max="3831" width="4.77734375" style="8" customWidth="1"/>
    <col min="3832" max="3832" width="19.21875" style="8" customWidth="1"/>
    <col min="3833" max="3833" width="15.44140625" style="8" customWidth="1"/>
    <col min="3834" max="3834" width="13.88671875" style="8" customWidth="1"/>
    <col min="3835" max="3835" width="12.33203125" style="8" customWidth="1"/>
    <col min="3836" max="3836" width="10.77734375" style="8" customWidth="1"/>
    <col min="3837" max="3837" width="6.109375" style="8" customWidth="1"/>
    <col min="3838" max="3838" width="2.77734375" style="8" customWidth="1"/>
    <col min="3839" max="3839" width="2.88671875" style="8" customWidth="1"/>
    <col min="3840" max="3840" width="5" style="8" customWidth="1"/>
    <col min="3841" max="3842" width="3.88671875" style="8" customWidth="1"/>
    <col min="3843" max="3843" width="15.33203125" style="8" customWidth="1"/>
    <col min="3844" max="3846" width="7.21875" style="8" customWidth="1"/>
    <col min="3847" max="3847" width="21.21875" style="8" customWidth="1"/>
    <col min="3848" max="3848" width="18.44140625" style="8" customWidth="1"/>
    <col min="3849" max="3849" width="3.33203125" style="8" customWidth="1"/>
    <col min="3850" max="3850" width="5" style="8" customWidth="1"/>
    <col min="3851" max="3852" width="4" style="8" customWidth="1"/>
    <col min="3853" max="3853" width="15.44140625" style="8" customWidth="1"/>
    <col min="3854" max="3856" width="7.33203125" style="8" customWidth="1"/>
    <col min="3857" max="3857" width="19" style="8" customWidth="1"/>
    <col min="3858" max="3858" width="18.6640625" style="8" customWidth="1"/>
    <col min="3859" max="3859" width="4.21875" style="8" customWidth="1"/>
    <col min="3860" max="3862" width="3.6640625" style="8" customWidth="1"/>
    <col min="3863" max="3863" width="13" style="8" customWidth="1"/>
    <col min="3864" max="3865" width="7.33203125" style="8" customWidth="1"/>
    <col min="3866" max="3866" width="10.6640625" style="8" customWidth="1"/>
    <col min="3867" max="3867" width="19.21875" style="8" customWidth="1"/>
    <col min="3868" max="3868" width="16.88671875" style="8" customWidth="1"/>
    <col min="3869" max="4086" width="8.77734375" style="8"/>
    <col min="4087" max="4087" width="4.77734375" style="8" customWidth="1"/>
    <col min="4088" max="4088" width="19.21875" style="8" customWidth="1"/>
    <col min="4089" max="4089" width="15.44140625" style="8" customWidth="1"/>
    <col min="4090" max="4090" width="13.88671875" style="8" customWidth="1"/>
    <col min="4091" max="4091" width="12.33203125" style="8" customWidth="1"/>
    <col min="4092" max="4092" width="10.77734375" style="8" customWidth="1"/>
    <col min="4093" max="4093" width="6.109375" style="8" customWidth="1"/>
    <col min="4094" max="4094" width="2.77734375" style="8" customWidth="1"/>
    <col min="4095" max="4095" width="2.88671875" style="8" customWidth="1"/>
    <col min="4096" max="4096" width="5" style="8" customWidth="1"/>
    <col min="4097" max="4098" width="3.88671875" style="8" customWidth="1"/>
    <col min="4099" max="4099" width="15.33203125" style="8" customWidth="1"/>
    <col min="4100" max="4102" width="7.21875" style="8" customWidth="1"/>
    <col min="4103" max="4103" width="21.21875" style="8" customWidth="1"/>
    <col min="4104" max="4104" width="18.44140625" style="8" customWidth="1"/>
    <col min="4105" max="4105" width="3.33203125" style="8" customWidth="1"/>
    <col min="4106" max="4106" width="5" style="8" customWidth="1"/>
    <col min="4107" max="4108" width="4" style="8" customWidth="1"/>
    <col min="4109" max="4109" width="15.44140625" style="8" customWidth="1"/>
    <col min="4110" max="4112" width="7.33203125" style="8" customWidth="1"/>
    <col min="4113" max="4113" width="19" style="8" customWidth="1"/>
    <col min="4114" max="4114" width="18.6640625" style="8" customWidth="1"/>
    <col min="4115" max="4115" width="4.21875" style="8" customWidth="1"/>
    <col min="4116" max="4118" width="3.6640625" style="8" customWidth="1"/>
    <col min="4119" max="4119" width="13" style="8" customWidth="1"/>
    <col min="4120" max="4121" width="7.33203125" style="8" customWidth="1"/>
    <col min="4122" max="4122" width="10.6640625" style="8" customWidth="1"/>
    <col min="4123" max="4123" width="19.21875" style="8" customWidth="1"/>
    <col min="4124" max="4124" width="16.88671875" style="8" customWidth="1"/>
    <col min="4125" max="4342" width="8.77734375" style="8"/>
    <col min="4343" max="4343" width="4.77734375" style="8" customWidth="1"/>
    <col min="4344" max="4344" width="19.21875" style="8" customWidth="1"/>
    <col min="4345" max="4345" width="15.44140625" style="8" customWidth="1"/>
    <col min="4346" max="4346" width="13.88671875" style="8" customWidth="1"/>
    <col min="4347" max="4347" width="12.33203125" style="8" customWidth="1"/>
    <col min="4348" max="4348" width="10.77734375" style="8" customWidth="1"/>
    <col min="4349" max="4349" width="6.109375" style="8" customWidth="1"/>
    <col min="4350" max="4350" width="2.77734375" style="8" customWidth="1"/>
    <col min="4351" max="4351" width="2.88671875" style="8" customWidth="1"/>
    <col min="4352" max="4352" width="5" style="8" customWidth="1"/>
    <col min="4353" max="4354" width="3.88671875" style="8" customWidth="1"/>
    <col min="4355" max="4355" width="15.33203125" style="8" customWidth="1"/>
    <col min="4356" max="4358" width="7.21875" style="8" customWidth="1"/>
    <col min="4359" max="4359" width="21.21875" style="8" customWidth="1"/>
    <col min="4360" max="4360" width="18.44140625" style="8" customWidth="1"/>
    <col min="4361" max="4361" width="3.33203125" style="8" customWidth="1"/>
    <col min="4362" max="4362" width="5" style="8" customWidth="1"/>
    <col min="4363" max="4364" width="4" style="8" customWidth="1"/>
    <col min="4365" max="4365" width="15.44140625" style="8" customWidth="1"/>
    <col min="4366" max="4368" width="7.33203125" style="8" customWidth="1"/>
    <col min="4369" max="4369" width="19" style="8" customWidth="1"/>
    <col min="4370" max="4370" width="18.6640625" style="8" customWidth="1"/>
    <col min="4371" max="4371" width="4.21875" style="8" customWidth="1"/>
    <col min="4372" max="4374" width="3.6640625" style="8" customWidth="1"/>
    <col min="4375" max="4375" width="13" style="8" customWidth="1"/>
    <col min="4376" max="4377" width="7.33203125" style="8" customWidth="1"/>
    <col min="4378" max="4378" width="10.6640625" style="8" customWidth="1"/>
    <col min="4379" max="4379" width="19.21875" style="8" customWidth="1"/>
    <col min="4380" max="4380" width="16.88671875" style="8" customWidth="1"/>
    <col min="4381" max="4598" width="8.77734375" style="8"/>
    <col min="4599" max="4599" width="4.77734375" style="8" customWidth="1"/>
    <col min="4600" max="4600" width="19.21875" style="8" customWidth="1"/>
    <col min="4601" max="4601" width="15.44140625" style="8" customWidth="1"/>
    <col min="4602" max="4602" width="13.88671875" style="8" customWidth="1"/>
    <col min="4603" max="4603" width="12.33203125" style="8" customWidth="1"/>
    <col min="4604" max="4604" width="10.77734375" style="8" customWidth="1"/>
    <col min="4605" max="4605" width="6.109375" style="8" customWidth="1"/>
    <col min="4606" max="4606" width="2.77734375" style="8" customWidth="1"/>
    <col min="4607" max="4607" width="2.88671875" style="8" customWidth="1"/>
    <col min="4608" max="4608" width="5" style="8" customWidth="1"/>
    <col min="4609" max="4610" width="3.88671875" style="8" customWidth="1"/>
    <col min="4611" max="4611" width="15.33203125" style="8" customWidth="1"/>
    <col min="4612" max="4614" width="7.21875" style="8" customWidth="1"/>
    <col min="4615" max="4615" width="21.21875" style="8" customWidth="1"/>
    <col min="4616" max="4616" width="18.44140625" style="8" customWidth="1"/>
    <col min="4617" max="4617" width="3.33203125" style="8" customWidth="1"/>
    <col min="4618" max="4618" width="5" style="8" customWidth="1"/>
    <col min="4619" max="4620" width="4" style="8" customWidth="1"/>
    <col min="4621" max="4621" width="15.44140625" style="8" customWidth="1"/>
    <col min="4622" max="4624" width="7.33203125" style="8" customWidth="1"/>
    <col min="4625" max="4625" width="19" style="8" customWidth="1"/>
    <col min="4626" max="4626" width="18.6640625" style="8" customWidth="1"/>
    <col min="4627" max="4627" width="4.21875" style="8" customWidth="1"/>
    <col min="4628" max="4630" width="3.6640625" style="8" customWidth="1"/>
    <col min="4631" max="4631" width="13" style="8" customWidth="1"/>
    <col min="4632" max="4633" width="7.33203125" style="8" customWidth="1"/>
    <col min="4634" max="4634" width="10.6640625" style="8" customWidth="1"/>
    <col min="4635" max="4635" width="19.21875" style="8" customWidth="1"/>
    <col min="4636" max="4636" width="16.88671875" style="8" customWidth="1"/>
    <col min="4637" max="4854" width="8.77734375" style="8"/>
    <col min="4855" max="4855" width="4.77734375" style="8" customWidth="1"/>
    <col min="4856" max="4856" width="19.21875" style="8" customWidth="1"/>
    <col min="4857" max="4857" width="15.44140625" style="8" customWidth="1"/>
    <col min="4858" max="4858" width="13.88671875" style="8" customWidth="1"/>
    <col min="4859" max="4859" width="12.33203125" style="8" customWidth="1"/>
    <col min="4860" max="4860" width="10.77734375" style="8" customWidth="1"/>
    <col min="4861" max="4861" width="6.109375" style="8" customWidth="1"/>
    <col min="4862" max="4862" width="2.77734375" style="8" customWidth="1"/>
    <col min="4863" max="4863" width="2.88671875" style="8" customWidth="1"/>
    <col min="4864" max="4864" width="5" style="8" customWidth="1"/>
    <col min="4865" max="4866" width="3.88671875" style="8" customWidth="1"/>
    <col min="4867" max="4867" width="15.33203125" style="8" customWidth="1"/>
    <col min="4868" max="4870" width="7.21875" style="8" customWidth="1"/>
    <col min="4871" max="4871" width="21.21875" style="8" customWidth="1"/>
    <col min="4872" max="4872" width="18.44140625" style="8" customWidth="1"/>
    <col min="4873" max="4873" width="3.33203125" style="8" customWidth="1"/>
    <col min="4874" max="4874" width="5" style="8" customWidth="1"/>
    <col min="4875" max="4876" width="4" style="8" customWidth="1"/>
    <col min="4877" max="4877" width="15.44140625" style="8" customWidth="1"/>
    <col min="4878" max="4880" width="7.33203125" style="8" customWidth="1"/>
    <col min="4881" max="4881" width="19" style="8" customWidth="1"/>
    <col min="4882" max="4882" width="18.6640625" style="8" customWidth="1"/>
    <col min="4883" max="4883" width="4.21875" style="8" customWidth="1"/>
    <col min="4884" max="4886" width="3.6640625" style="8" customWidth="1"/>
    <col min="4887" max="4887" width="13" style="8" customWidth="1"/>
    <col min="4888" max="4889" width="7.33203125" style="8" customWidth="1"/>
    <col min="4890" max="4890" width="10.6640625" style="8" customWidth="1"/>
    <col min="4891" max="4891" width="19.21875" style="8" customWidth="1"/>
    <col min="4892" max="4892" width="16.88671875" style="8" customWidth="1"/>
    <col min="4893" max="5110" width="8.77734375" style="8"/>
    <col min="5111" max="5111" width="4.77734375" style="8" customWidth="1"/>
    <col min="5112" max="5112" width="19.21875" style="8" customWidth="1"/>
    <col min="5113" max="5113" width="15.44140625" style="8" customWidth="1"/>
    <col min="5114" max="5114" width="13.88671875" style="8" customWidth="1"/>
    <col min="5115" max="5115" width="12.33203125" style="8" customWidth="1"/>
    <col min="5116" max="5116" width="10.77734375" style="8" customWidth="1"/>
    <col min="5117" max="5117" width="6.109375" style="8" customWidth="1"/>
    <col min="5118" max="5118" width="2.77734375" style="8" customWidth="1"/>
    <col min="5119" max="5119" width="2.88671875" style="8" customWidth="1"/>
    <col min="5120" max="5120" width="5" style="8" customWidth="1"/>
    <col min="5121" max="5122" width="3.88671875" style="8" customWidth="1"/>
    <col min="5123" max="5123" width="15.33203125" style="8" customWidth="1"/>
    <col min="5124" max="5126" width="7.21875" style="8" customWidth="1"/>
    <col min="5127" max="5127" width="21.21875" style="8" customWidth="1"/>
    <col min="5128" max="5128" width="18.44140625" style="8" customWidth="1"/>
    <col min="5129" max="5129" width="3.33203125" style="8" customWidth="1"/>
    <col min="5130" max="5130" width="5" style="8" customWidth="1"/>
    <col min="5131" max="5132" width="4" style="8" customWidth="1"/>
    <col min="5133" max="5133" width="15.44140625" style="8" customWidth="1"/>
    <col min="5134" max="5136" width="7.33203125" style="8" customWidth="1"/>
    <col min="5137" max="5137" width="19" style="8" customWidth="1"/>
    <col min="5138" max="5138" width="18.6640625" style="8" customWidth="1"/>
    <col min="5139" max="5139" width="4.21875" style="8" customWidth="1"/>
    <col min="5140" max="5142" width="3.6640625" style="8" customWidth="1"/>
    <col min="5143" max="5143" width="13" style="8" customWidth="1"/>
    <col min="5144" max="5145" width="7.33203125" style="8" customWidth="1"/>
    <col min="5146" max="5146" width="10.6640625" style="8" customWidth="1"/>
    <col min="5147" max="5147" width="19.21875" style="8" customWidth="1"/>
    <col min="5148" max="5148" width="16.88671875" style="8" customWidth="1"/>
    <col min="5149" max="5366" width="8.77734375" style="8"/>
    <col min="5367" max="5367" width="4.77734375" style="8" customWidth="1"/>
    <col min="5368" max="5368" width="19.21875" style="8" customWidth="1"/>
    <col min="5369" max="5369" width="15.44140625" style="8" customWidth="1"/>
    <col min="5370" max="5370" width="13.88671875" style="8" customWidth="1"/>
    <col min="5371" max="5371" width="12.33203125" style="8" customWidth="1"/>
    <col min="5372" max="5372" width="10.77734375" style="8" customWidth="1"/>
    <col min="5373" max="5373" width="6.109375" style="8" customWidth="1"/>
    <col min="5374" max="5374" width="2.77734375" style="8" customWidth="1"/>
    <col min="5375" max="5375" width="2.88671875" style="8" customWidth="1"/>
    <col min="5376" max="5376" width="5" style="8" customWidth="1"/>
    <col min="5377" max="5378" width="3.88671875" style="8" customWidth="1"/>
    <col min="5379" max="5379" width="15.33203125" style="8" customWidth="1"/>
    <col min="5380" max="5382" width="7.21875" style="8" customWidth="1"/>
    <col min="5383" max="5383" width="21.21875" style="8" customWidth="1"/>
    <col min="5384" max="5384" width="18.44140625" style="8" customWidth="1"/>
    <col min="5385" max="5385" width="3.33203125" style="8" customWidth="1"/>
    <col min="5386" max="5386" width="5" style="8" customWidth="1"/>
    <col min="5387" max="5388" width="4" style="8" customWidth="1"/>
    <col min="5389" max="5389" width="15.44140625" style="8" customWidth="1"/>
    <col min="5390" max="5392" width="7.33203125" style="8" customWidth="1"/>
    <col min="5393" max="5393" width="19" style="8" customWidth="1"/>
    <col min="5394" max="5394" width="18.6640625" style="8" customWidth="1"/>
    <col min="5395" max="5395" width="4.21875" style="8" customWidth="1"/>
    <col min="5396" max="5398" width="3.6640625" style="8" customWidth="1"/>
    <col min="5399" max="5399" width="13" style="8" customWidth="1"/>
    <col min="5400" max="5401" width="7.33203125" style="8" customWidth="1"/>
    <col min="5402" max="5402" width="10.6640625" style="8" customWidth="1"/>
    <col min="5403" max="5403" width="19.21875" style="8" customWidth="1"/>
    <col min="5404" max="5404" width="16.88671875" style="8" customWidth="1"/>
    <col min="5405" max="5622" width="8.77734375" style="8"/>
    <col min="5623" max="5623" width="4.77734375" style="8" customWidth="1"/>
    <col min="5624" max="5624" width="19.21875" style="8" customWidth="1"/>
    <col min="5625" max="5625" width="15.44140625" style="8" customWidth="1"/>
    <col min="5626" max="5626" width="13.88671875" style="8" customWidth="1"/>
    <col min="5627" max="5627" width="12.33203125" style="8" customWidth="1"/>
    <col min="5628" max="5628" width="10.77734375" style="8" customWidth="1"/>
    <col min="5629" max="5629" width="6.109375" style="8" customWidth="1"/>
    <col min="5630" max="5630" width="2.77734375" style="8" customWidth="1"/>
    <col min="5631" max="5631" width="2.88671875" style="8" customWidth="1"/>
    <col min="5632" max="5632" width="5" style="8" customWidth="1"/>
    <col min="5633" max="5634" width="3.88671875" style="8" customWidth="1"/>
    <col min="5635" max="5635" width="15.33203125" style="8" customWidth="1"/>
    <col min="5636" max="5638" width="7.21875" style="8" customWidth="1"/>
    <col min="5639" max="5639" width="21.21875" style="8" customWidth="1"/>
    <col min="5640" max="5640" width="18.44140625" style="8" customWidth="1"/>
    <col min="5641" max="5641" width="3.33203125" style="8" customWidth="1"/>
    <col min="5642" max="5642" width="5" style="8" customWidth="1"/>
    <col min="5643" max="5644" width="4" style="8" customWidth="1"/>
    <col min="5645" max="5645" width="15.44140625" style="8" customWidth="1"/>
    <col min="5646" max="5648" width="7.33203125" style="8" customWidth="1"/>
    <col min="5649" max="5649" width="19" style="8" customWidth="1"/>
    <col min="5650" max="5650" width="18.6640625" style="8" customWidth="1"/>
    <col min="5651" max="5651" width="4.21875" style="8" customWidth="1"/>
    <col min="5652" max="5654" width="3.6640625" style="8" customWidth="1"/>
    <col min="5655" max="5655" width="13" style="8" customWidth="1"/>
    <col min="5656" max="5657" width="7.33203125" style="8" customWidth="1"/>
    <col min="5658" max="5658" width="10.6640625" style="8" customWidth="1"/>
    <col min="5659" max="5659" width="19.21875" style="8" customWidth="1"/>
    <col min="5660" max="5660" width="16.88671875" style="8" customWidth="1"/>
    <col min="5661" max="5878" width="8.77734375" style="8"/>
    <col min="5879" max="5879" width="4.77734375" style="8" customWidth="1"/>
    <col min="5880" max="5880" width="19.21875" style="8" customWidth="1"/>
    <col min="5881" max="5881" width="15.44140625" style="8" customWidth="1"/>
    <col min="5882" max="5882" width="13.88671875" style="8" customWidth="1"/>
    <col min="5883" max="5883" width="12.33203125" style="8" customWidth="1"/>
    <col min="5884" max="5884" width="10.77734375" style="8" customWidth="1"/>
    <col min="5885" max="5885" width="6.109375" style="8" customWidth="1"/>
    <col min="5886" max="5886" width="2.77734375" style="8" customWidth="1"/>
    <col min="5887" max="5887" width="2.88671875" style="8" customWidth="1"/>
    <col min="5888" max="5888" width="5" style="8" customWidth="1"/>
    <col min="5889" max="5890" width="3.88671875" style="8" customWidth="1"/>
    <col min="5891" max="5891" width="15.33203125" style="8" customWidth="1"/>
    <col min="5892" max="5894" width="7.21875" style="8" customWidth="1"/>
    <col min="5895" max="5895" width="21.21875" style="8" customWidth="1"/>
    <col min="5896" max="5896" width="18.44140625" style="8" customWidth="1"/>
    <col min="5897" max="5897" width="3.33203125" style="8" customWidth="1"/>
    <col min="5898" max="5898" width="5" style="8" customWidth="1"/>
    <col min="5899" max="5900" width="4" style="8" customWidth="1"/>
    <col min="5901" max="5901" width="15.44140625" style="8" customWidth="1"/>
    <col min="5902" max="5904" width="7.33203125" style="8" customWidth="1"/>
    <col min="5905" max="5905" width="19" style="8" customWidth="1"/>
    <col min="5906" max="5906" width="18.6640625" style="8" customWidth="1"/>
    <col min="5907" max="5907" width="4.21875" style="8" customWidth="1"/>
    <col min="5908" max="5910" width="3.6640625" style="8" customWidth="1"/>
    <col min="5911" max="5911" width="13" style="8" customWidth="1"/>
    <col min="5912" max="5913" width="7.33203125" style="8" customWidth="1"/>
    <col min="5914" max="5914" width="10.6640625" style="8" customWidth="1"/>
    <col min="5915" max="5915" width="19.21875" style="8" customWidth="1"/>
    <col min="5916" max="5916" width="16.88671875" style="8" customWidth="1"/>
    <col min="5917" max="6134" width="8.77734375" style="8"/>
    <col min="6135" max="6135" width="4.77734375" style="8" customWidth="1"/>
    <col min="6136" max="6136" width="19.21875" style="8" customWidth="1"/>
    <col min="6137" max="6137" width="15.44140625" style="8" customWidth="1"/>
    <col min="6138" max="6138" width="13.88671875" style="8" customWidth="1"/>
    <col min="6139" max="6139" width="12.33203125" style="8" customWidth="1"/>
    <col min="6140" max="6140" width="10.77734375" style="8" customWidth="1"/>
    <col min="6141" max="6141" width="6.109375" style="8" customWidth="1"/>
    <col min="6142" max="6142" width="2.77734375" style="8" customWidth="1"/>
    <col min="6143" max="6143" width="2.88671875" style="8" customWidth="1"/>
    <col min="6144" max="6144" width="5" style="8" customWidth="1"/>
    <col min="6145" max="6146" width="3.88671875" style="8" customWidth="1"/>
    <col min="6147" max="6147" width="15.33203125" style="8" customWidth="1"/>
    <col min="6148" max="6150" width="7.21875" style="8" customWidth="1"/>
    <col min="6151" max="6151" width="21.21875" style="8" customWidth="1"/>
    <col min="6152" max="6152" width="18.44140625" style="8" customWidth="1"/>
    <col min="6153" max="6153" width="3.33203125" style="8" customWidth="1"/>
    <col min="6154" max="6154" width="5" style="8" customWidth="1"/>
    <col min="6155" max="6156" width="4" style="8" customWidth="1"/>
    <col min="6157" max="6157" width="15.44140625" style="8" customWidth="1"/>
    <col min="6158" max="6160" width="7.33203125" style="8" customWidth="1"/>
    <col min="6161" max="6161" width="19" style="8" customWidth="1"/>
    <col min="6162" max="6162" width="18.6640625" style="8" customWidth="1"/>
    <col min="6163" max="6163" width="4.21875" style="8" customWidth="1"/>
    <col min="6164" max="6166" width="3.6640625" style="8" customWidth="1"/>
    <col min="6167" max="6167" width="13" style="8" customWidth="1"/>
    <col min="6168" max="6169" width="7.33203125" style="8" customWidth="1"/>
    <col min="6170" max="6170" width="10.6640625" style="8" customWidth="1"/>
    <col min="6171" max="6171" width="19.21875" style="8" customWidth="1"/>
    <col min="6172" max="6172" width="16.88671875" style="8" customWidth="1"/>
    <col min="6173" max="6390" width="8.77734375" style="8"/>
    <col min="6391" max="6391" width="4.77734375" style="8" customWidth="1"/>
    <col min="6392" max="6392" width="19.21875" style="8" customWidth="1"/>
    <col min="6393" max="6393" width="15.44140625" style="8" customWidth="1"/>
    <col min="6394" max="6394" width="13.88671875" style="8" customWidth="1"/>
    <col min="6395" max="6395" width="12.33203125" style="8" customWidth="1"/>
    <col min="6396" max="6396" width="10.77734375" style="8" customWidth="1"/>
    <col min="6397" max="6397" width="6.109375" style="8" customWidth="1"/>
    <col min="6398" max="6398" width="2.77734375" style="8" customWidth="1"/>
    <col min="6399" max="6399" width="2.88671875" style="8" customWidth="1"/>
    <col min="6400" max="6400" width="5" style="8" customWidth="1"/>
    <col min="6401" max="6402" width="3.88671875" style="8" customWidth="1"/>
    <col min="6403" max="6403" width="15.33203125" style="8" customWidth="1"/>
    <col min="6404" max="6406" width="7.21875" style="8" customWidth="1"/>
    <col min="6407" max="6407" width="21.21875" style="8" customWidth="1"/>
    <col min="6408" max="6408" width="18.44140625" style="8" customWidth="1"/>
    <col min="6409" max="6409" width="3.33203125" style="8" customWidth="1"/>
    <col min="6410" max="6410" width="5" style="8" customWidth="1"/>
    <col min="6411" max="6412" width="4" style="8" customWidth="1"/>
    <col min="6413" max="6413" width="15.44140625" style="8" customWidth="1"/>
    <col min="6414" max="6416" width="7.33203125" style="8" customWidth="1"/>
    <col min="6417" max="6417" width="19" style="8" customWidth="1"/>
    <col min="6418" max="6418" width="18.6640625" style="8" customWidth="1"/>
    <col min="6419" max="6419" width="4.21875" style="8" customWidth="1"/>
    <col min="6420" max="6422" width="3.6640625" style="8" customWidth="1"/>
    <col min="6423" max="6423" width="13" style="8" customWidth="1"/>
    <col min="6424" max="6425" width="7.33203125" style="8" customWidth="1"/>
    <col min="6426" max="6426" width="10.6640625" style="8" customWidth="1"/>
    <col min="6427" max="6427" width="19.21875" style="8" customWidth="1"/>
    <col min="6428" max="6428" width="16.88671875" style="8" customWidth="1"/>
    <col min="6429" max="6646" width="8.77734375" style="8"/>
    <col min="6647" max="6647" width="4.77734375" style="8" customWidth="1"/>
    <col min="6648" max="6648" width="19.21875" style="8" customWidth="1"/>
    <col min="6649" max="6649" width="15.44140625" style="8" customWidth="1"/>
    <col min="6650" max="6650" width="13.88671875" style="8" customWidth="1"/>
    <col min="6651" max="6651" width="12.33203125" style="8" customWidth="1"/>
    <col min="6652" max="6652" width="10.77734375" style="8" customWidth="1"/>
    <col min="6653" max="6653" width="6.109375" style="8" customWidth="1"/>
    <col min="6654" max="6654" width="2.77734375" style="8" customWidth="1"/>
    <col min="6655" max="6655" width="2.88671875" style="8" customWidth="1"/>
    <col min="6656" max="6656" width="5" style="8" customWidth="1"/>
    <col min="6657" max="6658" width="3.88671875" style="8" customWidth="1"/>
    <col min="6659" max="6659" width="15.33203125" style="8" customWidth="1"/>
    <col min="6660" max="6662" width="7.21875" style="8" customWidth="1"/>
    <col min="6663" max="6663" width="21.21875" style="8" customWidth="1"/>
    <col min="6664" max="6664" width="18.44140625" style="8" customWidth="1"/>
    <col min="6665" max="6665" width="3.33203125" style="8" customWidth="1"/>
    <col min="6666" max="6666" width="5" style="8" customWidth="1"/>
    <col min="6667" max="6668" width="4" style="8" customWidth="1"/>
    <col min="6669" max="6669" width="15.44140625" style="8" customWidth="1"/>
    <col min="6670" max="6672" width="7.33203125" style="8" customWidth="1"/>
    <col min="6673" max="6673" width="19" style="8" customWidth="1"/>
    <col min="6674" max="6674" width="18.6640625" style="8" customWidth="1"/>
    <col min="6675" max="6675" width="4.21875" style="8" customWidth="1"/>
    <col min="6676" max="6678" width="3.6640625" style="8" customWidth="1"/>
    <col min="6679" max="6679" width="13" style="8" customWidth="1"/>
    <col min="6680" max="6681" width="7.33203125" style="8" customWidth="1"/>
    <col min="6682" max="6682" width="10.6640625" style="8" customWidth="1"/>
    <col min="6683" max="6683" width="19.21875" style="8" customWidth="1"/>
    <col min="6684" max="6684" width="16.88671875" style="8" customWidth="1"/>
    <col min="6685" max="6902" width="8.77734375" style="8"/>
    <col min="6903" max="6903" width="4.77734375" style="8" customWidth="1"/>
    <col min="6904" max="6904" width="19.21875" style="8" customWidth="1"/>
    <col min="6905" max="6905" width="15.44140625" style="8" customWidth="1"/>
    <col min="6906" max="6906" width="13.88671875" style="8" customWidth="1"/>
    <col min="6907" max="6907" width="12.33203125" style="8" customWidth="1"/>
    <col min="6908" max="6908" width="10.77734375" style="8" customWidth="1"/>
    <col min="6909" max="6909" width="6.109375" style="8" customWidth="1"/>
    <col min="6910" max="6910" width="2.77734375" style="8" customWidth="1"/>
    <col min="6911" max="6911" width="2.88671875" style="8" customWidth="1"/>
    <col min="6912" max="6912" width="5" style="8" customWidth="1"/>
    <col min="6913" max="6914" width="3.88671875" style="8" customWidth="1"/>
    <col min="6915" max="6915" width="15.33203125" style="8" customWidth="1"/>
    <col min="6916" max="6918" width="7.21875" style="8" customWidth="1"/>
    <col min="6919" max="6919" width="21.21875" style="8" customWidth="1"/>
    <col min="6920" max="6920" width="18.44140625" style="8" customWidth="1"/>
    <col min="6921" max="6921" width="3.33203125" style="8" customWidth="1"/>
    <col min="6922" max="6922" width="5" style="8" customWidth="1"/>
    <col min="6923" max="6924" width="4" style="8" customWidth="1"/>
    <col min="6925" max="6925" width="15.44140625" style="8" customWidth="1"/>
    <col min="6926" max="6928" width="7.33203125" style="8" customWidth="1"/>
    <col min="6929" max="6929" width="19" style="8" customWidth="1"/>
    <col min="6930" max="6930" width="18.6640625" style="8" customWidth="1"/>
    <col min="6931" max="6931" width="4.21875" style="8" customWidth="1"/>
    <col min="6932" max="6934" width="3.6640625" style="8" customWidth="1"/>
    <col min="6935" max="6935" width="13" style="8" customWidth="1"/>
    <col min="6936" max="6937" width="7.33203125" style="8" customWidth="1"/>
    <col min="6938" max="6938" width="10.6640625" style="8" customWidth="1"/>
    <col min="6939" max="6939" width="19.21875" style="8" customWidth="1"/>
    <col min="6940" max="6940" width="16.88671875" style="8" customWidth="1"/>
    <col min="6941" max="7158" width="8.77734375" style="8"/>
    <col min="7159" max="7159" width="4.77734375" style="8" customWidth="1"/>
    <col min="7160" max="7160" width="19.21875" style="8" customWidth="1"/>
    <col min="7161" max="7161" width="15.44140625" style="8" customWidth="1"/>
    <col min="7162" max="7162" width="13.88671875" style="8" customWidth="1"/>
    <col min="7163" max="7163" width="12.33203125" style="8" customWidth="1"/>
    <col min="7164" max="7164" width="10.77734375" style="8" customWidth="1"/>
    <col min="7165" max="7165" width="6.109375" style="8" customWidth="1"/>
    <col min="7166" max="7166" width="2.77734375" style="8" customWidth="1"/>
    <col min="7167" max="7167" width="2.88671875" style="8" customWidth="1"/>
    <col min="7168" max="7168" width="5" style="8" customWidth="1"/>
    <col min="7169" max="7170" width="3.88671875" style="8" customWidth="1"/>
    <col min="7171" max="7171" width="15.33203125" style="8" customWidth="1"/>
    <col min="7172" max="7174" width="7.21875" style="8" customWidth="1"/>
    <col min="7175" max="7175" width="21.21875" style="8" customWidth="1"/>
    <col min="7176" max="7176" width="18.44140625" style="8" customWidth="1"/>
    <col min="7177" max="7177" width="3.33203125" style="8" customWidth="1"/>
    <col min="7178" max="7178" width="5" style="8" customWidth="1"/>
    <col min="7179" max="7180" width="4" style="8" customWidth="1"/>
    <col min="7181" max="7181" width="15.44140625" style="8" customWidth="1"/>
    <col min="7182" max="7184" width="7.33203125" style="8" customWidth="1"/>
    <col min="7185" max="7185" width="19" style="8" customWidth="1"/>
    <col min="7186" max="7186" width="18.6640625" style="8" customWidth="1"/>
    <col min="7187" max="7187" width="4.21875" style="8" customWidth="1"/>
    <col min="7188" max="7190" width="3.6640625" style="8" customWidth="1"/>
    <col min="7191" max="7191" width="13" style="8" customWidth="1"/>
    <col min="7192" max="7193" width="7.33203125" style="8" customWidth="1"/>
    <col min="7194" max="7194" width="10.6640625" style="8" customWidth="1"/>
    <col min="7195" max="7195" width="19.21875" style="8" customWidth="1"/>
    <col min="7196" max="7196" width="16.88671875" style="8" customWidth="1"/>
    <col min="7197" max="7414" width="8.77734375" style="8"/>
    <col min="7415" max="7415" width="4.77734375" style="8" customWidth="1"/>
    <col min="7416" max="7416" width="19.21875" style="8" customWidth="1"/>
    <col min="7417" max="7417" width="15.44140625" style="8" customWidth="1"/>
    <col min="7418" max="7418" width="13.88671875" style="8" customWidth="1"/>
    <col min="7419" max="7419" width="12.33203125" style="8" customWidth="1"/>
    <col min="7420" max="7420" width="10.77734375" style="8" customWidth="1"/>
    <col min="7421" max="7421" width="6.109375" style="8" customWidth="1"/>
    <col min="7422" max="7422" width="2.77734375" style="8" customWidth="1"/>
    <col min="7423" max="7423" width="2.88671875" style="8" customWidth="1"/>
    <col min="7424" max="7424" width="5" style="8" customWidth="1"/>
    <col min="7425" max="7426" width="3.88671875" style="8" customWidth="1"/>
    <col min="7427" max="7427" width="15.33203125" style="8" customWidth="1"/>
    <col min="7428" max="7430" width="7.21875" style="8" customWidth="1"/>
    <col min="7431" max="7431" width="21.21875" style="8" customWidth="1"/>
    <col min="7432" max="7432" width="18.44140625" style="8" customWidth="1"/>
    <col min="7433" max="7433" width="3.33203125" style="8" customWidth="1"/>
    <col min="7434" max="7434" width="5" style="8" customWidth="1"/>
    <col min="7435" max="7436" width="4" style="8" customWidth="1"/>
    <col min="7437" max="7437" width="15.44140625" style="8" customWidth="1"/>
    <col min="7438" max="7440" width="7.33203125" style="8" customWidth="1"/>
    <col min="7441" max="7441" width="19" style="8" customWidth="1"/>
    <col min="7442" max="7442" width="18.6640625" style="8" customWidth="1"/>
    <col min="7443" max="7443" width="4.21875" style="8" customWidth="1"/>
    <col min="7444" max="7446" width="3.6640625" style="8" customWidth="1"/>
    <col min="7447" max="7447" width="13" style="8" customWidth="1"/>
    <col min="7448" max="7449" width="7.33203125" style="8" customWidth="1"/>
    <col min="7450" max="7450" width="10.6640625" style="8" customWidth="1"/>
    <col min="7451" max="7451" width="19.21875" style="8" customWidth="1"/>
    <col min="7452" max="7452" width="16.88671875" style="8" customWidth="1"/>
    <col min="7453" max="7670" width="8.77734375" style="8"/>
    <col min="7671" max="7671" width="4.77734375" style="8" customWidth="1"/>
    <col min="7672" max="7672" width="19.21875" style="8" customWidth="1"/>
    <col min="7673" max="7673" width="15.44140625" style="8" customWidth="1"/>
    <col min="7674" max="7674" width="13.88671875" style="8" customWidth="1"/>
    <col min="7675" max="7675" width="12.33203125" style="8" customWidth="1"/>
    <col min="7676" max="7676" width="10.77734375" style="8" customWidth="1"/>
    <col min="7677" max="7677" width="6.109375" style="8" customWidth="1"/>
    <col min="7678" max="7678" width="2.77734375" style="8" customWidth="1"/>
    <col min="7679" max="7679" width="2.88671875" style="8" customWidth="1"/>
    <col min="7680" max="7680" width="5" style="8" customWidth="1"/>
    <col min="7681" max="7682" width="3.88671875" style="8" customWidth="1"/>
    <col min="7683" max="7683" width="15.33203125" style="8" customWidth="1"/>
    <col min="7684" max="7686" width="7.21875" style="8" customWidth="1"/>
    <col min="7687" max="7687" width="21.21875" style="8" customWidth="1"/>
    <col min="7688" max="7688" width="18.44140625" style="8" customWidth="1"/>
    <col min="7689" max="7689" width="3.33203125" style="8" customWidth="1"/>
    <col min="7690" max="7690" width="5" style="8" customWidth="1"/>
    <col min="7691" max="7692" width="4" style="8" customWidth="1"/>
    <col min="7693" max="7693" width="15.44140625" style="8" customWidth="1"/>
    <col min="7694" max="7696" width="7.33203125" style="8" customWidth="1"/>
    <col min="7697" max="7697" width="19" style="8" customWidth="1"/>
    <col min="7698" max="7698" width="18.6640625" style="8" customWidth="1"/>
    <col min="7699" max="7699" width="4.21875" style="8" customWidth="1"/>
    <col min="7700" max="7702" width="3.6640625" style="8" customWidth="1"/>
    <col min="7703" max="7703" width="13" style="8" customWidth="1"/>
    <col min="7704" max="7705" width="7.33203125" style="8" customWidth="1"/>
    <col min="7706" max="7706" width="10.6640625" style="8" customWidth="1"/>
    <col min="7707" max="7707" width="19.21875" style="8" customWidth="1"/>
    <col min="7708" max="7708" width="16.88671875" style="8" customWidth="1"/>
    <col min="7709" max="7926" width="8.77734375" style="8"/>
    <col min="7927" max="7927" width="4.77734375" style="8" customWidth="1"/>
    <col min="7928" max="7928" width="19.21875" style="8" customWidth="1"/>
    <col min="7929" max="7929" width="15.44140625" style="8" customWidth="1"/>
    <col min="7930" max="7930" width="13.88671875" style="8" customWidth="1"/>
    <col min="7931" max="7931" width="12.33203125" style="8" customWidth="1"/>
    <col min="7932" max="7932" width="10.77734375" style="8" customWidth="1"/>
    <col min="7933" max="7933" width="6.109375" style="8" customWidth="1"/>
    <col min="7934" max="7934" width="2.77734375" style="8" customWidth="1"/>
    <col min="7935" max="7935" width="2.88671875" style="8" customWidth="1"/>
    <col min="7936" max="7936" width="5" style="8" customWidth="1"/>
    <col min="7937" max="7938" width="3.88671875" style="8" customWidth="1"/>
    <col min="7939" max="7939" width="15.33203125" style="8" customWidth="1"/>
    <col min="7940" max="7942" width="7.21875" style="8" customWidth="1"/>
    <col min="7943" max="7943" width="21.21875" style="8" customWidth="1"/>
    <col min="7944" max="7944" width="18.44140625" style="8" customWidth="1"/>
    <col min="7945" max="7945" width="3.33203125" style="8" customWidth="1"/>
    <col min="7946" max="7946" width="5" style="8" customWidth="1"/>
    <col min="7947" max="7948" width="4" style="8" customWidth="1"/>
    <col min="7949" max="7949" width="15.44140625" style="8" customWidth="1"/>
    <col min="7950" max="7952" width="7.33203125" style="8" customWidth="1"/>
    <col min="7953" max="7953" width="19" style="8" customWidth="1"/>
    <col min="7954" max="7954" width="18.6640625" style="8" customWidth="1"/>
    <col min="7955" max="7955" width="4.21875" style="8" customWidth="1"/>
    <col min="7956" max="7958" width="3.6640625" style="8" customWidth="1"/>
    <col min="7959" max="7959" width="13" style="8" customWidth="1"/>
    <col min="7960" max="7961" width="7.33203125" style="8" customWidth="1"/>
    <col min="7962" max="7962" width="10.6640625" style="8" customWidth="1"/>
    <col min="7963" max="7963" width="19.21875" style="8" customWidth="1"/>
    <col min="7964" max="7964" width="16.88671875" style="8" customWidth="1"/>
    <col min="7965" max="8182" width="8.77734375" style="8"/>
    <col min="8183" max="8183" width="4.77734375" style="8" customWidth="1"/>
    <col min="8184" max="8184" width="19.21875" style="8" customWidth="1"/>
    <col min="8185" max="8185" width="15.44140625" style="8" customWidth="1"/>
    <col min="8186" max="8186" width="13.88671875" style="8" customWidth="1"/>
    <col min="8187" max="8187" width="12.33203125" style="8" customWidth="1"/>
    <col min="8188" max="8188" width="10.77734375" style="8" customWidth="1"/>
    <col min="8189" max="8189" width="6.109375" style="8" customWidth="1"/>
    <col min="8190" max="8190" width="2.77734375" style="8" customWidth="1"/>
    <col min="8191" max="8191" width="2.88671875" style="8" customWidth="1"/>
    <col min="8192" max="8192" width="5" style="8" customWidth="1"/>
    <col min="8193" max="8194" width="3.88671875" style="8" customWidth="1"/>
    <col min="8195" max="8195" width="15.33203125" style="8" customWidth="1"/>
    <col min="8196" max="8198" width="7.21875" style="8" customWidth="1"/>
    <col min="8199" max="8199" width="21.21875" style="8" customWidth="1"/>
    <col min="8200" max="8200" width="18.44140625" style="8" customWidth="1"/>
    <col min="8201" max="8201" width="3.33203125" style="8" customWidth="1"/>
    <col min="8202" max="8202" width="5" style="8" customWidth="1"/>
    <col min="8203" max="8204" width="4" style="8" customWidth="1"/>
    <col min="8205" max="8205" width="15.44140625" style="8" customWidth="1"/>
    <col min="8206" max="8208" width="7.33203125" style="8" customWidth="1"/>
    <col min="8209" max="8209" width="19" style="8" customWidth="1"/>
    <col min="8210" max="8210" width="18.6640625" style="8" customWidth="1"/>
    <col min="8211" max="8211" width="4.21875" style="8" customWidth="1"/>
    <col min="8212" max="8214" width="3.6640625" style="8" customWidth="1"/>
    <col min="8215" max="8215" width="13" style="8" customWidth="1"/>
    <col min="8216" max="8217" width="7.33203125" style="8" customWidth="1"/>
    <col min="8218" max="8218" width="10.6640625" style="8" customWidth="1"/>
    <col min="8219" max="8219" width="19.21875" style="8" customWidth="1"/>
    <col min="8220" max="8220" width="16.88671875" style="8" customWidth="1"/>
    <col min="8221" max="8438" width="8.77734375" style="8"/>
    <col min="8439" max="8439" width="4.77734375" style="8" customWidth="1"/>
    <col min="8440" max="8440" width="19.21875" style="8" customWidth="1"/>
    <col min="8441" max="8441" width="15.44140625" style="8" customWidth="1"/>
    <col min="8442" max="8442" width="13.88671875" style="8" customWidth="1"/>
    <col min="8443" max="8443" width="12.33203125" style="8" customWidth="1"/>
    <col min="8444" max="8444" width="10.77734375" style="8" customWidth="1"/>
    <col min="8445" max="8445" width="6.109375" style="8" customWidth="1"/>
    <col min="8446" max="8446" width="2.77734375" style="8" customWidth="1"/>
    <col min="8447" max="8447" width="2.88671875" style="8" customWidth="1"/>
    <col min="8448" max="8448" width="5" style="8" customWidth="1"/>
    <col min="8449" max="8450" width="3.88671875" style="8" customWidth="1"/>
    <col min="8451" max="8451" width="15.33203125" style="8" customWidth="1"/>
    <col min="8452" max="8454" width="7.21875" style="8" customWidth="1"/>
    <col min="8455" max="8455" width="21.21875" style="8" customWidth="1"/>
    <col min="8456" max="8456" width="18.44140625" style="8" customWidth="1"/>
    <col min="8457" max="8457" width="3.33203125" style="8" customWidth="1"/>
    <col min="8458" max="8458" width="5" style="8" customWidth="1"/>
    <col min="8459" max="8460" width="4" style="8" customWidth="1"/>
    <col min="8461" max="8461" width="15.44140625" style="8" customWidth="1"/>
    <col min="8462" max="8464" width="7.33203125" style="8" customWidth="1"/>
    <col min="8465" max="8465" width="19" style="8" customWidth="1"/>
    <col min="8466" max="8466" width="18.6640625" style="8" customWidth="1"/>
    <col min="8467" max="8467" width="4.21875" style="8" customWidth="1"/>
    <col min="8468" max="8470" width="3.6640625" style="8" customWidth="1"/>
    <col min="8471" max="8471" width="13" style="8" customWidth="1"/>
    <col min="8472" max="8473" width="7.33203125" style="8" customWidth="1"/>
    <col min="8474" max="8474" width="10.6640625" style="8" customWidth="1"/>
    <col min="8475" max="8475" width="19.21875" style="8" customWidth="1"/>
    <col min="8476" max="8476" width="16.88671875" style="8" customWidth="1"/>
    <col min="8477" max="8694" width="8.77734375" style="8"/>
    <col min="8695" max="8695" width="4.77734375" style="8" customWidth="1"/>
    <col min="8696" max="8696" width="19.21875" style="8" customWidth="1"/>
    <col min="8697" max="8697" width="15.44140625" style="8" customWidth="1"/>
    <col min="8698" max="8698" width="13.88671875" style="8" customWidth="1"/>
    <col min="8699" max="8699" width="12.33203125" style="8" customWidth="1"/>
    <col min="8700" max="8700" width="10.77734375" style="8" customWidth="1"/>
    <col min="8701" max="8701" width="6.109375" style="8" customWidth="1"/>
    <col min="8702" max="8702" width="2.77734375" style="8" customWidth="1"/>
    <col min="8703" max="8703" width="2.88671875" style="8" customWidth="1"/>
    <col min="8704" max="8704" width="5" style="8" customWidth="1"/>
    <col min="8705" max="8706" width="3.88671875" style="8" customWidth="1"/>
    <col min="8707" max="8707" width="15.33203125" style="8" customWidth="1"/>
    <col min="8708" max="8710" width="7.21875" style="8" customWidth="1"/>
    <col min="8711" max="8711" width="21.21875" style="8" customWidth="1"/>
    <col min="8712" max="8712" width="18.44140625" style="8" customWidth="1"/>
    <col min="8713" max="8713" width="3.33203125" style="8" customWidth="1"/>
    <col min="8714" max="8714" width="5" style="8" customWidth="1"/>
    <col min="8715" max="8716" width="4" style="8" customWidth="1"/>
    <col min="8717" max="8717" width="15.44140625" style="8" customWidth="1"/>
    <col min="8718" max="8720" width="7.33203125" style="8" customWidth="1"/>
    <col min="8721" max="8721" width="19" style="8" customWidth="1"/>
    <col min="8722" max="8722" width="18.6640625" style="8" customWidth="1"/>
    <col min="8723" max="8723" width="4.21875" style="8" customWidth="1"/>
    <col min="8724" max="8726" width="3.6640625" style="8" customWidth="1"/>
    <col min="8727" max="8727" width="13" style="8" customWidth="1"/>
    <col min="8728" max="8729" width="7.33203125" style="8" customWidth="1"/>
    <col min="8730" max="8730" width="10.6640625" style="8" customWidth="1"/>
    <col min="8731" max="8731" width="19.21875" style="8" customWidth="1"/>
    <col min="8732" max="8732" width="16.88671875" style="8" customWidth="1"/>
    <col min="8733" max="8950" width="8.77734375" style="8"/>
    <col min="8951" max="8951" width="4.77734375" style="8" customWidth="1"/>
    <col min="8952" max="8952" width="19.21875" style="8" customWidth="1"/>
    <col min="8953" max="8953" width="15.44140625" style="8" customWidth="1"/>
    <col min="8954" max="8954" width="13.88671875" style="8" customWidth="1"/>
    <col min="8955" max="8955" width="12.33203125" style="8" customWidth="1"/>
    <col min="8956" max="8956" width="10.77734375" style="8" customWidth="1"/>
    <col min="8957" max="8957" width="6.109375" style="8" customWidth="1"/>
    <col min="8958" max="8958" width="2.77734375" style="8" customWidth="1"/>
    <col min="8959" max="8959" width="2.88671875" style="8" customWidth="1"/>
    <col min="8960" max="8960" width="5" style="8" customWidth="1"/>
    <col min="8961" max="8962" width="3.88671875" style="8" customWidth="1"/>
    <col min="8963" max="8963" width="15.33203125" style="8" customWidth="1"/>
    <col min="8964" max="8966" width="7.21875" style="8" customWidth="1"/>
    <col min="8967" max="8967" width="21.21875" style="8" customWidth="1"/>
    <col min="8968" max="8968" width="18.44140625" style="8" customWidth="1"/>
    <col min="8969" max="8969" width="3.33203125" style="8" customWidth="1"/>
    <col min="8970" max="8970" width="5" style="8" customWidth="1"/>
    <col min="8971" max="8972" width="4" style="8" customWidth="1"/>
    <col min="8973" max="8973" width="15.44140625" style="8" customWidth="1"/>
    <col min="8974" max="8976" width="7.33203125" style="8" customWidth="1"/>
    <col min="8977" max="8977" width="19" style="8" customWidth="1"/>
    <col min="8978" max="8978" width="18.6640625" style="8" customWidth="1"/>
    <col min="8979" max="8979" width="4.21875" style="8" customWidth="1"/>
    <col min="8980" max="8982" width="3.6640625" style="8" customWidth="1"/>
    <col min="8983" max="8983" width="13" style="8" customWidth="1"/>
    <col min="8984" max="8985" width="7.33203125" style="8" customWidth="1"/>
    <col min="8986" max="8986" width="10.6640625" style="8" customWidth="1"/>
    <col min="8987" max="8987" width="19.21875" style="8" customWidth="1"/>
    <col min="8988" max="8988" width="16.88671875" style="8" customWidth="1"/>
    <col min="8989" max="9206" width="8.77734375" style="8"/>
    <col min="9207" max="9207" width="4.77734375" style="8" customWidth="1"/>
    <col min="9208" max="9208" width="19.21875" style="8" customWidth="1"/>
    <col min="9209" max="9209" width="15.44140625" style="8" customWidth="1"/>
    <col min="9210" max="9210" width="13.88671875" style="8" customWidth="1"/>
    <col min="9211" max="9211" width="12.33203125" style="8" customWidth="1"/>
    <col min="9212" max="9212" width="10.77734375" style="8" customWidth="1"/>
    <col min="9213" max="9213" width="6.109375" style="8" customWidth="1"/>
    <col min="9214" max="9214" width="2.77734375" style="8" customWidth="1"/>
    <col min="9215" max="9215" width="2.88671875" style="8" customWidth="1"/>
    <col min="9216" max="9216" width="5" style="8" customWidth="1"/>
    <col min="9217" max="9218" width="3.88671875" style="8" customWidth="1"/>
    <col min="9219" max="9219" width="15.33203125" style="8" customWidth="1"/>
    <col min="9220" max="9222" width="7.21875" style="8" customWidth="1"/>
    <col min="9223" max="9223" width="21.21875" style="8" customWidth="1"/>
    <col min="9224" max="9224" width="18.44140625" style="8" customWidth="1"/>
    <col min="9225" max="9225" width="3.33203125" style="8" customWidth="1"/>
    <col min="9226" max="9226" width="5" style="8" customWidth="1"/>
    <col min="9227" max="9228" width="4" style="8" customWidth="1"/>
    <col min="9229" max="9229" width="15.44140625" style="8" customWidth="1"/>
    <col min="9230" max="9232" width="7.33203125" style="8" customWidth="1"/>
    <col min="9233" max="9233" width="19" style="8" customWidth="1"/>
    <col min="9234" max="9234" width="18.6640625" style="8" customWidth="1"/>
    <col min="9235" max="9235" width="4.21875" style="8" customWidth="1"/>
    <col min="9236" max="9238" width="3.6640625" style="8" customWidth="1"/>
    <col min="9239" max="9239" width="13" style="8" customWidth="1"/>
    <col min="9240" max="9241" width="7.33203125" style="8" customWidth="1"/>
    <col min="9242" max="9242" width="10.6640625" style="8" customWidth="1"/>
    <col min="9243" max="9243" width="19.21875" style="8" customWidth="1"/>
    <col min="9244" max="9244" width="16.88671875" style="8" customWidth="1"/>
    <col min="9245" max="9462" width="8.77734375" style="8"/>
    <col min="9463" max="9463" width="4.77734375" style="8" customWidth="1"/>
    <col min="9464" max="9464" width="19.21875" style="8" customWidth="1"/>
    <col min="9465" max="9465" width="15.44140625" style="8" customWidth="1"/>
    <col min="9466" max="9466" width="13.88671875" style="8" customWidth="1"/>
    <col min="9467" max="9467" width="12.33203125" style="8" customWidth="1"/>
    <col min="9468" max="9468" width="10.77734375" style="8" customWidth="1"/>
    <col min="9469" max="9469" width="6.109375" style="8" customWidth="1"/>
    <col min="9470" max="9470" width="2.77734375" style="8" customWidth="1"/>
    <col min="9471" max="9471" width="2.88671875" style="8" customWidth="1"/>
    <col min="9472" max="9472" width="5" style="8" customWidth="1"/>
    <col min="9473" max="9474" width="3.88671875" style="8" customWidth="1"/>
    <col min="9475" max="9475" width="15.33203125" style="8" customWidth="1"/>
    <col min="9476" max="9478" width="7.21875" style="8" customWidth="1"/>
    <col min="9479" max="9479" width="21.21875" style="8" customWidth="1"/>
    <col min="9480" max="9480" width="18.44140625" style="8" customWidth="1"/>
    <col min="9481" max="9481" width="3.33203125" style="8" customWidth="1"/>
    <col min="9482" max="9482" width="5" style="8" customWidth="1"/>
    <col min="9483" max="9484" width="4" style="8" customWidth="1"/>
    <col min="9485" max="9485" width="15.44140625" style="8" customWidth="1"/>
    <col min="9486" max="9488" width="7.33203125" style="8" customWidth="1"/>
    <col min="9489" max="9489" width="19" style="8" customWidth="1"/>
    <col min="9490" max="9490" width="18.6640625" style="8" customWidth="1"/>
    <col min="9491" max="9491" width="4.21875" style="8" customWidth="1"/>
    <col min="9492" max="9494" width="3.6640625" style="8" customWidth="1"/>
    <col min="9495" max="9495" width="13" style="8" customWidth="1"/>
    <col min="9496" max="9497" width="7.33203125" style="8" customWidth="1"/>
    <col min="9498" max="9498" width="10.6640625" style="8" customWidth="1"/>
    <col min="9499" max="9499" width="19.21875" style="8" customWidth="1"/>
    <col min="9500" max="9500" width="16.88671875" style="8" customWidth="1"/>
    <col min="9501" max="9718" width="8.77734375" style="8"/>
    <col min="9719" max="9719" width="4.77734375" style="8" customWidth="1"/>
    <col min="9720" max="9720" width="19.21875" style="8" customWidth="1"/>
    <col min="9721" max="9721" width="15.44140625" style="8" customWidth="1"/>
    <col min="9722" max="9722" width="13.88671875" style="8" customWidth="1"/>
    <col min="9723" max="9723" width="12.33203125" style="8" customWidth="1"/>
    <col min="9724" max="9724" width="10.77734375" style="8" customWidth="1"/>
    <col min="9725" max="9725" width="6.109375" style="8" customWidth="1"/>
    <col min="9726" max="9726" width="2.77734375" style="8" customWidth="1"/>
    <col min="9727" max="9727" width="2.88671875" style="8" customWidth="1"/>
    <col min="9728" max="9728" width="5" style="8" customWidth="1"/>
    <col min="9729" max="9730" width="3.88671875" style="8" customWidth="1"/>
    <col min="9731" max="9731" width="15.33203125" style="8" customWidth="1"/>
    <col min="9732" max="9734" width="7.21875" style="8" customWidth="1"/>
    <col min="9735" max="9735" width="21.21875" style="8" customWidth="1"/>
    <col min="9736" max="9736" width="18.44140625" style="8" customWidth="1"/>
    <col min="9737" max="9737" width="3.33203125" style="8" customWidth="1"/>
    <col min="9738" max="9738" width="5" style="8" customWidth="1"/>
    <col min="9739" max="9740" width="4" style="8" customWidth="1"/>
    <col min="9741" max="9741" width="15.44140625" style="8" customWidth="1"/>
    <col min="9742" max="9744" width="7.33203125" style="8" customWidth="1"/>
    <col min="9745" max="9745" width="19" style="8" customWidth="1"/>
    <col min="9746" max="9746" width="18.6640625" style="8" customWidth="1"/>
    <col min="9747" max="9747" width="4.21875" style="8" customWidth="1"/>
    <col min="9748" max="9750" width="3.6640625" style="8" customWidth="1"/>
    <col min="9751" max="9751" width="13" style="8" customWidth="1"/>
    <col min="9752" max="9753" width="7.33203125" style="8" customWidth="1"/>
    <col min="9754" max="9754" width="10.6640625" style="8" customWidth="1"/>
    <col min="9755" max="9755" width="19.21875" style="8" customWidth="1"/>
    <col min="9756" max="9756" width="16.88671875" style="8" customWidth="1"/>
    <col min="9757" max="9974" width="8.77734375" style="8"/>
    <col min="9975" max="9975" width="4.77734375" style="8" customWidth="1"/>
    <col min="9976" max="9976" width="19.21875" style="8" customWidth="1"/>
    <col min="9977" max="9977" width="15.44140625" style="8" customWidth="1"/>
    <col min="9978" max="9978" width="13.88671875" style="8" customWidth="1"/>
    <col min="9979" max="9979" width="12.33203125" style="8" customWidth="1"/>
    <col min="9980" max="9980" width="10.77734375" style="8" customWidth="1"/>
    <col min="9981" max="9981" width="6.109375" style="8" customWidth="1"/>
    <col min="9982" max="9982" width="2.77734375" style="8" customWidth="1"/>
    <col min="9983" max="9983" width="2.88671875" style="8" customWidth="1"/>
    <col min="9984" max="9984" width="5" style="8" customWidth="1"/>
    <col min="9985" max="9986" width="3.88671875" style="8" customWidth="1"/>
    <col min="9987" max="9987" width="15.33203125" style="8" customWidth="1"/>
    <col min="9988" max="9990" width="7.21875" style="8" customWidth="1"/>
    <col min="9991" max="9991" width="21.21875" style="8" customWidth="1"/>
    <col min="9992" max="9992" width="18.44140625" style="8" customWidth="1"/>
    <col min="9993" max="9993" width="3.33203125" style="8" customWidth="1"/>
    <col min="9994" max="9994" width="5" style="8" customWidth="1"/>
    <col min="9995" max="9996" width="4" style="8" customWidth="1"/>
    <col min="9997" max="9997" width="15.44140625" style="8" customWidth="1"/>
    <col min="9998" max="10000" width="7.33203125" style="8" customWidth="1"/>
    <col min="10001" max="10001" width="19" style="8" customWidth="1"/>
    <col min="10002" max="10002" width="18.6640625" style="8" customWidth="1"/>
    <col min="10003" max="10003" width="4.21875" style="8" customWidth="1"/>
    <col min="10004" max="10006" width="3.6640625" style="8" customWidth="1"/>
    <col min="10007" max="10007" width="13" style="8" customWidth="1"/>
    <col min="10008" max="10009" width="7.33203125" style="8" customWidth="1"/>
    <col min="10010" max="10010" width="10.6640625" style="8" customWidth="1"/>
    <col min="10011" max="10011" width="19.21875" style="8" customWidth="1"/>
    <col min="10012" max="10012" width="16.88671875" style="8" customWidth="1"/>
    <col min="10013" max="10230" width="8.77734375" style="8"/>
    <col min="10231" max="10231" width="4.77734375" style="8" customWidth="1"/>
    <col min="10232" max="10232" width="19.21875" style="8" customWidth="1"/>
    <col min="10233" max="10233" width="15.44140625" style="8" customWidth="1"/>
    <col min="10234" max="10234" width="13.88671875" style="8" customWidth="1"/>
    <col min="10235" max="10235" width="12.33203125" style="8" customWidth="1"/>
    <col min="10236" max="10236" width="10.77734375" style="8" customWidth="1"/>
    <col min="10237" max="10237" width="6.109375" style="8" customWidth="1"/>
    <col min="10238" max="10238" width="2.77734375" style="8" customWidth="1"/>
    <col min="10239" max="10239" width="2.88671875" style="8" customWidth="1"/>
    <col min="10240" max="10240" width="5" style="8" customWidth="1"/>
    <col min="10241" max="10242" width="3.88671875" style="8" customWidth="1"/>
    <col min="10243" max="10243" width="15.33203125" style="8" customWidth="1"/>
    <col min="10244" max="10246" width="7.21875" style="8" customWidth="1"/>
    <col min="10247" max="10247" width="21.21875" style="8" customWidth="1"/>
    <col min="10248" max="10248" width="18.44140625" style="8" customWidth="1"/>
    <col min="10249" max="10249" width="3.33203125" style="8" customWidth="1"/>
    <col min="10250" max="10250" width="5" style="8" customWidth="1"/>
    <col min="10251" max="10252" width="4" style="8" customWidth="1"/>
    <col min="10253" max="10253" width="15.44140625" style="8" customWidth="1"/>
    <col min="10254" max="10256" width="7.33203125" style="8" customWidth="1"/>
    <col min="10257" max="10257" width="19" style="8" customWidth="1"/>
    <col min="10258" max="10258" width="18.6640625" style="8" customWidth="1"/>
    <col min="10259" max="10259" width="4.21875" style="8" customWidth="1"/>
    <col min="10260" max="10262" width="3.6640625" style="8" customWidth="1"/>
    <col min="10263" max="10263" width="13" style="8" customWidth="1"/>
    <col min="10264" max="10265" width="7.33203125" style="8" customWidth="1"/>
    <col min="10266" max="10266" width="10.6640625" style="8" customWidth="1"/>
    <col min="10267" max="10267" width="19.21875" style="8" customWidth="1"/>
    <col min="10268" max="10268" width="16.88671875" style="8" customWidth="1"/>
    <col min="10269" max="10486" width="8.77734375" style="8"/>
    <col min="10487" max="10487" width="4.77734375" style="8" customWidth="1"/>
    <col min="10488" max="10488" width="19.21875" style="8" customWidth="1"/>
    <col min="10489" max="10489" width="15.44140625" style="8" customWidth="1"/>
    <col min="10490" max="10490" width="13.88671875" style="8" customWidth="1"/>
    <col min="10491" max="10491" width="12.33203125" style="8" customWidth="1"/>
    <col min="10492" max="10492" width="10.77734375" style="8" customWidth="1"/>
    <col min="10493" max="10493" width="6.109375" style="8" customWidth="1"/>
    <col min="10494" max="10494" width="2.77734375" style="8" customWidth="1"/>
    <col min="10495" max="10495" width="2.88671875" style="8" customWidth="1"/>
    <col min="10496" max="10496" width="5" style="8" customWidth="1"/>
    <col min="10497" max="10498" width="3.88671875" style="8" customWidth="1"/>
    <col min="10499" max="10499" width="15.33203125" style="8" customWidth="1"/>
    <col min="10500" max="10502" width="7.21875" style="8" customWidth="1"/>
    <col min="10503" max="10503" width="21.21875" style="8" customWidth="1"/>
    <col min="10504" max="10504" width="18.44140625" style="8" customWidth="1"/>
    <col min="10505" max="10505" width="3.33203125" style="8" customWidth="1"/>
    <col min="10506" max="10506" width="5" style="8" customWidth="1"/>
    <col min="10507" max="10508" width="4" style="8" customWidth="1"/>
    <col min="10509" max="10509" width="15.44140625" style="8" customWidth="1"/>
    <col min="10510" max="10512" width="7.33203125" style="8" customWidth="1"/>
    <col min="10513" max="10513" width="19" style="8" customWidth="1"/>
    <col min="10514" max="10514" width="18.6640625" style="8" customWidth="1"/>
    <col min="10515" max="10515" width="4.21875" style="8" customWidth="1"/>
    <col min="10516" max="10518" width="3.6640625" style="8" customWidth="1"/>
    <col min="10519" max="10519" width="13" style="8" customWidth="1"/>
    <col min="10520" max="10521" width="7.33203125" style="8" customWidth="1"/>
    <col min="10522" max="10522" width="10.6640625" style="8" customWidth="1"/>
    <col min="10523" max="10523" width="19.21875" style="8" customWidth="1"/>
    <col min="10524" max="10524" width="16.88671875" style="8" customWidth="1"/>
    <col min="10525" max="10742" width="8.77734375" style="8"/>
    <col min="10743" max="10743" width="4.77734375" style="8" customWidth="1"/>
    <col min="10744" max="10744" width="19.21875" style="8" customWidth="1"/>
    <col min="10745" max="10745" width="15.44140625" style="8" customWidth="1"/>
    <col min="10746" max="10746" width="13.88671875" style="8" customWidth="1"/>
    <col min="10747" max="10747" width="12.33203125" style="8" customWidth="1"/>
    <col min="10748" max="10748" width="10.77734375" style="8" customWidth="1"/>
    <col min="10749" max="10749" width="6.109375" style="8" customWidth="1"/>
    <col min="10750" max="10750" width="2.77734375" style="8" customWidth="1"/>
    <col min="10751" max="10751" width="2.88671875" style="8" customWidth="1"/>
    <col min="10752" max="10752" width="5" style="8" customWidth="1"/>
    <col min="10753" max="10754" width="3.88671875" style="8" customWidth="1"/>
    <col min="10755" max="10755" width="15.33203125" style="8" customWidth="1"/>
    <col min="10756" max="10758" width="7.21875" style="8" customWidth="1"/>
    <col min="10759" max="10759" width="21.21875" style="8" customWidth="1"/>
    <col min="10760" max="10760" width="18.44140625" style="8" customWidth="1"/>
    <col min="10761" max="10761" width="3.33203125" style="8" customWidth="1"/>
    <col min="10762" max="10762" width="5" style="8" customWidth="1"/>
    <col min="10763" max="10764" width="4" style="8" customWidth="1"/>
    <col min="10765" max="10765" width="15.44140625" style="8" customWidth="1"/>
    <col min="10766" max="10768" width="7.33203125" style="8" customWidth="1"/>
    <col min="10769" max="10769" width="19" style="8" customWidth="1"/>
    <col min="10770" max="10770" width="18.6640625" style="8" customWidth="1"/>
    <col min="10771" max="10771" width="4.21875" style="8" customWidth="1"/>
    <col min="10772" max="10774" width="3.6640625" style="8" customWidth="1"/>
    <col min="10775" max="10775" width="13" style="8" customWidth="1"/>
    <col min="10776" max="10777" width="7.33203125" style="8" customWidth="1"/>
    <col min="10778" max="10778" width="10.6640625" style="8" customWidth="1"/>
    <col min="10779" max="10779" width="19.21875" style="8" customWidth="1"/>
    <col min="10780" max="10780" width="16.88671875" style="8" customWidth="1"/>
    <col min="10781" max="10998" width="8.77734375" style="8"/>
    <col min="10999" max="10999" width="4.77734375" style="8" customWidth="1"/>
    <col min="11000" max="11000" width="19.21875" style="8" customWidth="1"/>
    <col min="11001" max="11001" width="15.44140625" style="8" customWidth="1"/>
    <col min="11002" max="11002" width="13.88671875" style="8" customWidth="1"/>
    <col min="11003" max="11003" width="12.33203125" style="8" customWidth="1"/>
    <col min="11004" max="11004" width="10.77734375" style="8" customWidth="1"/>
    <col min="11005" max="11005" width="6.109375" style="8" customWidth="1"/>
    <col min="11006" max="11006" width="2.77734375" style="8" customWidth="1"/>
    <col min="11007" max="11007" width="2.88671875" style="8" customWidth="1"/>
    <col min="11008" max="11008" width="5" style="8" customWidth="1"/>
    <col min="11009" max="11010" width="3.88671875" style="8" customWidth="1"/>
    <col min="11011" max="11011" width="15.33203125" style="8" customWidth="1"/>
    <col min="11012" max="11014" width="7.21875" style="8" customWidth="1"/>
    <col min="11015" max="11015" width="21.21875" style="8" customWidth="1"/>
    <col min="11016" max="11016" width="18.44140625" style="8" customWidth="1"/>
    <col min="11017" max="11017" width="3.33203125" style="8" customWidth="1"/>
    <col min="11018" max="11018" width="5" style="8" customWidth="1"/>
    <col min="11019" max="11020" width="4" style="8" customWidth="1"/>
    <col min="11021" max="11021" width="15.44140625" style="8" customWidth="1"/>
    <col min="11022" max="11024" width="7.33203125" style="8" customWidth="1"/>
    <col min="11025" max="11025" width="19" style="8" customWidth="1"/>
    <col min="11026" max="11026" width="18.6640625" style="8" customWidth="1"/>
    <col min="11027" max="11027" width="4.21875" style="8" customWidth="1"/>
    <col min="11028" max="11030" width="3.6640625" style="8" customWidth="1"/>
    <col min="11031" max="11031" width="13" style="8" customWidth="1"/>
    <col min="11032" max="11033" width="7.33203125" style="8" customWidth="1"/>
    <col min="11034" max="11034" width="10.6640625" style="8" customWidth="1"/>
    <col min="11035" max="11035" width="19.21875" style="8" customWidth="1"/>
    <col min="11036" max="11036" width="16.88671875" style="8" customWidth="1"/>
    <col min="11037" max="11254" width="8.77734375" style="8"/>
    <col min="11255" max="11255" width="4.77734375" style="8" customWidth="1"/>
    <col min="11256" max="11256" width="19.21875" style="8" customWidth="1"/>
    <col min="11257" max="11257" width="15.44140625" style="8" customWidth="1"/>
    <col min="11258" max="11258" width="13.88671875" style="8" customWidth="1"/>
    <col min="11259" max="11259" width="12.33203125" style="8" customWidth="1"/>
    <col min="11260" max="11260" width="10.77734375" style="8" customWidth="1"/>
    <col min="11261" max="11261" width="6.109375" style="8" customWidth="1"/>
    <col min="11262" max="11262" width="2.77734375" style="8" customWidth="1"/>
    <col min="11263" max="11263" width="2.88671875" style="8" customWidth="1"/>
    <col min="11264" max="11264" width="5" style="8" customWidth="1"/>
    <col min="11265" max="11266" width="3.88671875" style="8" customWidth="1"/>
    <col min="11267" max="11267" width="15.33203125" style="8" customWidth="1"/>
    <col min="11268" max="11270" width="7.21875" style="8" customWidth="1"/>
    <col min="11271" max="11271" width="21.21875" style="8" customWidth="1"/>
    <col min="11272" max="11272" width="18.44140625" style="8" customWidth="1"/>
    <col min="11273" max="11273" width="3.33203125" style="8" customWidth="1"/>
    <col min="11274" max="11274" width="5" style="8" customWidth="1"/>
    <col min="11275" max="11276" width="4" style="8" customWidth="1"/>
    <col min="11277" max="11277" width="15.44140625" style="8" customWidth="1"/>
    <col min="11278" max="11280" width="7.33203125" style="8" customWidth="1"/>
    <col min="11281" max="11281" width="19" style="8" customWidth="1"/>
    <col min="11282" max="11282" width="18.6640625" style="8" customWidth="1"/>
    <col min="11283" max="11283" width="4.21875" style="8" customWidth="1"/>
    <col min="11284" max="11286" width="3.6640625" style="8" customWidth="1"/>
    <col min="11287" max="11287" width="13" style="8" customWidth="1"/>
    <col min="11288" max="11289" width="7.33203125" style="8" customWidth="1"/>
    <col min="11290" max="11290" width="10.6640625" style="8" customWidth="1"/>
    <col min="11291" max="11291" width="19.21875" style="8" customWidth="1"/>
    <col min="11292" max="11292" width="16.88671875" style="8" customWidth="1"/>
    <col min="11293" max="11510" width="8.77734375" style="8"/>
    <col min="11511" max="11511" width="4.77734375" style="8" customWidth="1"/>
    <col min="11512" max="11512" width="19.21875" style="8" customWidth="1"/>
    <col min="11513" max="11513" width="15.44140625" style="8" customWidth="1"/>
    <col min="11514" max="11514" width="13.88671875" style="8" customWidth="1"/>
    <col min="11515" max="11515" width="12.33203125" style="8" customWidth="1"/>
    <col min="11516" max="11516" width="10.77734375" style="8" customWidth="1"/>
    <col min="11517" max="11517" width="6.109375" style="8" customWidth="1"/>
    <col min="11518" max="11518" width="2.77734375" style="8" customWidth="1"/>
    <col min="11519" max="11519" width="2.88671875" style="8" customWidth="1"/>
    <col min="11520" max="11520" width="5" style="8" customWidth="1"/>
    <col min="11521" max="11522" width="3.88671875" style="8" customWidth="1"/>
    <col min="11523" max="11523" width="15.33203125" style="8" customWidth="1"/>
    <col min="11524" max="11526" width="7.21875" style="8" customWidth="1"/>
    <col min="11527" max="11527" width="21.21875" style="8" customWidth="1"/>
    <col min="11528" max="11528" width="18.44140625" style="8" customWidth="1"/>
    <col min="11529" max="11529" width="3.33203125" style="8" customWidth="1"/>
    <col min="11530" max="11530" width="5" style="8" customWidth="1"/>
    <col min="11531" max="11532" width="4" style="8" customWidth="1"/>
    <col min="11533" max="11533" width="15.44140625" style="8" customWidth="1"/>
    <col min="11534" max="11536" width="7.33203125" style="8" customWidth="1"/>
    <col min="11537" max="11537" width="19" style="8" customWidth="1"/>
    <col min="11538" max="11538" width="18.6640625" style="8" customWidth="1"/>
    <col min="11539" max="11539" width="4.21875" style="8" customWidth="1"/>
    <col min="11540" max="11542" width="3.6640625" style="8" customWidth="1"/>
    <col min="11543" max="11543" width="13" style="8" customWidth="1"/>
    <col min="11544" max="11545" width="7.33203125" style="8" customWidth="1"/>
    <col min="11546" max="11546" width="10.6640625" style="8" customWidth="1"/>
    <col min="11547" max="11547" width="19.21875" style="8" customWidth="1"/>
    <col min="11548" max="11548" width="16.88671875" style="8" customWidth="1"/>
    <col min="11549" max="11766" width="8.77734375" style="8"/>
    <col min="11767" max="11767" width="4.77734375" style="8" customWidth="1"/>
    <col min="11768" max="11768" width="19.21875" style="8" customWidth="1"/>
    <col min="11769" max="11769" width="15.44140625" style="8" customWidth="1"/>
    <col min="11770" max="11770" width="13.88671875" style="8" customWidth="1"/>
    <col min="11771" max="11771" width="12.33203125" style="8" customWidth="1"/>
    <col min="11772" max="11772" width="10.77734375" style="8" customWidth="1"/>
    <col min="11773" max="11773" width="6.109375" style="8" customWidth="1"/>
    <col min="11774" max="11774" width="2.77734375" style="8" customWidth="1"/>
    <col min="11775" max="11775" width="2.88671875" style="8" customWidth="1"/>
    <col min="11776" max="11776" width="5" style="8" customWidth="1"/>
    <col min="11777" max="11778" width="3.88671875" style="8" customWidth="1"/>
    <col min="11779" max="11779" width="15.33203125" style="8" customWidth="1"/>
    <col min="11780" max="11782" width="7.21875" style="8" customWidth="1"/>
    <col min="11783" max="11783" width="21.21875" style="8" customWidth="1"/>
    <col min="11784" max="11784" width="18.44140625" style="8" customWidth="1"/>
    <col min="11785" max="11785" width="3.33203125" style="8" customWidth="1"/>
    <col min="11786" max="11786" width="5" style="8" customWidth="1"/>
    <col min="11787" max="11788" width="4" style="8" customWidth="1"/>
    <col min="11789" max="11789" width="15.44140625" style="8" customWidth="1"/>
    <col min="11790" max="11792" width="7.33203125" style="8" customWidth="1"/>
    <col min="11793" max="11793" width="19" style="8" customWidth="1"/>
    <col min="11794" max="11794" width="18.6640625" style="8" customWidth="1"/>
    <col min="11795" max="11795" width="4.21875" style="8" customWidth="1"/>
    <col min="11796" max="11798" width="3.6640625" style="8" customWidth="1"/>
    <col min="11799" max="11799" width="13" style="8" customWidth="1"/>
    <col min="11800" max="11801" width="7.33203125" style="8" customWidth="1"/>
    <col min="11802" max="11802" width="10.6640625" style="8" customWidth="1"/>
    <col min="11803" max="11803" width="19.21875" style="8" customWidth="1"/>
    <col min="11804" max="11804" width="16.88671875" style="8" customWidth="1"/>
    <col min="11805" max="12022" width="8.77734375" style="8"/>
    <col min="12023" max="12023" width="4.77734375" style="8" customWidth="1"/>
    <col min="12024" max="12024" width="19.21875" style="8" customWidth="1"/>
    <col min="12025" max="12025" width="15.44140625" style="8" customWidth="1"/>
    <col min="12026" max="12026" width="13.88671875" style="8" customWidth="1"/>
    <col min="12027" max="12027" width="12.33203125" style="8" customWidth="1"/>
    <col min="12028" max="12028" width="10.77734375" style="8" customWidth="1"/>
    <col min="12029" max="12029" width="6.109375" style="8" customWidth="1"/>
    <col min="12030" max="12030" width="2.77734375" style="8" customWidth="1"/>
    <col min="12031" max="12031" width="2.88671875" style="8" customWidth="1"/>
    <col min="12032" max="12032" width="5" style="8" customWidth="1"/>
    <col min="12033" max="12034" width="3.88671875" style="8" customWidth="1"/>
    <col min="12035" max="12035" width="15.33203125" style="8" customWidth="1"/>
    <col min="12036" max="12038" width="7.21875" style="8" customWidth="1"/>
    <col min="12039" max="12039" width="21.21875" style="8" customWidth="1"/>
    <col min="12040" max="12040" width="18.44140625" style="8" customWidth="1"/>
    <col min="12041" max="12041" width="3.33203125" style="8" customWidth="1"/>
    <col min="12042" max="12042" width="5" style="8" customWidth="1"/>
    <col min="12043" max="12044" width="4" style="8" customWidth="1"/>
    <col min="12045" max="12045" width="15.44140625" style="8" customWidth="1"/>
    <col min="12046" max="12048" width="7.33203125" style="8" customWidth="1"/>
    <col min="12049" max="12049" width="19" style="8" customWidth="1"/>
    <col min="12050" max="12050" width="18.6640625" style="8" customWidth="1"/>
    <col min="12051" max="12051" width="4.21875" style="8" customWidth="1"/>
    <col min="12052" max="12054" width="3.6640625" style="8" customWidth="1"/>
    <col min="12055" max="12055" width="13" style="8" customWidth="1"/>
    <col min="12056" max="12057" width="7.33203125" style="8" customWidth="1"/>
    <col min="12058" max="12058" width="10.6640625" style="8" customWidth="1"/>
    <col min="12059" max="12059" width="19.21875" style="8" customWidth="1"/>
    <col min="12060" max="12060" width="16.88671875" style="8" customWidth="1"/>
    <col min="12061" max="12278" width="8.77734375" style="8"/>
    <col min="12279" max="12279" width="4.77734375" style="8" customWidth="1"/>
    <col min="12280" max="12280" width="19.21875" style="8" customWidth="1"/>
    <col min="12281" max="12281" width="15.44140625" style="8" customWidth="1"/>
    <col min="12282" max="12282" width="13.88671875" style="8" customWidth="1"/>
    <col min="12283" max="12283" width="12.33203125" style="8" customWidth="1"/>
    <col min="12284" max="12284" width="10.77734375" style="8" customWidth="1"/>
    <col min="12285" max="12285" width="6.109375" style="8" customWidth="1"/>
    <col min="12286" max="12286" width="2.77734375" style="8" customWidth="1"/>
    <col min="12287" max="12287" width="2.88671875" style="8" customWidth="1"/>
    <col min="12288" max="12288" width="5" style="8" customWidth="1"/>
    <col min="12289" max="12290" width="3.88671875" style="8" customWidth="1"/>
    <col min="12291" max="12291" width="15.33203125" style="8" customWidth="1"/>
    <col min="12292" max="12294" width="7.21875" style="8" customWidth="1"/>
    <col min="12295" max="12295" width="21.21875" style="8" customWidth="1"/>
    <col min="12296" max="12296" width="18.44140625" style="8" customWidth="1"/>
    <col min="12297" max="12297" width="3.33203125" style="8" customWidth="1"/>
    <col min="12298" max="12298" width="5" style="8" customWidth="1"/>
    <col min="12299" max="12300" width="4" style="8" customWidth="1"/>
    <col min="12301" max="12301" width="15.44140625" style="8" customWidth="1"/>
    <col min="12302" max="12304" width="7.33203125" style="8" customWidth="1"/>
    <col min="12305" max="12305" width="19" style="8" customWidth="1"/>
    <col min="12306" max="12306" width="18.6640625" style="8" customWidth="1"/>
    <col min="12307" max="12307" width="4.21875" style="8" customWidth="1"/>
    <col min="12308" max="12310" width="3.6640625" style="8" customWidth="1"/>
    <col min="12311" max="12311" width="13" style="8" customWidth="1"/>
    <col min="12312" max="12313" width="7.33203125" style="8" customWidth="1"/>
    <col min="12314" max="12314" width="10.6640625" style="8" customWidth="1"/>
    <col min="12315" max="12315" width="19.21875" style="8" customWidth="1"/>
    <col min="12316" max="12316" width="16.88671875" style="8" customWidth="1"/>
    <col min="12317" max="12534" width="8.77734375" style="8"/>
    <col min="12535" max="12535" width="4.77734375" style="8" customWidth="1"/>
    <col min="12536" max="12536" width="19.21875" style="8" customWidth="1"/>
    <col min="12537" max="12537" width="15.44140625" style="8" customWidth="1"/>
    <col min="12538" max="12538" width="13.88671875" style="8" customWidth="1"/>
    <col min="12539" max="12539" width="12.33203125" style="8" customWidth="1"/>
    <col min="12540" max="12540" width="10.77734375" style="8" customWidth="1"/>
    <col min="12541" max="12541" width="6.109375" style="8" customWidth="1"/>
    <col min="12542" max="12542" width="2.77734375" style="8" customWidth="1"/>
    <col min="12543" max="12543" width="2.88671875" style="8" customWidth="1"/>
    <col min="12544" max="12544" width="5" style="8" customWidth="1"/>
    <col min="12545" max="12546" width="3.88671875" style="8" customWidth="1"/>
    <col min="12547" max="12547" width="15.33203125" style="8" customWidth="1"/>
    <col min="12548" max="12550" width="7.21875" style="8" customWidth="1"/>
    <col min="12551" max="12551" width="21.21875" style="8" customWidth="1"/>
    <col min="12552" max="12552" width="18.44140625" style="8" customWidth="1"/>
    <col min="12553" max="12553" width="3.33203125" style="8" customWidth="1"/>
    <col min="12554" max="12554" width="5" style="8" customWidth="1"/>
    <col min="12555" max="12556" width="4" style="8" customWidth="1"/>
    <col min="12557" max="12557" width="15.44140625" style="8" customWidth="1"/>
    <col min="12558" max="12560" width="7.33203125" style="8" customWidth="1"/>
    <col min="12561" max="12561" width="19" style="8" customWidth="1"/>
    <col min="12562" max="12562" width="18.6640625" style="8" customWidth="1"/>
    <col min="12563" max="12563" width="4.21875" style="8" customWidth="1"/>
    <col min="12564" max="12566" width="3.6640625" style="8" customWidth="1"/>
    <col min="12567" max="12567" width="13" style="8" customWidth="1"/>
    <col min="12568" max="12569" width="7.33203125" style="8" customWidth="1"/>
    <col min="12570" max="12570" width="10.6640625" style="8" customWidth="1"/>
    <col min="12571" max="12571" width="19.21875" style="8" customWidth="1"/>
    <col min="12572" max="12572" width="16.88671875" style="8" customWidth="1"/>
    <col min="12573" max="12790" width="8.77734375" style="8"/>
    <col min="12791" max="12791" width="4.77734375" style="8" customWidth="1"/>
    <col min="12792" max="12792" width="19.21875" style="8" customWidth="1"/>
    <col min="12793" max="12793" width="15.44140625" style="8" customWidth="1"/>
    <col min="12794" max="12794" width="13.88671875" style="8" customWidth="1"/>
    <col min="12795" max="12795" width="12.33203125" style="8" customWidth="1"/>
    <col min="12796" max="12796" width="10.77734375" style="8" customWidth="1"/>
    <col min="12797" max="12797" width="6.109375" style="8" customWidth="1"/>
    <col min="12798" max="12798" width="2.77734375" style="8" customWidth="1"/>
    <col min="12799" max="12799" width="2.88671875" style="8" customWidth="1"/>
    <col min="12800" max="12800" width="5" style="8" customWidth="1"/>
    <col min="12801" max="12802" width="3.88671875" style="8" customWidth="1"/>
    <col min="12803" max="12803" width="15.33203125" style="8" customWidth="1"/>
    <col min="12804" max="12806" width="7.21875" style="8" customWidth="1"/>
    <col min="12807" max="12807" width="21.21875" style="8" customWidth="1"/>
    <col min="12808" max="12808" width="18.44140625" style="8" customWidth="1"/>
    <col min="12809" max="12809" width="3.33203125" style="8" customWidth="1"/>
    <col min="12810" max="12810" width="5" style="8" customWidth="1"/>
    <col min="12811" max="12812" width="4" style="8" customWidth="1"/>
    <col min="12813" max="12813" width="15.44140625" style="8" customWidth="1"/>
    <col min="12814" max="12816" width="7.33203125" style="8" customWidth="1"/>
    <col min="12817" max="12817" width="19" style="8" customWidth="1"/>
    <col min="12818" max="12818" width="18.6640625" style="8" customWidth="1"/>
    <col min="12819" max="12819" width="4.21875" style="8" customWidth="1"/>
    <col min="12820" max="12822" width="3.6640625" style="8" customWidth="1"/>
    <col min="12823" max="12823" width="13" style="8" customWidth="1"/>
    <col min="12824" max="12825" width="7.33203125" style="8" customWidth="1"/>
    <col min="12826" max="12826" width="10.6640625" style="8" customWidth="1"/>
    <col min="12827" max="12827" width="19.21875" style="8" customWidth="1"/>
    <col min="12828" max="12828" width="16.88671875" style="8" customWidth="1"/>
    <col min="12829" max="13046" width="8.77734375" style="8"/>
    <col min="13047" max="13047" width="4.77734375" style="8" customWidth="1"/>
    <col min="13048" max="13048" width="19.21875" style="8" customWidth="1"/>
    <col min="13049" max="13049" width="15.44140625" style="8" customWidth="1"/>
    <col min="13050" max="13050" width="13.88671875" style="8" customWidth="1"/>
    <col min="13051" max="13051" width="12.33203125" style="8" customWidth="1"/>
    <col min="13052" max="13052" width="10.77734375" style="8" customWidth="1"/>
    <col min="13053" max="13053" width="6.109375" style="8" customWidth="1"/>
    <col min="13054" max="13054" width="2.77734375" style="8" customWidth="1"/>
    <col min="13055" max="13055" width="2.88671875" style="8" customWidth="1"/>
    <col min="13056" max="13056" width="5" style="8" customWidth="1"/>
    <col min="13057" max="13058" width="3.88671875" style="8" customWidth="1"/>
    <col min="13059" max="13059" width="15.33203125" style="8" customWidth="1"/>
    <col min="13060" max="13062" width="7.21875" style="8" customWidth="1"/>
    <col min="13063" max="13063" width="21.21875" style="8" customWidth="1"/>
    <col min="13064" max="13064" width="18.44140625" style="8" customWidth="1"/>
    <col min="13065" max="13065" width="3.33203125" style="8" customWidth="1"/>
    <col min="13066" max="13066" width="5" style="8" customWidth="1"/>
    <col min="13067" max="13068" width="4" style="8" customWidth="1"/>
    <col min="13069" max="13069" width="15.44140625" style="8" customWidth="1"/>
    <col min="13070" max="13072" width="7.33203125" style="8" customWidth="1"/>
    <col min="13073" max="13073" width="19" style="8" customWidth="1"/>
    <col min="13074" max="13074" width="18.6640625" style="8" customWidth="1"/>
    <col min="13075" max="13075" width="4.21875" style="8" customWidth="1"/>
    <col min="13076" max="13078" width="3.6640625" style="8" customWidth="1"/>
    <col min="13079" max="13079" width="13" style="8" customWidth="1"/>
    <col min="13080" max="13081" width="7.33203125" style="8" customWidth="1"/>
    <col min="13082" max="13082" width="10.6640625" style="8" customWidth="1"/>
    <col min="13083" max="13083" width="19.21875" style="8" customWidth="1"/>
    <col min="13084" max="13084" width="16.88671875" style="8" customWidth="1"/>
    <col min="13085" max="13302" width="8.77734375" style="8"/>
    <col min="13303" max="13303" width="4.77734375" style="8" customWidth="1"/>
    <col min="13304" max="13304" width="19.21875" style="8" customWidth="1"/>
    <col min="13305" max="13305" width="15.44140625" style="8" customWidth="1"/>
    <col min="13306" max="13306" width="13.88671875" style="8" customWidth="1"/>
    <col min="13307" max="13307" width="12.33203125" style="8" customWidth="1"/>
    <col min="13308" max="13308" width="10.77734375" style="8" customWidth="1"/>
    <col min="13309" max="13309" width="6.109375" style="8" customWidth="1"/>
    <col min="13310" max="13310" width="2.77734375" style="8" customWidth="1"/>
    <col min="13311" max="13311" width="2.88671875" style="8" customWidth="1"/>
    <col min="13312" max="13312" width="5" style="8" customWidth="1"/>
    <col min="13313" max="13314" width="3.88671875" style="8" customWidth="1"/>
    <col min="13315" max="13315" width="15.33203125" style="8" customWidth="1"/>
    <col min="13316" max="13318" width="7.21875" style="8" customWidth="1"/>
    <col min="13319" max="13319" width="21.21875" style="8" customWidth="1"/>
    <col min="13320" max="13320" width="18.44140625" style="8" customWidth="1"/>
    <col min="13321" max="13321" width="3.33203125" style="8" customWidth="1"/>
    <col min="13322" max="13322" width="5" style="8" customWidth="1"/>
    <col min="13323" max="13324" width="4" style="8" customWidth="1"/>
    <col min="13325" max="13325" width="15.44140625" style="8" customWidth="1"/>
    <col min="13326" max="13328" width="7.33203125" style="8" customWidth="1"/>
    <col min="13329" max="13329" width="19" style="8" customWidth="1"/>
    <col min="13330" max="13330" width="18.6640625" style="8" customWidth="1"/>
    <col min="13331" max="13331" width="4.21875" style="8" customWidth="1"/>
    <col min="13332" max="13334" width="3.6640625" style="8" customWidth="1"/>
    <col min="13335" max="13335" width="13" style="8" customWidth="1"/>
    <col min="13336" max="13337" width="7.33203125" style="8" customWidth="1"/>
    <col min="13338" max="13338" width="10.6640625" style="8" customWidth="1"/>
    <col min="13339" max="13339" width="19.21875" style="8" customWidth="1"/>
    <col min="13340" max="13340" width="16.88671875" style="8" customWidth="1"/>
    <col min="13341" max="13558" width="8.77734375" style="8"/>
    <col min="13559" max="13559" width="4.77734375" style="8" customWidth="1"/>
    <col min="13560" max="13560" width="19.21875" style="8" customWidth="1"/>
    <col min="13561" max="13561" width="15.44140625" style="8" customWidth="1"/>
    <col min="13562" max="13562" width="13.88671875" style="8" customWidth="1"/>
    <col min="13563" max="13563" width="12.33203125" style="8" customWidth="1"/>
    <col min="13564" max="13564" width="10.77734375" style="8" customWidth="1"/>
    <col min="13565" max="13565" width="6.109375" style="8" customWidth="1"/>
    <col min="13566" max="13566" width="2.77734375" style="8" customWidth="1"/>
    <col min="13567" max="13567" width="2.88671875" style="8" customWidth="1"/>
    <col min="13568" max="13568" width="5" style="8" customWidth="1"/>
    <col min="13569" max="13570" width="3.88671875" style="8" customWidth="1"/>
    <col min="13571" max="13571" width="15.33203125" style="8" customWidth="1"/>
    <col min="13572" max="13574" width="7.21875" style="8" customWidth="1"/>
    <col min="13575" max="13575" width="21.21875" style="8" customWidth="1"/>
    <col min="13576" max="13576" width="18.44140625" style="8" customWidth="1"/>
    <col min="13577" max="13577" width="3.33203125" style="8" customWidth="1"/>
    <col min="13578" max="13578" width="5" style="8" customWidth="1"/>
    <col min="13579" max="13580" width="4" style="8" customWidth="1"/>
    <col min="13581" max="13581" width="15.44140625" style="8" customWidth="1"/>
    <col min="13582" max="13584" width="7.33203125" style="8" customWidth="1"/>
    <col min="13585" max="13585" width="19" style="8" customWidth="1"/>
    <col min="13586" max="13586" width="18.6640625" style="8" customWidth="1"/>
    <col min="13587" max="13587" width="4.21875" style="8" customWidth="1"/>
    <col min="13588" max="13590" width="3.6640625" style="8" customWidth="1"/>
    <col min="13591" max="13591" width="13" style="8" customWidth="1"/>
    <col min="13592" max="13593" width="7.33203125" style="8" customWidth="1"/>
    <col min="13594" max="13594" width="10.6640625" style="8" customWidth="1"/>
    <col min="13595" max="13595" width="19.21875" style="8" customWidth="1"/>
    <col min="13596" max="13596" width="16.88671875" style="8" customWidth="1"/>
    <col min="13597" max="13814" width="8.77734375" style="8"/>
    <col min="13815" max="13815" width="4.77734375" style="8" customWidth="1"/>
    <col min="13816" max="13816" width="19.21875" style="8" customWidth="1"/>
    <col min="13817" max="13817" width="15.44140625" style="8" customWidth="1"/>
    <col min="13818" max="13818" width="13.88671875" style="8" customWidth="1"/>
    <col min="13819" max="13819" width="12.33203125" style="8" customWidth="1"/>
    <col min="13820" max="13820" width="10.77734375" style="8" customWidth="1"/>
    <col min="13821" max="13821" width="6.109375" style="8" customWidth="1"/>
    <col min="13822" max="13822" width="2.77734375" style="8" customWidth="1"/>
    <col min="13823" max="13823" width="2.88671875" style="8" customWidth="1"/>
    <col min="13824" max="13824" width="5" style="8" customWidth="1"/>
    <col min="13825" max="13826" width="3.88671875" style="8" customWidth="1"/>
    <col min="13827" max="13827" width="15.33203125" style="8" customWidth="1"/>
    <col min="13828" max="13830" width="7.21875" style="8" customWidth="1"/>
    <col min="13831" max="13831" width="21.21875" style="8" customWidth="1"/>
    <col min="13832" max="13832" width="18.44140625" style="8" customWidth="1"/>
    <col min="13833" max="13833" width="3.33203125" style="8" customWidth="1"/>
    <col min="13834" max="13834" width="5" style="8" customWidth="1"/>
    <col min="13835" max="13836" width="4" style="8" customWidth="1"/>
    <col min="13837" max="13837" width="15.44140625" style="8" customWidth="1"/>
    <col min="13838" max="13840" width="7.33203125" style="8" customWidth="1"/>
    <col min="13841" max="13841" width="19" style="8" customWidth="1"/>
    <col min="13842" max="13842" width="18.6640625" style="8" customWidth="1"/>
    <col min="13843" max="13843" width="4.21875" style="8" customWidth="1"/>
    <col min="13844" max="13846" width="3.6640625" style="8" customWidth="1"/>
    <col min="13847" max="13847" width="13" style="8" customWidth="1"/>
    <col min="13848" max="13849" width="7.33203125" style="8" customWidth="1"/>
    <col min="13850" max="13850" width="10.6640625" style="8" customWidth="1"/>
    <col min="13851" max="13851" width="19.21875" style="8" customWidth="1"/>
    <col min="13852" max="13852" width="16.88671875" style="8" customWidth="1"/>
    <col min="13853" max="14070" width="8.77734375" style="8"/>
    <col min="14071" max="14071" width="4.77734375" style="8" customWidth="1"/>
    <col min="14072" max="14072" width="19.21875" style="8" customWidth="1"/>
    <col min="14073" max="14073" width="15.44140625" style="8" customWidth="1"/>
    <col min="14074" max="14074" width="13.88671875" style="8" customWidth="1"/>
    <col min="14075" max="14075" width="12.33203125" style="8" customWidth="1"/>
    <col min="14076" max="14076" width="10.77734375" style="8" customWidth="1"/>
    <col min="14077" max="14077" width="6.109375" style="8" customWidth="1"/>
    <col min="14078" max="14078" width="2.77734375" style="8" customWidth="1"/>
    <col min="14079" max="14079" width="2.88671875" style="8" customWidth="1"/>
    <col min="14080" max="14080" width="5" style="8" customWidth="1"/>
    <col min="14081" max="14082" width="3.88671875" style="8" customWidth="1"/>
    <col min="14083" max="14083" width="15.33203125" style="8" customWidth="1"/>
    <col min="14084" max="14086" width="7.21875" style="8" customWidth="1"/>
    <col min="14087" max="14087" width="21.21875" style="8" customWidth="1"/>
    <col min="14088" max="14088" width="18.44140625" style="8" customWidth="1"/>
    <col min="14089" max="14089" width="3.33203125" style="8" customWidth="1"/>
    <col min="14090" max="14090" width="5" style="8" customWidth="1"/>
    <col min="14091" max="14092" width="4" style="8" customWidth="1"/>
    <col min="14093" max="14093" width="15.44140625" style="8" customWidth="1"/>
    <col min="14094" max="14096" width="7.33203125" style="8" customWidth="1"/>
    <col min="14097" max="14097" width="19" style="8" customWidth="1"/>
    <col min="14098" max="14098" width="18.6640625" style="8" customWidth="1"/>
    <col min="14099" max="14099" width="4.21875" style="8" customWidth="1"/>
    <col min="14100" max="14102" width="3.6640625" style="8" customWidth="1"/>
    <col min="14103" max="14103" width="13" style="8" customWidth="1"/>
    <col min="14104" max="14105" width="7.33203125" style="8" customWidth="1"/>
    <col min="14106" max="14106" width="10.6640625" style="8" customWidth="1"/>
    <col min="14107" max="14107" width="19.21875" style="8" customWidth="1"/>
    <col min="14108" max="14108" width="16.88671875" style="8" customWidth="1"/>
    <col min="14109" max="14326" width="8.77734375" style="8"/>
    <col min="14327" max="14327" width="4.77734375" style="8" customWidth="1"/>
    <col min="14328" max="14328" width="19.21875" style="8" customWidth="1"/>
    <col min="14329" max="14329" width="15.44140625" style="8" customWidth="1"/>
    <col min="14330" max="14330" width="13.88671875" style="8" customWidth="1"/>
    <col min="14331" max="14331" width="12.33203125" style="8" customWidth="1"/>
    <col min="14332" max="14332" width="10.77734375" style="8" customWidth="1"/>
    <col min="14333" max="14333" width="6.109375" style="8" customWidth="1"/>
    <col min="14334" max="14334" width="2.77734375" style="8" customWidth="1"/>
    <col min="14335" max="14335" width="2.88671875" style="8" customWidth="1"/>
    <col min="14336" max="14336" width="5" style="8" customWidth="1"/>
    <col min="14337" max="14338" width="3.88671875" style="8" customWidth="1"/>
    <col min="14339" max="14339" width="15.33203125" style="8" customWidth="1"/>
    <col min="14340" max="14342" width="7.21875" style="8" customWidth="1"/>
    <col min="14343" max="14343" width="21.21875" style="8" customWidth="1"/>
    <col min="14344" max="14344" width="18.44140625" style="8" customWidth="1"/>
    <col min="14345" max="14345" width="3.33203125" style="8" customWidth="1"/>
    <col min="14346" max="14346" width="5" style="8" customWidth="1"/>
    <col min="14347" max="14348" width="4" style="8" customWidth="1"/>
    <col min="14349" max="14349" width="15.44140625" style="8" customWidth="1"/>
    <col min="14350" max="14352" width="7.33203125" style="8" customWidth="1"/>
    <col min="14353" max="14353" width="19" style="8" customWidth="1"/>
    <col min="14354" max="14354" width="18.6640625" style="8" customWidth="1"/>
    <col min="14355" max="14355" width="4.21875" style="8" customWidth="1"/>
    <col min="14356" max="14358" width="3.6640625" style="8" customWidth="1"/>
    <col min="14359" max="14359" width="13" style="8" customWidth="1"/>
    <col min="14360" max="14361" width="7.33203125" style="8" customWidth="1"/>
    <col min="14362" max="14362" width="10.6640625" style="8" customWidth="1"/>
    <col min="14363" max="14363" width="19.21875" style="8" customWidth="1"/>
    <col min="14364" max="14364" width="16.88671875" style="8" customWidth="1"/>
    <col min="14365" max="14582" width="8.77734375" style="8"/>
    <col min="14583" max="14583" width="4.77734375" style="8" customWidth="1"/>
    <col min="14584" max="14584" width="19.21875" style="8" customWidth="1"/>
    <col min="14585" max="14585" width="15.44140625" style="8" customWidth="1"/>
    <col min="14586" max="14586" width="13.88671875" style="8" customWidth="1"/>
    <col min="14587" max="14587" width="12.33203125" style="8" customWidth="1"/>
    <col min="14588" max="14588" width="10.77734375" style="8" customWidth="1"/>
    <col min="14589" max="14589" width="6.109375" style="8" customWidth="1"/>
    <col min="14590" max="14590" width="2.77734375" style="8" customWidth="1"/>
    <col min="14591" max="14591" width="2.88671875" style="8" customWidth="1"/>
    <col min="14592" max="14592" width="5" style="8" customWidth="1"/>
    <col min="14593" max="14594" width="3.88671875" style="8" customWidth="1"/>
    <col min="14595" max="14595" width="15.33203125" style="8" customWidth="1"/>
    <col min="14596" max="14598" width="7.21875" style="8" customWidth="1"/>
    <col min="14599" max="14599" width="21.21875" style="8" customWidth="1"/>
    <col min="14600" max="14600" width="18.44140625" style="8" customWidth="1"/>
    <col min="14601" max="14601" width="3.33203125" style="8" customWidth="1"/>
    <col min="14602" max="14602" width="5" style="8" customWidth="1"/>
    <col min="14603" max="14604" width="4" style="8" customWidth="1"/>
    <col min="14605" max="14605" width="15.44140625" style="8" customWidth="1"/>
    <col min="14606" max="14608" width="7.33203125" style="8" customWidth="1"/>
    <col min="14609" max="14609" width="19" style="8" customWidth="1"/>
    <col min="14610" max="14610" width="18.6640625" style="8" customWidth="1"/>
    <col min="14611" max="14611" width="4.21875" style="8" customWidth="1"/>
    <col min="14612" max="14614" width="3.6640625" style="8" customWidth="1"/>
    <col min="14615" max="14615" width="13" style="8" customWidth="1"/>
    <col min="14616" max="14617" width="7.33203125" style="8" customWidth="1"/>
    <col min="14618" max="14618" width="10.6640625" style="8" customWidth="1"/>
    <col min="14619" max="14619" width="19.21875" style="8" customWidth="1"/>
    <col min="14620" max="14620" width="16.88671875" style="8" customWidth="1"/>
    <col min="14621" max="14838" width="8.77734375" style="8"/>
    <col min="14839" max="14839" width="4.77734375" style="8" customWidth="1"/>
    <col min="14840" max="14840" width="19.21875" style="8" customWidth="1"/>
    <col min="14841" max="14841" width="15.44140625" style="8" customWidth="1"/>
    <col min="14842" max="14842" width="13.88671875" style="8" customWidth="1"/>
    <col min="14843" max="14843" width="12.33203125" style="8" customWidth="1"/>
    <col min="14844" max="14844" width="10.77734375" style="8" customWidth="1"/>
    <col min="14845" max="14845" width="6.109375" style="8" customWidth="1"/>
    <col min="14846" max="14846" width="2.77734375" style="8" customWidth="1"/>
    <col min="14847" max="14847" width="2.88671875" style="8" customWidth="1"/>
    <col min="14848" max="14848" width="5" style="8" customWidth="1"/>
    <col min="14849" max="14850" width="3.88671875" style="8" customWidth="1"/>
    <col min="14851" max="14851" width="15.33203125" style="8" customWidth="1"/>
    <col min="14852" max="14854" width="7.21875" style="8" customWidth="1"/>
    <col min="14855" max="14855" width="21.21875" style="8" customWidth="1"/>
    <col min="14856" max="14856" width="18.44140625" style="8" customWidth="1"/>
    <col min="14857" max="14857" width="3.33203125" style="8" customWidth="1"/>
    <col min="14858" max="14858" width="5" style="8" customWidth="1"/>
    <col min="14859" max="14860" width="4" style="8" customWidth="1"/>
    <col min="14861" max="14861" width="15.44140625" style="8" customWidth="1"/>
    <col min="14862" max="14864" width="7.33203125" style="8" customWidth="1"/>
    <col min="14865" max="14865" width="19" style="8" customWidth="1"/>
    <col min="14866" max="14866" width="18.6640625" style="8" customWidth="1"/>
    <col min="14867" max="14867" width="4.21875" style="8" customWidth="1"/>
    <col min="14868" max="14870" width="3.6640625" style="8" customWidth="1"/>
    <col min="14871" max="14871" width="13" style="8" customWidth="1"/>
    <col min="14872" max="14873" width="7.33203125" style="8" customWidth="1"/>
    <col min="14874" max="14874" width="10.6640625" style="8" customWidth="1"/>
    <col min="14875" max="14875" width="19.21875" style="8" customWidth="1"/>
    <col min="14876" max="14876" width="16.88671875" style="8" customWidth="1"/>
    <col min="14877" max="15094" width="8.77734375" style="8"/>
    <col min="15095" max="15095" width="4.77734375" style="8" customWidth="1"/>
    <col min="15096" max="15096" width="19.21875" style="8" customWidth="1"/>
    <col min="15097" max="15097" width="15.44140625" style="8" customWidth="1"/>
    <col min="15098" max="15098" width="13.88671875" style="8" customWidth="1"/>
    <col min="15099" max="15099" width="12.33203125" style="8" customWidth="1"/>
    <col min="15100" max="15100" width="10.77734375" style="8" customWidth="1"/>
    <col min="15101" max="15101" width="6.109375" style="8" customWidth="1"/>
    <col min="15102" max="15102" width="2.77734375" style="8" customWidth="1"/>
    <col min="15103" max="15103" width="2.88671875" style="8" customWidth="1"/>
    <col min="15104" max="15104" width="5" style="8" customWidth="1"/>
    <col min="15105" max="15106" width="3.88671875" style="8" customWidth="1"/>
    <col min="15107" max="15107" width="15.33203125" style="8" customWidth="1"/>
    <col min="15108" max="15110" width="7.21875" style="8" customWidth="1"/>
    <col min="15111" max="15111" width="21.21875" style="8" customWidth="1"/>
    <col min="15112" max="15112" width="18.44140625" style="8" customWidth="1"/>
    <col min="15113" max="15113" width="3.33203125" style="8" customWidth="1"/>
    <col min="15114" max="15114" width="5" style="8" customWidth="1"/>
    <col min="15115" max="15116" width="4" style="8" customWidth="1"/>
    <col min="15117" max="15117" width="15.44140625" style="8" customWidth="1"/>
    <col min="15118" max="15120" width="7.33203125" style="8" customWidth="1"/>
    <col min="15121" max="15121" width="19" style="8" customWidth="1"/>
    <col min="15122" max="15122" width="18.6640625" style="8" customWidth="1"/>
    <col min="15123" max="15123" width="4.21875" style="8" customWidth="1"/>
    <col min="15124" max="15126" width="3.6640625" style="8" customWidth="1"/>
    <col min="15127" max="15127" width="13" style="8" customWidth="1"/>
    <col min="15128" max="15129" width="7.33203125" style="8" customWidth="1"/>
    <col min="15130" max="15130" width="10.6640625" style="8" customWidth="1"/>
    <col min="15131" max="15131" width="19.21875" style="8" customWidth="1"/>
    <col min="15132" max="15132" width="16.88671875" style="8" customWidth="1"/>
    <col min="15133" max="15350" width="8.77734375" style="8"/>
    <col min="15351" max="15351" width="4.77734375" style="8" customWidth="1"/>
    <col min="15352" max="15352" width="19.21875" style="8" customWidth="1"/>
    <col min="15353" max="15353" width="15.44140625" style="8" customWidth="1"/>
    <col min="15354" max="15354" width="13.88671875" style="8" customWidth="1"/>
    <col min="15355" max="15355" width="12.33203125" style="8" customWidth="1"/>
    <col min="15356" max="15356" width="10.77734375" style="8" customWidth="1"/>
    <col min="15357" max="15357" width="6.109375" style="8" customWidth="1"/>
    <col min="15358" max="15358" width="2.77734375" style="8" customWidth="1"/>
    <col min="15359" max="15359" width="2.88671875" style="8" customWidth="1"/>
    <col min="15360" max="15360" width="5" style="8" customWidth="1"/>
    <col min="15361" max="15362" width="3.88671875" style="8" customWidth="1"/>
    <col min="15363" max="15363" width="15.33203125" style="8" customWidth="1"/>
    <col min="15364" max="15366" width="7.21875" style="8" customWidth="1"/>
    <col min="15367" max="15367" width="21.21875" style="8" customWidth="1"/>
    <col min="15368" max="15368" width="18.44140625" style="8" customWidth="1"/>
    <col min="15369" max="15369" width="3.33203125" style="8" customWidth="1"/>
    <col min="15370" max="15370" width="5" style="8" customWidth="1"/>
    <col min="15371" max="15372" width="4" style="8" customWidth="1"/>
    <col min="15373" max="15373" width="15.44140625" style="8" customWidth="1"/>
    <col min="15374" max="15376" width="7.33203125" style="8" customWidth="1"/>
    <col min="15377" max="15377" width="19" style="8" customWidth="1"/>
    <col min="15378" max="15378" width="18.6640625" style="8" customWidth="1"/>
    <col min="15379" max="15379" width="4.21875" style="8" customWidth="1"/>
    <col min="15380" max="15382" width="3.6640625" style="8" customWidth="1"/>
    <col min="15383" max="15383" width="13" style="8" customWidth="1"/>
    <col min="15384" max="15385" width="7.33203125" style="8" customWidth="1"/>
    <col min="15386" max="15386" width="10.6640625" style="8" customWidth="1"/>
    <col min="15387" max="15387" width="19.21875" style="8" customWidth="1"/>
    <col min="15388" max="15388" width="16.88671875" style="8" customWidth="1"/>
    <col min="15389" max="15606" width="8.77734375" style="8"/>
    <col min="15607" max="15607" width="4.77734375" style="8" customWidth="1"/>
    <col min="15608" max="15608" width="19.21875" style="8" customWidth="1"/>
    <col min="15609" max="15609" width="15.44140625" style="8" customWidth="1"/>
    <col min="15610" max="15610" width="13.88671875" style="8" customWidth="1"/>
    <col min="15611" max="15611" width="12.33203125" style="8" customWidth="1"/>
    <col min="15612" max="15612" width="10.77734375" style="8" customWidth="1"/>
    <col min="15613" max="15613" width="6.109375" style="8" customWidth="1"/>
    <col min="15614" max="15614" width="2.77734375" style="8" customWidth="1"/>
    <col min="15615" max="15615" width="2.88671875" style="8" customWidth="1"/>
    <col min="15616" max="15616" width="5" style="8" customWidth="1"/>
    <col min="15617" max="15618" width="3.88671875" style="8" customWidth="1"/>
    <col min="15619" max="15619" width="15.33203125" style="8" customWidth="1"/>
    <col min="15620" max="15622" width="7.21875" style="8" customWidth="1"/>
    <col min="15623" max="15623" width="21.21875" style="8" customWidth="1"/>
    <col min="15624" max="15624" width="18.44140625" style="8" customWidth="1"/>
    <col min="15625" max="15625" width="3.33203125" style="8" customWidth="1"/>
    <col min="15626" max="15626" width="5" style="8" customWidth="1"/>
    <col min="15627" max="15628" width="4" style="8" customWidth="1"/>
    <col min="15629" max="15629" width="15.44140625" style="8" customWidth="1"/>
    <col min="15630" max="15632" width="7.33203125" style="8" customWidth="1"/>
    <col min="15633" max="15633" width="19" style="8" customWidth="1"/>
    <col min="15634" max="15634" width="18.6640625" style="8" customWidth="1"/>
    <col min="15635" max="15635" width="4.21875" style="8" customWidth="1"/>
    <col min="15636" max="15638" width="3.6640625" style="8" customWidth="1"/>
    <col min="15639" max="15639" width="13" style="8" customWidth="1"/>
    <col min="15640" max="15641" width="7.33203125" style="8" customWidth="1"/>
    <col min="15642" max="15642" width="10.6640625" style="8" customWidth="1"/>
    <col min="15643" max="15643" width="19.21875" style="8" customWidth="1"/>
    <col min="15644" max="15644" width="16.88671875" style="8" customWidth="1"/>
    <col min="15645" max="15862" width="8.77734375" style="8"/>
    <col min="15863" max="15863" width="4.77734375" style="8" customWidth="1"/>
    <col min="15864" max="15864" width="19.21875" style="8" customWidth="1"/>
    <col min="15865" max="15865" width="15.44140625" style="8" customWidth="1"/>
    <col min="15866" max="15866" width="13.88671875" style="8" customWidth="1"/>
    <col min="15867" max="15867" width="12.33203125" style="8" customWidth="1"/>
    <col min="15868" max="15868" width="10.77734375" style="8" customWidth="1"/>
    <col min="15869" max="15869" width="6.109375" style="8" customWidth="1"/>
    <col min="15870" max="15870" width="2.77734375" style="8" customWidth="1"/>
    <col min="15871" max="15871" width="2.88671875" style="8" customWidth="1"/>
    <col min="15872" max="15872" width="5" style="8" customWidth="1"/>
    <col min="15873" max="15874" width="3.88671875" style="8" customWidth="1"/>
    <col min="15875" max="15875" width="15.33203125" style="8" customWidth="1"/>
    <col min="15876" max="15878" width="7.21875" style="8" customWidth="1"/>
    <col min="15879" max="15879" width="21.21875" style="8" customWidth="1"/>
    <col min="15880" max="15880" width="18.44140625" style="8" customWidth="1"/>
    <col min="15881" max="15881" width="3.33203125" style="8" customWidth="1"/>
    <col min="15882" max="15882" width="5" style="8" customWidth="1"/>
    <col min="15883" max="15884" width="4" style="8" customWidth="1"/>
    <col min="15885" max="15885" width="15.44140625" style="8" customWidth="1"/>
    <col min="15886" max="15888" width="7.33203125" style="8" customWidth="1"/>
    <col min="15889" max="15889" width="19" style="8" customWidth="1"/>
    <col min="15890" max="15890" width="18.6640625" style="8" customWidth="1"/>
    <col min="15891" max="15891" width="4.21875" style="8" customWidth="1"/>
    <col min="15892" max="15894" width="3.6640625" style="8" customWidth="1"/>
    <col min="15895" max="15895" width="13" style="8" customWidth="1"/>
    <col min="15896" max="15897" width="7.33203125" style="8" customWidth="1"/>
    <col min="15898" max="15898" width="10.6640625" style="8" customWidth="1"/>
    <col min="15899" max="15899" width="19.21875" style="8" customWidth="1"/>
    <col min="15900" max="15900" width="16.88671875" style="8" customWidth="1"/>
    <col min="15901" max="16118" width="8.77734375" style="8"/>
    <col min="16119" max="16119" width="4.77734375" style="8" customWidth="1"/>
    <col min="16120" max="16120" width="19.21875" style="8" customWidth="1"/>
    <col min="16121" max="16121" width="15.44140625" style="8" customWidth="1"/>
    <col min="16122" max="16122" width="13.88671875" style="8" customWidth="1"/>
    <col min="16123" max="16123" width="12.33203125" style="8" customWidth="1"/>
    <col min="16124" max="16124" width="10.77734375" style="8" customWidth="1"/>
    <col min="16125" max="16125" width="6.109375" style="8" customWidth="1"/>
    <col min="16126" max="16126" width="2.77734375" style="8" customWidth="1"/>
    <col min="16127" max="16127" width="2.88671875" style="8" customWidth="1"/>
    <col min="16128" max="16128" width="5" style="8" customWidth="1"/>
    <col min="16129" max="16130" width="3.88671875" style="8" customWidth="1"/>
    <col min="16131" max="16131" width="15.33203125" style="8" customWidth="1"/>
    <col min="16132" max="16134" width="7.21875" style="8" customWidth="1"/>
    <col min="16135" max="16135" width="21.21875" style="8" customWidth="1"/>
    <col min="16136" max="16136" width="18.44140625" style="8" customWidth="1"/>
    <col min="16137" max="16137" width="3.33203125" style="8" customWidth="1"/>
    <col min="16138" max="16138" width="5" style="8" customWidth="1"/>
    <col min="16139" max="16140" width="4" style="8" customWidth="1"/>
    <col min="16141" max="16141" width="15.44140625" style="8" customWidth="1"/>
    <col min="16142" max="16144" width="7.33203125" style="8" customWidth="1"/>
    <col min="16145" max="16145" width="19" style="8" customWidth="1"/>
    <col min="16146" max="16146" width="18.6640625" style="8" customWidth="1"/>
    <col min="16147" max="16147" width="4.21875" style="8" customWidth="1"/>
    <col min="16148" max="16150" width="3.6640625" style="8" customWidth="1"/>
    <col min="16151" max="16151" width="13" style="8" customWidth="1"/>
    <col min="16152" max="16153" width="7.33203125" style="8" customWidth="1"/>
    <col min="16154" max="16154" width="10.6640625" style="8" customWidth="1"/>
    <col min="16155" max="16155" width="19.21875" style="8" customWidth="1"/>
    <col min="16156" max="16156" width="16.88671875" style="8" customWidth="1"/>
    <col min="16157" max="16384" width="8.77734375" style="8"/>
  </cols>
  <sheetData>
    <row r="1" spans="1:28" ht="14.4">
      <c r="A1" s="291" t="s">
        <v>242</v>
      </c>
      <c r="J1" s="9"/>
      <c r="K1" s="9"/>
      <c r="L1" s="9"/>
      <c r="M1" s="9"/>
      <c r="N1" s="9"/>
      <c r="O1" s="9"/>
      <c r="P1" s="9"/>
      <c r="Q1" s="9"/>
      <c r="R1" s="9"/>
      <c r="S1" s="9"/>
      <c r="T1" s="9"/>
      <c r="U1" s="9"/>
      <c r="V1" s="9"/>
      <c r="W1" s="9"/>
      <c r="X1" s="9"/>
      <c r="Y1" s="9"/>
      <c r="Z1" s="9"/>
      <c r="AA1" s="9"/>
      <c r="AB1" s="9"/>
    </row>
    <row r="2" spans="1:28" ht="14.4">
      <c r="J2" s="9" t="s">
        <v>243</v>
      </c>
      <c r="K2" s="9"/>
      <c r="L2" s="9"/>
      <c r="M2" s="9"/>
      <c r="N2" s="9"/>
      <c r="O2" s="9"/>
      <c r="P2" s="9"/>
      <c r="Q2" s="9"/>
      <c r="R2" s="9"/>
      <c r="S2" s="9"/>
      <c r="T2" s="9" t="s">
        <v>244</v>
      </c>
      <c r="U2" s="9"/>
      <c r="V2" s="9"/>
      <c r="W2" s="9"/>
      <c r="X2" s="9"/>
      <c r="Y2" s="9"/>
      <c r="Z2" s="9"/>
      <c r="AA2" s="9"/>
      <c r="AB2" s="9"/>
    </row>
    <row r="3" spans="1:28" ht="28.5" customHeight="1">
      <c r="A3" s="8" t="s">
        <v>245</v>
      </c>
      <c r="J3" s="697" t="s">
        <v>246</v>
      </c>
      <c r="K3" s="698"/>
      <c r="L3" s="698"/>
      <c r="M3" s="698"/>
      <c r="N3" s="697" t="s">
        <v>247</v>
      </c>
      <c r="O3" s="698"/>
      <c r="P3" s="699"/>
      <c r="Q3" s="126" t="s">
        <v>248</v>
      </c>
      <c r="R3" s="126" t="s">
        <v>249</v>
      </c>
      <c r="S3" s="9"/>
      <c r="T3" s="9" t="s">
        <v>250</v>
      </c>
      <c r="U3" s="9"/>
      <c r="V3" s="9"/>
      <c r="W3" s="9"/>
      <c r="X3" s="9"/>
      <c r="Y3" s="9"/>
      <c r="Z3" s="9"/>
      <c r="AA3" s="9"/>
      <c r="AB3" s="9"/>
    </row>
    <row r="4" spans="1:28" ht="14.4">
      <c r="A4" s="292"/>
      <c r="B4" s="293"/>
      <c r="C4" s="293"/>
      <c r="D4" s="293"/>
      <c r="E4" s="293"/>
      <c r="F4" s="293"/>
      <c r="G4" s="293"/>
      <c r="H4" s="294"/>
      <c r="J4" s="295" t="s">
        <v>251</v>
      </c>
      <c r="K4" s="296"/>
      <c r="L4" s="296"/>
      <c r="M4" s="296"/>
      <c r="N4" s="297"/>
      <c r="O4" s="298"/>
      <c r="P4" s="10"/>
      <c r="Q4" s="299" t="s">
        <v>252</v>
      </c>
      <c r="R4" s="11"/>
      <c r="S4" s="9"/>
      <c r="T4" s="696" t="s">
        <v>253</v>
      </c>
      <c r="U4" s="696"/>
      <c r="V4" s="696"/>
      <c r="W4" s="697"/>
      <c r="X4" s="126" t="s">
        <v>254</v>
      </c>
      <c r="Y4" s="126" t="s">
        <v>255</v>
      </c>
      <c r="Z4" s="126" t="s">
        <v>256</v>
      </c>
      <c r="AA4" s="126" t="s">
        <v>248</v>
      </c>
      <c r="AB4" s="282" t="s">
        <v>249</v>
      </c>
    </row>
    <row r="5" spans="1:28" ht="14.4">
      <c r="A5" s="300"/>
      <c r="H5" s="301"/>
      <c r="J5" s="302"/>
      <c r="K5" s="295" t="s">
        <v>257</v>
      </c>
      <c r="L5" s="296"/>
      <c r="M5" s="298"/>
      <c r="N5" s="297"/>
      <c r="O5" s="298"/>
      <c r="P5" s="10"/>
      <c r="Q5" s="11"/>
      <c r="R5" s="303" t="s">
        <v>258</v>
      </c>
      <c r="S5" s="9"/>
      <c r="T5" s="297"/>
      <c r="U5" s="298"/>
      <c r="V5" s="298"/>
      <c r="W5" s="298"/>
      <c r="X5" s="11"/>
      <c r="Y5" s="11"/>
      <c r="Z5" s="299" t="s">
        <v>252</v>
      </c>
      <c r="AA5" s="299" t="s">
        <v>252</v>
      </c>
      <c r="AB5" s="10" t="s">
        <v>259</v>
      </c>
    </row>
    <row r="6" spans="1:28" ht="30.75" customHeight="1">
      <c r="A6" s="700" t="s">
        <v>260</v>
      </c>
      <c r="B6" s="701"/>
      <c r="C6" s="701"/>
      <c r="D6" s="702"/>
      <c r="E6" s="126" t="s">
        <v>261</v>
      </c>
      <c r="F6" s="304"/>
      <c r="G6" s="305"/>
      <c r="H6" s="301"/>
      <c r="J6" s="302"/>
      <c r="K6" s="302"/>
      <c r="L6" s="306"/>
      <c r="M6" s="296" t="s">
        <v>262</v>
      </c>
      <c r="N6" s="297"/>
      <c r="O6" s="298"/>
      <c r="P6" s="10"/>
      <c r="Q6" s="11"/>
      <c r="R6" s="12" t="s">
        <v>263</v>
      </c>
      <c r="S6" s="9"/>
      <c r="T6" s="297"/>
      <c r="U6" s="298"/>
      <c r="V6" s="298"/>
      <c r="W6" s="298"/>
      <c r="X6" s="11"/>
      <c r="Y6" s="11"/>
      <c r="Z6" s="11"/>
      <c r="AA6" s="11"/>
      <c r="AB6" s="10" t="s">
        <v>264</v>
      </c>
    </row>
    <row r="7" spans="1:28" ht="30.75" customHeight="1">
      <c r="A7" s="300"/>
      <c r="E7" s="126" t="s">
        <v>265</v>
      </c>
      <c r="F7" s="304"/>
      <c r="G7" s="305"/>
      <c r="H7" s="301"/>
      <c r="J7" s="302"/>
      <c r="K7" s="302"/>
      <c r="L7" s="306"/>
      <c r="M7" s="296" t="s">
        <v>266</v>
      </c>
      <c r="N7" s="297"/>
      <c r="O7" s="298"/>
      <c r="P7" s="10"/>
      <c r="Q7" s="11"/>
      <c r="R7" s="12" t="s">
        <v>263</v>
      </c>
      <c r="S7" s="9"/>
      <c r="T7" s="297"/>
      <c r="U7" s="298"/>
      <c r="V7" s="298"/>
      <c r="W7" s="298"/>
      <c r="X7" s="11"/>
      <c r="Y7" s="11"/>
      <c r="Z7" s="11"/>
      <c r="AA7" s="11"/>
      <c r="AB7" s="10" t="s">
        <v>264</v>
      </c>
    </row>
    <row r="8" spans="1:28" ht="30.75" customHeight="1">
      <c r="A8" s="300"/>
      <c r="E8" s="126" t="s">
        <v>267</v>
      </c>
      <c r="F8" s="304"/>
      <c r="G8" s="305"/>
      <c r="H8" s="301"/>
      <c r="J8" s="302"/>
      <c r="K8" s="307"/>
      <c r="L8" s="308"/>
      <c r="M8" s="296" t="s">
        <v>268</v>
      </c>
      <c r="N8" s="297"/>
      <c r="O8" s="298"/>
      <c r="P8" s="10"/>
      <c r="Q8" s="11"/>
      <c r="R8" s="12" t="s">
        <v>263</v>
      </c>
      <c r="S8" s="9"/>
      <c r="T8" s="297"/>
      <c r="U8" s="298"/>
      <c r="V8" s="298"/>
      <c r="W8" s="298"/>
      <c r="X8" s="11"/>
      <c r="Y8" s="11"/>
      <c r="Z8" s="11"/>
      <c r="AA8" s="11"/>
      <c r="AB8" s="10" t="s">
        <v>264</v>
      </c>
    </row>
    <row r="9" spans="1:28" ht="21.75" customHeight="1">
      <c r="A9" s="300"/>
      <c r="H9" s="301"/>
      <c r="J9" s="302"/>
      <c r="K9" s="295" t="s">
        <v>269</v>
      </c>
      <c r="L9" s="296"/>
      <c r="M9" s="296"/>
      <c r="N9" s="297"/>
      <c r="O9" s="298"/>
      <c r="P9" s="10"/>
      <c r="Q9" s="11"/>
      <c r="R9" s="12" t="s">
        <v>263</v>
      </c>
      <c r="S9" s="9"/>
      <c r="T9" s="297"/>
      <c r="U9" s="298"/>
      <c r="V9" s="298"/>
      <c r="W9" s="298"/>
      <c r="X9" s="11"/>
      <c r="Y9" s="11"/>
      <c r="Z9" s="11"/>
      <c r="AA9" s="11"/>
      <c r="AB9" s="10" t="s">
        <v>264</v>
      </c>
    </row>
    <row r="10" spans="1:28" ht="19.5" customHeight="1">
      <c r="A10" s="300"/>
      <c r="H10" s="301"/>
      <c r="J10" s="302"/>
      <c r="K10" s="302"/>
      <c r="L10" s="295" t="s">
        <v>270</v>
      </c>
      <c r="M10" s="296"/>
      <c r="N10" s="297"/>
      <c r="O10" s="298"/>
      <c r="P10" s="10"/>
      <c r="Q10" s="11"/>
      <c r="R10" s="12" t="s">
        <v>263</v>
      </c>
      <c r="S10" s="9"/>
      <c r="T10" s="297"/>
      <c r="U10" s="298"/>
      <c r="V10" s="298"/>
      <c r="W10" s="298"/>
      <c r="X10" s="11"/>
      <c r="Y10" s="11"/>
      <c r="Z10" s="11"/>
      <c r="AA10" s="11"/>
      <c r="AB10" s="10"/>
    </row>
    <row r="11" spans="1:28" ht="36" customHeight="1">
      <c r="A11" s="300"/>
      <c r="B11" s="126" t="s">
        <v>271</v>
      </c>
      <c r="C11" s="298"/>
      <c r="D11" s="298"/>
      <c r="E11" s="298"/>
      <c r="F11" s="10"/>
      <c r="H11" s="301"/>
      <c r="J11" s="302"/>
      <c r="K11" s="302"/>
      <c r="L11" s="302"/>
      <c r="M11" s="309" t="s">
        <v>272</v>
      </c>
      <c r="N11" s="309"/>
      <c r="O11" s="310"/>
      <c r="P11" s="311"/>
      <c r="Q11" s="12"/>
      <c r="R11" s="12" t="s">
        <v>263</v>
      </c>
      <c r="S11" s="9"/>
      <c r="T11" s="297"/>
      <c r="U11" s="298"/>
      <c r="V11" s="298"/>
      <c r="W11" s="298"/>
      <c r="X11" s="11"/>
      <c r="Y11" s="11"/>
      <c r="Z11" s="11"/>
      <c r="AA11" s="11"/>
      <c r="AB11" s="10"/>
    </row>
    <row r="12" spans="1:28" ht="36" customHeight="1">
      <c r="A12" s="300"/>
      <c r="B12" s="126" t="s">
        <v>273</v>
      </c>
      <c r="C12" s="298"/>
      <c r="D12" s="298"/>
      <c r="E12" s="298"/>
      <c r="F12" s="10"/>
      <c r="H12" s="301"/>
      <c r="J12" s="302"/>
      <c r="K12" s="302"/>
      <c r="L12" s="302"/>
      <c r="M12" s="312" t="s">
        <v>274</v>
      </c>
      <c r="N12" s="312"/>
      <c r="O12" s="313"/>
      <c r="P12" s="314"/>
      <c r="Q12" s="315"/>
      <c r="R12" s="315" t="s">
        <v>263</v>
      </c>
      <c r="S12" s="9"/>
      <c r="T12" s="297"/>
      <c r="U12" s="298"/>
      <c r="V12" s="298"/>
      <c r="W12" s="298"/>
      <c r="X12" s="11"/>
      <c r="Y12" s="11"/>
      <c r="Z12" s="11"/>
      <c r="AA12" s="11"/>
      <c r="AB12" s="10"/>
    </row>
    <row r="13" spans="1:28" ht="36" customHeight="1">
      <c r="A13" s="300"/>
      <c r="B13" s="126" t="s">
        <v>275</v>
      </c>
      <c r="C13" s="298"/>
      <c r="D13" s="298"/>
      <c r="E13" s="298"/>
      <c r="F13" s="10"/>
      <c r="H13" s="301"/>
      <c r="J13" s="302"/>
      <c r="K13" s="302"/>
      <c r="L13" s="302"/>
      <c r="M13" s="312" t="s">
        <v>276</v>
      </c>
      <c r="N13" s="312"/>
      <c r="O13" s="313"/>
      <c r="P13" s="314"/>
      <c r="Q13" s="315"/>
      <c r="R13" s="315" t="s">
        <v>263</v>
      </c>
      <c r="S13" s="9"/>
      <c r="T13" s="297"/>
      <c r="U13" s="298"/>
      <c r="V13" s="298"/>
      <c r="W13" s="298"/>
      <c r="X13" s="11"/>
      <c r="Y13" s="11"/>
      <c r="Z13" s="11"/>
      <c r="AA13" s="11"/>
      <c r="AB13" s="10"/>
    </row>
    <row r="14" spans="1:28" ht="36" customHeight="1">
      <c r="A14" s="300"/>
      <c r="B14" s="126" t="s">
        <v>277</v>
      </c>
      <c r="C14" s="298"/>
      <c r="D14" s="298"/>
      <c r="E14" s="298"/>
      <c r="F14" s="10"/>
      <c r="H14" s="301"/>
      <c r="J14" s="302"/>
      <c r="K14" s="302"/>
      <c r="L14" s="302"/>
      <c r="M14" s="312" t="s">
        <v>278</v>
      </c>
      <c r="N14" s="312"/>
      <c r="O14" s="313"/>
      <c r="P14" s="314"/>
      <c r="Q14" s="315"/>
      <c r="R14" s="315" t="s">
        <v>263</v>
      </c>
      <c r="S14" s="9"/>
      <c r="T14" s="697" t="s">
        <v>279</v>
      </c>
      <c r="U14" s="698"/>
      <c r="V14" s="698"/>
      <c r="W14" s="699"/>
      <c r="X14" s="11"/>
      <c r="Y14" s="11"/>
      <c r="Z14" s="11"/>
      <c r="AA14" s="11"/>
      <c r="AB14" s="10"/>
    </row>
    <row r="15" spans="1:28" ht="36" customHeight="1">
      <c r="A15" s="300"/>
      <c r="B15" s="126" t="s">
        <v>280</v>
      </c>
      <c r="C15" s="298"/>
      <c r="D15" s="298"/>
      <c r="E15" s="298"/>
      <c r="F15" s="10"/>
      <c r="H15" s="301"/>
      <c r="J15" s="302"/>
      <c r="K15" s="302"/>
      <c r="L15" s="302"/>
      <c r="M15" s="312" t="s">
        <v>281</v>
      </c>
      <c r="N15" s="312"/>
      <c r="O15" s="313"/>
      <c r="P15" s="314"/>
      <c r="Q15" s="315"/>
      <c r="R15" s="315" t="s">
        <v>263</v>
      </c>
      <c r="S15" s="9"/>
      <c r="T15" s="9" t="s">
        <v>282</v>
      </c>
      <c r="U15" s="9"/>
      <c r="V15" s="9"/>
      <c r="W15" s="9"/>
      <c r="X15" s="9"/>
      <c r="Y15" s="9"/>
      <c r="Z15" s="9"/>
      <c r="AA15" s="9"/>
      <c r="AB15" s="9"/>
    </row>
    <row r="16" spans="1:28" ht="36" customHeight="1">
      <c r="A16" s="300"/>
      <c r="B16" s="126" t="s">
        <v>283</v>
      </c>
      <c r="C16" s="298"/>
      <c r="D16" s="298"/>
      <c r="E16" s="316" t="s">
        <v>252</v>
      </c>
      <c r="F16" s="10"/>
      <c r="H16" s="301"/>
      <c r="J16" s="302"/>
      <c r="K16" s="302"/>
      <c r="L16" s="307"/>
      <c r="M16" s="317" t="s">
        <v>284</v>
      </c>
      <c r="N16" s="317"/>
      <c r="O16" s="318"/>
      <c r="P16" s="319"/>
      <c r="Q16" s="320"/>
      <c r="R16" s="320" t="s">
        <v>263</v>
      </c>
      <c r="S16" s="9"/>
      <c r="T16" s="9"/>
      <c r="U16" s="9"/>
      <c r="V16" s="9"/>
      <c r="W16" s="9"/>
      <c r="X16" s="9"/>
      <c r="Y16" s="9"/>
      <c r="Z16" s="9"/>
      <c r="AA16" s="9"/>
      <c r="AB16" s="9"/>
    </row>
    <row r="17" spans="1:28" ht="36" customHeight="1">
      <c r="A17" s="300"/>
      <c r="B17" s="126" t="s">
        <v>285</v>
      </c>
      <c r="C17" s="298" t="s">
        <v>286</v>
      </c>
      <c r="D17" s="298"/>
      <c r="E17" s="298"/>
      <c r="F17" s="10"/>
      <c r="H17" s="301"/>
      <c r="J17" s="302"/>
      <c r="K17" s="302"/>
      <c r="L17" s="297" t="s">
        <v>287</v>
      </c>
      <c r="M17" s="298"/>
      <c r="N17" s="297"/>
      <c r="O17" s="298"/>
      <c r="P17" s="10"/>
      <c r="Q17" s="11"/>
      <c r="R17" s="11" t="s">
        <v>263</v>
      </c>
      <c r="S17" s="9"/>
      <c r="T17" s="9"/>
      <c r="U17" s="9"/>
      <c r="V17" s="9"/>
      <c r="W17" s="9"/>
      <c r="X17" s="9"/>
      <c r="Y17" s="9"/>
      <c r="Z17" s="9"/>
      <c r="AA17" s="9"/>
      <c r="AB17" s="9"/>
    </row>
    <row r="18" spans="1:28" ht="36" customHeight="1">
      <c r="A18" s="300"/>
      <c r="B18" s="126" t="s">
        <v>288</v>
      </c>
      <c r="C18" s="298"/>
      <c r="D18" s="298"/>
      <c r="E18" s="298"/>
      <c r="F18" s="10"/>
      <c r="H18" s="301"/>
      <c r="J18" s="307"/>
      <c r="K18" s="321"/>
      <c r="L18" s="298" t="s">
        <v>289</v>
      </c>
      <c r="M18" s="298"/>
      <c r="N18" s="297"/>
      <c r="O18" s="298"/>
      <c r="P18" s="10"/>
      <c r="Q18" s="11"/>
      <c r="R18" s="11" t="s">
        <v>263</v>
      </c>
      <c r="S18" s="9"/>
      <c r="T18" s="9" t="s">
        <v>290</v>
      </c>
      <c r="U18" s="9"/>
      <c r="V18" s="9"/>
      <c r="W18" s="9"/>
      <c r="X18" s="9"/>
      <c r="Y18" s="9"/>
      <c r="Z18" s="9"/>
      <c r="AA18" s="9"/>
      <c r="AB18" s="9"/>
    </row>
    <row r="19" spans="1:28" ht="36" customHeight="1">
      <c r="A19" s="300"/>
      <c r="B19" s="126" t="s">
        <v>291</v>
      </c>
      <c r="C19" s="298"/>
      <c r="D19" s="298"/>
      <c r="E19" s="298"/>
      <c r="F19" s="10"/>
      <c r="H19" s="301"/>
      <c r="J19" s="297" t="s">
        <v>292</v>
      </c>
      <c r="K19" s="298"/>
      <c r="L19" s="298"/>
      <c r="M19" s="298"/>
      <c r="N19" s="297"/>
      <c r="O19" s="298"/>
      <c r="P19" s="10"/>
      <c r="Q19" s="11"/>
      <c r="R19" s="11"/>
      <c r="S19" s="9"/>
      <c r="T19" s="9" t="s">
        <v>293</v>
      </c>
      <c r="U19" s="9"/>
      <c r="V19" s="9"/>
      <c r="W19" s="9"/>
      <c r="X19" s="9"/>
      <c r="Y19" s="9"/>
      <c r="Z19" s="9"/>
      <c r="AA19" s="9"/>
      <c r="AB19" s="9"/>
    </row>
    <row r="20" spans="1:28" ht="36" customHeight="1">
      <c r="A20" s="300"/>
      <c r="B20" s="126" t="s">
        <v>294</v>
      </c>
      <c r="C20" s="298"/>
      <c r="D20" s="298"/>
      <c r="E20" s="298"/>
      <c r="F20" s="10"/>
      <c r="H20" s="301"/>
      <c r="J20" s="697" t="s">
        <v>295</v>
      </c>
      <c r="K20" s="698"/>
      <c r="L20" s="698"/>
      <c r="M20" s="699"/>
      <c r="N20" s="297"/>
      <c r="O20" s="298"/>
      <c r="P20" s="10"/>
      <c r="Q20" s="11"/>
      <c r="R20" s="11"/>
      <c r="S20" s="9"/>
      <c r="T20" s="696" t="s">
        <v>253</v>
      </c>
      <c r="U20" s="696"/>
      <c r="V20" s="696"/>
      <c r="W20" s="697"/>
      <c r="X20" s="126" t="s">
        <v>254</v>
      </c>
      <c r="Y20" s="126" t="s">
        <v>255</v>
      </c>
      <c r="Z20" s="126" t="s">
        <v>256</v>
      </c>
      <c r="AA20" s="126" t="s">
        <v>248</v>
      </c>
      <c r="AB20" s="282" t="s">
        <v>249</v>
      </c>
    </row>
    <row r="21" spans="1:28" ht="56.25" customHeight="1">
      <c r="A21" s="300"/>
      <c r="B21" s="322"/>
      <c r="H21" s="301"/>
      <c r="J21" s="697" t="s">
        <v>296</v>
      </c>
      <c r="K21" s="698"/>
      <c r="L21" s="698"/>
      <c r="M21" s="699"/>
      <c r="N21" s="297"/>
      <c r="O21" s="298"/>
      <c r="P21" s="10"/>
      <c r="Q21" s="11"/>
      <c r="R21" s="11"/>
      <c r="S21" s="9"/>
      <c r="T21" s="297"/>
      <c r="U21" s="298"/>
      <c r="V21" s="298"/>
      <c r="W21" s="298"/>
      <c r="X21" s="11"/>
      <c r="Y21" s="11"/>
      <c r="Z21" s="299" t="s">
        <v>252</v>
      </c>
      <c r="AA21" s="299" t="s">
        <v>252</v>
      </c>
      <c r="AB21" s="10"/>
    </row>
    <row r="22" spans="1:28" ht="34.5" customHeight="1">
      <c r="A22" s="300"/>
      <c r="B22" s="323"/>
      <c r="C22" s="126" t="s">
        <v>297</v>
      </c>
      <c r="D22" s="697" t="s">
        <v>298</v>
      </c>
      <c r="E22" s="699"/>
      <c r="F22" s="126" t="s">
        <v>299</v>
      </c>
      <c r="H22" s="301"/>
      <c r="J22" s="9" t="s">
        <v>300</v>
      </c>
      <c r="K22" s="9"/>
      <c r="L22" s="9"/>
      <c r="M22" s="9"/>
      <c r="N22" s="9"/>
      <c r="O22" s="9"/>
      <c r="P22" s="9"/>
      <c r="Q22" s="9"/>
      <c r="R22" s="9"/>
      <c r="S22" s="9"/>
      <c r="T22" s="297"/>
      <c r="U22" s="298"/>
      <c r="V22" s="298"/>
      <c r="W22" s="298"/>
      <c r="X22" s="11"/>
      <c r="Y22" s="11"/>
      <c r="Z22" s="11"/>
      <c r="AA22" s="11"/>
      <c r="AB22" s="10"/>
    </row>
    <row r="23" spans="1:28" ht="34.5" customHeight="1">
      <c r="A23" s="300"/>
      <c r="B23" s="126" t="s">
        <v>301</v>
      </c>
      <c r="C23" s="11"/>
      <c r="D23" s="297"/>
      <c r="E23" s="10"/>
      <c r="F23" s="11"/>
      <c r="H23" s="301"/>
      <c r="J23" s="9"/>
      <c r="K23" s="9"/>
      <c r="L23" s="9"/>
      <c r="M23" s="9"/>
      <c r="N23" s="9"/>
      <c r="O23" s="9"/>
      <c r="P23" s="9"/>
      <c r="Q23" s="9"/>
      <c r="R23" s="9"/>
      <c r="S23" s="9"/>
      <c r="T23" s="297"/>
      <c r="U23" s="298"/>
      <c r="V23" s="298"/>
      <c r="W23" s="298"/>
      <c r="X23" s="11"/>
      <c r="Y23" s="11"/>
      <c r="Z23" s="11"/>
      <c r="AA23" s="11"/>
      <c r="AB23" s="10"/>
    </row>
    <row r="24" spans="1:28" ht="34.5" customHeight="1">
      <c r="A24" s="300"/>
      <c r="B24" s="126" t="s">
        <v>302</v>
      </c>
      <c r="C24" s="11"/>
      <c r="D24" s="297"/>
      <c r="E24" s="10"/>
      <c r="F24" s="11"/>
      <c r="H24" s="301"/>
      <c r="J24" s="9" t="s">
        <v>303</v>
      </c>
      <c r="K24" s="9"/>
      <c r="L24" s="9"/>
      <c r="M24" s="9"/>
      <c r="N24" s="9"/>
      <c r="O24" s="9"/>
      <c r="P24" s="9"/>
      <c r="Q24" s="9"/>
      <c r="R24" s="9"/>
      <c r="S24" s="9"/>
      <c r="T24" s="297"/>
      <c r="U24" s="298"/>
      <c r="V24" s="298"/>
      <c r="W24" s="298"/>
      <c r="X24" s="11"/>
      <c r="Y24" s="11"/>
      <c r="Z24" s="11"/>
      <c r="AA24" s="11"/>
      <c r="AB24" s="10"/>
    </row>
    <row r="25" spans="1:28" ht="14.4">
      <c r="A25" s="300"/>
      <c r="H25" s="301"/>
      <c r="J25" s="9" t="s">
        <v>304</v>
      </c>
      <c r="K25" s="9"/>
      <c r="L25" s="9"/>
      <c r="M25" s="9"/>
      <c r="N25" s="9"/>
      <c r="O25" s="9"/>
      <c r="P25" s="9"/>
      <c r="Q25" s="9"/>
      <c r="R25" s="9"/>
      <c r="S25" s="9"/>
      <c r="T25" s="297"/>
      <c r="U25" s="298"/>
      <c r="V25" s="298"/>
      <c r="W25" s="298"/>
      <c r="X25" s="11"/>
      <c r="Y25" s="11"/>
      <c r="Z25" s="11"/>
      <c r="AA25" s="11"/>
      <c r="AB25" s="10"/>
    </row>
    <row r="26" spans="1:28" ht="14.4">
      <c r="A26" s="300"/>
      <c r="B26" s="8" t="s">
        <v>305</v>
      </c>
      <c r="H26" s="301"/>
      <c r="J26" s="696" t="s">
        <v>306</v>
      </c>
      <c r="K26" s="696"/>
      <c r="L26" s="696"/>
      <c r="M26" s="697"/>
      <c r="N26" s="126" t="s">
        <v>254</v>
      </c>
      <c r="O26" s="126" t="s">
        <v>255</v>
      </c>
      <c r="P26" s="126" t="s">
        <v>256</v>
      </c>
      <c r="Q26" s="126" t="s">
        <v>248</v>
      </c>
      <c r="R26" s="282" t="s">
        <v>249</v>
      </c>
      <c r="S26" s="9"/>
      <c r="T26" s="297"/>
      <c r="U26" s="298"/>
      <c r="V26" s="298"/>
      <c r="W26" s="298"/>
      <c r="X26" s="11"/>
      <c r="Y26" s="11"/>
      <c r="Z26" s="11"/>
      <c r="AA26" s="11"/>
      <c r="AB26" s="10"/>
    </row>
    <row r="27" spans="1:28" ht="14.4">
      <c r="A27" s="300"/>
      <c r="H27" s="301"/>
      <c r="J27" s="297"/>
      <c r="K27" s="298"/>
      <c r="L27" s="298"/>
      <c r="M27" s="298"/>
      <c r="N27" s="11"/>
      <c r="O27" s="11"/>
      <c r="P27" s="299" t="s">
        <v>252</v>
      </c>
      <c r="Q27" s="299" t="s">
        <v>252</v>
      </c>
      <c r="R27" s="324" t="s">
        <v>307</v>
      </c>
      <c r="S27" s="9"/>
      <c r="T27" s="297"/>
      <c r="U27" s="298"/>
      <c r="V27" s="298"/>
      <c r="W27" s="298"/>
      <c r="X27" s="11"/>
      <c r="Y27" s="11"/>
      <c r="Z27" s="11"/>
      <c r="AA27" s="11"/>
      <c r="AB27" s="10"/>
    </row>
    <row r="28" spans="1:28" ht="14.4">
      <c r="A28" s="300"/>
      <c r="H28" s="301"/>
      <c r="J28" s="297"/>
      <c r="K28" s="298"/>
      <c r="L28" s="298"/>
      <c r="M28" s="298"/>
      <c r="N28" s="11"/>
      <c r="O28" s="11"/>
      <c r="P28" s="11"/>
      <c r="Q28" s="11"/>
      <c r="R28" s="325" t="s">
        <v>308</v>
      </c>
      <c r="S28" s="9"/>
      <c r="T28" s="297"/>
      <c r="U28" s="298"/>
      <c r="V28" s="298"/>
      <c r="W28" s="298"/>
      <c r="X28" s="11"/>
      <c r="Y28" s="11"/>
      <c r="Z28" s="11"/>
      <c r="AA28" s="11"/>
      <c r="AB28" s="10"/>
    </row>
    <row r="29" spans="1:28" ht="14.4">
      <c r="A29" s="326"/>
      <c r="B29" s="327"/>
      <c r="C29" s="327"/>
      <c r="D29" s="327"/>
      <c r="E29" s="327"/>
      <c r="F29" s="327"/>
      <c r="G29" s="327"/>
      <c r="H29" s="328"/>
      <c r="J29" s="297"/>
      <c r="K29" s="298"/>
      <c r="L29" s="298"/>
      <c r="M29" s="298"/>
      <c r="N29" s="11"/>
      <c r="O29" s="11"/>
      <c r="P29" s="11"/>
      <c r="Q29" s="11"/>
      <c r="R29" s="325" t="s">
        <v>308</v>
      </c>
      <c r="S29" s="9"/>
      <c r="T29" s="297"/>
      <c r="U29" s="298"/>
      <c r="V29" s="298"/>
      <c r="W29" s="298"/>
      <c r="X29" s="11"/>
      <c r="Y29" s="11"/>
      <c r="Z29" s="11"/>
      <c r="AA29" s="11"/>
      <c r="AB29" s="10"/>
    </row>
    <row r="30" spans="1:28" ht="14.4">
      <c r="J30" s="297"/>
      <c r="K30" s="298"/>
      <c r="L30" s="298"/>
      <c r="M30" s="298"/>
      <c r="N30" s="11"/>
      <c r="O30" s="11"/>
      <c r="P30" s="11"/>
      <c r="Q30" s="11"/>
      <c r="R30" s="325" t="s">
        <v>308</v>
      </c>
      <c r="S30" s="9"/>
      <c r="T30" s="697" t="s">
        <v>279</v>
      </c>
      <c r="U30" s="698"/>
      <c r="V30" s="698"/>
      <c r="W30" s="699"/>
      <c r="X30" s="11"/>
      <c r="Y30" s="11"/>
      <c r="Z30" s="11"/>
      <c r="AA30" s="11"/>
      <c r="AB30" s="10"/>
    </row>
    <row r="31" spans="1:28" ht="14.4">
      <c r="J31" s="297"/>
      <c r="K31" s="298"/>
      <c r="L31" s="298"/>
      <c r="M31" s="298"/>
      <c r="N31" s="11"/>
      <c r="O31" s="11"/>
      <c r="P31" s="11"/>
      <c r="Q31" s="11"/>
      <c r="R31" s="325" t="s">
        <v>308</v>
      </c>
      <c r="S31" s="9"/>
      <c r="T31" s="9"/>
      <c r="U31" s="9"/>
      <c r="V31" s="9"/>
      <c r="W31" s="9"/>
      <c r="X31" s="9"/>
      <c r="Y31" s="9"/>
      <c r="Z31" s="9"/>
      <c r="AA31" s="9"/>
      <c r="AB31" s="9"/>
    </row>
    <row r="32" spans="1:28" ht="14.4">
      <c r="J32" s="297"/>
      <c r="K32" s="298"/>
      <c r="L32" s="298"/>
      <c r="M32" s="298"/>
      <c r="N32" s="11"/>
      <c r="O32" s="11"/>
      <c r="P32" s="11"/>
      <c r="Q32" s="11"/>
      <c r="R32" s="10"/>
      <c r="S32" s="9"/>
      <c r="T32" s="9"/>
      <c r="U32" s="9"/>
      <c r="V32" s="9"/>
      <c r="W32" s="9"/>
      <c r="X32" s="9"/>
      <c r="Y32" s="9"/>
      <c r="Z32" s="9"/>
      <c r="AA32" s="9"/>
      <c r="AB32" s="9"/>
    </row>
    <row r="33" spans="10:28" ht="14.4">
      <c r="J33" s="297"/>
      <c r="K33" s="298"/>
      <c r="L33" s="298"/>
      <c r="M33" s="298"/>
      <c r="N33" s="11"/>
      <c r="O33" s="11"/>
      <c r="P33" s="11"/>
      <c r="Q33" s="11"/>
      <c r="R33" s="10"/>
      <c r="S33" s="9"/>
      <c r="T33" s="9" t="s">
        <v>309</v>
      </c>
      <c r="U33" s="9"/>
      <c r="V33" s="9"/>
      <c r="W33" s="9"/>
      <c r="X33" s="9"/>
      <c r="Y33" s="9"/>
      <c r="Z33" s="9"/>
      <c r="AA33" s="9"/>
      <c r="AB33" s="9"/>
    </row>
    <row r="34" spans="10:28" ht="14.4">
      <c r="J34" s="297"/>
      <c r="K34" s="298"/>
      <c r="L34" s="298"/>
      <c r="M34" s="298"/>
      <c r="N34" s="11"/>
      <c r="O34" s="11"/>
      <c r="P34" s="11"/>
      <c r="Q34" s="11"/>
      <c r="R34" s="10"/>
      <c r="S34" s="9"/>
      <c r="T34" s="9" t="s">
        <v>310</v>
      </c>
      <c r="U34" s="9"/>
      <c r="V34" s="9" t="s">
        <v>311</v>
      </c>
      <c r="W34" s="9"/>
      <c r="X34" s="9"/>
      <c r="Y34" s="9"/>
      <c r="Z34" s="9"/>
      <c r="AA34" s="9"/>
      <c r="AB34" s="9"/>
    </row>
    <row r="35" spans="10:28" ht="14.4">
      <c r="J35" s="697" t="s">
        <v>279</v>
      </c>
      <c r="K35" s="698"/>
      <c r="L35" s="698"/>
      <c r="M35" s="699"/>
      <c r="N35" s="11"/>
      <c r="O35" s="11"/>
      <c r="P35" s="11"/>
      <c r="Q35" s="11"/>
      <c r="R35" s="10"/>
      <c r="S35" s="9"/>
      <c r="T35" s="9"/>
      <c r="U35" s="9"/>
      <c r="V35" s="9" t="s">
        <v>312</v>
      </c>
      <c r="W35" s="9"/>
      <c r="X35" s="9"/>
      <c r="Y35" s="9"/>
      <c r="Z35" s="9"/>
      <c r="AA35" s="9"/>
      <c r="AB35" s="9"/>
    </row>
    <row r="36" spans="10:28" ht="14.4">
      <c r="J36" s="9"/>
      <c r="K36" s="9"/>
      <c r="L36" s="9"/>
      <c r="M36" s="9"/>
      <c r="N36" s="9"/>
      <c r="O36" s="9"/>
      <c r="P36" s="9"/>
      <c r="Q36" s="9"/>
      <c r="R36" s="9"/>
      <c r="S36" s="9"/>
      <c r="T36" s="9"/>
      <c r="U36" s="9"/>
      <c r="V36" s="9" t="s">
        <v>313</v>
      </c>
      <c r="W36" s="9"/>
      <c r="X36" s="9"/>
      <c r="Y36" s="9"/>
      <c r="Z36" s="9"/>
      <c r="AA36" s="9"/>
      <c r="AB36" s="9"/>
    </row>
    <row r="37" spans="10:28" ht="14.4">
      <c r="T37" s="9"/>
      <c r="U37" s="9"/>
      <c r="V37" s="9" t="s">
        <v>314</v>
      </c>
      <c r="W37" s="9"/>
      <c r="X37" s="9"/>
      <c r="Y37" s="9"/>
      <c r="Z37" s="9"/>
      <c r="AA37" s="9"/>
      <c r="AB37" s="9"/>
    </row>
  </sheetData>
  <mergeCells count="12">
    <mergeCell ref="D22:E22"/>
    <mergeCell ref="J3:M3"/>
    <mergeCell ref="N3:P3"/>
    <mergeCell ref="T4:W4"/>
    <mergeCell ref="A6:D6"/>
    <mergeCell ref="J26:M26"/>
    <mergeCell ref="T30:W30"/>
    <mergeCell ref="J35:M35"/>
    <mergeCell ref="T14:W14"/>
    <mergeCell ref="J20:M20"/>
    <mergeCell ref="T20:W20"/>
    <mergeCell ref="J21:M21"/>
  </mergeCells>
  <phoneticPr fontId="3"/>
  <printOptions horizontalCentered="1"/>
  <pageMargins left="0.19685039370078741" right="0.19685039370078741" top="0.59055118110236227" bottom="0.39370078740157483" header="0.31496062992125984" footer="0.31496062992125984"/>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16"/>
  <sheetViews>
    <sheetView view="pageBreakPreview" zoomScale="80" zoomScaleNormal="100" zoomScaleSheetLayoutView="80" workbookViewId="0">
      <selection activeCell="H35" sqref="H35"/>
    </sheetView>
  </sheetViews>
  <sheetFormatPr defaultRowHeight="13.2"/>
  <cols>
    <col min="1" max="4" width="4.77734375" style="8" customWidth="1"/>
    <col min="5" max="5" width="15.33203125" style="8" customWidth="1"/>
    <col min="6" max="6" width="15.109375" style="8" customWidth="1"/>
    <col min="7" max="7" width="9.77734375" style="8" customWidth="1"/>
    <col min="8" max="8" width="15.88671875" style="8" customWidth="1"/>
    <col min="9" max="9" width="24.33203125" style="8" customWidth="1"/>
    <col min="10" max="10" width="39" style="8" customWidth="1"/>
    <col min="11" max="11" width="3.33203125" style="8" customWidth="1"/>
    <col min="12" max="229" width="8.77734375" style="8"/>
    <col min="230" max="230" width="4.77734375" style="8" customWidth="1"/>
    <col min="231" max="231" width="19.21875" style="8" customWidth="1"/>
    <col min="232" max="232" width="15.44140625" style="8" customWidth="1"/>
    <col min="233" max="233" width="13.88671875" style="8" customWidth="1"/>
    <col min="234" max="234" width="12.33203125" style="8" customWidth="1"/>
    <col min="235" max="235" width="10.77734375" style="8" customWidth="1"/>
    <col min="236" max="236" width="6.109375" style="8" customWidth="1"/>
    <col min="237" max="237" width="2.77734375" style="8" customWidth="1"/>
    <col min="238" max="238" width="2.88671875" style="8" customWidth="1"/>
    <col min="239" max="239" width="5" style="8" customWidth="1"/>
    <col min="240" max="241" width="3.88671875" style="8" customWidth="1"/>
    <col min="242" max="242" width="15.33203125" style="8" customWidth="1"/>
    <col min="243" max="245" width="7.21875" style="8" customWidth="1"/>
    <col min="246" max="246" width="21.21875" style="8" customWidth="1"/>
    <col min="247" max="247" width="18.44140625" style="8" customWidth="1"/>
    <col min="248" max="248" width="3.33203125" style="8" customWidth="1"/>
    <col min="249" max="249" width="5" style="8" customWidth="1"/>
    <col min="250" max="251" width="4" style="8" customWidth="1"/>
    <col min="252" max="252" width="15.44140625" style="8" customWidth="1"/>
    <col min="253" max="255" width="7.33203125" style="8" customWidth="1"/>
    <col min="256" max="256" width="19" style="8" customWidth="1"/>
    <col min="257" max="257" width="18.6640625" style="8" customWidth="1"/>
    <col min="258" max="258" width="4.21875" style="8" customWidth="1"/>
    <col min="259" max="261" width="3.6640625" style="8" customWidth="1"/>
    <col min="262" max="262" width="13" style="8" customWidth="1"/>
    <col min="263" max="264" width="7.33203125" style="8" customWidth="1"/>
    <col min="265" max="265" width="10.6640625" style="8" customWidth="1"/>
    <col min="266" max="266" width="19.21875" style="8" customWidth="1"/>
    <col min="267" max="267" width="16.88671875" style="8" customWidth="1"/>
    <col min="268" max="485" width="8.77734375" style="8"/>
    <col min="486" max="486" width="4.77734375" style="8" customWidth="1"/>
    <col min="487" max="487" width="19.21875" style="8" customWidth="1"/>
    <col min="488" max="488" width="15.44140625" style="8" customWidth="1"/>
    <col min="489" max="489" width="13.88671875" style="8" customWidth="1"/>
    <col min="490" max="490" width="12.33203125" style="8" customWidth="1"/>
    <col min="491" max="491" width="10.77734375" style="8" customWidth="1"/>
    <col min="492" max="492" width="6.109375" style="8" customWidth="1"/>
    <col min="493" max="493" width="2.77734375" style="8" customWidth="1"/>
    <col min="494" max="494" width="2.88671875" style="8" customWidth="1"/>
    <col min="495" max="495" width="5" style="8" customWidth="1"/>
    <col min="496" max="497" width="3.88671875" style="8" customWidth="1"/>
    <col min="498" max="498" width="15.33203125" style="8" customWidth="1"/>
    <col min="499" max="501" width="7.21875" style="8" customWidth="1"/>
    <col min="502" max="502" width="21.21875" style="8" customWidth="1"/>
    <col min="503" max="503" width="18.44140625" style="8" customWidth="1"/>
    <col min="504" max="504" width="3.33203125" style="8" customWidth="1"/>
    <col min="505" max="505" width="5" style="8" customWidth="1"/>
    <col min="506" max="507" width="4" style="8" customWidth="1"/>
    <col min="508" max="508" width="15.44140625" style="8" customWidth="1"/>
    <col min="509" max="511" width="7.33203125" style="8" customWidth="1"/>
    <col min="512" max="512" width="19" style="8" customWidth="1"/>
    <col min="513" max="513" width="18.6640625" style="8" customWidth="1"/>
    <col min="514" max="514" width="4.21875" style="8" customWidth="1"/>
    <col min="515" max="517" width="3.6640625" style="8" customWidth="1"/>
    <col min="518" max="518" width="13" style="8" customWidth="1"/>
    <col min="519" max="520" width="7.33203125" style="8" customWidth="1"/>
    <col min="521" max="521" width="10.6640625" style="8" customWidth="1"/>
    <col min="522" max="522" width="19.21875" style="8" customWidth="1"/>
    <col min="523" max="523" width="16.88671875" style="8" customWidth="1"/>
    <col min="524" max="741" width="8.77734375" style="8"/>
    <col min="742" max="742" width="4.77734375" style="8" customWidth="1"/>
    <col min="743" max="743" width="19.21875" style="8" customWidth="1"/>
    <col min="744" max="744" width="15.44140625" style="8" customWidth="1"/>
    <col min="745" max="745" width="13.88671875" style="8" customWidth="1"/>
    <col min="746" max="746" width="12.33203125" style="8" customWidth="1"/>
    <col min="747" max="747" width="10.77734375" style="8" customWidth="1"/>
    <col min="748" max="748" width="6.109375" style="8" customWidth="1"/>
    <col min="749" max="749" width="2.77734375" style="8" customWidth="1"/>
    <col min="750" max="750" width="2.88671875" style="8" customWidth="1"/>
    <col min="751" max="751" width="5" style="8" customWidth="1"/>
    <col min="752" max="753" width="3.88671875" style="8" customWidth="1"/>
    <col min="754" max="754" width="15.33203125" style="8" customWidth="1"/>
    <col min="755" max="757" width="7.21875" style="8" customWidth="1"/>
    <col min="758" max="758" width="21.21875" style="8" customWidth="1"/>
    <col min="759" max="759" width="18.44140625" style="8" customWidth="1"/>
    <col min="760" max="760" width="3.33203125" style="8" customWidth="1"/>
    <col min="761" max="761" width="5" style="8" customWidth="1"/>
    <col min="762" max="763" width="4" style="8" customWidth="1"/>
    <col min="764" max="764" width="15.44140625" style="8" customWidth="1"/>
    <col min="765" max="767" width="7.33203125" style="8" customWidth="1"/>
    <col min="768" max="768" width="19" style="8" customWidth="1"/>
    <col min="769" max="769" width="18.6640625" style="8" customWidth="1"/>
    <col min="770" max="770" width="4.21875" style="8" customWidth="1"/>
    <col min="771" max="773" width="3.6640625" style="8" customWidth="1"/>
    <col min="774" max="774" width="13" style="8" customWidth="1"/>
    <col min="775" max="776" width="7.33203125" style="8" customWidth="1"/>
    <col min="777" max="777" width="10.6640625" style="8" customWidth="1"/>
    <col min="778" max="778" width="19.21875" style="8" customWidth="1"/>
    <col min="779" max="779" width="16.88671875" style="8" customWidth="1"/>
    <col min="780" max="997" width="8.77734375" style="8"/>
    <col min="998" max="998" width="4.77734375" style="8" customWidth="1"/>
    <col min="999" max="999" width="19.21875" style="8" customWidth="1"/>
    <col min="1000" max="1000" width="15.44140625" style="8" customWidth="1"/>
    <col min="1001" max="1001" width="13.88671875" style="8" customWidth="1"/>
    <col min="1002" max="1002" width="12.33203125" style="8" customWidth="1"/>
    <col min="1003" max="1003" width="10.77734375" style="8" customWidth="1"/>
    <col min="1004" max="1004" width="6.109375" style="8" customWidth="1"/>
    <col min="1005" max="1005" width="2.77734375" style="8" customWidth="1"/>
    <col min="1006" max="1006" width="2.88671875" style="8" customWidth="1"/>
    <col min="1007" max="1007" width="5" style="8" customWidth="1"/>
    <col min="1008" max="1009" width="3.88671875" style="8" customWidth="1"/>
    <col min="1010" max="1010" width="15.33203125" style="8" customWidth="1"/>
    <col min="1011" max="1013" width="7.21875" style="8" customWidth="1"/>
    <col min="1014" max="1014" width="21.21875" style="8" customWidth="1"/>
    <col min="1015" max="1015" width="18.44140625" style="8" customWidth="1"/>
    <col min="1016" max="1016" width="3.33203125" style="8" customWidth="1"/>
    <col min="1017" max="1017" width="5" style="8" customWidth="1"/>
    <col min="1018" max="1019" width="4" style="8" customWidth="1"/>
    <col min="1020" max="1020" width="15.44140625" style="8" customWidth="1"/>
    <col min="1021" max="1023" width="7.33203125" style="8" customWidth="1"/>
    <col min="1024" max="1024" width="19" style="8" customWidth="1"/>
    <col min="1025" max="1025" width="18.6640625" style="8" customWidth="1"/>
    <col min="1026" max="1026" width="4.21875" style="8" customWidth="1"/>
    <col min="1027" max="1029" width="3.6640625" style="8" customWidth="1"/>
    <col min="1030" max="1030" width="13" style="8" customWidth="1"/>
    <col min="1031" max="1032" width="7.33203125" style="8" customWidth="1"/>
    <col min="1033" max="1033" width="10.6640625" style="8" customWidth="1"/>
    <col min="1034" max="1034" width="19.21875" style="8" customWidth="1"/>
    <col min="1035" max="1035" width="16.88671875" style="8" customWidth="1"/>
    <col min="1036" max="1253" width="8.77734375" style="8"/>
    <col min="1254" max="1254" width="4.77734375" style="8" customWidth="1"/>
    <col min="1255" max="1255" width="19.21875" style="8" customWidth="1"/>
    <col min="1256" max="1256" width="15.44140625" style="8" customWidth="1"/>
    <col min="1257" max="1257" width="13.88671875" style="8" customWidth="1"/>
    <col min="1258" max="1258" width="12.33203125" style="8" customWidth="1"/>
    <col min="1259" max="1259" width="10.77734375" style="8" customWidth="1"/>
    <col min="1260" max="1260" width="6.109375" style="8" customWidth="1"/>
    <col min="1261" max="1261" width="2.77734375" style="8" customWidth="1"/>
    <col min="1262" max="1262" width="2.88671875" style="8" customWidth="1"/>
    <col min="1263" max="1263" width="5" style="8" customWidth="1"/>
    <col min="1264" max="1265" width="3.88671875" style="8" customWidth="1"/>
    <col min="1266" max="1266" width="15.33203125" style="8" customWidth="1"/>
    <col min="1267" max="1269" width="7.21875" style="8" customWidth="1"/>
    <col min="1270" max="1270" width="21.21875" style="8" customWidth="1"/>
    <col min="1271" max="1271" width="18.44140625" style="8" customWidth="1"/>
    <col min="1272" max="1272" width="3.33203125" style="8" customWidth="1"/>
    <col min="1273" max="1273" width="5" style="8" customWidth="1"/>
    <col min="1274" max="1275" width="4" style="8" customWidth="1"/>
    <col min="1276" max="1276" width="15.44140625" style="8" customWidth="1"/>
    <col min="1277" max="1279" width="7.33203125" style="8" customWidth="1"/>
    <col min="1280" max="1280" width="19" style="8" customWidth="1"/>
    <col min="1281" max="1281" width="18.6640625" style="8" customWidth="1"/>
    <col min="1282" max="1282" width="4.21875" style="8" customWidth="1"/>
    <col min="1283" max="1285" width="3.6640625" style="8" customWidth="1"/>
    <col min="1286" max="1286" width="13" style="8" customWidth="1"/>
    <col min="1287" max="1288" width="7.33203125" style="8" customWidth="1"/>
    <col min="1289" max="1289" width="10.6640625" style="8" customWidth="1"/>
    <col min="1290" max="1290" width="19.21875" style="8" customWidth="1"/>
    <col min="1291" max="1291" width="16.88671875" style="8" customWidth="1"/>
    <col min="1292" max="1509" width="8.77734375" style="8"/>
    <col min="1510" max="1510" width="4.77734375" style="8" customWidth="1"/>
    <col min="1511" max="1511" width="19.21875" style="8" customWidth="1"/>
    <col min="1512" max="1512" width="15.44140625" style="8" customWidth="1"/>
    <col min="1513" max="1513" width="13.88671875" style="8" customWidth="1"/>
    <col min="1514" max="1514" width="12.33203125" style="8" customWidth="1"/>
    <col min="1515" max="1515" width="10.77734375" style="8" customWidth="1"/>
    <col min="1516" max="1516" width="6.109375" style="8" customWidth="1"/>
    <col min="1517" max="1517" width="2.77734375" style="8" customWidth="1"/>
    <col min="1518" max="1518" width="2.88671875" style="8" customWidth="1"/>
    <col min="1519" max="1519" width="5" style="8" customWidth="1"/>
    <col min="1520" max="1521" width="3.88671875" style="8" customWidth="1"/>
    <col min="1522" max="1522" width="15.33203125" style="8" customWidth="1"/>
    <col min="1523" max="1525" width="7.21875" style="8" customWidth="1"/>
    <col min="1526" max="1526" width="21.21875" style="8" customWidth="1"/>
    <col min="1527" max="1527" width="18.44140625" style="8" customWidth="1"/>
    <col min="1528" max="1528" width="3.33203125" style="8" customWidth="1"/>
    <col min="1529" max="1529" width="5" style="8" customWidth="1"/>
    <col min="1530" max="1531" width="4" style="8" customWidth="1"/>
    <col min="1532" max="1532" width="15.44140625" style="8" customWidth="1"/>
    <col min="1533" max="1535" width="7.33203125" style="8" customWidth="1"/>
    <col min="1536" max="1536" width="19" style="8" customWidth="1"/>
    <col min="1537" max="1537" width="18.6640625" style="8" customWidth="1"/>
    <col min="1538" max="1538" width="4.21875" style="8" customWidth="1"/>
    <col min="1539" max="1541" width="3.6640625" style="8" customWidth="1"/>
    <col min="1542" max="1542" width="13" style="8" customWidth="1"/>
    <col min="1543" max="1544" width="7.33203125" style="8" customWidth="1"/>
    <col min="1545" max="1545" width="10.6640625" style="8" customWidth="1"/>
    <col min="1546" max="1546" width="19.21875" style="8" customWidth="1"/>
    <col min="1547" max="1547" width="16.88671875" style="8" customWidth="1"/>
    <col min="1548" max="1765" width="8.77734375" style="8"/>
    <col min="1766" max="1766" width="4.77734375" style="8" customWidth="1"/>
    <col min="1767" max="1767" width="19.21875" style="8" customWidth="1"/>
    <col min="1768" max="1768" width="15.44140625" style="8" customWidth="1"/>
    <col min="1769" max="1769" width="13.88671875" style="8" customWidth="1"/>
    <col min="1770" max="1770" width="12.33203125" style="8" customWidth="1"/>
    <col min="1771" max="1771" width="10.77734375" style="8" customWidth="1"/>
    <col min="1772" max="1772" width="6.109375" style="8" customWidth="1"/>
    <col min="1773" max="1773" width="2.77734375" style="8" customWidth="1"/>
    <col min="1774" max="1774" width="2.88671875" style="8" customWidth="1"/>
    <col min="1775" max="1775" width="5" style="8" customWidth="1"/>
    <col min="1776" max="1777" width="3.88671875" style="8" customWidth="1"/>
    <col min="1778" max="1778" width="15.33203125" style="8" customWidth="1"/>
    <col min="1779" max="1781" width="7.21875" style="8" customWidth="1"/>
    <col min="1782" max="1782" width="21.21875" style="8" customWidth="1"/>
    <col min="1783" max="1783" width="18.44140625" style="8" customWidth="1"/>
    <col min="1784" max="1784" width="3.33203125" style="8" customWidth="1"/>
    <col min="1785" max="1785" width="5" style="8" customWidth="1"/>
    <col min="1786" max="1787" width="4" style="8" customWidth="1"/>
    <col min="1788" max="1788" width="15.44140625" style="8" customWidth="1"/>
    <col min="1789" max="1791" width="7.33203125" style="8" customWidth="1"/>
    <col min="1792" max="1792" width="19" style="8" customWidth="1"/>
    <col min="1793" max="1793" width="18.6640625" style="8" customWidth="1"/>
    <col min="1794" max="1794" width="4.21875" style="8" customWidth="1"/>
    <col min="1795" max="1797" width="3.6640625" style="8" customWidth="1"/>
    <col min="1798" max="1798" width="13" style="8" customWidth="1"/>
    <col min="1799" max="1800" width="7.33203125" style="8" customWidth="1"/>
    <col min="1801" max="1801" width="10.6640625" style="8" customWidth="1"/>
    <col min="1802" max="1802" width="19.21875" style="8" customWidth="1"/>
    <col min="1803" max="1803" width="16.88671875" style="8" customWidth="1"/>
    <col min="1804" max="2021" width="8.77734375" style="8"/>
    <col min="2022" max="2022" width="4.77734375" style="8" customWidth="1"/>
    <col min="2023" max="2023" width="19.21875" style="8" customWidth="1"/>
    <col min="2024" max="2024" width="15.44140625" style="8" customWidth="1"/>
    <col min="2025" max="2025" width="13.88671875" style="8" customWidth="1"/>
    <col min="2026" max="2026" width="12.33203125" style="8" customWidth="1"/>
    <col min="2027" max="2027" width="10.77734375" style="8" customWidth="1"/>
    <col min="2028" max="2028" width="6.109375" style="8" customWidth="1"/>
    <col min="2029" max="2029" width="2.77734375" style="8" customWidth="1"/>
    <col min="2030" max="2030" width="2.88671875" style="8" customWidth="1"/>
    <col min="2031" max="2031" width="5" style="8" customWidth="1"/>
    <col min="2032" max="2033" width="3.88671875" style="8" customWidth="1"/>
    <col min="2034" max="2034" width="15.33203125" style="8" customWidth="1"/>
    <col min="2035" max="2037" width="7.21875" style="8" customWidth="1"/>
    <col min="2038" max="2038" width="21.21875" style="8" customWidth="1"/>
    <col min="2039" max="2039" width="18.44140625" style="8" customWidth="1"/>
    <col min="2040" max="2040" width="3.33203125" style="8" customWidth="1"/>
    <col min="2041" max="2041" width="5" style="8" customWidth="1"/>
    <col min="2042" max="2043" width="4" style="8" customWidth="1"/>
    <col min="2044" max="2044" width="15.44140625" style="8" customWidth="1"/>
    <col min="2045" max="2047" width="7.33203125" style="8" customWidth="1"/>
    <col min="2048" max="2048" width="19" style="8" customWidth="1"/>
    <col min="2049" max="2049" width="18.6640625" style="8" customWidth="1"/>
    <col min="2050" max="2050" width="4.21875" style="8" customWidth="1"/>
    <col min="2051" max="2053" width="3.6640625" style="8" customWidth="1"/>
    <col min="2054" max="2054" width="13" style="8" customWidth="1"/>
    <col min="2055" max="2056" width="7.33203125" style="8" customWidth="1"/>
    <col min="2057" max="2057" width="10.6640625" style="8" customWidth="1"/>
    <col min="2058" max="2058" width="19.21875" style="8" customWidth="1"/>
    <col min="2059" max="2059" width="16.88671875" style="8" customWidth="1"/>
    <col min="2060" max="2277" width="8.77734375" style="8"/>
    <col min="2278" max="2278" width="4.77734375" style="8" customWidth="1"/>
    <col min="2279" max="2279" width="19.21875" style="8" customWidth="1"/>
    <col min="2280" max="2280" width="15.44140625" style="8" customWidth="1"/>
    <col min="2281" max="2281" width="13.88671875" style="8" customWidth="1"/>
    <col min="2282" max="2282" width="12.33203125" style="8" customWidth="1"/>
    <col min="2283" max="2283" width="10.77734375" style="8" customWidth="1"/>
    <col min="2284" max="2284" width="6.109375" style="8" customWidth="1"/>
    <col min="2285" max="2285" width="2.77734375" style="8" customWidth="1"/>
    <col min="2286" max="2286" width="2.88671875" style="8" customWidth="1"/>
    <col min="2287" max="2287" width="5" style="8" customWidth="1"/>
    <col min="2288" max="2289" width="3.88671875" style="8" customWidth="1"/>
    <col min="2290" max="2290" width="15.33203125" style="8" customWidth="1"/>
    <col min="2291" max="2293" width="7.21875" style="8" customWidth="1"/>
    <col min="2294" max="2294" width="21.21875" style="8" customWidth="1"/>
    <col min="2295" max="2295" width="18.44140625" style="8" customWidth="1"/>
    <col min="2296" max="2296" width="3.33203125" style="8" customWidth="1"/>
    <col min="2297" max="2297" width="5" style="8" customWidth="1"/>
    <col min="2298" max="2299" width="4" style="8" customWidth="1"/>
    <col min="2300" max="2300" width="15.44140625" style="8" customWidth="1"/>
    <col min="2301" max="2303" width="7.33203125" style="8" customWidth="1"/>
    <col min="2304" max="2304" width="19" style="8" customWidth="1"/>
    <col min="2305" max="2305" width="18.6640625" style="8" customWidth="1"/>
    <col min="2306" max="2306" width="4.21875" style="8" customWidth="1"/>
    <col min="2307" max="2309" width="3.6640625" style="8" customWidth="1"/>
    <col min="2310" max="2310" width="13" style="8" customWidth="1"/>
    <col min="2311" max="2312" width="7.33203125" style="8" customWidth="1"/>
    <col min="2313" max="2313" width="10.6640625" style="8" customWidth="1"/>
    <col min="2314" max="2314" width="19.21875" style="8" customWidth="1"/>
    <col min="2315" max="2315" width="16.88671875" style="8" customWidth="1"/>
    <col min="2316" max="2533" width="8.77734375" style="8"/>
    <col min="2534" max="2534" width="4.77734375" style="8" customWidth="1"/>
    <col min="2535" max="2535" width="19.21875" style="8" customWidth="1"/>
    <col min="2536" max="2536" width="15.44140625" style="8" customWidth="1"/>
    <col min="2537" max="2537" width="13.88671875" style="8" customWidth="1"/>
    <col min="2538" max="2538" width="12.33203125" style="8" customWidth="1"/>
    <col min="2539" max="2539" width="10.77734375" style="8" customWidth="1"/>
    <col min="2540" max="2540" width="6.109375" style="8" customWidth="1"/>
    <col min="2541" max="2541" width="2.77734375" style="8" customWidth="1"/>
    <col min="2542" max="2542" width="2.88671875" style="8" customWidth="1"/>
    <col min="2543" max="2543" width="5" style="8" customWidth="1"/>
    <col min="2544" max="2545" width="3.88671875" style="8" customWidth="1"/>
    <col min="2546" max="2546" width="15.33203125" style="8" customWidth="1"/>
    <col min="2547" max="2549" width="7.21875" style="8" customWidth="1"/>
    <col min="2550" max="2550" width="21.21875" style="8" customWidth="1"/>
    <col min="2551" max="2551" width="18.44140625" style="8" customWidth="1"/>
    <col min="2552" max="2552" width="3.33203125" style="8" customWidth="1"/>
    <col min="2553" max="2553" width="5" style="8" customWidth="1"/>
    <col min="2554" max="2555" width="4" style="8" customWidth="1"/>
    <col min="2556" max="2556" width="15.44140625" style="8" customWidth="1"/>
    <col min="2557" max="2559" width="7.33203125" style="8" customWidth="1"/>
    <col min="2560" max="2560" width="19" style="8" customWidth="1"/>
    <col min="2561" max="2561" width="18.6640625" style="8" customWidth="1"/>
    <col min="2562" max="2562" width="4.21875" style="8" customWidth="1"/>
    <col min="2563" max="2565" width="3.6640625" style="8" customWidth="1"/>
    <col min="2566" max="2566" width="13" style="8" customWidth="1"/>
    <col min="2567" max="2568" width="7.33203125" style="8" customWidth="1"/>
    <col min="2569" max="2569" width="10.6640625" style="8" customWidth="1"/>
    <col min="2570" max="2570" width="19.21875" style="8" customWidth="1"/>
    <col min="2571" max="2571" width="16.88671875" style="8" customWidth="1"/>
    <col min="2572" max="2789" width="8.77734375" style="8"/>
    <col min="2790" max="2790" width="4.77734375" style="8" customWidth="1"/>
    <col min="2791" max="2791" width="19.21875" style="8" customWidth="1"/>
    <col min="2792" max="2792" width="15.44140625" style="8" customWidth="1"/>
    <col min="2793" max="2793" width="13.88671875" style="8" customWidth="1"/>
    <col min="2794" max="2794" width="12.33203125" style="8" customWidth="1"/>
    <col min="2795" max="2795" width="10.77734375" style="8" customWidth="1"/>
    <col min="2796" max="2796" width="6.109375" style="8" customWidth="1"/>
    <col min="2797" max="2797" width="2.77734375" style="8" customWidth="1"/>
    <col min="2798" max="2798" width="2.88671875" style="8" customWidth="1"/>
    <col min="2799" max="2799" width="5" style="8" customWidth="1"/>
    <col min="2800" max="2801" width="3.88671875" style="8" customWidth="1"/>
    <col min="2802" max="2802" width="15.33203125" style="8" customWidth="1"/>
    <col min="2803" max="2805" width="7.21875" style="8" customWidth="1"/>
    <col min="2806" max="2806" width="21.21875" style="8" customWidth="1"/>
    <col min="2807" max="2807" width="18.44140625" style="8" customWidth="1"/>
    <col min="2808" max="2808" width="3.33203125" style="8" customWidth="1"/>
    <col min="2809" max="2809" width="5" style="8" customWidth="1"/>
    <col min="2810" max="2811" width="4" style="8" customWidth="1"/>
    <col min="2812" max="2812" width="15.44140625" style="8" customWidth="1"/>
    <col min="2813" max="2815" width="7.33203125" style="8" customWidth="1"/>
    <col min="2816" max="2816" width="19" style="8" customWidth="1"/>
    <col min="2817" max="2817" width="18.6640625" style="8" customWidth="1"/>
    <col min="2818" max="2818" width="4.21875" style="8" customWidth="1"/>
    <col min="2819" max="2821" width="3.6640625" style="8" customWidth="1"/>
    <col min="2822" max="2822" width="13" style="8" customWidth="1"/>
    <col min="2823" max="2824" width="7.33203125" style="8" customWidth="1"/>
    <col min="2825" max="2825" width="10.6640625" style="8" customWidth="1"/>
    <col min="2826" max="2826" width="19.21875" style="8" customWidth="1"/>
    <col min="2827" max="2827" width="16.88671875" style="8" customWidth="1"/>
    <col min="2828" max="3045" width="8.77734375" style="8"/>
    <col min="3046" max="3046" width="4.77734375" style="8" customWidth="1"/>
    <col min="3047" max="3047" width="19.21875" style="8" customWidth="1"/>
    <col min="3048" max="3048" width="15.44140625" style="8" customWidth="1"/>
    <col min="3049" max="3049" width="13.88671875" style="8" customWidth="1"/>
    <col min="3050" max="3050" width="12.33203125" style="8" customWidth="1"/>
    <col min="3051" max="3051" width="10.77734375" style="8" customWidth="1"/>
    <col min="3052" max="3052" width="6.109375" style="8" customWidth="1"/>
    <col min="3053" max="3053" width="2.77734375" style="8" customWidth="1"/>
    <col min="3054" max="3054" width="2.88671875" style="8" customWidth="1"/>
    <col min="3055" max="3055" width="5" style="8" customWidth="1"/>
    <col min="3056" max="3057" width="3.88671875" style="8" customWidth="1"/>
    <col min="3058" max="3058" width="15.33203125" style="8" customWidth="1"/>
    <col min="3059" max="3061" width="7.21875" style="8" customWidth="1"/>
    <col min="3062" max="3062" width="21.21875" style="8" customWidth="1"/>
    <col min="3063" max="3063" width="18.44140625" style="8" customWidth="1"/>
    <col min="3064" max="3064" width="3.33203125" style="8" customWidth="1"/>
    <col min="3065" max="3065" width="5" style="8" customWidth="1"/>
    <col min="3066" max="3067" width="4" style="8" customWidth="1"/>
    <col min="3068" max="3068" width="15.44140625" style="8" customWidth="1"/>
    <col min="3069" max="3071" width="7.33203125" style="8" customWidth="1"/>
    <col min="3072" max="3072" width="19" style="8" customWidth="1"/>
    <col min="3073" max="3073" width="18.6640625" style="8" customWidth="1"/>
    <col min="3074" max="3074" width="4.21875" style="8" customWidth="1"/>
    <col min="3075" max="3077" width="3.6640625" style="8" customWidth="1"/>
    <col min="3078" max="3078" width="13" style="8" customWidth="1"/>
    <col min="3079" max="3080" width="7.33203125" style="8" customWidth="1"/>
    <col min="3081" max="3081" width="10.6640625" style="8" customWidth="1"/>
    <col min="3082" max="3082" width="19.21875" style="8" customWidth="1"/>
    <col min="3083" max="3083" width="16.88671875" style="8" customWidth="1"/>
    <col min="3084" max="3301" width="8.77734375" style="8"/>
    <col min="3302" max="3302" width="4.77734375" style="8" customWidth="1"/>
    <col min="3303" max="3303" width="19.21875" style="8" customWidth="1"/>
    <col min="3304" max="3304" width="15.44140625" style="8" customWidth="1"/>
    <col min="3305" max="3305" width="13.88671875" style="8" customWidth="1"/>
    <col min="3306" max="3306" width="12.33203125" style="8" customWidth="1"/>
    <col min="3307" max="3307" width="10.77734375" style="8" customWidth="1"/>
    <col min="3308" max="3308" width="6.109375" style="8" customWidth="1"/>
    <col min="3309" max="3309" width="2.77734375" style="8" customWidth="1"/>
    <col min="3310" max="3310" width="2.88671875" style="8" customWidth="1"/>
    <col min="3311" max="3311" width="5" style="8" customWidth="1"/>
    <col min="3312" max="3313" width="3.88671875" style="8" customWidth="1"/>
    <col min="3314" max="3314" width="15.33203125" style="8" customWidth="1"/>
    <col min="3315" max="3317" width="7.21875" style="8" customWidth="1"/>
    <col min="3318" max="3318" width="21.21875" style="8" customWidth="1"/>
    <col min="3319" max="3319" width="18.44140625" style="8" customWidth="1"/>
    <col min="3320" max="3320" width="3.33203125" style="8" customWidth="1"/>
    <col min="3321" max="3321" width="5" style="8" customWidth="1"/>
    <col min="3322" max="3323" width="4" style="8" customWidth="1"/>
    <col min="3324" max="3324" width="15.44140625" style="8" customWidth="1"/>
    <col min="3325" max="3327" width="7.33203125" style="8" customWidth="1"/>
    <col min="3328" max="3328" width="19" style="8" customWidth="1"/>
    <col min="3329" max="3329" width="18.6640625" style="8" customWidth="1"/>
    <col min="3330" max="3330" width="4.21875" style="8" customWidth="1"/>
    <col min="3331" max="3333" width="3.6640625" style="8" customWidth="1"/>
    <col min="3334" max="3334" width="13" style="8" customWidth="1"/>
    <col min="3335" max="3336" width="7.33203125" style="8" customWidth="1"/>
    <col min="3337" max="3337" width="10.6640625" style="8" customWidth="1"/>
    <col min="3338" max="3338" width="19.21875" style="8" customWidth="1"/>
    <col min="3339" max="3339" width="16.88671875" style="8" customWidth="1"/>
    <col min="3340" max="3557" width="8.77734375" style="8"/>
    <col min="3558" max="3558" width="4.77734375" style="8" customWidth="1"/>
    <col min="3559" max="3559" width="19.21875" style="8" customWidth="1"/>
    <col min="3560" max="3560" width="15.44140625" style="8" customWidth="1"/>
    <col min="3561" max="3561" width="13.88671875" style="8" customWidth="1"/>
    <col min="3562" max="3562" width="12.33203125" style="8" customWidth="1"/>
    <col min="3563" max="3563" width="10.77734375" style="8" customWidth="1"/>
    <col min="3564" max="3564" width="6.109375" style="8" customWidth="1"/>
    <col min="3565" max="3565" width="2.77734375" style="8" customWidth="1"/>
    <col min="3566" max="3566" width="2.88671875" style="8" customWidth="1"/>
    <col min="3567" max="3567" width="5" style="8" customWidth="1"/>
    <col min="3568" max="3569" width="3.88671875" style="8" customWidth="1"/>
    <col min="3570" max="3570" width="15.33203125" style="8" customWidth="1"/>
    <col min="3571" max="3573" width="7.21875" style="8" customWidth="1"/>
    <col min="3574" max="3574" width="21.21875" style="8" customWidth="1"/>
    <col min="3575" max="3575" width="18.44140625" style="8" customWidth="1"/>
    <col min="3576" max="3576" width="3.33203125" style="8" customWidth="1"/>
    <col min="3577" max="3577" width="5" style="8" customWidth="1"/>
    <col min="3578" max="3579" width="4" style="8" customWidth="1"/>
    <col min="3580" max="3580" width="15.44140625" style="8" customWidth="1"/>
    <col min="3581" max="3583" width="7.33203125" style="8" customWidth="1"/>
    <col min="3584" max="3584" width="19" style="8" customWidth="1"/>
    <col min="3585" max="3585" width="18.6640625" style="8" customWidth="1"/>
    <col min="3586" max="3586" width="4.21875" style="8" customWidth="1"/>
    <col min="3587" max="3589" width="3.6640625" style="8" customWidth="1"/>
    <col min="3590" max="3590" width="13" style="8" customWidth="1"/>
    <col min="3591" max="3592" width="7.33203125" style="8" customWidth="1"/>
    <col min="3593" max="3593" width="10.6640625" style="8" customWidth="1"/>
    <col min="3594" max="3594" width="19.21875" style="8" customWidth="1"/>
    <col min="3595" max="3595" width="16.88671875" style="8" customWidth="1"/>
    <col min="3596" max="3813" width="8.77734375" style="8"/>
    <col min="3814" max="3814" width="4.77734375" style="8" customWidth="1"/>
    <col min="3815" max="3815" width="19.21875" style="8" customWidth="1"/>
    <col min="3816" max="3816" width="15.44140625" style="8" customWidth="1"/>
    <col min="3817" max="3817" width="13.88671875" style="8" customWidth="1"/>
    <col min="3818" max="3818" width="12.33203125" style="8" customWidth="1"/>
    <col min="3819" max="3819" width="10.77734375" style="8" customWidth="1"/>
    <col min="3820" max="3820" width="6.109375" style="8" customWidth="1"/>
    <col min="3821" max="3821" width="2.77734375" style="8" customWidth="1"/>
    <col min="3822" max="3822" width="2.88671875" style="8" customWidth="1"/>
    <col min="3823" max="3823" width="5" style="8" customWidth="1"/>
    <col min="3824" max="3825" width="3.88671875" style="8" customWidth="1"/>
    <col min="3826" max="3826" width="15.33203125" style="8" customWidth="1"/>
    <col min="3827" max="3829" width="7.21875" style="8" customWidth="1"/>
    <col min="3830" max="3830" width="21.21875" style="8" customWidth="1"/>
    <col min="3831" max="3831" width="18.44140625" style="8" customWidth="1"/>
    <col min="3832" max="3832" width="3.33203125" style="8" customWidth="1"/>
    <col min="3833" max="3833" width="5" style="8" customWidth="1"/>
    <col min="3834" max="3835" width="4" style="8" customWidth="1"/>
    <col min="3836" max="3836" width="15.44140625" style="8" customWidth="1"/>
    <col min="3837" max="3839" width="7.33203125" style="8" customWidth="1"/>
    <col min="3840" max="3840" width="19" style="8" customWidth="1"/>
    <col min="3841" max="3841" width="18.6640625" style="8" customWidth="1"/>
    <col min="3842" max="3842" width="4.21875" style="8" customWidth="1"/>
    <col min="3843" max="3845" width="3.6640625" style="8" customWidth="1"/>
    <col min="3846" max="3846" width="13" style="8" customWidth="1"/>
    <col min="3847" max="3848" width="7.33203125" style="8" customWidth="1"/>
    <col min="3849" max="3849" width="10.6640625" style="8" customWidth="1"/>
    <col min="3850" max="3850" width="19.21875" style="8" customWidth="1"/>
    <col min="3851" max="3851" width="16.88671875" style="8" customWidth="1"/>
    <col min="3852" max="4069" width="8.77734375" style="8"/>
    <col min="4070" max="4070" width="4.77734375" style="8" customWidth="1"/>
    <col min="4071" max="4071" width="19.21875" style="8" customWidth="1"/>
    <col min="4072" max="4072" width="15.44140625" style="8" customWidth="1"/>
    <col min="4073" max="4073" width="13.88671875" style="8" customWidth="1"/>
    <col min="4074" max="4074" width="12.33203125" style="8" customWidth="1"/>
    <col min="4075" max="4075" width="10.77734375" style="8" customWidth="1"/>
    <col min="4076" max="4076" width="6.109375" style="8" customWidth="1"/>
    <col min="4077" max="4077" width="2.77734375" style="8" customWidth="1"/>
    <col min="4078" max="4078" width="2.88671875" style="8" customWidth="1"/>
    <col min="4079" max="4079" width="5" style="8" customWidth="1"/>
    <col min="4080" max="4081" width="3.88671875" style="8" customWidth="1"/>
    <col min="4082" max="4082" width="15.33203125" style="8" customWidth="1"/>
    <col min="4083" max="4085" width="7.21875" style="8" customWidth="1"/>
    <col min="4086" max="4086" width="21.21875" style="8" customWidth="1"/>
    <col min="4087" max="4087" width="18.44140625" style="8" customWidth="1"/>
    <col min="4088" max="4088" width="3.33203125" style="8" customWidth="1"/>
    <col min="4089" max="4089" width="5" style="8" customWidth="1"/>
    <col min="4090" max="4091" width="4" style="8" customWidth="1"/>
    <col min="4092" max="4092" width="15.44140625" style="8" customWidth="1"/>
    <col min="4093" max="4095" width="7.33203125" style="8" customWidth="1"/>
    <col min="4096" max="4096" width="19" style="8" customWidth="1"/>
    <col min="4097" max="4097" width="18.6640625" style="8" customWidth="1"/>
    <col min="4098" max="4098" width="4.21875" style="8" customWidth="1"/>
    <col min="4099" max="4101" width="3.6640625" style="8" customWidth="1"/>
    <col min="4102" max="4102" width="13" style="8" customWidth="1"/>
    <col min="4103" max="4104" width="7.33203125" style="8" customWidth="1"/>
    <col min="4105" max="4105" width="10.6640625" style="8" customWidth="1"/>
    <col min="4106" max="4106" width="19.21875" style="8" customWidth="1"/>
    <col min="4107" max="4107" width="16.88671875" style="8" customWidth="1"/>
    <col min="4108" max="4325" width="8.77734375" style="8"/>
    <col min="4326" max="4326" width="4.77734375" style="8" customWidth="1"/>
    <col min="4327" max="4327" width="19.21875" style="8" customWidth="1"/>
    <col min="4328" max="4328" width="15.44140625" style="8" customWidth="1"/>
    <col min="4329" max="4329" width="13.88671875" style="8" customWidth="1"/>
    <col min="4330" max="4330" width="12.33203125" style="8" customWidth="1"/>
    <col min="4331" max="4331" width="10.77734375" style="8" customWidth="1"/>
    <col min="4332" max="4332" width="6.109375" style="8" customWidth="1"/>
    <col min="4333" max="4333" width="2.77734375" style="8" customWidth="1"/>
    <col min="4334" max="4334" width="2.88671875" style="8" customWidth="1"/>
    <col min="4335" max="4335" width="5" style="8" customWidth="1"/>
    <col min="4336" max="4337" width="3.88671875" style="8" customWidth="1"/>
    <col min="4338" max="4338" width="15.33203125" style="8" customWidth="1"/>
    <col min="4339" max="4341" width="7.21875" style="8" customWidth="1"/>
    <col min="4342" max="4342" width="21.21875" style="8" customWidth="1"/>
    <col min="4343" max="4343" width="18.44140625" style="8" customWidth="1"/>
    <col min="4344" max="4344" width="3.33203125" style="8" customWidth="1"/>
    <col min="4345" max="4345" width="5" style="8" customWidth="1"/>
    <col min="4346" max="4347" width="4" style="8" customWidth="1"/>
    <col min="4348" max="4348" width="15.44140625" style="8" customWidth="1"/>
    <col min="4349" max="4351" width="7.33203125" style="8" customWidth="1"/>
    <col min="4352" max="4352" width="19" style="8" customWidth="1"/>
    <col min="4353" max="4353" width="18.6640625" style="8" customWidth="1"/>
    <col min="4354" max="4354" width="4.21875" style="8" customWidth="1"/>
    <col min="4355" max="4357" width="3.6640625" style="8" customWidth="1"/>
    <col min="4358" max="4358" width="13" style="8" customWidth="1"/>
    <col min="4359" max="4360" width="7.33203125" style="8" customWidth="1"/>
    <col min="4361" max="4361" width="10.6640625" style="8" customWidth="1"/>
    <col min="4362" max="4362" width="19.21875" style="8" customWidth="1"/>
    <col min="4363" max="4363" width="16.88671875" style="8" customWidth="1"/>
    <col min="4364" max="4581" width="8.77734375" style="8"/>
    <col min="4582" max="4582" width="4.77734375" style="8" customWidth="1"/>
    <col min="4583" max="4583" width="19.21875" style="8" customWidth="1"/>
    <col min="4584" max="4584" width="15.44140625" style="8" customWidth="1"/>
    <col min="4585" max="4585" width="13.88671875" style="8" customWidth="1"/>
    <col min="4586" max="4586" width="12.33203125" style="8" customWidth="1"/>
    <col min="4587" max="4587" width="10.77734375" style="8" customWidth="1"/>
    <col min="4588" max="4588" width="6.109375" style="8" customWidth="1"/>
    <col min="4589" max="4589" width="2.77734375" style="8" customWidth="1"/>
    <col min="4590" max="4590" width="2.88671875" style="8" customWidth="1"/>
    <col min="4591" max="4591" width="5" style="8" customWidth="1"/>
    <col min="4592" max="4593" width="3.88671875" style="8" customWidth="1"/>
    <col min="4594" max="4594" width="15.33203125" style="8" customWidth="1"/>
    <col min="4595" max="4597" width="7.21875" style="8" customWidth="1"/>
    <col min="4598" max="4598" width="21.21875" style="8" customWidth="1"/>
    <col min="4599" max="4599" width="18.44140625" style="8" customWidth="1"/>
    <col min="4600" max="4600" width="3.33203125" style="8" customWidth="1"/>
    <col min="4601" max="4601" width="5" style="8" customWidth="1"/>
    <col min="4602" max="4603" width="4" style="8" customWidth="1"/>
    <col min="4604" max="4604" width="15.44140625" style="8" customWidth="1"/>
    <col min="4605" max="4607" width="7.33203125" style="8" customWidth="1"/>
    <col min="4608" max="4608" width="19" style="8" customWidth="1"/>
    <col min="4609" max="4609" width="18.6640625" style="8" customWidth="1"/>
    <col min="4610" max="4610" width="4.21875" style="8" customWidth="1"/>
    <col min="4611" max="4613" width="3.6640625" style="8" customWidth="1"/>
    <col min="4614" max="4614" width="13" style="8" customWidth="1"/>
    <col min="4615" max="4616" width="7.33203125" style="8" customWidth="1"/>
    <col min="4617" max="4617" width="10.6640625" style="8" customWidth="1"/>
    <col min="4618" max="4618" width="19.21875" style="8" customWidth="1"/>
    <col min="4619" max="4619" width="16.88671875" style="8" customWidth="1"/>
    <col min="4620" max="4837" width="8.77734375" style="8"/>
    <col min="4838" max="4838" width="4.77734375" style="8" customWidth="1"/>
    <col min="4839" max="4839" width="19.21875" style="8" customWidth="1"/>
    <col min="4840" max="4840" width="15.44140625" style="8" customWidth="1"/>
    <col min="4841" max="4841" width="13.88671875" style="8" customWidth="1"/>
    <col min="4842" max="4842" width="12.33203125" style="8" customWidth="1"/>
    <col min="4843" max="4843" width="10.77734375" style="8" customWidth="1"/>
    <col min="4844" max="4844" width="6.109375" style="8" customWidth="1"/>
    <col min="4845" max="4845" width="2.77734375" style="8" customWidth="1"/>
    <col min="4846" max="4846" width="2.88671875" style="8" customWidth="1"/>
    <col min="4847" max="4847" width="5" style="8" customWidth="1"/>
    <col min="4848" max="4849" width="3.88671875" style="8" customWidth="1"/>
    <col min="4850" max="4850" width="15.33203125" style="8" customWidth="1"/>
    <col min="4851" max="4853" width="7.21875" style="8" customWidth="1"/>
    <col min="4854" max="4854" width="21.21875" style="8" customWidth="1"/>
    <col min="4855" max="4855" width="18.44140625" style="8" customWidth="1"/>
    <col min="4856" max="4856" width="3.33203125" style="8" customWidth="1"/>
    <col min="4857" max="4857" width="5" style="8" customWidth="1"/>
    <col min="4858" max="4859" width="4" style="8" customWidth="1"/>
    <col min="4860" max="4860" width="15.44140625" style="8" customWidth="1"/>
    <col min="4861" max="4863" width="7.33203125" style="8" customWidth="1"/>
    <col min="4864" max="4864" width="19" style="8" customWidth="1"/>
    <col min="4865" max="4865" width="18.6640625" style="8" customWidth="1"/>
    <col min="4866" max="4866" width="4.21875" style="8" customWidth="1"/>
    <col min="4867" max="4869" width="3.6640625" style="8" customWidth="1"/>
    <col min="4870" max="4870" width="13" style="8" customWidth="1"/>
    <col min="4871" max="4872" width="7.33203125" style="8" customWidth="1"/>
    <col min="4873" max="4873" width="10.6640625" style="8" customWidth="1"/>
    <col min="4874" max="4874" width="19.21875" style="8" customWidth="1"/>
    <col min="4875" max="4875" width="16.88671875" style="8" customWidth="1"/>
    <col min="4876" max="5093" width="8.77734375" style="8"/>
    <col min="5094" max="5094" width="4.77734375" style="8" customWidth="1"/>
    <col min="5095" max="5095" width="19.21875" style="8" customWidth="1"/>
    <col min="5096" max="5096" width="15.44140625" style="8" customWidth="1"/>
    <col min="5097" max="5097" width="13.88671875" style="8" customWidth="1"/>
    <col min="5098" max="5098" width="12.33203125" style="8" customWidth="1"/>
    <col min="5099" max="5099" width="10.77734375" style="8" customWidth="1"/>
    <col min="5100" max="5100" width="6.109375" style="8" customWidth="1"/>
    <col min="5101" max="5101" width="2.77734375" style="8" customWidth="1"/>
    <col min="5102" max="5102" width="2.88671875" style="8" customWidth="1"/>
    <col min="5103" max="5103" width="5" style="8" customWidth="1"/>
    <col min="5104" max="5105" width="3.88671875" style="8" customWidth="1"/>
    <col min="5106" max="5106" width="15.33203125" style="8" customWidth="1"/>
    <col min="5107" max="5109" width="7.21875" style="8" customWidth="1"/>
    <col min="5110" max="5110" width="21.21875" style="8" customWidth="1"/>
    <col min="5111" max="5111" width="18.44140625" style="8" customWidth="1"/>
    <col min="5112" max="5112" width="3.33203125" style="8" customWidth="1"/>
    <col min="5113" max="5113" width="5" style="8" customWidth="1"/>
    <col min="5114" max="5115" width="4" style="8" customWidth="1"/>
    <col min="5116" max="5116" width="15.44140625" style="8" customWidth="1"/>
    <col min="5117" max="5119" width="7.33203125" style="8" customWidth="1"/>
    <col min="5120" max="5120" width="19" style="8" customWidth="1"/>
    <col min="5121" max="5121" width="18.6640625" style="8" customWidth="1"/>
    <col min="5122" max="5122" width="4.21875" style="8" customWidth="1"/>
    <col min="5123" max="5125" width="3.6640625" style="8" customWidth="1"/>
    <col min="5126" max="5126" width="13" style="8" customWidth="1"/>
    <col min="5127" max="5128" width="7.33203125" style="8" customWidth="1"/>
    <col min="5129" max="5129" width="10.6640625" style="8" customWidth="1"/>
    <col min="5130" max="5130" width="19.21875" style="8" customWidth="1"/>
    <col min="5131" max="5131" width="16.88671875" style="8" customWidth="1"/>
    <col min="5132" max="5349" width="8.77734375" style="8"/>
    <col min="5350" max="5350" width="4.77734375" style="8" customWidth="1"/>
    <col min="5351" max="5351" width="19.21875" style="8" customWidth="1"/>
    <col min="5352" max="5352" width="15.44140625" style="8" customWidth="1"/>
    <col min="5353" max="5353" width="13.88671875" style="8" customWidth="1"/>
    <col min="5354" max="5354" width="12.33203125" style="8" customWidth="1"/>
    <col min="5355" max="5355" width="10.77734375" style="8" customWidth="1"/>
    <col min="5356" max="5356" width="6.109375" style="8" customWidth="1"/>
    <col min="5357" max="5357" width="2.77734375" style="8" customWidth="1"/>
    <col min="5358" max="5358" width="2.88671875" style="8" customWidth="1"/>
    <col min="5359" max="5359" width="5" style="8" customWidth="1"/>
    <col min="5360" max="5361" width="3.88671875" style="8" customWidth="1"/>
    <col min="5362" max="5362" width="15.33203125" style="8" customWidth="1"/>
    <col min="5363" max="5365" width="7.21875" style="8" customWidth="1"/>
    <col min="5366" max="5366" width="21.21875" style="8" customWidth="1"/>
    <col min="5367" max="5367" width="18.44140625" style="8" customWidth="1"/>
    <col min="5368" max="5368" width="3.33203125" style="8" customWidth="1"/>
    <col min="5369" max="5369" width="5" style="8" customWidth="1"/>
    <col min="5370" max="5371" width="4" style="8" customWidth="1"/>
    <col min="5372" max="5372" width="15.44140625" style="8" customWidth="1"/>
    <col min="5373" max="5375" width="7.33203125" style="8" customWidth="1"/>
    <col min="5376" max="5376" width="19" style="8" customWidth="1"/>
    <col min="5377" max="5377" width="18.6640625" style="8" customWidth="1"/>
    <col min="5378" max="5378" width="4.21875" style="8" customWidth="1"/>
    <col min="5379" max="5381" width="3.6640625" style="8" customWidth="1"/>
    <col min="5382" max="5382" width="13" style="8" customWidth="1"/>
    <col min="5383" max="5384" width="7.33203125" style="8" customWidth="1"/>
    <col min="5385" max="5385" width="10.6640625" style="8" customWidth="1"/>
    <col min="5386" max="5386" width="19.21875" style="8" customWidth="1"/>
    <col min="5387" max="5387" width="16.88671875" style="8" customWidth="1"/>
    <col min="5388" max="5605" width="8.77734375" style="8"/>
    <col min="5606" max="5606" width="4.77734375" style="8" customWidth="1"/>
    <col min="5607" max="5607" width="19.21875" style="8" customWidth="1"/>
    <col min="5608" max="5608" width="15.44140625" style="8" customWidth="1"/>
    <col min="5609" max="5609" width="13.88671875" style="8" customWidth="1"/>
    <col min="5610" max="5610" width="12.33203125" style="8" customWidth="1"/>
    <col min="5611" max="5611" width="10.77734375" style="8" customWidth="1"/>
    <col min="5612" max="5612" width="6.109375" style="8" customWidth="1"/>
    <col min="5613" max="5613" width="2.77734375" style="8" customWidth="1"/>
    <col min="5614" max="5614" width="2.88671875" style="8" customWidth="1"/>
    <col min="5615" max="5615" width="5" style="8" customWidth="1"/>
    <col min="5616" max="5617" width="3.88671875" style="8" customWidth="1"/>
    <col min="5618" max="5618" width="15.33203125" style="8" customWidth="1"/>
    <col min="5619" max="5621" width="7.21875" style="8" customWidth="1"/>
    <col min="5622" max="5622" width="21.21875" style="8" customWidth="1"/>
    <col min="5623" max="5623" width="18.44140625" style="8" customWidth="1"/>
    <col min="5624" max="5624" width="3.33203125" style="8" customWidth="1"/>
    <col min="5625" max="5625" width="5" style="8" customWidth="1"/>
    <col min="5626" max="5627" width="4" style="8" customWidth="1"/>
    <col min="5628" max="5628" width="15.44140625" style="8" customWidth="1"/>
    <col min="5629" max="5631" width="7.33203125" style="8" customWidth="1"/>
    <col min="5632" max="5632" width="19" style="8" customWidth="1"/>
    <col min="5633" max="5633" width="18.6640625" style="8" customWidth="1"/>
    <col min="5634" max="5634" width="4.21875" style="8" customWidth="1"/>
    <col min="5635" max="5637" width="3.6640625" style="8" customWidth="1"/>
    <col min="5638" max="5638" width="13" style="8" customWidth="1"/>
    <col min="5639" max="5640" width="7.33203125" style="8" customWidth="1"/>
    <col min="5641" max="5641" width="10.6640625" style="8" customWidth="1"/>
    <col min="5642" max="5642" width="19.21875" style="8" customWidth="1"/>
    <col min="5643" max="5643" width="16.88671875" style="8" customWidth="1"/>
    <col min="5644" max="5861" width="8.77734375" style="8"/>
    <col min="5862" max="5862" width="4.77734375" style="8" customWidth="1"/>
    <col min="5863" max="5863" width="19.21875" style="8" customWidth="1"/>
    <col min="5864" max="5864" width="15.44140625" style="8" customWidth="1"/>
    <col min="5865" max="5865" width="13.88671875" style="8" customWidth="1"/>
    <col min="5866" max="5866" width="12.33203125" style="8" customWidth="1"/>
    <col min="5867" max="5867" width="10.77734375" style="8" customWidth="1"/>
    <col min="5868" max="5868" width="6.109375" style="8" customWidth="1"/>
    <col min="5869" max="5869" width="2.77734375" style="8" customWidth="1"/>
    <col min="5870" max="5870" width="2.88671875" style="8" customWidth="1"/>
    <col min="5871" max="5871" width="5" style="8" customWidth="1"/>
    <col min="5872" max="5873" width="3.88671875" style="8" customWidth="1"/>
    <col min="5874" max="5874" width="15.33203125" style="8" customWidth="1"/>
    <col min="5875" max="5877" width="7.21875" style="8" customWidth="1"/>
    <col min="5878" max="5878" width="21.21875" style="8" customWidth="1"/>
    <col min="5879" max="5879" width="18.44140625" style="8" customWidth="1"/>
    <col min="5880" max="5880" width="3.33203125" style="8" customWidth="1"/>
    <col min="5881" max="5881" width="5" style="8" customWidth="1"/>
    <col min="5882" max="5883" width="4" style="8" customWidth="1"/>
    <col min="5884" max="5884" width="15.44140625" style="8" customWidth="1"/>
    <col min="5885" max="5887" width="7.33203125" style="8" customWidth="1"/>
    <col min="5888" max="5888" width="19" style="8" customWidth="1"/>
    <col min="5889" max="5889" width="18.6640625" style="8" customWidth="1"/>
    <col min="5890" max="5890" width="4.21875" style="8" customWidth="1"/>
    <col min="5891" max="5893" width="3.6640625" style="8" customWidth="1"/>
    <col min="5894" max="5894" width="13" style="8" customWidth="1"/>
    <col min="5895" max="5896" width="7.33203125" style="8" customWidth="1"/>
    <col min="5897" max="5897" width="10.6640625" style="8" customWidth="1"/>
    <col min="5898" max="5898" width="19.21875" style="8" customWidth="1"/>
    <col min="5899" max="5899" width="16.88671875" style="8" customWidth="1"/>
    <col min="5900" max="6117" width="8.77734375" style="8"/>
    <col min="6118" max="6118" width="4.77734375" style="8" customWidth="1"/>
    <col min="6119" max="6119" width="19.21875" style="8" customWidth="1"/>
    <col min="6120" max="6120" width="15.44140625" style="8" customWidth="1"/>
    <col min="6121" max="6121" width="13.88671875" style="8" customWidth="1"/>
    <col min="6122" max="6122" width="12.33203125" style="8" customWidth="1"/>
    <col min="6123" max="6123" width="10.77734375" style="8" customWidth="1"/>
    <col min="6124" max="6124" width="6.109375" style="8" customWidth="1"/>
    <col min="6125" max="6125" width="2.77734375" style="8" customWidth="1"/>
    <col min="6126" max="6126" width="2.88671875" style="8" customWidth="1"/>
    <col min="6127" max="6127" width="5" style="8" customWidth="1"/>
    <col min="6128" max="6129" width="3.88671875" style="8" customWidth="1"/>
    <col min="6130" max="6130" width="15.33203125" style="8" customWidth="1"/>
    <col min="6131" max="6133" width="7.21875" style="8" customWidth="1"/>
    <col min="6134" max="6134" width="21.21875" style="8" customWidth="1"/>
    <col min="6135" max="6135" width="18.44140625" style="8" customWidth="1"/>
    <col min="6136" max="6136" width="3.33203125" style="8" customWidth="1"/>
    <col min="6137" max="6137" width="5" style="8" customWidth="1"/>
    <col min="6138" max="6139" width="4" style="8" customWidth="1"/>
    <col min="6140" max="6140" width="15.44140625" style="8" customWidth="1"/>
    <col min="6141" max="6143" width="7.33203125" style="8" customWidth="1"/>
    <col min="6144" max="6144" width="19" style="8" customWidth="1"/>
    <col min="6145" max="6145" width="18.6640625" style="8" customWidth="1"/>
    <col min="6146" max="6146" width="4.21875" style="8" customWidth="1"/>
    <col min="6147" max="6149" width="3.6640625" style="8" customWidth="1"/>
    <col min="6150" max="6150" width="13" style="8" customWidth="1"/>
    <col min="6151" max="6152" width="7.33203125" style="8" customWidth="1"/>
    <col min="6153" max="6153" width="10.6640625" style="8" customWidth="1"/>
    <col min="6154" max="6154" width="19.21875" style="8" customWidth="1"/>
    <col min="6155" max="6155" width="16.88671875" style="8" customWidth="1"/>
    <col min="6156" max="6373" width="8.77734375" style="8"/>
    <col min="6374" max="6374" width="4.77734375" style="8" customWidth="1"/>
    <col min="6375" max="6375" width="19.21875" style="8" customWidth="1"/>
    <col min="6376" max="6376" width="15.44140625" style="8" customWidth="1"/>
    <col min="6377" max="6377" width="13.88671875" style="8" customWidth="1"/>
    <col min="6378" max="6378" width="12.33203125" style="8" customWidth="1"/>
    <col min="6379" max="6379" width="10.77734375" style="8" customWidth="1"/>
    <col min="6380" max="6380" width="6.109375" style="8" customWidth="1"/>
    <col min="6381" max="6381" width="2.77734375" style="8" customWidth="1"/>
    <col min="6382" max="6382" width="2.88671875" style="8" customWidth="1"/>
    <col min="6383" max="6383" width="5" style="8" customWidth="1"/>
    <col min="6384" max="6385" width="3.88671875" style="8" customWidth="1"/>
    <col min="6386" max="6386" width="15.33203125" style="8" customWidth="1"/>
    <col min="6387" max="6389" width="7.21875" style="8" customWidth="1"/>
    <col min="6390" max="6390" width="21.21875" style="8" customWidth="1"/>
    <col min="6391" max="6391" width="18.44140625" style="8" customWidth="1"/>
    <col min="6392" max="6392" width="3.33203125" style="8" customWidth="1"/>
    <col min="6393" max="6393" width="5" style="8" customWidth="1"/>
    <col min="6394" max="6395" width="4" style="8" customWidth="1"/>
    <col min="6396" max="6396" width="15.44140625" style="8" customWidth="1"/>
    <col min="6397" max="6399" width="7.33203125" style="8" customWidth="1"/>
    <col min="6400" max="6400" width="19" style="8" customWidth="1"/>
    <col min="6401" max="6401" width="18.6640625" style="8" customWidth="1"/>
    <col min="6402" max="6402" width="4.21875" style="8" customWidth="1"/>
    <col min="6403" max="6405" width="3.6640625" style="8" customWidth="1"/>
    <col min="6406" max="6406" width="13" style="8" customWidth="1"/>
    <col min="6407" max="6408" width="7.33203125" style="8" customWidth="1"/>
    <col min="6409" max="6409" width="10.6640625" style="8" customWidth="1"/>
    <col min="6410" max="6410" width="19.21875" style="8" customWidth="1"/>
    <col min="6411" max="6411" width="16.88671875" style="8" customWidth="1"/>
    <col min="6412" max="6629" width="8.77734375" style="8"/>
    <col min="6630" max="6630" width="4.77734375" style="8" customWidth="1"/>
    <col min="6631" max="6631" width="19.21875" style="8" customWidth="1"/>
    <col min="6632" max="6632" width="15.44140625" style="8" customWidth="1"/>
    <col min="6633" max="6633" width="13.88671875" style="8" customWidth="1"/>
    <col min="6634" max="6634" width="12.33203125" style="8" customWidth="1"/>
    <col min="6635" max="6635" width="10.77734375" style="8" customWidth="1"/>
    <col min="6636" max="6636" width="6.109375" style="8" customWidth="1"/>
    <col min="6637" max="6637" width="2.77734375" style="8" customWidth="1"/>
    <col min="6638" max="6638" width="2.88671875" style="8" customWidth="1"/>
    <col min="6639" max="6639" width="5" style="8" customWidth="1"/>
    <col min="6640" max="6641" width="3.88671875" style="8" customWidth="1"/>
    <col min="6642" max="6642" width="15.33203125" style="8" customWidth="1"/>
    <col min="6643" max="6645" width="7.21875" style="8" customWidth="1"/>
    <col min="6646" max="6646" width="21.21875" style="8" customWidth="1"/>
    <col min="6647" max="6647" width="18.44140625" style="8" customWidth="1"/>
    <col min="6648" max="6648" width="3.33203125" style="8" customWidth="1"/>
    <col min="6649" max="6649" width="5" style="8" customWidth="1"/>
    <col min="6650" max="6651" width="4" style="8" customWidth="1"/>
    <col min="6652" max="6652" width="15.44140625" style="8" customWidth="1"/>
    <col min="6653" max="6655" width="7.33203125" style="8" customWidth="1"/>
    <col min="6656" max="6656" width="19" style="8" customWidth="1"/>
    <col min="6657" max="6657" width="18.6640625" style="8" customWidth="1"/>
    <col min="6658" max="6658" width="4.21875" style="8" customWidth="1"/>
    <col min="6659" max="6661" width="3.6640625" style="8" customWidth="1"/>
    <col min="6662" max="6662" width="13" style="8" customWidth="1"/>
    <col min="6663" max="6664" width="7.33203125" style="8" customWidth="1"/>
    <col min="6665" max="6665" width="10.6640625" style="8" customWidth="1"/>
    <col min="6666" max="6666" width="19.21875" style="8" customWidth="1"/>
    <col min="6667" max="6667" width="16.88671875" style="8" customWidth="1"/>
    <col min="6668" max="6885" width="8.77734375" style="8"/>
    <col min="6886" max="6886" width="4.77734375" style="8" customWidth="1"/>
    <col min="6887" max="6887" width="19.21875" style="8" customWidth="1"/>
    <col min="6888" max="6888" width="15.44140625" style="8" customWidth="1"/>
    <col min="6889" max="6889" width="13.88671875" style="8" customWidth="1"/>
    <col min="6890" max="6890" width="12.33203125" style="8" customWidth="1"/>
    <col min="6891" max="6891" width="10.77734375" style="8" customWidth="1"/>
    <col min="6892" max="6892" width="6.109375" style="8" customWidth="1"/>
    <col min="6893" max="6893" width="2.77734375" style="8" customWidth="1"/>
    <col min="6894" max="6894" width="2.88671875" style="8" customWidth="1"/>
    <col min="6895" max="6895" width="5" style="8" customWidth="1"/>
    <col min="6896" max="6897" width="3.88671875" style="8" customWidth="1"/>
    <col min="6898" max="6898" width="15.33203125" style="8" customWidth="1"/>
    <col min="6899" max="6901" width="7.21875" style="8" customWidth="1"/>
    <col min="6902" max="6902" width="21.21875" style="8" customWidth="1"/>
    <col min="6903" max="6903" width="18.44140625" style="8" customWidth="1"/>
    <col min="6904" max="6904" width="3.33203125" style="8" customWidth="1"/>
    <col min="6905" max="6905" width="5" style="8" customWidth="1"/>
    <col min="6906" max="6907" width="4" style="8" customWidth="1"/>
    <col min="6908" max="6908" width="15.44140625" style="8" customWidth="1"/>
    <col min="6909" max="6911" width="7.33203125" style="8" customWidth="1"/>
    <col min="6912" max="6912" width="19" style="8" customWidth="1"/>
    <col min="6913" max="6913" width="18.6640625" style="8" customWidth="1"/>
    <col min="6914" max="6914" width="4.21875" style="8" customWidth="1"/>
    <col min="6915" max="6917" width="3.6640625" style="8" customWidth="1"/>
    <col min="6918" max="6918" width="13" style="8" customWidth="1"/>
    <col min="6919" max="6920" width="7.33203125" style="8" customWidth="1"/>
    <col min="6921" max="6921" width="10.6640625" style="8" customWidth="1"/>
    <col min="6922" max="6922" width="19.21875" style="8" customWidth="1"/>
    <col min="6923" max="6923" width="16.88671875" style="8" customWidth="1"/>
    <col min="6924" max="7141" width="8.77734375" style="8"/>
    <col min="7142" max="7142" width="4.77734375" style="8" customWidth="1"/>
    <col min="7143" max="7143" width="19.21875" style="8" customWidth="1"/>
    <col min="7144" max="7144" width="15.44140625" style="8" customWidth="1"/>
    <col min="7145" max="7145" width="13.88671875" style="8" customWidth="1"/>
    <col min="7146" max="7146" width="12.33203125" style="8" customWidth="1"/>
    <col min="7147" max="7147" width="10.77734375" style="8" customWidth="1"/>
    <col min="7148" max="7148" width="6.109375" style="8" customWidth="1"/>
    <col min="7149" max="7149" width="2.77734375" style="8" customWidth="1"/>
    <col min="7150" max="7150" width="2.88671875" style="8" customWidth="1"/>
    <col min="7151" max="7151" width="5" style="8" customWidth="1"/>
    <col min="7152" max="7153" width="3.88671875" style="8" customWidth="1"/>
    <col min="7154" max="7154" width="15.33203125" style="8" customWidth="1"/>
    <col min="7155" max="7157" width="7.21875" style="8" customWidth="1"/>
    <col min="7158" max="7158" width="21.21875" style="8" customWidth="1"/>
    <col min="7159" max="7159" width="18.44140625" style="8" customWidth="1"/>
    <col min="7160" max="7160" width="3.33203125" style="8" customWidth="1"/>
    <col min="7161" max="7161" width="5" style="8" customWidth="1"/>
    <col min="7162" max="7163" width="4" style="8" customWidth="1"/>
    <col min="7164" max="7164" width="15.44140625" style="8" customWidth="1"/>
    <col min="7165" max="7167" width="7.33203125" style="8" customWidth="1"/>
    <col min="7168" max="7168" width="19" style="8" customWidth="1"/>
    <col min="7169" max="7169" width="18.6640625" style="8" customWidth="1"/>
    <col min="7170" max="7170" width="4.21875" style="8" customWidth="1"/>
    <col min="7171" max="7173" width="3.6640625" style="8" customWidth="1"/>
    <col min="7174" max="7174" width="13" style="8" customWidth="1"/>
    <col min="7175" max="7176" width="7.33203125" style="8" customWidth="1"/>
    <col min="7177" max="7177" width="10.6640625" style="8" customWidth="1"/>
    <col min="7178" max="7178" width="19.21875" style="8" customWidth="1"/>
    <col min="7179" max="7179" width="16.88671875" style="8" customWidth="1"/>
    <col min="7180" max="7397" width="8.77734375" style="8"/>
    <col min="7398" max="7398" width="4.77734375" style="8" customWidth="1"/>
    <col min="7399" max="7399" width="19.21875" style="8" customWidth="1"/>
    <col min="7400" max="7400" width="15.44140625" style="8" customWidth="1"/>
    <col min="7401" max="7401" width="13.88671875" style="8" customWidth="1"/>
    <col min="7402" max="7402" width="12.33203125" style="8" customWidth="1"/>
    <col min="7403" max="7403" width="10.77734375" style="8" customWidth="1"/>
    <col min="7404" max="7404" width="6.109375" style="8" customWidth="1"/>
    <col min="7405" max="7405" width="2.77734375" style="8" customWidth="1"/>
    <col min="7406" max="7406" width="2.88671875" style="8" customWidth="1"/>
    <col min="7407" max="7407" width="5" style="8" customWidth="1"/>
    <col min="7408" max="7409" width="3.88671875" style="8" customWidth="1"/>
    <col min="7410" max="7410" width="15.33203125" style="8" customWidth="1"/>
    <col min="7411" max="7413" width="7.21875" style="8" customWidth="1"/>
    <col min="7414" max="7414" width="21.21875" style="8" customWidth="1"/>
    <col min="7415" max="7415" width="18.44140625" style="8" customWidth="1"/>
    <col min="7416" max="7416" width="3.33203125" style="8" customWidth="1"/>
    <col min="7417" max="7417" width="5" style="8" customWidth="1"/>
    <col min="7418" max="7419" width="4" style="8" customWidth="1"/>
    <col min="7420" max="7420" width="15.44140625" style="8" customWidth="1"/>
    <col min="7421" max="7423" width="7.33203125" style="8" customWidth="1"/>
    <col min="7424" max="7424" width="19" style="8" customWidth="1"/>
    <col min="7425" max="7425" width="18.6640625" style="8" customWidth="1"/>
    <col min="7426" max="7426" width="4.21875" style="8" customWidth="1"/>
    <col min="7427" max="7429" width="3.6640625" style="8" customWidth="1"/>
    <col min="7430" max="7430" width="13" style="8" customWidth="1"/>
    <col min="7431" max="7432" width="7.33203125" style="8" customWidth="1"/>
    <col min="7433" max="7433" width="10.6640625" style="8" customWidth="1"/>
    <col min="7434" max="7434" width="19.21875" style="8" customWidth="1"/>
    <col min="7435" max="7435" width="16.88671875" style="8" customWidth="1"/>
    <col min="7436" max="7653" width="8.77734375" style="8"/>
    <col min="7654" max="7654" width="4.77734375" style="8" customWidth="1"/>
    <col min="7655" max="7655" width="19.21875" style="8" customWidth="1"/>
    <col min="7656" max="7656" width="15.44140625" style="8" customWidth="1"/>
    <col min="7657" max="7657" width="13.88671875" style="8" customWidth="1"/>
    <col min="7658" max="7658" width="12.33203125" style="8" customWidth="1"/>
    <col min="7659" max="7659" width="10.77734375" style="8" customWidth="1"/>
    <col min="7660" max="7660" width="6.109375" style="8" customWidth="1"/>
    <col min="7661" max="7661" width="2.77734375" style="8" customWidth="1"/>
    <col min="7662" max="7662" width="2.88671875" style="8" customWidth="1"/>
    <col min="7663" max="7663" width="5" style="8" customWidth="1"/>
    <col min="7664" max="7665" width="3.88671875" style="8" customWidth="1"/>
    <col min="7666" max="7666" width="15.33203125" style="8" customWidth="1"/>
    <col min="7667" max="7669" width="7.21875" style="8" customWidth="1"/>
    <col min="7670" max="7670" width="21.21875" style="8" customWidth="1"/>
    <col min="7671" max="7671" width="18.44140625" style="8" customWidth="1"/>
    <col min="7672" max="7672" width="3.33203125" style="8" customWidth="1"/>
    <col min="7673" max="7673" width="5" style="8" customWidth="1"/>
    <col min="7674" max="7675" width="4" style="8" customWidth="1"/>
    <col min="7676" max="7676" width="15.44140625" style="8" customWidth="1"/>
    <col min="7677" max="7679" width="7.33203125" style="8" customWidth="1"/>
    <col min="7680" max="7680" width="19" style="8" customWidth="1"/>
    <col min="7681" max="7681" width="18.6640625" style="8" customWidth="1"/>
    <col min="7682" max="7682" width="4.21875" style="8" customWidth="1"/>
    <col min="7683" max="7685" width="3.6640625" style="8" customWidth="1"/>
    <col min="7686" max="7686" width="13" style="8" customWidth="1"/>
    <col min="7687" max="7688" width="7.33203125" style="8" customWidth="1"/>
    <col min="7689" max="7689" width="10.6640625" style="8" customWidth="1"/>
    <col min="7690" max="7690" width="19.21875" style="8" customWidth="1"/>
    <col min="7691" max="7691" width="16.88671875" style="8" customWidth="1"/>
    <col min="7692" max="7909" width="8.77734375" style="8"/>
    <col min="7910" max="7910" width="4.77734375" style="8" customWidth="1"/>
    <col min="7911" max="7911" width="19.21875" style="8" customWidth="1"/>
    <col min="7912" max="7912" width="15.44140625" style="8" customWidth="1"/>
    <col min="7913" max="7913" width="13.88671875" style="8" customWidth="1"/>
    <col min="7914" max="7914" width="12.33203125" style="8" customWidth="1"/>
    <col min="7915" max="7915" width="10.77734375" style="8" customWidth="1"/>
    <col min="7916" max="7916" width="6.109375" style="8" customWidth="1"/>
    <col min="7917" max="7917" width="2.77734375" style="8" customWidth="1"/>
    <col min="7918" max="7918" width="2.88671875" style="8" customWidth="1"/>
    <col min="7919" max="7919" width="5" style="8" customWidth="1"/>
    <col min="7920" max="7921" width="3.88671875" style="8" customWidth="1"/>
    <col min="7922" max="7922" width="15.33203125" style="8" customWidth="1"/>
    <col min="7923" max="7925" width="7.21875" style="8" customWidth="1"/>
    <col min="7926" max="7926" width="21.21875" style="8" customWidth="1"/>
    <col min="7927" max="7927" width="18.44140625" style="8" customWidth="1"/>
    <col min="7928" max="7928" width="3.33203125" style="8" customWidth="1"/>
    <col min="7929" max="7929" width="5" style="8" customWidth="1"/>
    <col min="7930" max="7931" width="4" style="8" customWidth="1"/>
    <col min="7932" max="7932" width="15.44140625" style="8" customWidth="1"/>
    <col min="7933" max="7935" width="7.33203125" style="8" customWidth="1"/>
    <col min="7936" max="7936" width="19" style="8" customWidth="1"/>
    <col min="7937" max="7937" width="18.6640625" style="8" customWidth="1"/>
    <col min="7938" max="7938" width="4.21875" style="8" customWidth="1"/>
    <col min="7939" max="7941" width="3.6640625" style="8" customWidth="1"/>
    <col min="7942" max="7942" width="13" style="8" customWidth="1"/>
    <col min="7943" max="7944" width="7.33203125" style="8" customWidth="1"/>
    <col min="7945" max="7945" width="10.6640625" style="8" customWidth="1"/>
    <col min="7946" max="7946" width="19.21875" style="8" customWidth="1"/>
    <col min="7947" max="7947" width="16.88671875" style="8" customWidth="1"/>
    <col min="7948" max="8165" width="8.77734375" style="8"/>
    <col min="8166" max="8166" width="4.77734375" style="8" customWidth="1"/>
    <col min="8167" max="8167" width="19.21875" style="8" customWidth="1"/>
    <col min="8168" max="8168" width="15.44140625" style="8" customWidth="1"/>
    <col min="8169" max="8169" width="13.88671875" style="8" customWidth="1"/>
    <col min="8170" max="8170" width="12.33203125" style="8" customWidth="1"/>
    <col min="8171" max="8171" width="10.77734375" style="8" customWidth="1"/>
    <col min="8172" max="8172" width="6.109375" style="8" customWidth="1"/>
    <col min="8173" max="8173" width="2.77734375" style="8" customWidth="1"/>
    <col min="8174" max="8174" width="2.88671875" style="8" customWidth="1"/>
    <col min="8175" max="8175" width="5" style="8" customWidth="1"/>
    <col min="8176" max="8177" width="3.88671875" style="8" customWidth="1"/>
    <col min="8178" max="8178" width="15.33203125" style="8" customWidth="1"/>
    <col min="8179" max="8181" width="7.21875" style="8" customWidth="1"/>
    <col min="8182" max="8182" width="21.21875" style="8" customWidth="1"/>
    <col min="8183" max="8183" width="18.44140625" style="8" customWidth="1"/>
    <col min="8184" max="8184" width="3.33203125" style="8" customWidth="1"/>
    <col min="8185" max="8185" width="5" style="8" customWidth="1"/>
    <col min="8186" max="8187" width="4" style="8" customWidth="1"/>
    <col min="8188" max="8188" width="15.44140625" style="8" customWidth="1"/>
    <col min="8189" max="8191" width="7.33203125" style="8" customWidth="1"/>
    <col min="8192" max="8192" width="19" style="8" customWidth="1"/>
    <col min="8193" max="8193" width="18.6640625" style="8" customWidth="1"/>
    <col min="8194" max="8194" width="4.21875" style="8" customWidth="1"/>
    <col min="8195" max="8197" width="3.6640625" style="8" customWidth="1"/>
    <col min="8198" max="8198" width="13" style="8" customWidth="1"/>
    <col min="8199" max="8200" width="7.33203125" style="8" customWidth="1"/>
    <col min="8201" max="8201" width="10.6640625" style="8" customWidth="1"/>
    <col min="8202" max="8202" width="19.21875" style="8" customWidth="1"/>
    <col min="8203" max="8203" width="16.88671875" style="8" customWidth="1"/>
    <col min="8204" max="8421" width="8.77734375" style="8"/>
    <col min="8422" max="8422" width="4.77734375" style="8" customWidth="1"/>
    <col min="8423" max="8423" width="19.21875" style="8" customWidth="1"/>
    <col min="8424" max="8424" width="15.44140625" style="8" customWidth="1"/>
    <col min="8425" max="8425" width="13.88671875" style="8" customWidth="1"/>
    <col min="8426" max="8426" width="12.33203125" style="8" customWidth="1"/>
    <col min="8427" max="8427" width="10.77734375" style="8" customWidth="1"/>
    <col min="8428" max="8428" width="6.109375" style="8" customWidth="1"/>
    <col min="8429" max="8429" width="2.77734375" style="8" customWidth="1"/>
    <col min="8430" max="8430" width="2.88671875" style="8" customWidth="1"/>
    <col min="8431" max="8431" width="5" style="8" customWidth="1"/>
    <col min="8432" max="8433" width="3.88671875" style="8" customWidth="1"/>
    <col min="8434" max="8434" width="15.33203125" style="8" customWidth="1"/>
    <col min="8435" max="8437" width="7.21875" style="8" customWidth="1"/>
    <col min="8438" max="8438" width="21.21875" style="8" customWidth="1"/>
    <col min="8439" max="8439" width="18.44140625" style="8" customWidth="1"/>
    <col min="8440" max="8440" width="3.33203125" style="8" customWidth="1"/>
    <col min="8441" max="8441" width="5" style="8" customWidth="1"/>
    <col min="8442" max="8443" width="4" style="8" customWidth="1"/>
    <col min="8444" max="8444" width="15.44140625" style="8" customWidth="1"/>
    <col min="8445" max="8447" width="7.33203125" style="8" customWidth="1"/>
    <col min="8448" max="8448" width="19" style="8" customWidth="1"/>
    <col min="8449" max="8449" width="18.6640625" style="8" customWidth="1"/>
    <col min="8450" max="8450" width="4.21875" style="8" customWidth="1"/>
    <col min="8451" max="8453" width="3.6640625" style="8" customWidth="1"/>
    <col min="8454" max="8454" width="13" style="8" customWidth="1"/>
    <col min="8455" max="8456" width="7.33203125" style="8" customWidth="1"/>
    <col min="8457" max="8457" width="10.6640625" style="8" customWidth="1"/>
    <col min="8458" max="8458" width="19.21875" style="8" customWidth="1"/>
    <col min="8459" max="8459" width="16.88671875" style="8" customWidth="1"/>
    <col min="8460" max="8677" width="8.77734375" style="8"/>
    <col min="8678" max="8678" width="4.77734375" style="8" customWidth="1"/>
    <col min="8679" max="8679" width="19.21875" style="8" customWidth="1"/>
    <col min="8680" max="8680" width="15.44140625" style="8" customWidth="1"/>
    <col min="8681" max="8681" width="13.88671875" style="8" customWidth="1"/>
    <col min="8682" max="8682" width="12.33203125" style="8" customWidth="1"/>
    <col min="8683" max="8683" width="10.77734375" style="8" customWidth="1"/>
    <col min="8684" max="8684" width="6.109375" style="8" customWidth="1"/>
    <col min="8685" max="8685" width="2.77734375" style="8" customWidth="1"/>
    <col min="8686" max="8686" width="2.88671875" style="8" customWidth="1"/>
    <col min="8687" max="8687" width="5" style="8" customWidth="1"/>
    <col min="8688" max="8689" width="3.88671875" style="8" customWidth="1"/>
    <col min="8690" max="8690" width="15.33203125" style="8" customWidth="1"/>
    <col min="8691" max="8693" width="7.21875" style="8" customWidth="1"/>
    <col min="8694" max="8694" width="21.21875" style="8" customWidth="1"/>
    <col min="8695" max="8695" width="18.44140625" style="8" customWidth="1"/>
    <col min="8696" max="8696" width="3.33203125" style="8" customWidth="1"/>
    <col min="8697" max="8697" width="5" style="8" customWidth="1"/>
    <col min="8698" max="8699" width="4" style="8" customWidth="1"/>
    <col min="8700" max="8700" width="15.44140625" style="8" customWidth="1"/>
    <col min="8701" max="8703" width="7.33203125" style="8" customWidth="1"/>
    <col min="8704" max="8704" width="19" style="8" customWidth="1"/>
    <col min="8705" max="8705" width="18.6640625" style="8" customWidth="1"/>
    <col min="8706" max="8706" width="4.21875" style="8" customWidth="1"/>
    <col min="8707" max="8709" width="3.6640625" style="8" customWidth="1"/>
    <col min="8710" max="8710" width="13" style="8" customWidth="1"/>
    <col min="8711" max="8712" width="7.33203125" style="8" customWidth="1"/>
    <col min="8713" max="8713" width="10.6640625" style="8" customWidth="1"/>
    <col min="8714" max="8714" width="19.21875" style="8" customWidth="1"/>
    <col min="8715" max="8715" width="16.88671875" style="8" customWidth="1"/>
    <col min="8716" max="8933" width="8.77734375" style="8"/>
    <col min="8934" max="8934" width="4.77734375" style="8" customWidth="1"/>
    <col min="8935" max="8935" width="19.21875" style="8" customWidth="1"/>
    <col min="8936" max="8936" width="15.44140625" style="8" customWidth="1"/>
    <col min="8937" max="8937" width="13.88671875" style="8" customWidth="1"/>
    <col min="8938" max="8938" width="12.33203125" style="8" customWidth="1"/>
    <col min="8939" max="8939" width="10.77734375" style="8" customWidth="1"/>
    <col min="8940" max="8940" width="6.109375" style="8" customWidth="1"/>
    <col min="8941" max="8941" width="2.77734375" style="8" customWidth="1"/>
    <col min="8942" max="8942" width="2.88671875" style="8" customWidth="1"/>
    <col min="8943" max="8943" width="5" style="8" customWidth="1"/>
    <col min="8944" max="8945" width="3.88671875" style="8" customWidth="1"/>
    <col min="8946" max="8946" width="15.33203125" style="8" customWidth="1"/>
    <col min="8947" max="8949" width="7.21875" style="8" customWidth="1"/>
    <col min="8950" max="8950" width="21.21875" style="8" customWidth="1"/>
    <col min="8951" max="8951" width="18.44140625" style="8" customWidth="1"/>
    <col min="8952" max="8952" width="3.33203125" style="8" customWidth="1"/>
    <col min="8953" max="8953" width="5" style="8" customWidth="1"/>
    <col min="8954" max="8955" width="4" style="8" customWidth="1"/>
    <col min="8956" max="8956" width="15.44140625" style="8" customWidth="1"/>
    <col min="8957" max="8959" width="7.33203125" style="8" customWidth="1"/>
    <col min="8960" max="8960" width="19" style="8" customWidth="1"/>
    <col min="8961" max="8961" width="18.6640625" style="8" customWidth="1"/>
    <col min="8962" max="8962" width="4.21875" style="8" customWidth="1"/>
    <col min="8963" max="8965" width="3.6640625" style="8" customWidth="1"/>
    <col min="8966" max="8966" width="13" style="8" customWidth="1"/>
    <col min="8967" max="8968" width="7.33203125" style="8" customWidth="1"/>
    <col min="8969" max="8969" width="10.6640625" style="8" customWidth="1"/>
    <col min="8970" max="8970" width="19.21875" style="8" customWidth="1"/>
    <col min="8971" max="8971" width="16.88671875" style="8" customWidth="1"/>
    <col min="8972" max="9189" width="8.77734375" style="8"/>
    <col min="9190" max="9190" width="4.77734375" style="8" customWidth="1"/>
    <col min="9191" max="9191" width="19.21875" style="8" customWidth="1"/>
    <col min="9192" max="9192" width="15.44140625" style="8" customWidth="1"/>
    <col min="9193" max="9193" width="13.88671875" style="8" customWidth="1"/>
    <col min="9194" max="9194" width="12.33203125" style="8" customWidth="1"/>
    <col min="9195" max="9195" width="10.77734375" style="8" customWidth="1"/>
    <col min="9196" max="9196" width="6.109375" style="8" customWidth="1"/>
    <col min="9197" max="9197" width="2.77734375" style="8" customWidth="1"/>
    <col min="9198" max="9198" width="2.88671875" style="8" customWidth="1"/>
    <col min="9199" max="9199" width="5" style="8" customWidth="1"/>
    <col min="9200" max="9201" width="3.88671875" style="8" customWidth="1"/>
    <col min="9202" max="9202" width="15.33203125" style="8" customWidth="1"/>
    <col min="9203" max="9205" width="7.21875" style="8" customWidth="1"/>
    <col min="9206" max="9206" width="21.21875" style="8" customWidth="1"/>
    <col min="9207" max="9207" width="18.44140625" style="8" customWidth="1"/>
    <col min="9208" max="9208" width="3.33203125" style="8" customWidth="1"/>
    <col min="9209" max="9209" width="5" style="8" customWidth="1"/>
    <col min="9210" max="9211" width="4" style="8" customWidth="1"/>
    <col min="9212" max="9212" width="15.44140625" style="8" customWidth="1"/>
    <col min="9213" max="9215" width="7.33203125" style="8" customWidth="1"/>
    <col min="9216" max="9216" width="19" style="8" customWidth="1"/>
    <col min="9217" max="9217" width="18.6640625" style="8" customWidth="1"/>
    <col min="9218" max="9218" width="4.21875" style="8" customWidth="1"/>
    <col min="9219" max="9221" width="3.6640625" style="8" customWidth="1"/>
    <col min="9222" max="9222" width="13" style="8" customWidth="1"/>
    <col min="9223" max="9224" width="7.33203125" style="8" customWidth="1"/>
    <col min="9225" max="9225" width="10.6640625" style="8" customWidth="1"/>
    <col min="9226" max="9226" width="19.21875" style="8" customWidth="1"/>
    <col min="9227" max="9227" width="16.88671875" style="8" customWidth="1"/>
    <col min="9228" max="9445" width="8.77734375" style="8"/>
    <col min="9446" max="9446" width="4.77734375" style="8" customWidth="1"/>
    <col min="9447" max="9447" width="19.21875" style="8" customWidth="1"/>
    <col min="9448" max="9448" width="15.44140625" style="8" customWidth="1"/>
    <col min="9449" max="9449" width="13.88671875" style="8" customWidth="1"/>
    <col min="9450" max="9450" width="12.33203125" style="8" customWidth="1"/>
    <col min="9451" max="9451" width="10.77734375" style="8" customWidth="1"/>
    <col min="9452" max="9452" width="6.109375" style="8" customWidth="1"/>
    <col min="9453" max="9453" width="2.77734375" style="8" customWidth="1"/>
    <col min="9454" max="9454" width="2.88671875" style="8" customWidth="1"/>
    <col min="9455" max="9455" width="5" style="8" customWidth="1"/>
    <col min="9456" max="9457" width="3.88671875" style="8" customWidth="1"/>
    <col min="9458" max="9458" width="15.33203125" style="8" customWidth="1"/>
    <col min="9459" max="9461" width="7.21875" style="8" customWidth="1"/>
    <col min="9462" max="9462" width="21.21875" style="8" customWidth="1"/>
    <col min="9463" max="9463" width="18.44140625" style="8" customWidth="1"/>
    <col min="9464" max="9464" width="3.33203125" style="8" customWidth="1"/>
    <col min="9465" max="9465" width="5" style="8" customWidth="1"/>
    <col min="9466" max="9467" width="4" style="8" customWidth="1"/>
    <col min="9468" max="9468" width="15.44140625" style="8" customWidth="1"/>
    <col min="9469" max="9471" width="7.33203125" style="8" customWidth="1"/>
    <col min="9472" max="9472" width="19" style="8" customWidth="1"/>
    <col min="9473" max="9473" width="18.6640625" style="8" customWidth="1"/>
    <col min="9474" max="9474" width="4.21875" style="8" customWidth="1"/>
    <col min="9475" max="9477" width="3.6640625" style="8" customWidth="1"/>
    <col min="9478" max="9478" width="13" style="8" customWidth="1"/>
    <col min="9479" max="9480" width="7.33203125" style="8" customWidth="1"/>
    <col min="9481" max="9481" width="10.6640625" style="8" customWidth="1"/>
    <col min="9482" max="9482" width="19.21875" style="8" customWidth="1"/>
    <col min="9483" max="9483" width="16.88671875" style="8" customWidth="1"/>
    <col min="9484" max="9701" width="8.77734375" style="8"/>
    <col min="9702" max="9702" width="4.77734375" style="8" customWidth="1"/>
    <col min="9703" max="9703" width="19.21875" style="8" customWidth="1"/>
    <col min="9704" max="9704" width="15.44140625" style="8" customWidth="1"/>
    <col min="9705" max="9705" width="13.88671875" style="8" customWidth="1"/>
    <col min="9706" max="9706" width="12.33203125" style="8" customWidth="1"/>
    <col min="9707" max="9707" width="10.77734375" style="8" customWidth="1"/>
    <col min="9708" max="9708" width="6.109375" style="8" customWidth="1"/>
    <col min="9709" max="9709" width="2.77734375" style="8" customWidth="1"/>
    <col min="9710" max="9710" width="2.88671875" style="8" customWidth="1"/>
    <col min="9711" max="9711" width="5" style="8" customWidth="1"/>
    <col min="9712" max="9713" width="3.88671875" style="8" customWidth="1"/>
    <col min="9714" max="9714" width="15.33203125" style="8" customWidth="1"/>
    <col min="9715" max="9717" width="7.21875" style="8" customWidth="1"/>
    <col min="9718" max="9718" width="21.21875" style="8" customWidth="1"/>
    <col min="9719" max="9719" width="18.44140625" style="8" customWidth="1"/>
    <col min="9720" max="9720" width="3.33203125" style="8" customWidth="1"/>
    <col min="9721" max="9721" width="5" style="8" customWidth="1"/>
    <col min="9722" max="9723" width="4" style="8" customWidth="1"/>
    <col min="9724" max="9724" width="15.44140625" style="8" customWidth="1"/>
    <col min="9725" max="9727" width="7.33203125" style="8" customWidth="1"/>
    <col min="9728" max="9728" width="19" style="8" customWidth="1"/>
    <col min="9729" max="9729" width="18.6640625" style="8" customWidth="1"/>
    <col min="9730" max="9730" width="4.21875" style="8" customWidth="1"/>
    <col min="9731" max="9733" width="3.6640625" style="8" customWidth="1"/>
    <col min="9734" max="9734" width="13" style="8" customWidth="1"/>
    <col min="9735" max="9736" width="7.33203125" style="8" customWidth="1"/>
    <col min="9737" max="9737" width="10.6640625" style="8" customWidth="1"/>
    <col min="9738" max="9738" width="19.21875" style="8" customWidth="1"/>
    <col min="9739" max="9739" width="16.88671875" style="8" customWidth="1"/>
    <col min="9740" max="9957" width="8.77734375" style="8"/>
    <col min="9958" max="9958" width="4.77734375" style="8" customWidth="1"/>
    <col min="9959" max="9959" width="19.21875" style="8" customWidth="1"/>
    <col min="9960" max="9960" width="15.44140625" style="8" customWidth="1"/>
    <col min="9961" max="9961" width="13.88671875" style="8" customWidth="1"/>
    <col min="9962" max="9962" width="12.33203125" style="8" customWidth="1"/>
    <col min="9963" max="9963" width="10.77734375" style="8" customWidth="1"/>
    <col min="9964" max="9964" width="6.109375" style="8" customWidth="1"/>
    <col min="9965" max="9965" width="2.77734375" style="8" customWidth="1"/>
    <col min="9966" max="9966" width="2.88671875" style="8" customWidth="1"/>
    <col min="9967" max="9967" width="5" style="8" customWidth="1"/>
    <col min="9968" max="9969" width="3.88671875" style="8" customWidth="1"/>
    <col min="9970" max="9970" width="15.33203125" style="8" customWidth="1"/>
    <col min="9971" max="9973" width="7.21875" style="8" customWidth="1"/>
    <col min="9974" max="9974" width="21.21875" style="8" customWidth="1"/>
    <col min="9975" max="9975" width="18.44140625" style="8" customWidth="1"/>
    <col min="9976" max="9976" width="3.33203125" style="8" customWidth="1"/>
    <col min="9977" max="9977" width="5" style="8" customWidth="1"/>
    <col min="9978" max="9979" width="4" style="8" customWidth="1"/>
    <col min="9980" max="9980" width="15.44140625" style="8" customWidth="1"/>
    <col min="9981" max="9983" width="7.33203125" style="8" customWidth="1"/>
    <col min="9984" max="9984" width="19" style="8" customWidth="1"/>
    <col min="9985" max="9985" width="18.6640625" style="8" customWidth="1"/>
    <col min="9986" max="9986" width="4.21875" style="8" customWidth="1"/>
    <col min="9987" max="9989" width="3.6640625" style="8" customWidth="1"/>
    <col min="9990" max="9990" width="13" style="8" customWidth="1"/>
    <col min="9991" max="9992" width="7.33203125" style="8" customWidth="1"/>
    <col min="9993" max="9993" width="10.6640625" style="8" customWidth="1"/>
    <col min="9994" max="9994" width="19.21875" style="8" customWidth="1"/>
    <col min="9995" max="9995" width="16.88671875" style="8" customWidth="1"/>
    <col min="9996" max="10213" width="8.77734375" style="8"/>
    <col min="10214" max="10214" width="4.77734375" style="8" customWidth="1"/>
    <col min="10215" max="10215" width="19.21875" style="8" customWidth="1"/>
    <col min="10216" max="10216" width="15.44140625" style="8" customWidth="1"/>
    <col min="10217" max="10217" width="13.88671875" style="8" customWidth="1"/>
    <col min="10218" max="10218" width="12.33203125" style="8" customWidth="1"/>
    <col min="10219" max="10219" width="10.77734375" style="8" customWidth="1"/>
    <col min="10220" max="10220" width="6.109375" style="8" customWidth="1"/>
    <col min="10221" max="10221" width="2.77734375" style="8" customWidth="1"/>
    <col min="10222" max="10222" width="2.88671875" style="8" customWidth="1"/>
    <col min="10223" max="10223" width="5" style="8" customWidth="1"/>
    <col min="10224" max="10225" width="3.88671875" style="8" customWidth="1"/>
    <col min="10226" max="10226" width="15.33203125" style="8" customWidth="1"/>
    <col min="10227" max="10229" width="7.21875" style="8" customWidth="1"/>
    <col min="10230" max="10230" width="21.21875" style="8" customWidth="1"/>
    <col min="10231" max="10231" width="18.44140625" style="8" customWidth="1"/>
    <col min="10232" max="10232" width="3.33203125" style="8" customWidth="1"/>
    <col min="10233" max="10233" width="5" style="8" customWidth="1"/>
    <col min="10234" max="10235" width="4" style="8" customWidth="1"/>
    <col min="10236" max="10236" width="15.44140625" style="8" customWidth="1"/>
    <col min="10237" max="10239" width="7.33203125" style="8" customWidth="1"/>
    <col min="10240" max="10240" width="19" style="8" customWidth="1"/>
    <col min="10241" max="10241" width="18.6640625" style="8" customWidth="1"/>
    <col min="10242" max="10242" width="4.21875" style="8" customWidth="1"/>
    <col min="10243" max="10245" width="3.6640625" style="8" customWidth="1"/>
    <col min="10246" max="10246" width="13" style="8" customWidth="1"/>
    <col min="10247" max="10248" width="7.33203125" style="8" customWidth="1"/>
    <col min="10249" max="10249" width="10.6640625" style="8" customWidth="1"/>
    <col min="10250" max="10250" width="19.21875" style="8" customWidth="1"/>
    <col min="10251" max="10251" width="16.88671875" style="8" customWidth="1"/>
    <col min="10252" max="10469" width="8.77734375" style="8"/>
    <col min="10470" max="10470" width="4.77734375" style="8" customWidth="1"/>
    <col min="10471" max="10471" width="19.21875" style="8" customWidth="1"/>
    <col min="10472" max="10472" width="15.44140625" style="8" customWidth="1"/>
    <col min="10473" max="10473" width="13.88671875" style="8" customWidth="1"/>
    <col min="10474" max="10474" width="12.33203125" style="8" customWidth="1"/>
    <col min="10475" max="10475" width="10.77734375" style="8" customWidth="1"/>
    <col min="10476" max="10476" width="6.109375" style="8" customWidth="1"/>
    <col min="10477" max="10477" width="2.77734375" style="8" customWidth="1"/>
    <col min="10478" max="10478" width="2.88671875" style="8" customWidth="1"/>
    <col min="10479" max="10479" width="5" style="8" customWidth="1"/>
    <col min="10480" max="10481" width="3.88671875" style="8" customWidth="1"/>
    <col min="10482" max="10482" width="15.33203125" style="8" customWidth="1"/>
    <col min="10483" max="10485" width="7.21875" style="8" customWidth="1"/>
    <col min="10486" max="10486" width="21.21875" style="8" customWidth="1"/>
    <col min="10487" max="10487" width="18.44140625" style="8" customWidth="1"/>
    <col min="10488" max="10488" width="3.33203125" style="8" customWidth="1"/>
    <col min="10489" max="10489" width="5" style="8" customWidth="1"/>
    <col min="10490" max="10491" width="4" style="8" customWidth="1"/>
    <col min="10492" max="10492" width="15.44140625" style="8" customWidth="1"/>
    <col min="10493" max="10495" width="7.33203125" style="8" customWidth="1"/>
    <col min="10496" max="10496" width="19" style="8" customWidth="1"/>
    <col min="10497" max="10497" width="18.6640625" style="8" customWidth="1"/>
    <col min="10498" max="10498" width="4.21875" style="8" customWidth="1"/>
    <col min="10499" max="10501" width="3.6640625" style="8" customWidth="1"/>
    <col min="10502" max="10502" width="13" style="8" customWidth="1"/>
    <col min="10503" max="10504" width="7.33203125" style="8" customWidth="1"/>
    <col min="10505" max="10505" width="10.6640625" style="8" customWidth="1"/>
    <col min="10506" max="10506" width="19.21875" style="8" customWidth="1"/>
    <col min="10507" max="10507" width="16.88671875" style="8" customWidth="1"/>
    <col min="10508" max="10725" width="8.77734375" style="8"/>
    <col min="10726" max="10726" width="4.77734375" style="8" customWidth="1"/>
    <col min="10727" max="10727" width="19.21875" style="8" customWidth="1"/>
    <col min="10728" max="10728" width="15.44140625" style="8" customWidth="1"/>
    <col min="10729" max="10729" width="13.88671875" style="8" customWidth="1"/>
    <col min="10730" max="10730" width="12.33203125" style="8" customWidth="1"/>
    <col min="10731" max="10731" width="10.77734375" style="8" customWidth="1"/>
    <col min="10732" max="10732" width="6.109375" style="8" customWidth="1"/>
    <col min="10733" max="10733" width="2.77734375" style="8" customWidth="1"/>
    <col min="10734" max="10734" width="2.88671875" style="8" customWidth="1"/>
    <col min="10735" max="10735" width="5" style="8" customWidth="1"/>
    <col min="10736" max="10737" width="3.88671875" style="8" customWidth="1"/>
    <col min="10738" max="10738" width="15.33203125" style="8" customWidth="1"/>
    <col min="10739" max="10741" width="7.21875" style="8" customWidth="1"/>
    <col min="10742" max="10742" width="21.21875" style="8" customWidth="1"/>
    <col min="10743" max="10743" width="18.44140625" style="8" customWidth="1"/>
    <col min="10744" max="10744" width="3.33203125" style="8" customWidth="1"/>
    <col min="10745" max="10745" width="5" style="8" customWidth="1"/>
    <col min="10746" max="10747" width="4" style="8" customWidth="1"/>
    <col min="10748" max="10748" width="15.44140625" style="8" customWidth="1"/>
    <col min="10749" max="10751" width="7.33203125" style="8" customWidth="1"/>
    <col min="10752" max="10752" width="19" style="8" customWidth="1"/>
    <col min="10753" max="10753" width="18.6640625" style="8" customWidth="1"/>
    <col min="10754" max="10754" width="4.21875" style="8" customWidth="1"/>
    <col min="10755" max="10757" width="3.6640625" style="8" customWidth="1"/>
    <col min="10758" max="10758" width="13" style="8" customWidth="1"/>
    <col min="10759" max="10760" width="7.33203125" style="8" customWidth="1"/>
    <col min="10761" max="10761" width="10.6640625" style="8" customWidth="1"/>
    <col min="10762" max="10762" width="19.21875" style="8" customWidth="1"/>
    <col min="10763" max="10763" width="16.88671875" style="8" customWidth="1"/>
    <col min="10764" max="10981" width="8.77734375" style="8"/>
    <col min="10982" max="10982" width="4.77734375" style="8" customWidth="1"/>
    <col min="10983" max="10983" width="19.21875" style="8" customWidth="1"/>
    <col min="10984" max="10984" width="15.44140625" style="8" customWidth="1"/>
    <col min="10985" max="10985" width="13.88671875" style="8" customWidth="1"/>
    <col min="10986" max="10986" width="12.33203125" style="8" customWidth="1"/>
    <col min="10987" max="10987" width="10.77734375" style="8" customWidth="1"/>
    <col min="10988" max="10988" width="6.109375" style="8" customWidth="1"/>
    <col min="10989" max="10989" width="2.77734375" style="8" customWidth="1"/>
    <col min="10990" max="10990" width="2.88671875" style="8" customWidth="1"/>
    <col min="10991" max="10991" width="5" style="8" customWidth="1"/>
    <col min="10992" max="10993" width="3.88671875" style="8" customWidth="1"/>
    <col min="10994" max="10994" width="15.33203125" style="8" customWidth="1"/>
    <col min="10995" max="10997" width="7.21875" style="8" customWidth="1"/>
    <col min="10998" max="10998" width="21.21875" style="8" customWidth="1"/>
    <col min="10999" max="10999" width="18.44140625" style="8" customWidth="1"/>
    <col min="11000" max="11000" width="3.33203125" style="8" customWidth="1"/>
    <col min="11001" max="11001" width="5" style="8" customWidth="1"/>
    <col min="11002" max="11003" width="4" style="8" customWidth="1"/>
    <col min="11004" max="11004" width="15.44140625" style="8" customWidth="1"/>
    <col min="11005" max="11007" width="7.33203125" style="8" customWidth="1"/>
    <col min="11008" max="11008" width="19" style="8" customWidth="1"/>
    <col min="11009" max="11009" width="18.6640625" style="8" customWidth="1"/>
    <col min="11010" max="11010" width="4.21875" style="8" customWidth="1"/>
    <col min="11011" max="11013" width="3.6640625" style="8" customWidth="1"/>
    <col min="11014" max="11014" width="13" style="8" customWidth="1"/>
    <col min="11015" max="11016" width="7.33203125" style="8" customWidth="1"/>
    <col min="11017" max="11017" width="10.6640625" style="8" customWidth="1"/>
    <col min="11018" max="11018" width="19.21875" style="8" customWidth="1"/>
    <col min="11019" max="11019" width="16.88671875" style="8" customWidth="1"/>
    <col min="11020" max="11237" width="8.77734375" style="8"/>
    <col min="11238" max="11238" width="4.77734375" style="8" customWidth="1"/>
    <col min="11239" max="11239" width="19.21875" style="8" customWidth="1"/>
    <col min="11240" max="11240" width="15.44140625" style="8" customWidth="1"/>
    <col min="11241" max="11241" width="13.88671875" style="8" customWidth="1"/>
    <col min="11242" max="11242" width="12.33203125" style="8" customWidth="1"/>
    <col min="11243" max="11243" width="10.77734375" style="8" customWidth="1"/>
    <col min="11244" max="11244" width="6.109375" style="8" customWidth="1"/>
    <col min="11245" max="11245" width="2.77734375" style="8" customWidth="1"/>
    <col min="11246" max="11246" width="2.88671875" style="8" customWidth="1"/>
    <col min="11247" max="11247" width="5" style="8" customWidth="1"/>
    <col min="11248" max="11249" width="3.88671875" style="8" customWidth="1"/>
    <col min="11250" max="11250" width="15.33203125" style="8" customWidth="1"/>
    <col min="11251" max="11253" width="7.21875" style="8" customWidth="1"/>
    <col min="11254" max="11254" width="21.21875" style="8" customWidth="1"/>
    <col min="11255" max="11255" width="18.44140625" style="8" customWidth="1"/>
    <col min="11256" max="11256" width="3.33203125" style="8" customWidth="1"/>
    <col min="11257" max="11257" width="5" style="8" customWidth="1"/>
    <col min="11258" max="11259" width="4" style="8" customWidth="1"/>
    <col min="11260" max="11260" width="15.44140625" style="8" customWidth="1"/>
    <col min="11261" max="11263" width="7.33203125" style="8" customWidth="1"/>
    <col min="11264" max="11264" width="19" style="8" customWidth="1"/>
    <col min="11265" max="11265" width="18.6640625" style="8" customWidth="1"/>
    <col min="11266" max="11266" width="4.21875" style="8" customWidth="1"/>
    <col min="11267" max="11269" width="3.6640625" style="8" customWidth="1"/>
    <col min="11270" max="11270" width="13" style="8" customWidth="1"/>
    <col min="11271" max="11272" width="7.33203125" style="8" customWidth="1"/>
    <col min="11273" max="11273" width="10.6640625" style="8" customWidth="1"/>
    <col min="11274" max="11274" width="19.21875" style="8" customWidth="1"/>
    <col min="11275" max="11275" width="16.88671875" style="8" customWidth="1"/>
    <col min="11276" max="11493" width="8.77734375" style="8"/>
    <col min="11494" max="11494" width="4.77734375" style="8" customWidth="1"/>
    <col min="11495" max="11495" width="19.21875" style="8" customWidth="1"/>
    <col min="11496" max="11496" width="15.44140625" style="8" customWidth="1"/>
    <col min="11497" max="11497" width="13.88671875" style="8" customWidth="1"/>
    <col min="11498" max="11498" width="12.33203125" style="8" customWidth="1"/>
    <col min="11499" max="11499" width="10.77734375" style="8" customWidth="1"/>
    <col min="11500" max="11500" width="6.109375" style="8" customWidth="1"/>
    <col min="11501" max="11501" width="2.77734375" style="8" customWidth="1"/>
    <col min="11502" max="11502" width="2.88671875" style="8" customWidth="1"/>
    <col min="11503" max="11503" width="5" style="8" customWidth="1"/>
    <col min="11504" max="11505" width="3.88671875" style="8" customWidth="1"/>
    <col min="11506" max="11506" width="15.33203125" style="8" customWidth="1"/>
    <col min="11507" max="11509" width="7.21875" style="8" customWidth="1"/>
    <col min="11510" max="11510" width="21.21875" style="8" customWidth="1"/>
    <col min="11511" max="11511" width="18.44140625" style="8" customWidth="1"/>
    <col min="11512" max="11512" width="3.33203125" style="8" customWidth="1"/>
    <col min="11513" max="11513" width="5" style="8" customWidth="1"/>
    <col min="11514" max="11515" width="4" style="8" customWidth="1"/>
    <col min="11516" max="11516" width="15.44140625" style="8" customWidth="1"/>
    <col min="11517" max="11519" width="7.33203125" style="8" customWidth="1"/>
    <col min="11520" max="11520" width="19" style="8" customWidth="1"/>
    <col min="11521" max="11521" width="18.6640625" style="8" customWidth="1"/>
    <col min="11522" max="11522" width="4.21875" style="8" customWidth="1"/>
    <col min="11523" max="11525" width="3.6640625" style="8" customWidth="1"/>
    <col min="11526" max="11526" width="13" style="8" customWidth="1"/>
    <col min="11527" max="11528" width="7.33203125" style="8" customWidth="1"/>
    <col min="11529" max="11529" width="10.6640625" style="8" customWidth="1"/>
    <col min="11530" max="11530" width="19.21875" style="8" customWidth="1"/>
    <col min="11531" max="11531" width="16.88671875" style="8" customWidth="1"/>
    <col min="11532" max="11749" width="8.77734375" style="8"/>
    <col min="11750" max="11750" width="4.77734375" style="8" customWidth="1"/>
    <col min="11751" max="11751" width="19.21875" style="8" customWidth="1"/>
    <col min="11752" max="11752" width="15.44140625" style="8" customWidth="1"/>
    <col min="11753" max="11753" width="13.88671875" style="8" customWidth="1"/>
    <col min="11754" max="11754" width="12.33203125" style="8" customWidth="1"/>
    <col min="11755" max="11755" width="10.77734375" style="8" customWidth="1"/>
    <col min="11756" max="11756" width="6.109375" style="8" customWidth="1"/>
    <col min="11757" max="11757" width="2.77734375" style="8" customWidth="1"/>
    <col min="11758" max="11758" width="2.88671875" style="8" customWidth="1"/>
    <col min="11759" max="11759" width="5" style="8" customWidth="1"/>
    <col min="11760" max="11761" width="3.88671875" style="8" customWidth="1"/>
    <col min="11762" max="11762" width="15.33203125" style="8" customWidth="1"/>
    <col min="11763" max="11765" width="7.21875" style="8" customWidth="1"/>
    <col min="11766" max="11766" width="21.21875" style="8" customWidth="1"/>
    <col min="11767" max="11767" width="18.44140625" style="8" customWidth="1"/>
    <col min="11768" max="11768" width="3.33203125" style="8" customWidth="1"/>
    <col min="11769" max="11769" width="5" style="8" customWidth="1"/>
    <col min="11770" max="11771" width="4" style="8" customWidth="1"/>
    <col min="11772" max="11772" width="15.44140625" style="8" customWidth="1"/>
    <col min="11773" max="11775" width="7.33203125" style="8" customWidth="1"/>
    <col min="11776" max="11776" width="19" style="8" customWidth="1"/>
    <col min="11777" max="11777" width="18.6640625" style="8" customWidth="1"/>
    <col min="11778" max="11778" width="4.21875" style="8" customWidth="1"/>
    <col min="11779" max="11781" width="3.6640625" style="8" customWidth="1"/>
    <col min="11782" max="11782" width="13" style="8" customWidth="1"/>
    <col min="11783" max="11784" width="7.33203125" style="8" customWidth="1"/>
    <col min="11785" max="11785" width="10.6640625" style="8" customWidth="1"/>
    <col min="11786" max="11786" width="19.21875" style="8" customWidth="1"/>
    <col min="11787" max="11787" width="16.88671875" style="8" customWidth="1"/>
    <col min="11788" max="12005" width="8.77734375" style="8"/>
    <col min="12006" max="12006" width="4.77734375" style="8" customWidth="1"/>
    <col min="12007" max="12007" width="19.21875" style="8" customWidth="1"/>
    <col min="12008" max="12008" width="15.44140625" style="8" customWidth="1"/>
    <col min="12009" max="12009" width="13.88671875" style="8" customWidth="1"/>
    <col min="12010" max="12010" width="12.33203125" style="8" customWidth="1"/>
    <col min="12011" max="12011" width="10.77734375" style="8" customWidth="1"/>
    <col min="12012" max="12012" width="6.109375" style="8" customWidth="1"/>
    <col min="12013" max="12013" width="2.77734375" style="8" customWidth="1"/>
    <col min="12014" max="12014" width="2.88671875" style="8" customWidth="1"/>
    <col min="12015" max="12015" width="5" style="8" customWidth="1"/>
    <col min="12016" max="12017" width="3.88671875" style="8" customWidth="1"/>
    <col min="12018" max="12018" width="15.33203125" style="8" customWidth="1"/>
    <col min="12019" max="12021" width="7.21875" style="8" customWidth="1"/>
    <col min="12022" max="12022" width="21.21875" style="8" customWidth="1"/>
    <col min="12023" max="12023" width="18.44140625" style="8" customWidth="1"/>
    <col min="12024" max="12024" width="3.33203125" style="8" customWidth="1"/>
    <col min="12025" max="12025" width="5" style="8" customWidth="1"/>
    <col min="12026" max="12027" width="4" style="8" customWidth="1"/>
    <col min="12028" max="12028" width="15.44140625" style="8" customWidth="1"/>
    <col min="12029" max="12031" width="7.33203125" style="8" customWidth="1"/>
    <col min="12032" max="12032" width="19" style="8" customWidth="1"/>
    <col min="12033" max="12033" width="18.6640625" style="8" customWidth="1"/>
    <col min="12034" max="12034" width="4.21875" style="8" customWidth="1"/>
    <col min="12035" max="12037" width="3.6640625" style="8" customWidth="1"/>
    <col min="12038" max="12038" width="13" style="8" customWidth="1"/>
    <col min="12039" max="12040" width="7.33203125" style="8" customWidth="1"/>
    <col min="12041" max="12041" width="10.6640625" style="8" customWidth="1"/>
    <col min="12042" max="12042" width="19.21875" style="8" customWidth="1"/>
    <col min="12043" max="12043" width="16.88671875" style="8" customWidth="1"/>
    <col min="12044" max="12261" width="8.77734375" style="8"/>
    <col min="12262" max="12262" width="4.77734375" style="8" customWidth="1"/>
    <col min="12263" max="12263" width="19.21875" style="8" customWidth="1"/>
    <col min="12264" max="12264" width="15.44140625" style="8" customWidth="1"/>
    <col min="12265" max="12265" width="13.88671875" style="8" customWidth="1"/>
    <col min="12266" max="12266" width="12.33203125" style="8" customWidth="1"/>
    <col min="12267" max="12267" width="10.77734375" style="8" customWidth="1"/>
    <col min="12268" max="12268" width="6.109375" style="8" customWidth="1"/>
    <col min="12269" max="12269" width="2.77734375" style="8" customWidth="1"/>
    <col min="12270" max="12270" width="2.88671875" style="8" customWidth="1"/>
    <col min="12271" max="12271" width="5" style="8" customWidth="1"/>
    <col min="12272" max="12273" width="3.88671875" style="8" customWidth="1"/>
    <col min="12274" max="12274" width="15.33203125" style="8" customWidth="1"/>
    <col min="12275" max="12277" width="7.21875" style="8" customWidth="1"/>
    <col min="12278" max="12278" width="21.21875" style="8" customWidth="1"/>
    <col min="12279" max="12279" width="18.44140625" style="8" customWidth="1"/>
    <col min="12280" max="12280" width="3.33203125" style="8" customWidth="1"/>
    <col min="12281" max="12281" width="5" style="8" customWidth="1"/>
    <col min="12282" max="12283" width="4" style="8" customWidth="1"/>
    <col min="12284" max="12284" width="15.44140625" style="8" customWidth="1"/>
    <col min="12285" max="12287" width="7.33203125" style="8" customWidth="1"/>
    <col min="12288" max="12288" width="19" style="8" customWidth="1"/>
    <col min="12289" max="12289" width="18.6640625" style="8" customWidth="1"/>
    <col min="12290" max="12290" width="4.21875" style="8" customWidth="1"/>
    <col min="12291" max="12293" width="3.6640625" style="8" customWidth="1"/>
    <col min="12294" max="12294" width="13" style="8" customWidth="1"/>
    <col min="12295" max="12296" width="7.33203125" style="8" customWidth="1"/>
    <col min="12297" max="12297" width="10.6640625" style="8" customWidth="1"/>
    <col min="12298" max="12298" width="19.21875" style="8" customWidth="1"/>
    <col min="12299" max="12299" width="16.88671875" style="8" customWidth="1"/>
    <col min="12300" max="12517" width="8.77734375" style="8"/>
    <col min="12518" max="12518" width="4.77734375" style="8" customWidth="1"/>
    <col min="12519" max="12519" width="19.21875" style="8" customWidth="1"/>
    <col min="12520" max="12520" width="15.44140625" style="8" customWidth="1"/>
    <col min="12521" max="12521" width="13.88671875" style="8" customWidth="1"/>
    <col min="12522" max="12522" width="12.33203125" style="8" customWidth="1"/>
    <col min="12523" max="12523" width="10.77734375" style="8" customWidth="1"/>
    <col min="12524" max="12524" width="6.109375" style="8" customWidth="1"/>
    <col min="12525" max="12525" width="2.77734375" style="8" customWidth="1"/>
    <col min="12526" max="12526" width="2.88671875" style="8" customWidth="1"/>
    <col min="12527" max="12527" width="5" style="8" customWidth="1"/>
    <col min="12528" max="12529" width="3.88671875" style="8" customWidth="1"/>
    <col min="12530" max="12530" width="15.33203125" style="8" customWidth="1"/>
    <col min="12531" max="12533" width="7.21875" style="8" customWidth="1"/>
    <col min="12534" max="12534" width="21.21875" style="8" customWidth="1"/>
    <col min="12535" max="12535" width="18.44140625" style="8" customWidth="1"/>
    <col min="12536" max="12536" width="3.33203125" style="8" customWidth="1"/>
    <col min="12537" max="12537" width="5" style="8" customWidth="1"/>
    <col min="12538" max="12539" width="4" style="8" customWidth="1"/>
    <col min="12540" max="12540" width="15.44140625" style="8" customWidth="1"/>
    <col min="12541" max="12543" width="7.33203125" style="8" customWidth="1"/>
    <col min="12544" max="12544" width="19" style="8" customWidth="1"/>
    <col min="12545" max="12545" width="18.6640625" style="8" customWidth="1"/>
    <col min="12546" max="12546" width="4.21875" style="8" customWidth="1"/>
    <col min="12547" max="12549" width="3.6640625" style="8" customWidth="1"/>
    <col min="12550" max="12550" width="13" style="8" customWidth="1"/>
    <col min="12551" max="12552" width="7.33203125" style="8" customWidth="1"/>
    <col min="12553" max="12553" width="10.6640625" style="8" customWidth="1"/>
    <col min="12554" max="12554" width="19.21875" style="8" customWidth="1"/>
    <col min="12555" max="12555" width="16.88671875" style="8" customWidth="1"/>
    <col min="12556" max="12773" width="8.77734375" style="8"/>
    <col min="12774" max="12774" width="4.77734375" style="8" customWidth="1"/>
    <col min="12775" max="12775" width="19.21875" style="8" customWidth="1"/>
    <col min="12776" max="12776" width="15.44140625" style="8" customWidth="1"/>
    <col min="12777" max="12777" width="13.88671875" style="8" customWidth="1"/>
    <col min="12778" max="12778" width="12.33203125" style="8" customWidth="1"/>
    <col min="12779" max="12779" width="10.77734375" style="8" customWidth="1"/>
    <col min="12780" max="12780" width="6.109375" style="8" customWidth="1"/>
    <col min="12781" max="12781" width="2.77734375" style="8" customWidth="1"/>
    <col min="12782" max="12782" width="2.88671875" style="8" customWidth="1"/>
    <col min="12783" max="12783" width="5" style="8" customWidth="1"/>
    <col min="12784" max="12785" width="3.88671875" style="8" customWidth="1"/>
    <col min="12786" max="12786" width="15.33203125" style="8" customWidth="1"/>
    <col min="12787" max="12789" width="7.21875" style="8" customWidth="1"/>
    <col min="12790" max="12790" width="21.21875" style="8" customWidth="1"/>
    <col min="12791" max="12791" width="18.44140625" style="8" customWidth="1"/>
    <col min="12792" max="12792" width="3.33203125" style="8" customWidth="1"/>
    <col min="12793" max="12793" width="5" style="8" customWidth="1"/>
    <col min="12794" max="12795" width="4" style="8" customWidth="1"/>
    <col min="12796" max="12796" width="15.44140625" style="8" customWidth="1"/>
    <col min="12797" max="12799" width="7.33203125" style="8" customWidth="1"/>
    <col min="12800" max="12800" width="19" style="8" customWidth="1"/>
    <col min="12801" max="12801" width="18.6640625" style="8" customWidth="1"/>
    <col min="12802" max="12802" width="4.21875" style="8" customWidth="1"/>
    <col min="12803" max="12805" width="3.6640625" style="8" customWidth="1"/>
    <col min="12806" max="12806" width="13" style="8" customWidth="1"/>
    <col min="12807" max="12808" width="7.33203125" style="8" customWidth="1"/>
    <col min="12809" max="12809" width="10.6640625" style="8" customWidth="1"/>
    <col min="12810" max="12810" width="19.21875" style="8" customWidth="1"/>
    <col min="12811" max="12811" width="16.88671875" style="8" customWidth="1"/>
    <col min="12812" max="13029" width="8.77734375" style="8"/>
    <col min="13030" max="13030" width="4.77734375" style="8" customWidth="1"/>
    <col min="13031" max="13031" width="19.21875" style="8" customWidth="1"/>
    <col min="13032" max="13032" width="15.44140625" style="8" customWidth="1"/>
    <col min="13033" max="13033" width="13.88671875" style="8" customWidth="1"/>
    <col min="13034" max="13034" width="12.33203125" style="8" customWidth="1"/>
    <col min="13035" max="13035" width="10.77734375" style="8" customWidth="1"/>
    <col min="13036" max="13036" width="6.109375" style="8" customWidth="1"/>
    <col min="13037" max="13037" width="2.77734375" style="8" customWidth="1"/>
    <col min="13038" max="13038" width="2.88671875" style="8" customWidth="1"/>
    <col min="13039" max="13039" width="5" style="8" customWidth="1"/>
    <col min="13040" max="13041" width="3.88671875" style="8" customWidth="1"/>
    <col min="13042" max="13042" width="15.33203125" style="8" customWidth="1"/>
    <col min="13043" max="13045" width="7.21875" style="8" customWidth="1"/>
    <col min="13046" max="13046" width="21.21875" style="8" customWidth="1"/>
    <col min="13047" max="13047" width="18.44140625" style="8" customWidth="1"/>
    <col min="13048" max="13048" width="3.33203125" style="8" customWidth="1"/>
    <col min="13049" max="13049" width="5" style="8" customWidth="1"/>
    <col min="13050" max="13051" width="4" style="8" customWidth="1"/>
    <col min="13052" max="13052" width="15.44140625" style="8" customWidth="1"/>
    <col min="13053" max="13055" width="7.33203125" style="8" customWidth="1"/>
    <col min="13056" max="13056" width="19" style="8" customWidth="1"/>
    <col min="13057" max="13057" width="18.6640625" style="8" customWidth="1"/>
    <col min="13058" max="13058" width="4.21875" style="8" customWidth="1"/>
    <col min="13059" max="13061" width="3.6640625" style="8" customWidth="1"/>
    <col min="13062" max="13062" width="13" style="8" customWidth="1"/>
    <col min="13063" max="13064" width="7.33203125" style="8" customWidth="1"/>
    <col min="13065" max="13065" width="10.6640625" style="8" customWidth="1"/>
    <col min="13066" max="13066" width="19.21875" style="8" customWidth="1"/>
    <col min="13067" max="13067" width="16.88671875" style="8" customWidth="1"/>
    <col min="13068" max="13285" width="8.77734375" style="8"/>
    <col min="13286" max="13286" width="4.77734375" style="8" customWidth="1"/>
    <col min="13287" max="13287" width="19.21875" style="8" customWidth="1"/>
    <col min="13288" max="13288" width="15.44140625" style="8" customWidth="1"/>
    <col min="13289" max="13289" width="13.88671875" style="8" customWidth="1"/>
    <col min="13290" max="13290" width="12.33203125" style="8" customWidth="1"/>
    <col min="13291" max="13291" width="10.77734375" style="8" customWidth="1"/>
    <col min="13292" max="13292" width="6.109375" style="8" customWidth="1"/>
    <col min="13293" max="13293" width="2.77734375" style="8" customWidth="1"/>
    <col min="13294" max="13294" width="2.88671875" style="8" customWidth="1"/>
    <col min="13295" max="13295" width="5" style="8" customWidth="1"/>
    <col min="13296" max="13297" width="3.88671875" style="8" customWidth="1"/>
    <col min="13298" max="13298" width="15.33203125" style="8" customWidth="1"/>
    <col min="13299" max="13301" width="7.21875" style="8" customWidth="1"/>
    <col min="13302" max="13302" width="21.21875" style="8" customWidth="1"/>
    <col min="13303" max="13303" width="18.44140625" style="8" customWidth="1"/>
    <col min="13304" max="13304" width="3.33203125" style="8" customWidth="1"/>
    <col min="13305" max="13305" width="5" style="8" customWidth="1"/>
    <col min="13306" max="13307" width="4" style="8" customWidth="1"/>
    <col min="13308" max="13308" width="15.44140625" style="8" customWidth="1"/>
    <col min="13309" max="13311" width="7.33203125" style="8" customWidth="1"/>
    <col min="13312" max="13312" width="19" style="8" customWidth="1"/>
    <col min="13313" max="13313" width="18.6640625" style="8" customWidth="1"/>
    <col min="13314" max="13314" width="4.21875" style="8" customWidth="1"/>
    <col min="13315" max="13317" width="3.6640625" style="8" customWidth="1"/>
    <col min="13318" max="13318" width="13" style="8" customWidth="1"/>
    <col min="13319" max="13320" width="7.33203125" style="8" customWidth="1"/>
    <col min="13321" max="13321" width="10.6640625" style="8" customWidth="1"/>
    <col min="13322" max="13322" width="19.21875" style="8" customWidth="1"/>
    <col min="13323" max="13323" width="16.88671875" style="8" customWidth="1"/>
    <col min="13324" max="13541" width="8.77734375" style="8"/>
    <col min="13542" max="13542" width="4.77734375" style="8" customWidth="1"/>
    <col min="13543" max="13543" width="19.21875" style="8" customWidth="1"/>
    <col min="13544" max="13544" width="15.44140625" style="8" customWidth="1"/>
    <col min="13545" max="13545" width="13.88671875" style="8" customWidth="1"/>
    <col min="13546" max="13546" width="12.33203125" style="8" customWidth="1"/>
    <col min="13547" max="13547" width="10.77734375" style="8" customWidth="1"/>
    <col min="13548" max="13548" width="6.109375" style="8" customWidth="1"/>
    <col min="13549" max="13549" width="2.77734375" style="8" customWidth="1"/>
    <col min="13550" max="13550" width="2.88671875" style="8" customWidth="1"/>
    <col min="13551" max="13551" width="5" style="8" customWidth="1"/>
    <col min="13552" max="13553" width="3.88671875" style="8" customWidth="1"/>
    <col min="13554" max="13554" width="15.33203125" style="8" customWidth="1"/>
    <col min="13555" max="13557" width="7.21875" style="8" customWidth="1"/>
    <col min="13558" max="13558" width="21.21875" style="8" customWidth="1"/>
    <col min="13559" max="13559" width="18.44140625" style="8" customWidth="1"/>
    <col min="13560" max="13560" width="3.33203125" style="8" customWidth="1"/>
    <col min="13561" max="13561" width="5" style="8" customWidth="1"/>
    <col min="13562" max="13563" width="4" style="8" customWidth="1"/>
    <col min="13564" max="13564" width="15.44140625" style="8" customWidth="1"/>
    <col min="13565" max="13567" width="7.33203125" style="8" customWidth="1"/>
    <col min="13568" max="13568" width="19" style="8" customWidth="1"/>
    <col min="13569" max="13569" width="18.6640625" style="8" customWidth="1"/>
    <col min="13570" max="13570" width="4.21875" style="8" customWidth="1"/>
    <col min="13571" max="13573" width="3.6640625" style="8" customWidth="1"/>
    <col min="13574" max="13574" width="13" style="8" customWidth="1"/>
    <col min="13575" max="13576" width="7.33203125" style="8" customWidth="1"/>
    <col min="13577" max="13577" width="10.6640625" style="8" customWidth="1"/>
    <col min="13578" max="13578" width="19.21875" style="8" customWidth="1"/>
    <col min="13579" max="13579" width="16.88671875" style="8" customWidth="1"/>
    <col min="13580" max="13797" width="8.77734375" style="8"/>
    <col min="13798" max="13798" width="4.77734375" style="8" customWidth="1"/>
    <col min="13799" max="13799" width="19.21875" style="8" customWidth="1"/>
    <col min="13800" max="13800" width="15.44140625" style="8" customWidth="1"/>
    <col min="13801" max="13801" width="13.88671875" style="8" customWidth="1"/>
    <col min="13802" max="13802" width="12.33203125" style="8" customWidth="1"/>
    <col min="13803" max="13803" width="10.77734375" style="8" customWidth="1"/>
    <col min="13804" max="13804" width="6.109375" style="8" customWidth="1"/>
    <col min="13805" max="13805" width="2.77734375" style="8" customWidth="1"/>
    <col min="13806" max="13806" width="2.88671875" style="8" customWidth="1"/>
    <col min="13807" max="13807" width="5" style="8" customWidth="1"/>
    <col min="13808" max="13809" width="3.88671875" style="8" customWidth="1"/>
    <col min="13810" max="13810" width="15.33203125" style="8" customWidth="1"/>
    <col min="13811" max="13813" width="7.21875" style="8" customWidth="1"/>
    <col min="13814" max="13814" width="21.21875" style="8" customWidth="1"/>
    <col min="13815" max="13815" width="18.44140625" style="8" customWidth="1"/>
    <col min="13816" max="13816" width="3.33203125" style="8" customWidth="1"/>
    <col min="13817" max="13817" width="5" style="8" customWidth="1"/>
    <col min="13818" max="13819" width="4" style="8" customWidth="1"/>
    <col min="13820" max="13820" width="15.44140625" style="8" customWidth="1"/>
    <col min="13821" max="13823" width="7.33203125" style="8" customWidth="1"/>
    <col min="13824" max="13824" width="19" style="8" customWidth="1"/>
    <col min="13825" max="13825" width="18.6640625" style="8" customWidth="1"/>
    <col min="13826" max="13826" width="4.21875" style="8" customWidth="1"/>
    <col min="13827" max="13829" width="3.6640625" style="8" customWidth="1"/>
    <col min="13830" max="13830" width="13" style="8" customWidth="1"/>
    <col min="13831" max="13832" width="7.33203125" style="8" customWidth="1"/>
    <col min="13833" max="13833" width="10.6640625" style="8" customWidth="1"/>
    <col min="13834" max="13834" width="19.21875" style="8" customWidth="1"/>
    <col min="13835" max="13835" width="16.88671875" style="8" customWidth="1"/>
    <col min="13836" max="14053" width="8.77734375" style="8"/>
    <col min="14054" max="14054" width="4.77734375" style="8" customWidth="1"/>
    <col min="14055" max="14055" width="19.21875" style="8" customWidth="1"/>
    <col min="14056" max="14056" width="15.44140625" style="8" customWidth="1"/>
    <col min="14057" max="14057" width="13.88671875" style="8" customWidth="1"/>
    <col min="14058" max="14058" width="12.33203125" style="8" customWidth="1"/>
    <col min="14059" max="14059" width="10.77734375" style="8" customWidth="1"/>
    <col min="14060" max="14060" width="6.109375" style="8" customWidth="1"/>
    <col min="14061" max="14061" width="2.77734375" style="8" customWidth="1"/>
    <col min="14062" max="14062" width="2.88671875" style="8" customWidth="1"/>
    <col min="14063" max="14063" width="5" style="8" customWidth="1"/>
    <col min="14064" max="14065" width="3.88671875" style="8" customWidth="1"/>
    <col min="14066" max="14066" width="15.33203125" style="8" customWidth="1"/>
    <col min="14067" max="14069" width="7.21875" style="8" customWidth="1"/>
    <col min="14070" max="14070" width="21.21875" style="8" customWidth="1"/>
    <col min="14071" max="14071" width="18.44140625" style="8" customWidth="1"/>
    <col min="14072" max="14072" width="3.33203125" style="8" customWidth="1"/>
    <col min="14073" max="14073" width="5" style="8" customWidth="1"/>
    <col min="14074" max="14075" width="4" style="8" customWidth="1"/>
    <col min="14076" max="14076" width="15.44140625" style="8" customWidth="1"/>
    <col min="14077" max="14079" width="7.33203125" style="8" customWidth="1"/>
    <col min="14080" max="14080" width="19" style="8" customWidth="1"/>
    <col min="14081" max="14081" width="18.6640625" style="8" customWidth="1"/>
    <col min="14082" max="14082" width="4.21875" style="8" customWidth="1"/>
    <col min="14083" max="14085" width="3.6640625" style="8" customWidth="1"/>
    <col min="14086" max="14086" width="13" style="8" customWidth="1"/>
    <col min="14087" max="14088" width="7.33203125" style="8" customWidth="1"/>
    <col min="14089" max="14089" width="10.6640625" style="8" customWidth="1"/>
    <col min="14090" max="14090" width="19.21875" style="8" customWidth="1"/>
    <col min="14091" max="14091" width="16.88671875" style="8" customWidth="1"/>
    <col min="14092" max="14309" width="8.77734375" style="8"/>
    <col min="14310" max="14310" width="4.77734375" style="8" customWidth="1"/>
    <col min="14311" max="14311" width="19.21875" style="8" customWidth="1"/>
    <col min="14312" max="14312" width="15.44140625" style="8" customWidth="1"/>
    <col min="14313" max="14313" width="13.88671875" style="8" customWidth="1"/>
    <col min="14314" max="14314" width="12.33203125" style="8" customWidth="1"/>
    <col min="14315" max="14315" width="10.77734375" style="8" customWidth="1"/>
    <col min="14316" max="14316" width="6.109375" style="8" customWidth="1"/>
    <col min="14317" max="14317" width="2.77734375" style="8" customWidth="1"/>
    <col min="14318" max="14318" width="2.88671875" style="8" customWidth="1"/>
    <col min="14319" max="14319" width="5" style="8" customWidth="1"/>
    <col min="14320" max="14321" width="3.88671875" style="8" customWidth="1"/>
    <col min="14322" max="14322" width="15.33203125" style="8" customWidth="1"/>
    <col min="14323" max="14325" width="7.21875" style="8" customWidth="1"/>
    <col min="14326" max="14326" width="21.21875" style="8" customWidth="1"/>
    <col min="14327" max="14327" width="18.44140625" style="8" customWidth="1"/>
    <col min="14328" max="14328" width="3.33203125" style="8" customWidth="1"/>
    <col min="14329" max="14329" width="5" style="8" customWidth="1"/>
    <col min="14330" max="14331" width="4" style="8" customWidth="1"/>
    <col min="14332" max="14332" width="15.44140625" style="8" customWidth="1"/>
    <col min="14333" max="14335" width="7.33203125" style="8" customWidth="1"/>
    <col min="14336" max="14336" width="19" style="8" customWidth="1"/>
    <col min="14337" max="14337" width="18.6640625" style="8" customWidth="1"/>
    <col min="14338" max="14338" width="4.21875" style="8" customWidth="1"/>
    <col min="14339" max="14341" width="3.6640625" style="8" customWidth="1"/>
    <col min="14342" max="14342" width="13" style="8" customWidth="1"/>
    <col min="14343" max="14344" width="7.33203125" style="8" customWidth="1"/>
    <col min="14345" max="14345" width="10.6640625" style="8" customWidth="1"/>
    <col min="14346" max="14346" width="19.21875" style="8" customWidth="1"/>
    <col min="14347" max="14347" width="16.88671875" style="8" customWidth="1"/>
    <col min="14348" max="14565" width="8.77734375" style="8"/>
    <col min="14566" max="14566" width="4.77734375" style="8" customWidth="1"/>
    <col min="14567" max="14567" width="19.21875" style="8" customWidth="1"/>
    <col min="14568" max="14568" width="15.44140625" style="8" customWidth="1"/>
    <col min="14569" max="14569" width="13.88671875" style="8" customWidth="1"/>
    <col min="14570" max="14570" width="12.33203125" style="8" customWidth="1"/>
    <col min="14571" max="14571" width="10.77734375" style="8" customWidth="1"/>
    <col min="14572" max="14572" width="6.109375" style="8" customWidth="1"/>
    <col min="14573" max="14573" width="2.77734375" style="8" customWidth="1"/>
    <col min="14574" max="14574" width="2.88671875" style="8" customWidth="1"/>
    <col min="14575" max="14575" width="5" style="8" customWidth="1"/>
    <col min="14576" max="14577" width="3.88671875" style="8" customWidth="1"/>
    <col min="14578" max="14578" width="15.33203125" style="8" customWidth="1"/>
    <col min="14579" max="14581" width="7.21875" style="8" customWidth="1"/>
    <col min="14582" max="14582" width="21.21875" style="8" customWidth="1"/>
    <col min="14583" max="14583" width="18.44140625" style="8" customWidth="1"/>
    <col min="14584" max="14584" width="3.33203125" style="8" customWidth="1"/>
    <col min="14585" max="14585" width="5" style="8" customWidth="1"/>
    <col min="14586" max="14587" width="4" style="8" customWidth="1"/>
    <col min="14588" max="14588" width="15.44140625" style="8" customWidth="1"/>
    <col min="14589" max="14591" width="7.33203125" style="8" customWidth="1"/>
    <col min="14592" max="14592" width="19" style="8" customWidth="1"/>
    <col min="14593" max="14593" width="18.6640625" style="8" customWidth="1"/>
    <col min="14594" max="14594" width="4.21875" style="8" customWidth="1"/>
    <col min="14595" max="14597" width="3.6640625" style="8" customWidth="1"/>
    <col min="14598" max="14598" width="13" style="8" customWidth="1"/>
    <col min="14599" max="14600" width="7.33203125" style="8" customWidth="1"/>
    <col min="14601" max="14601" width="10.6640625" style="8" customWidth="1"/>
    <col min="14602" max="14602" width="19.21875" style="8" customWidth="1"/>
    <col min="14603" max="14603" width="16.88671875" style="8" customWidth="1"/>
    <col min="14604" max="14821" width="8.77734375" style="8"/>
    <col min="14822" max="14822" width="4.77734375" style="8" customWidth="1"/>
    <col min="14823" max="14823" width="19.21875" style="8" customWidth="1"/>
    <col min="14824" max="14824" width="15.44140625" style="8" customWidth="1"/>
    <col min="14825" max="14825" width="13.88671875" style="8" customWidth="1"/>
    <col min="14826" max="14826" width="12.33203125" style="8" customWidth="1"/>
    <col min="14827" max="14827" width="10.77734375" style="8" customWidth="1"/>
    <col min="14828" max="14828" width="6.109375" style="8" customWidth="1"/>
    <col min="14829" max="14829" width="2.77734375" style="8" customWidth="1"/>
    <col min="14830" max="14830" width="2.88671875" style="8" customWidth="1"/>
    <col min="14831" max="14831" width="5" style="8" customWidth="1"/>
    <col min="14832" max="14833" width="3.88671875" style="8" customWidth="1"/>
    <col min="14834" max="14834" width="15.33203125" style="8" customWidth="1"/>
    <col min="14835" max="14837" width="7.21875" style="8" customWidth="1"/>
    <col min="14838" max="14838" width="21.21875" style="8" customWidth="1"/>
    <col min="14839" max="14839" width="18.44140625" style="8" customWidth="1"/>
    <col min="14840" max="14840" width="3.33203125" style="8" customWidth="1"/>
    <col min="14841" max="14841" width="5" style="8" customWidth="1"/>
    <col min="14842" max="14843" width="4" style="8" customWidth="1"/>
    <col min="14844" max="14844" width="15.44140625" style="8" customWidth="1"/>
    <col min="14845" max="14847" width="7.33203125" style="8" customWidth="1"/>
    <col min="14848" max="14848" width="19" style="8" customWidth="1"/>
    <col min="14849" max="14849" width="18.6640625" style="8" customWidth="1"/>
    <col min="14850" max="14850" width="4.21875" style="8" customWidth="1"/>
    <col min="14851" max="14853" width="3.6640625" style="8" customWidth="1"/>
    <col min="14854" max="14854" width="13" style="8" customWidth="1"/>
    <col min="14855" max="14856" width="7.33203125" style="8" customWidth="1"/>
    <col min="14857" max="14857" width="10.6640625" style="8" customWidth="1"/>
    <col min="14858" max="14858" width="19.21875" style="8" customWidth="1"/>
    <col min="14859" max="14859" width="16.88671875" style="8" customWidth="1"/>
    <col min="14860" max="15077" width="8.77734375" style="8"/>
    <col min="15078" max="15078" width="4.77734375" style="8" customWidth="1"/>
    <col min="15079" max="15079" width="19.21875" style="8" customWidth="1"/>
    <col min="15080" max="15080" width="15.44140625" style="8" customWidth="1"/>
    <col min="15081" max="15081" width="13.88671875" style="8" customWidth="1"/>
    <col min="15082" max="15082" width="12.33203125" style="8" customWidth="1"/>
    <col min="15083" max="15083" width="10.77734375" style="8" customWidth="1"/>
    <col min="15084" max="15084" width="6.109375" style="8" customWidth="1"/>
    <col min="15085" max="15085" width="2.77734375" style="8" customWidth="1"/>
    <col min="15086" max="15086" width="2.88671875" style="8" customWidth="1"/>
    <col min="15087" max="15087" width="5" style="8" customWidth="1"/>
    <col min="15088" max="15089" width="3.88671875" style="8" customWidth="1"/>
    <col min="15090" max="15090" width="15.33203125" style="8" customWidth="1"/>
    <col min="15091" max="15093" width="7.21875" style="8" customWidth="1"/>
    <col min="15094" max="15094" width="21.21875" style="8" customWidth="1"/>
    <col min="15095" max="15095" width="18.44140625" style="8" customWidth="1"/>
    <col min="15096" max="15096" width="3.33203125" style="8" customWidth="1"/>
    <col min="15097" max="15097" width="5" style="8" customWidth="1"/>
    <col min="15098" max="15099" width="4" style="8" customWidth="1"/>
    <col min="15100" max="15100" width="15.44140625" style="8" customWidth="1"/>
    <col min="15101" max="15103" width="7.33203125" style="8" customWidth="1"/>
    <col min="15104" max="15104" width="19" style="8" customWidth="1"/>
    <col min="15105" max="15105" width="18.6640625" style="8" customWidth="1"/>
    <col min="15106" max="15106" width="4.21875" style="8" customWidth="1"/>
    <col min="15107" max="15109" width="3.6640625" style="8" customWidth="1"/>
    <col min="15110" max="15110" width="13" style="8" customWidth="1"/>
    <col min="15111" max="15112" width="7.33203125" style="8" customWidth="1"/>
    <col min="15113" max="15113" width="10.6640625" style="8" customWidth="1"/>
    <col min="15114" max="15114" width="19.21875" style="8" customWidth="1"/>
    <col min="15115" max="15115" width="16.88671875" style="8" customWidth="1"/>
    <col min="15116" max="15333" width="8.77734375" style="8"/>
    <col min="15334" max="15334" width="4.77734375" style="8" customWidth="1"/>
    <col min="15335" max="15335" width="19.21875" style="8" customWidth="1"/>
    <col min="15336" max="15336" width="15.44140625" style="8" customWidth="1"/>
    <col min="15337" max="15337" width="13.88671875" style="8" customWidth="1"/>
    <col min="15338" max="15338" width="12.33203125" style="8" customWidth="1"/>
    <col min="15339" max="15339" width="10.77734375" style="8" customWidth="1"/>
    <col min="15340" max="15340" width="6.109375" style="8" customWidth="1"/>
    <col min="15341" max="15341" width="2.77734375" style="8" customWidth="1"/>
    <col min="15342" max="15342" width="2.88671875" style="8" customWidth="1"/>
    <col min="15343" max="15343" width="5" style="8" customWidth="1"/>
    <col min="15344" max="15345" width="3.88671875" style="8" customWidth="1"/>
    <col min="15346" max="15346" width="15.33203125" style="8" customWidth="1"/>
    <col min="15347" max="15349" width="7.21875" style="8" customWidth="1"/>
    <col min="15350" max="15350" width="21.21875" style="8" customWidth="1"/>
    <col min="15351" max="15351" width="18.44140625" style="8" customWidth="1"/>
    <col min="15352" max="15352" width="3.33203125" style="8" customWidth="1"/>
    <col min="15353" max="15353" width="5" style="8" customWidth="1"/>
    <col min="15354" max="15355" width="4" style="8" customWidth="1"/>
    <col min="15356" max="15356" width="15.44140625" style="8" customWidth="1"/>
    <col min="15357" max="15359" width="7.33203125" style="8" customWidth="1"/>
    <col min="15360" max="15360" width="19" style="8" customWidth="1"/>
    <col min="15361" max="15361" width="18.6640625" style="8" customWidth="1"/>
    <col min="15362" max="15362" width="4.21875" style="8" customWidth="1"/>
    <col min="15363" max="15365" width="3.6640625" style="8" customWidth="1"/>
    <col min="15366" max="15366" width="13" style="8" customWidth="1"/>
    <col min="15367" max="15368" width="7.33203125" style="8" customWidth="1"/>
    <col min="15369" max="15369" width="10.6640625" style="8" customWidth="1"/>
    <col min="15370" max="15370" width="19.21875" style="8" customWidth="1"/>
    <col min="15371" max="15371" width="16.88671875" style="8" customWidth="1"/>
    <col min="15372" max="15589" width="8.77734375" style="8"/>
    <col min="15590" max="15590" width="4.77734375" style="8" customWidth="1"/>
    <col min="15591" max="15591" width="19.21875" style="8" customWidth="1"/>
    <col min="15592" max="15592" width="15.44140625" style="8" customWidth="1"/>
    <col min="15593" max="15593" width="13.88671875" style="8" customWidth="1"/>
    <col min="15594" max="15594" width="12.33203125" style="8" customWidth="1"/>
    <col min="15595" max="15595" width="10.77734375" style="8" customWidth="1"/>
    <col min="15596" max="15596" width="6.109375" style="8" customWidth="1"/>
    <col min="15597" max="15597" width="2.77734375" style="8" customWidth="1"/>
    <col min="15598" max="15598" width="2.88671875" style="8" customWidth="1"/>
    <col min="15599" max="15599" width="5" style="8" customWidth="1"/>
    <col min="15600" max="15601" width="3.88671875" style="8" customWidth="1"/>
    <col min="15602" max="15602" width="15.33203125" style="8" customWidth="1"/>
    <col min="15603" max="15605" width="7.21875" style="8" customWidth="1"/>
    <col min="15606" max="15606" width="21.21875" style="8" customWidth="1"/>
    <col min="15607" max="15607" width="18.44140625" style="8" customWidth="1"/>
    <col min="15608" max="15608" width="3.33203125" style="8" customWidth="1"/>
    <col min="15609" max="15609" width="5" style="8" customWidth="1"/>
    <col min="15610" max="15611" width="4" style="8" customWidth="1"/>
    <col min="15612" max="15612" width="15.44140625" style="8" customWidth="1"/>
    <col min="15613" max="15615" width="7.33203125" style="8" customWidth="1"/>
    <col min="15616" max="15616" width="19" style="8" customWidth="1"/>
    <col min="15617" max="15617" width="18.6640625" style="8" customWidth="1"/>
    <col min="15618" max="15618" width="4.21875" style="8" customWidth="1"/>
    <col min="15619" max="15621" width="3.6640625" style="8" customWidth="1"/>
    <col min="15622" max="15622" width="13" style="8" customWidth="1"/>
    <col min="15623" max="15624" width="7.33203125" style="8" customWidth="1"/>
    <col min="15625" max="15625" width="10.6640625" style="8" customWidth="1"/>
    <col min="15626" max="15626" width="19.21875" style="8" customWidth="1"/>
    <col min="15627" max="15627" width="16.88671875" style="8" customWidth="1"/>
    <col min="15628" max="15845" width="8.77734375" style="8"/>
    <col min="15846" max="15846" width="4.77734375" style="8" customWidth="1"/>
    <col min="15847" max="15847" width="19.21875" style="8" customWidth="1"/>
    <col min="15848" max="15848" width="15.44140625" style="8" customWidth="1"/>
    <col min="15849" max="15849" width="13.88671875" style="8" customWidth="1"/>
    <col min="15850" max="15850" width="12.33203125" style="8" customWidth="1"/>
    <col min="15851" max="15851" width="10.77734375" style="8" customWidth="1"/>
    <col min="15852" max="15852" width="6.109375" style="8" customWidth="1"/>
    <col min="15853" max="15853" width="2.77734375" style="8" customWidth="1"/>
    <col min="15854" max="15854" width="2.88671875" style="8" customWidth="1"/>
    <col min="15855" max="15855" width="5" style="8" customWidth="1"/>
    <col min="15856" max="15857" width="3.88671875" style="8" customWidth="1"/>
    <col min="15858" max="15858" width="15.33203125" style="8" customWidth="1"/>
    <col min="15859" max="15861" width="7.21875" style="8" customWidth="1"/>
    <col min="15862" max="15862" width="21.21875" style="8" customWidth="1"/>
    <col min="15863" max="15863" width="18.44140625" style="8" customWidth="1"/>
    <col min="15864" max="15864" width="3.33203125" style="8" customWidth="1"/>
    <col min="15865" max="15865" width="5" style="8" customWidth="1"/>
    <col min="15866" max="15867" width="4" style="8" customWidth="1"/>
    <col min="15868" max="15868" width="15.44140625" style="8" customWidth="1"/>
    <col min="15869" max="15871" width="7.33203125" style="8" customWidth="1"/>
    <col min="15872" max="15872" width="19" style="8" customWidth="1"/>
    <col min="15873" max="15873" width="18.6640625" style="8" customWidth="1"/>
    <col min="15874" max="15874" width="4.21875" style="8" customWidth="1"/>
    <col min="15875" max="15877" width="3.6640625" style="8" customWidth="1"/>
    <col min="15878" max="15878" width="13" style="8" customWidth="1"/>
    <col min="15879" max="15880" width="7.33203125" style="8" customWidth="1"/>
    <col min="15881" max="15881" width="10.6640625" style="8" customWidth="1"/>
    <col min="15882" max="15882" width="19.21875" style="8" customWidth="1"/>
    <col min="15883" max="15883" width="16.88671875" style="8" customWidth="1"/>
    <col min="15884" max="16101" width="8.77734375" style="8"/>
    <col min="16102" max="16102" width="4.77734375" style="8" customWidth="1"/>
    <col min="16103" max="16103" width="19.21875" style="8" customWidth="1"/>
    <col min="16104" max="16104" width="15.44140625" style="8" customWidth="1"/>
    <col min="16105" max="16105" width="13.88671875" style="8" customWidth="1"/>
    <col min="16106" max="16106" width="12.33203125" style="8" customWidth="1"/>
    <col min="16107" max="16107" width="10.77734375" style="8" customWidth="1"/>
    <col min="16108" max="16108" width="6.109375" style="8" customWidth="1"/>
    <col min="16109" max="16109" width="2.77734375" style="8" customWidth="1"/>
    <col min="16110" max="16110" width="2.88671875" style="8" customWidth="1"/>
    <col min="16111" max="16111" width="5" style="8" customWidth="1"/>
    <col min="16112" max="16113" width="3.88671875" style="8" customWidth="1"/>
    <col min="16114" max="16114" width="15.33203125" style="8" customWidth="1"/>
    <col min="16115" max="16117" width="7.21875" style="8" customWidth="1"/>
    <col min="16118" max="16118" width="21.21875" style="8" customWidth="1"/>
    <col min="16119" max="16119" width="18.44140625" style="8" customWidth="1"/>
    <col min="16120" max="16120" width="3.33203125" style="8" customWidth="1"/>
    <col min="16121" max="16121" width="5" style="8" customWidth="1"/>
    <col min="16122" max="16123" width="4" style="8" customWidth="1"/>
    <col min="16124" max="16124" width="15.44140625" style="8" customWidth="1"/>
    <col min="16125" max="16127" width="7.33203125" style="8" customWidth="1"/>
    <col min="16128" max="16128" width="19" style="8" customWidth="1"/>
    <col min="16129" max="16129" width="18.6640625" style="8" customWidth="1"/>
    <col min="16130" max="16130" width="4.21875" style="8" customWidth="1"/>
    <col min="16131" max="16133" width="3.6640625" style="8" customWidth="1"/>
    <col min="16134" max="16134" width="13" style="8" customWidth="1"/>
    <col min="16135" max="16136" width="7.33203125" style="8" customWidth="1"/>
    <col min="16137" max="16137" width="10.6640625" style="8" customWidth="1"/>
    <col min="16138" max="16138" width="19.21875" style="8" customWidth="1"/>
    <col min="16139" max="16139" width="16.88671875" style="8" customWidth="1"/>
    <col min="16140" max="16357" width="8.77734375" style="8"/>
    <col min="16358" max="16384" width="9" style="8" customWidth="1"/>
  </cols>
  <sheetData>
    <row r="1" spans="1:11">
      <c r="A1" s="8" t="s">
        <v>315</v>
      </c>
    </row>
    <row r="2" spans="1:11" ht="14.4">
      <c r="A2" s="8" t="s">
        <v>316</v>
      </c>
      <c r="B2" s="9"/>
      <c r="C2" s="9"/>
      <c r="D2" s="9"/>
      <c r="E2" s="9"/>
      <c r="F2" s="9"/>
      <c r="G2" s="9"/>
      <c r="H2" s="9"/>
      <c r="I2" s="9"/>
      <c r="J2" s="285"/>
      <c r="K2" s="9"/>
    </row>
    <row r="3" spans="1:11" ht="28.5" customHeight="1">
      <c r="A3" s="696" t="s">
        <v>317</v>
      </c>
      <c r="B3" s="696"/>
      <c r="C3" s="696"/>
      <c r="D3" s="696"/>
      <c r="E3" s="497" t="s">
        <v>318</v>
      </c>
      <c r="F3" s="496" t="s">
        <v>319</v>
      </c>
      <c r="G3" s="496" t="s">
        <v>320</v>
      </c>
      <c r="H3" s="498" t="s">
        <v>321</v>
      </c>
      <c r="I3" s="496" t="s">
        <v>322</v>
      </c>
      <c r="J3" s="496" t="s">
        <v>323</v>
      </c>
      <c r="K3" s="9"/>
    </row>
    <row r="4" spans="1:11" ht="30.75" customHeight="1">
      <c r="A4" s="696" t="s">
        <v>262</v>
      </c>
      <c r="B4" s="696"/>
      <c r="C4" s="696"/>
      <c r="D4" s="696"/>
      <c r="E4" s="496"/>
      <c r="F4" s="11"/>
      <c r="G4" s="11"/>
      <c r="H4" s="286"/>
      <c r="I4" s="287">
        <f>F4*H4</f>
        <v>0</v>
      </c>
      <c r="J4" s="12"/>
      <c r="K4" s="9"/>
    </row>
    <row r="5" spans="1:11" ht="30.75" customHeight="1">
      <c r="A5" s="696" t="s">
        <v>262</v>
      </c>
      <c r="B5" s="696"/>
      <c r="C5" s="696"/>
      <c r="D5" s="696"/>
      <c r="E5" s="496"/>
      <c r="F5" s="11"/>
      <c r="G5" s="11"/>
      <c r="H5" s="286"/>
      <c r="I5" s="287">
        <f t="shared" ref="I5:I8" si="0">F5*H5</f>
        <v>0</v>
      </c>
      <c r="J5" s="12"/>
      <c r="K5" s="9"/>
    </row>
    <row r="6" spans="1:11" ht="30.75" customHeight="1">
      <c r="A6" s="696" t="s">
        <v>262</v>
      </c>
      <c r="B6" s="696"/>
      <c r="C6" s="696"/>
      <c r="D6" s="696"/>
      <c r="E6" s="496"/>
      <c r="F6" s="11"/>
      <c r="G6" s="11"/>
      <c r="H6" s="286"/>
      <c r="I6" s="287">
        <f t="shared" si="0"/>
        <v>0</v>
      </c>
      <c r="J6" s="288"/>
      <c r="K6" s="9"/>
    </row>
    <row r="7" spans="1:11" ht="30.75" customHeight="1">
      <c r="A7" s="696" t="s">
        <v>266</v>
      </c>
      <c r="B7" s="696"/>
      <c r="C7" s="696"/>
      <c r="D7" s="696"/>
      <c r="E7" s="496"/>
      <c r="F7" s="11"/>
      <c r="G7" s="496" t="s">
        <v>324</v>
      </c>
      <c r="H7" s="286"/>
      <c r="I7" s="287">
        <f t="shared" si="0"/>
        <v>0</v>
      </c>
      <c r="J7" s="12"/>
      <c r="K7" s="9"/>
    </row>
    <row r="8" spans="1:11" ht="30.75" customHeight="1">
      <c r="A8" s="696" t="s">
        <v>268</v>
      </c>
      <c r="B8" s="696"/>
      <c r="C8" s="696"/>
      <c r="D8" s="696"/>
      <c r="E8" s="496"/>
      <c r="F8" s="11"/>
      <c r="G8" s="11"/>
      <c r="H8" s="10"/>
      <c r="I8" s="287">
        <f t="shared" si="0"/>
        <v>0</v>
      </c>
      <c r="J8" s="12"/>
      <c r="K8" s="9"/>
    </row>
    <row r="9" spans="1:11" ht="32.1" customHeight="1">
      <c r="A9" s="696" t="s">
        <v>270</v>
      </c>
      <c r="B9" s="696"/>
      <c r="C9" s="696"/>
      <c r="D9" s="696"/>
      <c r="E9" s="496"/>
      <c r="F9" s="11"/>
      <c r="G9" s="11" t="s">
        <v>325</v>
      </c>
      <c r="H9" s="283"/>
      <c r="I9" s="287">
        <f>(I4+I7)*F9/100</f>
        <v>0</v>
      </c>
      <c r="J9" s="284"/>
      <c r="K9" s="9"/>
    </row>
    <row r="10" spans="1:11" ht="32.1" customHeight="1">
      <c r="A10" s="697" t="s">
        <v>326</v>
      </c>
      <c r="B10" s="698"/>
      <c r="C10" s="698"/>
      <c r="D10" s="699"/>
      <c r="E10" s="496"/>
      <c r="F10" s="11"/>
      <c r="G10" s="11" t="s">
        <v>327</v>
      </c>
      <c r="H10" s="283"/>
      <c r="I10" s="287">
        <f>(I5+I8)*F10/100</f>
        <v>0</v>
      </c>
      <c r="J10" s="284"/>
      <c r="K10" s="9"/>
    </row>
    <row r="11" spans="1:11" ht="36" customHeight="1">
      <c r="A11" s="696" t="s">
        <v>328</v>
      </c>
      <c r="B11" s="696"/>
      <c r="C11" s="696"/>
      <c r="D11" s="696"/>
      <c r="E11" s="496"/>
      <c r="F11" s="11"/>
      <c r="G11" s="11" t="s">
        <v>327</v>
      </c>
      <c r="H11" s="11"/>
      <c r="I11" s="287">
        <f>SUM(I4:I9)</f>
        <v>0</v>
      </c>
      <c r="J11" s="11" t="s">
        <v>329</v>
      </c>
      <c r="K11" s="9"/>
    </row>
    <row r="12" spans="1:11" ht="39.6" customHeight="1">
      <c r="A12" s="703" t="s">
        <v>330</v>
      </c>
      <c r="B12" s="703"/>
      <c r="C12" s="703"/>
      <c r="D12" s="703"/>
      <c r="E12" s="703"/>
      <c r="F12" s="703"/>
      <c r="G12" s="703"/>
      <c r="H12" s="703"/>
      <c r="I12" s="703"/>
      <c r="J12" s="703"/>
      <c r="K12" s="9"/>
    </row>
    <row r="13" spans="1:11" ht="19.5" customHeight="1">
      <c r="A13" s="8" t="s">
        <v>331</v>
      </c>
    </row>
    <row r="14" spans="1:11" ht="19.5" customHeight="1">
      <c r="A14" s="8" t="s">
        <v>332</v>
      </c>
    </row>
    <row r="15" spans="1:11" ht="18.600000000000001" customHeight="1">
      <c r="A15" s="8" t="s">
        <v>333</v>
      </c>
    </row>
    <row r="16" spans="1:11" ht="18.600000000000001" customHeight="1">
      <c r="A16" s="8" t="s">
        <v>334</v>
      </c>
    </row>
  </sheetData>
  <mergeCells count="10">
    <mergeCell ref="A12:J12"/>
    <mergeCell ref="A9:D9"/>
    <mergeCell ref="A11:D11"/>
    <mergeCell ref="A3:D3"/>
    <mergeCell ref="A4:D4"/>
    <mergeCell ref="A5:D5"/>
    <mergeCell ref="A6:D6"/>
    <mergeCell ref="A7:D7"/>
    <mergeCell ref="A8:D8"/>
    <mergeCell ref="A10:D10"/>
  </mergeCells>
  <phoneticPr fontId="3"/>
  <printOptions horizontalCentered="1"/>
  <pageMargins left="0.19685039370078741" right="0.19685039370078741" top="0.59055118110236227" bottom="0.39370078740157483" header="0.31496062992125984" footer="0.31496062992125984"/>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16"/>
  <sheetViews>
    <sheetView view="pageBreakPreview" zoomScale="80" zoomScaleNormal="100" zoomScaleSheetLayoutView="80" workbookViewId="0">
      <selection activeCell="H35" sqref="H35"/>
    </sheetView>
  </sheetViews>
  <sheetFormatPr defaultRowHeight="13.2"/>
  <cols>
    <col min="1" max="4" width="4.77734375" style="8" customWidth="1"/>
    <col min="5" max="5" width="15.33203125" style="8" customWidth="1"/>
    <col min="6" max="6" width="15.109375" style="8" customWidth="1"/>
    <col min="7" max="7" width="9.77734375" style="8" customWidth="1"/>
    <col min="8" max="8" width="15.88671875" style="8" customWidth="1"/>
    <col min="9" max="9" width="24.33203125" style="8" customWidth="1"/>
    <col min="10" max="10" width="39" style="8" customWidth="1"/>
    <col min="11" max="11" width="3.33203125" style="8" customWidth="1"/>
    <col min="12" max="229" width="9" style="8"/>
    <col min="230" max="230" width="4.77734375" style="8" customWidth="1"/>
    <col min="231" max="231" width="19.21875" style="8" customWidth="1"/>
    <col min="232" max="232" width="15.44140625" style="8" customWidth="1"/>
    <col min="233" max="233" width="13.88671875" style="8" customWidth="1"/>
    <col min="234" max="234" width="12.33203125" style="8" customWidth="1"/>
    <col min="235" max="235" width="10.77734375" style="8" customWidth="1"/>
    <col min="236" max="236" width="6.109375" style="8" customWidth="1"/>
    <col min="237" max="237" width="2.77734375" style="8" customWidth="1"/>
    <col min="238" max="238" width="2.88671875" style="8" customWidth="1"/>
    <col min="239" max="239" width="5" style="8" customWidth="1"/>
    <col min="240" max="241" width="3.88671875" style="8" customWidth="1"/>
    <col min="242" max="242" width="15.33203125" style="8" customWidth="1"/>
    <col min="243" max="245" width="7.21875" style="8" customWidth="1"/>
    <col min="246" max="246" width="21.21875" style="8" customWidth="1"/>
    <col min="247" max="247" width="18.44140625" style="8" customWidth="1"/>
    <col min="248" max="248" width="3.33203125" style="8" customWidth="1"/>
    <col min="249" max="249" width="5" style="8" customWidth="1"/>
    <col min="250" max="251" width="4" style="8" customWidth="1"/>
    <col min="252" max="252" width="15.44140625" style="8" customWidth="1"/>
    <col min="253" max="255" width="7.33203125" style="8" customWidth="1"/>
    <col min="256" max="256" width="19" style="8" customWidth="1"/>
    <col min="257" max="257" width="18.6640625" style="8" customWidth="1"/>
    <col min="258" max="258" width="4.21875" style="8" customWidth="1"/>
    <col min="259" max="261" width="3.6640625" style="8" customWidth="1"/>
    <col min="262" max="262" width="13" style="8" customWidth="1"/>
    <col min="263" max="264" width="7.33203125" style="8" customWidth="1"/>
    <col min="265" max="265" width="10.6640625" style="8" customWidth="1"/>
    <col min="266" max="266" width="19.21875" style="8" customWidth="1"/>
    <col min="267" max="267" width="16.88671875" style="8" customWidth="1"/>
    <col min="268" max="485" width="9" style="8"/>
    <col min="486" max="486" width="4.77734375" style="8" customWidth="1"/>
    <col min="487" max="487" width="19.21875" style="8" customWidth="1"/>
    <col min="488" max="488" width="15.44140625" style="8" customWidth="1"/>
    <col min="489" max="489" width="13.88671875" style="8" customWidth="1"/>
    <col min="490" max="490" width="12.33203125" style="8" customWidth="1"/>
    <col min="491" max="491" width="10.77734375" style="8" customWidth="1"/>
    <col min="492" max="492" width="6.109375" style="8" customWidth="1"/>
    <col min="493" max="493" width="2.77734375" style="8" customWidth="1"/>
    <col min="494" max="494" width="2.88671875" style="8" customWidth="1"/>
    <col min="495" max="495" width="5" style="8" customWidth="1"/>
    <col min="496" max="497" width="3.88671875" style="8" customWidth="1"/>
    <col min="498" max="498" width="15.33203125" style="8" customWidth="1"/>
    <col min="499" max="501" width="7.21875" style="8" customWidth="1"/>
    <col min="502" max="502" width="21.21875" style="8" customWidth="1"/>
    <col min="503" max="503" width="18.44140625" style="8" customWidth="1"/>
    <col min="504" max="504" width="3.33203125" style="8" customWidth="1"/>
    <col min="505" max="505" width="5" style="8" customWidth="1"/>
    <col min="506" max="507" width="4" style="8" customWidth="1"/>
    <col min="508" max="508" width="15.44140625" style="8" customWidth="1"/>
    <col min="509" max="511" width="7.33203125" style="8" customWidth="1"/>
    <col min="512" max="512" width="19" style="8" customWidth="1"/>
    <col min="513" max="513" width="18.6640625" style="8" customWidth="1"/>
    <col min="514" max="514" width="4.21875" style="8" customWidth="1"/>
    <col min="515" max="517" width="3.6640625" style="8" customWidth="1"/>
    <col min="518" max="518" width="13" style="8" customWidth="1"/>
    <col min="519" max="520" width="7.33203125" style="8" customWidth="1"/>
    <col min="521" max="521" width="10.6640625" style="8" customWidth="1"/>
    <col min="522" max="522" width="19.21875" style="8" customWidth="1"/>
    <col min="523" max="523" width="16.88671875" style="8" customWidth="1"/>
    <col min="524" max="741" width="9" style="8"/>
    <col min="742" max="742" width="4.77734375" style="8" customWidth="1"/>
    <col min="743" max="743" width="19.21875" style="8" customWidth="1"/>
    <col min="744" max="744" width="15.44140625" style="8" customWidth="1"/>
    <col min="745" max="745" width="13.88671875" style="8" customWidth="1"/>
    <col min="746" max="746" width="12.33203125" style="8" customWidth="1"/>
    <col min="747" max="747" width="10.77734375" style="8" customWidth="1"/>
    <col min="748" max="748" width="6.109375" style="8" customWidth="1"/>
    <col min="749" max="749" width="2.77734375" style="8" customWidth="1"/>
    <col min="750" max="750" width="2.88671875" style="8" customWidth="1"/>
    <col min="751" max="751" width="5" style="8" customWidth="1"/>
    <col min="752" max="753" width="3.88671875" style="8" customWidth="1"/>
    <col min="754" max="754" width="15.33203125" style="8" customWidth="1"/>
    <col min="755" max="757" width="7.21875" style="8" customWidth="1"/>
    <col min="758" max="758" width="21.21875" style="8" customWidth="1"/>
    <col min="759" max="759" width="18.44140625" style="8" customWidth="1"/>
    <col min="760" max="760" width="3.33203125" style="8" customWidth="1"/>
    <col min="761" max="761" width="5" style="8" customWidth="1"/>
    <col min="762" max="763" width="4" style="8" customWidth="1"/>
    <col min="764" max="764" width="15.44140625" style="8" customWidth="1"/>
    <col min="765" max="767" width="7.33203125" style="8" customWidth="1"/>
    <col min="768" max="768" width="19" style="8" customWidth="1"/>
    <col min="769" max="769" width="18.6640625" style="8" customWidth="1"/>
    <col min="770" max="770" width="4.21875" style="8" customWidth="1"/>
    <col min="771" max="773" width="3.6640625" style="8" customWidth="1"/>
    <col min="774" max="774" width="13" style="8" customWidth="1"/>
    <col min="775" max="776" width="7.33203125" style="8" customWidth="1"/>
    <col min="777" max="777" width="10.6640625" style="8" customWidth="1"/>
    <col min="778" max="778" width="19.21875" style="8" customWidth="1"/>
    <col min="779" max="779" width="16.88671875" style="8" customWidth="1"/>
    <col min="780" max="997" width="9" style="8"/>
    <col min="998" max="998" width="4.77734375" style="8" customWidth="1"/>
    <col min="999" max="999" width="19.21875" style="8" customWidth="1"/>
    <col min="1000" max="1000" width="15.44140625" style="8" customWidth="1"/>
    <col min="1001" max="1001" width="13.88671875" style="8" customWidth="1"/>
    <col min="1002" max="1002" width="12.33203125" style="8" customWidth="1"/>
    <col min="1003" max="1003" width="10.77734375" style="8" customWidth="1"/>
    <col min="1004" max="1004" width="6.109375" style="8" customWidth="1"/>
    <col min="1005" max="1005" width="2.77734375" style="8" customWidth="1"/>
    <col min="1006" max="1006" width="2.88671875" style="8" customWidth="1"/>
    <col min="1007" max="1007" width="5" style="8" customWidth="1"/>
    <col min="1008" max="1009" width="3.88671875" style="8" customWidth="1"/>
    <col min="1010" max="1010" width="15.33203125" style="8" customWidth="1"/>
    <col min="1011" max="1013" width="7.21875" style="8" customWidth="1"/>
    <col min="1014" max="1014" width="21.21875" style="8" customWidth="1"/>
    <col min="1015" max="1015" width="18.44140625" style="8" customWidth="1"/>
    <col min="1016" max="1016" width="3.33203125" style="8" customWidth="1"/>
    <col min="1017" max="1017" width="5" style="8" customWidth="1"/>
    <col min="1018" max="1019" width="4" style="8" customWidth="1"/>
    <col min="1020" max="1020" width="15.44140625" style="8" customWidth="1"/>
    <col min="1021" max="1023" width="7.33203125" style="8" customWidth="1"/>
    <col min="1024" max="1024" width="19" style="8" customWidth="1"/>
    <col min="1025" max="1025" width="18.6640625" style="8" customWidth="1"/>
    <col min="1026" max="1026" width="4.21875" style="8" customWidth="1"/>
    <col min="1027" max="1029" width="3.6640625" style="8" customWidth="1"/>
    <col min="1030" max="1030" width="13" style="8" customWidth="1"/>
    <col min="1031" max="1032" width="7.33203125" style="8" customWidth="1"/>
    <col min="1033" max="1033" width="10.6640625" style="8" customWidth="1"/>
    <col min="1034" max="1034" width="19.21875" style="8" customWidth="1"/>
    <col min="1035" max="1035" width="16.88671875" style="8" customWidth="1"/>
    <col min="1036" max="1253" width="9" style="8"/>
    <col min="1254" max="1254" width="4.77734375" style="8" customWidth="1"/>
    <col min="1255" max="1255" width="19.21875" style="8" customWidth="1"/>
    <col min="1256" max="1256" width="15.44140625" style="8" customWidth="1"/>
    <col min="1257" max="1257" width="13.88671875" style="8" customWidth="1"/>
    <col min="1258" max="1258" width="12.33203125" style="8" customWidth="1"/>
    <col min="1259" max="1259" width="10.77734375" style="8" customWidth="1"/>
    <col min="1260" max="1260" width="6.109375" style="8" customWidth="1"/>
    <col min="1261" max="1261" width="2.77734375" style="8" customWidth="1"/>
    <col min="1262" max="1262" width="2.88671875" style="8" customWidth="1"/>
    <col min="1263" max="1263" width="5" style="8" customWidth="1"/>
    <col min="1264" max="1265" width="3.88671875" style="8" customWidth="1"/>
    <col min="1266" max="1266" width="15.33203125" style="8" customWidth="1"/>
    <col min="1267" max="1269" width="7.21875" style="8" customWidth="1"/>
    <col min="1270" max="1270" width="21.21875" style="8" customWidth="1"/>
    <col min="1271" max="1271" width="18.44140625" style="8" customWidth="1"/>
    <col min="1272" max="1272" width="3.33203125" style="8" customWidth="1"/>
    <col min="1273" max="1273" width="5" style="8" customWidth="1"/>
    <col min="1274" max="1275" width="4" style="8" customWidth="1"/>
    <col min="1276" max="1276" width="15.44140625" style="8" customWidth="1"/>
    <col min="1277" max="1279" width="7.33203125" style="8" customWidth="1"/>
    <col min="1280" max="1280" width="19" style="8" customWidth="1"/>
    <col min="1281" max="1281" width="18.6640625" style="8" customWidth="1"/>
    <col min="1282" max="1282" width="4.21875" style="8" customWidth="1"/>
    <col min="1283" max="1285" width="3.6640625" style="8" customWidth="1"/>
    <col min="1286" max="1286" width="13" style="8" customWidth="1"/>
    <col min="1287" max="1288" width="7.33203125" style="8" customWidth="1"/>
    <col min="1289" max="1289" width="10.6640625" style="8" customWidth="1"/>
    <col min="1290" max="1290" width="19.21875" style="8" customWidth="1"/>
    <col min="1291" max="1291" width="16.88671875" style="8" customWidth="1"/>
    <col min="1292" max="1509" width="9" style="8"/>
    <col min="1510" max="1510" width="4.77734375" style="8" customWidth="1"/>
    <col min="1511" max="1511" width="19.21875" style="8" customWidth="1"/>
    <col min="1512" max="1512" width="15.44140625" style="8" customWidth="1"/>
    <col min="1513" max="1513" width="13.88671875" style="8" customWidth="1"/>
    <col min="1514" max="1514" width="12.33203125" style="8" customWidth="1"/>
    <col min="1515" max="1515" width="10.77734375" style="8" customWidth="1"/>
    <col min="1516" max="1516" width="6.109375" style="8" customWidth="1"/>
    <col min="1517" max="1517" width="2.77734375" style="8" customWidth="1"/>
    <col min="1518" max="1518" width="2.88671875" style="8" customWidth="1"/>
    <col min="1519" max="1519" width="5" style="8" customWidth="1"/>
    <col min="1520" max="1521" width="3.88671875" style="8" customWidth="1"/>
    <col min="1522" max="1522" width="15.33203125" style="8" customWidth="1"/>
    <col min="1523" max="1525" width="7.21875" style="8" customWidth="1"/>
    <col min="1526" max="1526" width="21.21875" style="8" customWidth="1"/>
    <col min="1527" max="1527" width="18.44140625" style="8" customWidth="1"/>
    <col min="1528" max="1528" width="3.33203125" style="8" customWidth="1"/>
    <col min="1529" max="1529" width="5" style="8" customWidth="1"/>
    <col min="1530" max="1531" width="4" style="8" customWidth="1"/>
    <col min="1532" max="1532" width="15.44140625" style="8" customWidth="1"/>
    <col min="1533" max="1535" width="7.33203125" style="8" customWidth="1"/>
    <col min="1536" max="1536" width="19" style="8" customWidth="1"/>
    <col min="1537" max="1537" width="18.6640625" style="8" customWidth="1"/>
    <col min="1538" max="1538" width="4.21875" style="8" customWidth="1"/>
    <col min="1539" max="1541" width="3.6640625" style="8" customWidth="1"/>
    <col min="1542" max="1542" width="13" style="8" customWidth="1"/>
    <col min="1543" max="1544" width="7.33203125" style="8" customWidth="1"/>
    <col min="1545" max="1545" width="10.6640625" style="8" customWidth="1"/>
    <col min="1546" max="1546" width="19.21875" style="8" customWidth="1"/>
    <col min="1547" max="1547" width="16.88671875" style="8" customWidth="1"/>
    <col min="1548" max="1765" width="9" style="8"/>
    <col min="1766" max="1766" width="4.77734375" style="8" customWidth="1"/>
    <col min="1767" max="1767" width="19.21875" style="8" customWidth="1"/>
    <col min="1768" max="1768" width="15.44140625" style="8" customWidth="1"/>
    <col min="1769" max="1769" width="13.88671875" style="8" customWidth="1"/>
    <col min="1770" max="1770" width="12.33203125" style="8" customWidth="1"/>
    <col min="1771" max="1771" width="10.77734375" style="8" customWidth="1"/>
    <col min="1772" max="1772" width="6.109375" style="8" customWidth="1"/>
    <col min="1773" max="1773" width="2.77734375" style="8" customWidth="1"/>
    <col min="1774" max="1774" width="2.88671875" style="8" customWidth="1"/>
    <col min="1775" max="1775" width="5" style="8" customWidth="1"/>
    <col min="1776" max="1777" width="3.88671875" style="8" customWidth="1"/>
    <col min="1778" max="1778" width="15.33203125" style="8" customWidth="1"/>
    <col min="1779" max="1781" width="7.21875" style="8" customWidth="1"/>
    <col min="1782" max="1782" width="21.21875" style="8" customWidth="1"/>
    <col min="1783" max="1783" width="18.44140625" style="8" customWidth="1"/>
    <col min="1784" max="1784" width="3.33203125" style="8" customWidth="1"/>
    <col min="1785" max="1785" width="5" style="8" customWidth="1"/>
    <col min="1786" max="1787" width="4" style="8" customWidth="1"/>
    <col min="1788" max="1788" width="15.44140625" style="8" customWidth="1"/>
    <col min="1789" max="1791" width="7.33203125" style="8" customWidth="1"/>
    <col min="1792" max="1792" width="19" style="8" customWidth="1"/>
    <col min="1793" max="1793" width="18.6640625" style="8" customWidth="1"/>
    <col min="1794" max="1794" width="4.21875" style="8" customWidth="1"/>
    <col min="1795" max="1797" width="3.6640625" style="8" customWidth="1"/>
    <col min="1798" max="1798" width="13" style="8" customWidth="1"/>
    <col min="1799" max="1800" width="7.33203125" style="8" customWidth="1"/>
    <col min="1801" max="1801" width="10.6640625" style="8" customWidth="1"/>
    <col min="1802" max="1802" width="19.21875" style="8" customWidth="1"/>
    <col min="1803" max="1803" width="16.88671875" style="8" customWidth="1"/>
    <col min="1804" max="2021" width="9" style="8"/>
    <col min="2022" max="2022" width="4.77734375" style="8" customWidth="1"/>
    <col min="2023" max="2023" width="19.21875" style="8" customWidth="1"/>
    <col min="2024" max="2024" width="15.44140625" style="8" customWidth="1"/>
    <col min="2025" max="2025" width="13.88671875" style="8" customWidth="1"/>
    <col min="2026" max="2026" width="12.33203125" style="8" customWidth="1"/>
    <col min="2027" max="2027" width="10.77734375" style="8" customWidth="1"/>
    <col min="2028" max="2028" width="6.109375" style="8" customWidth="1"/>
    <col min="2029" max="2029" width="2.77734375" style="8" customWidth="1"/>
    <col min="2030" max="2030" width="2.88671875" style="8" customWidth="1"/>
    <col min="2031" max="2031" width="5" style="8" customWidth="1"/>
    <col min="2032" max="2033" width="3.88671875" style="8" customWidth="1"/>
    <col min="2034" max="2034" width="15.33203125" style="8" customWidth="1"/>
    <col min="2035" max="2037" width="7.21875" style="8" customWidth="1"/>
    <col min="2038" max="2038" width="21.21875" style="8" customWidth="1"/>
    <col min="2039" max="2039" width="18.44140625" style="8" customWidth="1"/>
    <col min="2040" max="2040" width="3.33203125" style="8" customWidth="1"/>
    <col min="2041" max="2041" width="5" style="8" customWidth="1"/>
    <col min="2042" max="2043" width="4" style="8" customWidth="1"/>
    <col min="2044" max="2044" width="15.44140625" style="8" customWidth="1"/>
    <col min="2045" max="2047" width="7.33203125" style="8" customWidth="1"/>
    <col min="2048" max="2048" width="19" style="8" customWidth="1"/>
    <col min="2049" max="2049" width="18.6640625" style="8" customWidth="1"/>
    <col min="2050" max="2050" width="4.21875" style="8" customWidth="1"/>
    <col min="2051" max="2053" width="3.6640625" style="8" customWidth="1"/>
    <col min="2054" max="2054" width="13" style="8" customWidth="1"/>
    <col min="2055" max="2056" width="7.33203125" style="8" customWidth="1"/>
    <col min="2057" max="2057" width="10.6640625" style="8" customWidth="1"/>
    <col min="2058" max="2058" width="19.21875" style="8" customWidth="1"/>
    <col min="2059" max="2059" width="16.88671875" style="8" customWidth="1"/>
    <col min="2060" max="2277" width="9" style="8"/>
    <col min="2278" max="2278" width="4.77734375" style="8" customWidth="1"/>
    <col min="2279" max="2279" width="19.21875" style="8" customWidth="1"/>
    <col min="2280" max="2280" width="15.44140625" style="8" customWidth="1"/>
    <col min="2281" max="2281" width="13.88671875" style="8" customWidth="1"/>
    <col min="2282" max="2282" width="12.33203125" style="8" customWidth="1"/>
    <col min="2283" max="2283" width="10.77734375" style="8" customWidth="1"/>
    <col min="2284" max="2284" width="6.109375" style="8" customWidth="1"/>
    <col min="2285" max="2285" width="2.77734375" style="8" customWidth="1"/>
    <col min="2286" max="2286" width="2.88671875" style="8" customWidth="1"/>
    <col min="2287" max="2287" width="5" style="8" customWidth="1"/>
    <col min="2288" max="2289" width="3.88671875" style="8" customWidth="1"/>
    <col min="2290" max="2290" width="15.33203125" style="8" customWidth="1"/>
    <col min="2291" max="2293" width="7.21875" style="8" customWidth="1"/>
    <col min="2294" max="2294" width="21.21875" style="8" customWidth="1"/>
    <col min="2295" max="2295" width="18.44140625" style="8" customWidth="1"/>
    <col min="2296" max="2296" width="3.33203125" style="8" customWidth="1"/>
    <col min="2297" max="2297" width="5" style="8" customWidth="1"/>
    <col min="2298" max="2299" width="4" style="8" customWidth="1"/>
    <col min="2300" max="2300" width="15.44140625" style="8" customWidth="1"/>
    <col min="2301" max="2303" width="7.33203125" style="8" customWidth="1"/>
    <col min="2304" max="2304" width="19" style="8" customWidth="1"/>
    <col min="2305" max="2305" width="18.6640625" style="8" customWidth="1"/>
    <col min="2306" max="2306" width="4.21875" style="8" customWidth="1"/>
    <col min="2307" max="2309" width="3.6640625" style="8" customWidth="1"/>
    <col min="2310" max="2310" width="13" style="8" customWidth="1"/>
    <col min="2311" max="2312" width="7.33203125" style="8" customWidth="1"/>
    <col min="2313" max="2313" width="10.6640625" style="8" customWidth="1"/>
    <col min="2314" max="2314" width="19.21875" style="8" customWidth="1"/>
    <col min="2315" max="2315" width="16.88671875" style="8" customWidth="1"/>
    <col min="2316" max="2533" width="9" style="8"/>
    <col min="2534" max="2534" width="4.77734375" style="8" customWidth="1"/>
    <col min="2535" max="2535" width="19.21875" style="8" customWidth="1"/>
    <col min="2536" max="2536" width="15.44140625" style="8" customWidth="1"/>
    <col min="2537" max="2537" width="13.88671875" style="8" customWidth="1"/>
    <col min="2538" max="2538" width="12.33203125" style="8" customWidth="1"/>
    <col min="2539" max="2539" width="10.77734375" style="8" customWidth="1"/>
    <col min="2540" max="2540" width="6.109375" style="8" customWidth="1"/>
    <col min="2541" max="2541" width="2.77734375" style="8" customWidth="1"/>
    <col min="2542" max="2542" width="2.88671875" style="8" customWidth="1"/>
    <col min="2543" max="2543" width="5" style="8" customWidth="1"/>
    <col min="2544" max="2545" width="3.88671875" style="8" customWidth="1"/>
    <col min="2546" max="2546" width="15.33203125" style="8" customWidth="1"/>
    <col min="2547" max="2549" width="7.21875" style="8" customWidth="1"/>
    <col min="2550" max="2550" width="21.21875" style="8" customWidth="1"/>
    <col min="2551" max="2551" width="18.44140625" style="8" customWidth="1"/>
    <col min="2552" max="2552" width="3.33203125" style="8" customWidth="1"/>
    <col min="2553" max="2553" width="5" style="8" customWidth="1"/>
    <col min="2554" max="2555" width="4" style="8" customWidth="1"/>
    <col min="2556" max="2556" width="15.44140625" style="8" customWidth="1"/>
    <col min="2557" max="2559" width="7.33203125" style="8" customWidth="1"/>
    <col min="2560" max="2560" width="19" style="8" customWidth="1"/>
    <col min="2561" max="2561" width="18.6640625" style="8" customWidth="1"/>
    <col min="2562" max="2562" width="4.21875" style="8" customWidth="1"/>
    <col min="2563" max="2565" width="3.6640625" style="8" customWidth="1"/>
    <col min="2566" max="2566" width="13" style="8" customWidth="1"/>
    <col min="2567" max="2568" width="7.33203125" style="8" customWidth="1"/>
    <col min="2569" max="2569" width="10.6640625" style="8" customWidth="1"/>
    <col min="2570" max="2570" width="19.21875" style="8" customWidth="1"/>
    <col min="2571" max="2571" width="16.88671875" style="8" customWidth="1"/>
    <col min="2572" max="2789" width="9" style="8"/>
    <col min="2790" max="2790" width="4.77734375" style="8" customWidth="1"/>
    <col min="2791" max="2791" width="19.21875" style="8" customWidth="1"/>
    <col min="2792" max="2792" width="15.44140625" style="8" customWidth="1"/>
    <col min="2793" max="2793" width="13.88671875" style="8" customWidth="1"/>
    <col min="2794" max="2794" width="12.33203125" style="8" customWidth="1"/>
    <col min="2795" max="2795" width="10.77734375" style="8" customWidth="1"/>
    <col min="2796" max="2796" width="6.109375" style="8" customWidth="1"/>
    <col min="2797" max="2797" width="2.77734375" style="8" customWidth="1"/>
    <col min="2798" max="2798" width="2.88671875" style="8" customWidth="1"/>
    <col min="2799" max="2799" width="5" style="8" customWidth="1"/>
    <col min="2800" max="2801" width="3.88671875" style="8" customWidth="1"/>
    <col min="2802" max="2802" width="15.33203125" style="8" customWidth="1"/>
    <col min="2803" max="2805" width="7.21875" style="8" customWidth="1"/>
    <col min="2806" max="2806" width="21.21875" style="8" customWidth="1"/>
    <col min="2807" max="2807" width="18.44140625" style="8" customWidth="1"/>
    <col min="2808" max="2808" width="3.33203125" style="8" customWidth="1"/>
    <col min="2809" max="2809" width="5" style="8" customWidth="1"/>
    <col min="2810" max="2811" width="4" style="8" customWidth="1"/>
    <col min="2812" max="2812" width="15.44140625" style="8" customWidth="1"/>
    <col min="2813" max="2815" width="7.33203125" style="8" customWidth="1"/>
    <col min="2816" max="2816" width="19" style="8" customWidth="1"/>
    <col min="2817" max="2817" width="18.6640625" style="8" customWidth="1"/>
    <col min="2818" max="2818" width="4.21875" style="8" customWidth="1"/>
    <col min="2819" max="2821" width="3.6640625" style="8" customWidth="1"/>
    <col min="2822" max="2822" width="13" style="8" customWidth="1"/>
    <col min="2823" max="2824" width="7.33203125" style="8" customWidth="1"/>
    <col min="2825" max="2825" width="10.6640625" style="8" customWidth="1"/>
    <col min="2826" max="2826" width="19.21875" style="8" customWidth="1"/>
    <col min="2827" max="2827" width="16.88671875" style="8" customWidth="1"/>
    <col min="2828" max="3045" width="9" style="8"/>
    <col min="3046" max="3046" width="4.77734375" style="8" customWidth="1"/>
    <col min="3047" max="3047" width="19.21875" style="8" customWidth="1"/>
    <col min="3048" max="3048" width="15.44140625" style="8" customWidth="1"/>
    <col min="3049" max="3049" width="13.88671875" style="8" customWidth="1"/>
    <col min="3050" max="3050" width="12.33203125" style="8" customWidth="1"/>
    <col min="3051" max="3051" width="10.77734375" style="8" customWidth="1"/>
    <col min="3052" max="3052" width="6.109375" style="8" customWidth="1"/>
    <col min="3053" max="3053" width="2.77734375" style="8" customWidth="1"/>
    <col min="3054" max="3054" width="2.88671875" style="8" customWidth="1"/>
    <col min="3055" max="3055" width="5" style="8" customWidth="1"/>
    <col min="3056" max="3057" width="3.88671875" style="8" customWidth="1"/>
    <col min="3058" max="3058" width="15.33203125" style="8" customWidth="1"/>
    <col min="3059" max="3061" width="7.21875" style="8" customWidth="1"/>
    <col min="3062" max="3062" width="21.21875" style="8" customWidth="1"/>
    <col min="3063" max="3063" width="18.44140625" style="8" customWidth="1"/>
    <col min="3064" max="3064" width="3.33203125" style="8" customWidth="1"/>
    <col min="3065" max="3065" width="5" style="8" customWidth="1"/>
    <col min="3066" max="3067" width="4" style="8" customWidth="1"/>
    <col min="3068" max="3068" width="15.44140625" style="8" customWidth="1"/>
    <col min="3069" max="3071" width="7.33203125" style="8" customWidth="1"/>
    <col min="3072" max="3072" width="19" style="8" customWidth="1"/>
    <col min="3073" max="3073" width="18.6640625" style="8" customWidth="1"/>
    <col min="3074" max="3074" width="4.21875" style="8" customWidth="1"/>
    <col min="3075" max="3077" width="3.6640625" style="8" customWidth="1"/>
    <col min="3078" max="3078" width="13" style="8" customWidth="1"/>
    <col min="3079" max="3080" width="7.33203125" style="8" customWidth="1"/>
    <col min="3081" max="3081" width="10.6640625" style="8" customWidth="1"/>
    <col min="3082" max="3082" width="19.21875" style="8" customWidth="1"/>
    <col min="3083" max="3083" width="16.88671875" style="8" customWidth="1"/>
    <col min="3084" max="3301" width="9" style="8"/>
    <col min="3302" max="3302" width="4.77734375" style="8" customWidth="1"/>
    <col min="3303" max="3303" width="19.21875" style="8" customWidth="1"/>
    <col min="3304" max="3304" width="15.44140625" style="8" customWidth="1"/>
    <col min="3305" max="3305" width="13.88671875" style="8" customWidth="1"/>
    <col min="3306" max="3306" width="12.33203125" style="8" customWidth="1"/>
    <col min="3307" max="3307" width="10.77734375" style="8" customWidth="1"/>
    <col min="3308" max="3308" width="6.109375" style="8" customWidth="1"/>
    <col min="3309" max="3309" width="2.77734375" style="8" customWidth="1"/>
    <col min="3310" max="3310" width="2.88671875" style="8" customWidth="1"/>
    <col min="3311" max="3311" width="5" style="8" customWidth="1"/>
    <col min="3312" max="3313" width="3.88671875" style="8" customWidth="1"/>
    <col min="3314" max="3314" width="15.33203125" style="8" customWidth="1"/>
    <col min="3315" max="3317" width="7.21875" style="8" customWidth="1"/>
    <col min="3318" max="3318" width="21.21875" style="8" customWidth="1"/>
    <col min="3319" max="3319" width="18.44140625" style="8" customWidth="1"/>
    <col min="3320" max="3320" width="3.33203125" style="8" customWidth="1"/>
    <col min="3321" max="3321" width="5" style="8" customWidth="1"/>
    <col min="3322" max="3323" width="4" style="8" customWidth="1"/>
    <col min="3324" max="3324" width="15.44140625" style="8" customWidth="1"/>
    <col min="3325" max="3327" width="7.33203125" style="8" customWidth="1"/>
    <col min="3328" max="3328" width="19" style="8" customWidth="1"/>
    <col min="3329" max="3329" width="18.6640625" style="8" customWidth="1"/>
    <col min="3330" max="3330" width="4.21875" style="8" customWidth="1"/>
    <col min="3331" max="3333" width="3.6640625" style="8" customWidth="1"/>
    <col min="3334" max="3334" width="13" style="8" customWidth="1"/>
    <col min="3335" max="3336" width="7.33203125" style="8" customWidth="1"/>
    <col min="3337" max="3337" width="10.6640625" style="8" customWidth="1"/>
    <col min="3338" max="3338" width="19.21875" style="8" customWidth="1"/>
    <col min="3339" max="3339" width="16.88671875" style="8" customWidth="1"/>
    <col min="3340" max="3557" width="9" style="8"/>
    <col min="3558" max="3558" width="4.77734375" style="8" customWidth="1"/>
    <col min="3559" max="3559" width="19.21875" style="8" customWidth="1"/>
    <col min="3560" max="3560" width="15.44140625" style="8" customWidth="1"/>
    <col min="3561" max="3561" width="13.88671875" style="8" customWidth="1"/>
    <col min="3562" max="3562" width="12.33203125" style="8" customWidth="1"/>
    <col min="3563" max="3563" width="10.77734375" style="8" customWidth="1"/>
    <col min="3564" max="3564" width="6.109375" style="8" customWidth="1"/>
    <col min="3565" max="3565" width="2.77734375" style="8" customWidth="1"/>
    <col min="3566" max="3566" width="2.88671875" style="8" customWidth="1"/>
    <col min="3567" max="3567" width="5" style="8" customWidth="1"/>
    <col min="3568" max="3569" width="3.88671875" style="8" customWidth="1"/>
    <col min="3570" max="3570" width="15.33203125" style="8" customWidth="1"/>
    <col min="3571" max="3573" width="7.21875" style="8" customWidth="1"/>
    <col min="3574" max="3574" width="21.21875" style="8" customWidth="1"/>
    <col min="3575" max="3575" width="18.44140625" style="8" customWidth="1"/>
    <col min="3576" max="3576" width="3.33203125" style="8" customWidth="1"/>
    <col min="3577" max="3577" width="5" style="8" customWidth="1"/>
    <col min="3578" max="3579" width="4" style="8" customWidth="1"/>
    <col min="3580" max="3580" width="15.44140625" style="8" customWidth="1"/>
    <col min="3581" max="3583" width="7.33203125" style="8" customWidth="1"/>
    <col min="3584" max="3584" width="19" style="8" customWidth="1"/>
    <col min="3585" max="3585" width="18.6640625" style="8" customWidth="1"/>
    <col min="3586" max="3586" width="4.21875" style="8" customWidth="1"/>
    <col min="3587" max="3589" width="3.6640625" style="8" customWidth="1"/>
    <col min="3590" max="3590" width="13" style="8" customWidth="1"/>
    <col min="3591" max="3592" width="7.33203125" style="8" customWidth="1"/>
    <col min="3593" max="3593" width="10.6640625" style="8" customWidth="1"/>
    <col min="3594" max="3594" width="19.21875" style="8" customWidth="1"/>
    <col min="3595" max="3595" width="16.88671875" style="8" customWidth="1"/>
    <col min="3596" max="3813" width="9" style="8"/>
    <col min="3814" max="3814" width="4.77734375" style="8" customWidth="1"/>
    <col min="3815" max="3815" width="19.21875" style="8" customWidth="1"/>
    <col min="3816" max="3816" width="15.44140625" style="8" customWidth="1"/>
    <col min="3817" max="3817" width="13.88671875" style="8" customWidth="1"/>
    <col min="3818" max="3818" width="12.33203125" style="8" customWidth="1"/>
    <col min="3819" max="3819" width="10.77734375" style="8" customWidth="1"/>
    <col min="3820" max="3820" width="6.109375" style="8" customWidth="1"/>
    <col min="3821" max="3821" width="2.77734375" style="8" customWidth="1"/>
    <col min="3822" max="3822" width="2.88671875" style="8" customWidth="1"/>
    <col min="3823" max="3823" width="5" style="8" customWidth="1"/>
    <col min="3824" max="3825" width="3.88671875" style="8" customWidth="1"/>
    <col min="3826" max="3826" width="15.33203125" style="8" customWidth="1"/>
    <col min="3827" max="3829" width="7.21875" style="8" customWidth="1"/>
    <col min="3830" max="3830" width="21.21875" style="8" customWidth="1"/>
    <col min="3831" max="3831" width="18.44140625" style="8" customWidth="1"/>
    <col min="3832" max="3832" width="3.33203125" style="8" customWidth="1"/>
    <col min="3833" max="3833" width="5" style="8" customWidth="1"/>
    <col min="3834" max="3835" width="4" style="8" customWidth="1"/>
    <col min="3836" max="3836" width="15.44140625" style="8" customWidth="1"/>
    <col min="3837" max="3839" width="7.33203125" style="8" customWidth="1"/>
    <col min="3840" max="3840" width="19" style="8" customWidth="1"/>
    <col min="3841" max="3841" width="18.6640625" style="8" customWidth="1"/>
    <col min="3842" max="3842" width="4.21875" style="8" customWidth="1"/>
    <col min="3843" max="3845" width="3.6640625" style="8" customWidth="1"/>
    <col min="3846" max="3846" width="13" style="8" customWidth="1"/>
    <col min="3847" max="3848" width="7.33203125" style="8" customWidth="1"/>
    <col min="3849" max="3849" width="10.6640625" style="8" customWidth="1"/>
    <col min="3850" max="3850" width="19.21875" style="8" customWidth="1"/>
    <col min="3851" max="3851" width="16.88671875" style="8" customWidth="1"/>
    <col min="3852" max="4069" width="9" style="8"/>
    <col min="4070" max="4070" width="4.77734375" style="8" customWidth="1"/>
    <col min="4071" max="4071" width="19.21875" style="8" customWidth="1"/>
    <col min="4072" max="4072" width="15.44140625" style="8" customWidth="1"/>
    <col min="4073" max="4073" width="13.88671875" style="8" customWidth="1"/>
    <col min="4074" max="4074" width="12.33203125" style="8" customWidth="1"/>
    <col min="4075" max="4075" width="10.77734375" style="8" customWidth="1"/>
    <col min="4076" max="4076" width="6.109375" style="8" customWidth="1"/>
    <col min="4077" max="4077" width="2.77734375" style="8" customWidth="1"/>
    <col min="4078" max="4078" width="2.88671875" style="8" customWidth="1"/>
    <col min="4079" max="4079" width="5" style="8" customWidth="1"/>
    <col min="4080" max="4081" width="3.88671875" style="8" customWidth="1"/>
    <col min="4082" max="4082" width="15.33203125" style="8" customWidth="1"/>
    <col min="4083" max="4085" width="7.21875" style="8" customWidth="1"/>
    <col min="4086" max="4086" width="21.21875" style="8" customWidth="1"/>
    <col min="4087" max="4087" width="18.44140625" style="8" customWidth="1"/>
    <col min="4088" max="4088" width="3.33203125" style="8" customWidth="1"/>
    <col min="4089" max="4089" width="5" style="8" customWidth="1"/>
    <col min="4090" max="4091" width="4" style="8" customWidth="1"/>
    <col min="4092" max="4092" width="15.44140625" style="8" customWidth="1"/>
    <col min="4093" max="4095" width="7.33203125" style="8" customWidth="1"/>
    <col min="4096" max="4096" width="19" style="8" customWidth="1"/>
    <col min="4097" max="4097" width="18.6640625" style="8" customWidth="1"/>
    <col min="4098" max="4098" width="4.21875" style="8" customWidth="1"/>
    <col min="4099" max="4101" width="3.6640625" style="8" customWidth="1"/>
    <col min="4102" max="4102" width="13" style="8" customWidth="1"/>
    <col min="4103" max="4104" width="7.33203125" style="8" customWidth="1"/>
    <col min="4105" max="4105" width="10.6640625" style="8" customWidth="1"/>
    <col min="4106" max="4106" width="19.21875" style="8" customWidth="1"/>
    <col min="4107" max="4107" width="16.88671875" style="8" customWidth="1"/>
    <col min="4108" max="4325" width="9" style="8"/>
    <col min="4326" max="4326" width="4.77734375" style="8" customWidth="1"/>
    <col min="4327" max="4327" width="19.21875" style="8" customWidth="1"/>
    <col min="4328" max="4328" width="15.44140625" style="8" customWidth="1"/>
    <col min="4329" max="4329" width="13.88671875" style="8" customWidth="1"/>
    <col min="4330" max="4330" width="12.33203125" style="8" customWidth="1"/>
    <col min="4331" max="4331" width="10.77734375" style="8" customWidth="1"/>
    <col min="4332" max="4332" width="6.109375" style="8" customWidth="1"/>
    <col min="4333" max="4333" width="2.77734375" style="8" customWidth="1"/>
    <col min="4334" max="4334" width="2.88671875" style="8" customWidth="1"/>
    <col min="4335" max="4335" width="5" style="8" customWidth="1"/>
    <col min="4336" max="4337" width="3.88671875" style="8" customWidth="1"/>
    <col min="4338" max="4338" width="15.33203125" style="8" customWidth="1"/>
    <col min="4339" max="4341" width="7.21875" style="8" customWidth="1"/>
    <col min="4342" max="4342" width="21.21875" style="8" customWidth="1"/>
    <col min="4343" max="4343" width="18.44140625" style="8" customWidth="1"/>
    <col min="4344" max="4344" width="3.33203125" style="8" customWidth="1"/>
    <col min="4345" max="4345" width="5" style="8" customWidth="1"/>
    <col min="4346" max="4347" width="4" style="8" customWidth="1"/>
    <col min="4348" max="4348" width="15.44140625" style="8" customWidth="1"/>
    <col min="4349" max="4351" width="7.33203125" style="8" customWidth="1"/>
    <col min="4352" max="4352" width="19" style="8" customWidth="1"/>
    <col min="4353" max="4353" width="18.6640625" style="8" customWidth="1"/>
    <col min="4354" max="4354" width="4.21875" style="8" customWidth="1"/>
    <col min="4355" max="4357" width="3.6640625" style="8" customWidth="1"/>
    <col min="4358" max="4358" width="13" style="8" customWidth="1"/>
    <col min="4359" max="4360" width="7.33203125" style="8" customWidth="1"/>
    <col min="4361" max="4361" width="10.6640625" style="8" customWidth="1"/>
    <col min="4362" max="4362" width="19.21875" style="8" customWidth="1"/>
    <col min="4363" max="4363" width="16.88671875" style="8" customWidth="1"/>
    <col min="4364" max="4581" width="9" style="8"/>
    <col min="4582" max="4582" width="4.77734375" style="8" customWidth="1"/>
    <col min="4583" max="4583" width="19.21875" style="8" customWidth="1"/>
    <col min="4584" max="4584" width="15.44140625" style="8" customWidth="1"/>
    <col min="4585" max="4585" width="13.88671875" style="8" customWidth="1"/>
    <col min="4586" max="4586" width="12.33203125" style="8" customWidth="1"/>
    <col min="4587" max="4587" width="10.77734375" style="8" customWidth="1"/>
    <col min="4588" max="4588" width="6.109375" style="8" customWidth="1"/>
    <col min="4589" max="4589" width="2.77734375" style="8" customWidth="1"/>
    <col min="4590" max="4590" width="2.88671875" style="8" customWidth="1"/>
    <col min="4591" max="4591" width="5" style="8" customWidth="1"/>
    <col min="4592" max="4593" width="3.88671875" style="8" customWidth="1"/>
    <col min="4594" max="4594" width="15.33203125" style="8" customWidth="1"/>
    <col min="4595" max="4597" width="7.21875" style="8" customWidth="1"/>
    <col min="4598" max="4598" width="21.21875" style="8" customWidth="1"/>
    <col min="4599" max="4599" width="18.44140625" style="8" customWidth="1"/>
    <col min="4600" max="4600" width="3.33203125" style="8" customWidth="1"/>
    <col min="4601" max="4601" width="5" style="8" customWidth="1"/>
    <col min="4602" max="4603" width="4" style="8" customWidth="1"/>
    <col min="4604" max="4604" width="15.44140625" style="8" customWidth="1"/>
    <col min="4605" max="4607" width="7.33203125" style="8" customWidth="1"/>
    <col min="4608" max="4608" width="19" style="8" customWidth="1"/>
    <col min="4609" max="4609" width="18.6640625" style="8" customWidth="1"/>
    <col min="4610" max="4610" width="4.21875" style="8" customWidth="1"/>
    <col min="4611" max="4613" width="3.6640625" style="8" customWidth="1"/>
    <col min="4614" max="4614" width="13" style="8" customWidth="1"/>
    <col min="4615" max="4616" width="7.33203125" style="8" customWidth="1"/>
    <col min="4617" max="4617" width="10.6640625" style="8" customWidth="1"/>
    <col min="4618" max="4618" width="19.21875" style="8" customWidth="1"/>
    <col min="4619" max="4619" width="16.88671875" style="8" customWidth="1"/>
    <col min="4620" max="4837" width="9" style="8"/>
    <col min="4838" max="4838" width="4.77734375" style="8" customWidth="1"/>
    <col min="4839" max="4839" width="19.21875" style="8" customWidth="1"/>
    <col min="4840" max="4840" width="15.44140625" style="8" customWidth="1"/>
    <col min="4841" max="4841" width="13.88671875" style="8" customWidth="1"/>
    <col min="4842" max="4842" width="12.33203125" style="8" customWidth="1"/>
    <col min="4843" max="4843" width="10.77734375" style="8" customWidth="1"/>
    <col min="4844" max="4844" width="6.109375" style="8" customWidth="1"/>
    <col min="4845" max="4845" width="2.77734375" style="8" customWidth="1"/>
    <col min="4846" max="4846" width="2.88671875" style="8" customWidth="1"/>
    <col min="4847" max="4847" width="5" style="8" customWidth="1"/>
    <col min="4848" max="4849" width="3.88671875" style="8" customWidth="1"/>
    <col min="4850" max="4850" width="15.33203125" style="8" customWidth="1"/>
    <col min="4851" max="4853" width="7.21875" style="8" customWidth="1"/>
    <col min="4854" max="4854" width="21.21875" style="8" customWidth="1"/>
    <col min="4855" max="4855" width="18.44140625" style="8" customWidth="1"/>
    <col min="4856" max="4856" width="3.33203125" style="8" customWidth="1"/>
    <col min="4857" max="4857" width="5" style="8" customWidth="1"/>
    <col min="4858" max="4859" width="4" style="8" customWidth="1"/>
    <col min="4860" max="4860" width="15.44140625" style="8" customWidth="1"/>
    <col min="4861" max="4863" width="7.33203125" style="8" customWidth="1"/>
    <col min="4864" max="4864" width="19" style="8" customWidth="1"/>
    <col min="4865" max="4865" width="18.6640625" style="8" customWidth="1"/>
    <col min="4866" max="4866" width="4.21875" style="8" customWidth="1"/>
    <col min="4867" max="4869" width="3.6640625" style="8" customWidth="1"/>
    <col min="4870" max="4870" width="13" style="8" customWidth="1"/>
    <col min="4871" max="4872" width="7.33203125" style="8" customWidth="1"/>
    <col min="4873" max="4873" width="10.6640625" style="8" customWidth="1"/>
    <col min="4874" max="4874" width="19.21875" style="8" customWidth="1"/>
    <col min="4875" max="4875" width="16.88671875" style="8" customWidth="1"/>
    <col min="4876" max="5093" width="9" style="8"/>
    <col min="5094" max="5094" width="4.77734375" style="8" customWidth="1"/>
    <col min="5095" max="5095" width="19.21875" style="8" customWidth="1"/>
    <col min="5096" max="5096" width="15.44140625" style="8" customWidth="1"/>
    <col min="5097" max="5097" width="13.88671875" style="8" customWidth="1"/>
    <col min="5098" max="5098" width="12.33203125" style="8" customWidth="1"/>
    <col min="5099" max="5099" width="10.77734375" style="8" customWidth="1"/>
    <col min="5100" max="5100" width="6.109375" style="8" customWidth="1"/>
    <col min="5101" max="5101" width="2.77734375" style="8" customWidth="1"/>
    <col min="5102" max="5102" width="2.88671875" style="8" customWidth="1"/>
    <col min="5103" max="5103" width="5" style="8" customWidth="1"/>
    <col min="5104" max="5105" width="3.88671875" style="8" customWidth="1"/>
    <col min="5106" max="5106" width="15.33203125" style="8" customWidth="1"/>
    <col min="5107" max="5109" width="7.21875" style="8" customWidth="1"/>
    <col min="5110" max="5110" width="21.21875" style="8" customWidth="1"/>
    <col min="5111" max="5111" width="18.44140625" style="8" customWidth="1"/>
    <col min="5112" max="5112" width="3.33203125" style="8" customWidth="1"/>
    <col min="5113" max="5113" width="5" style="8" customWidth="1"/>
    <col min="5114" max="5115" width="4" style="8" customWidth="1"/>
    <col min="5116" max="5116" width="15.44140625" style="8" customWidth="1"/>
    <col min="5117" max="5119" width="7.33203125" style="8" customWidth="1"/>
    <col min="5120" max="5120" width="19" style="8" customWidth="1"/>
    <col min="5121" max="5121" width="18.6640625" style="8" customWidth="1"/>
    <col min="5122" max="5122" width="4.21875" style="8" customWidth="1"/>
    <col min="5123" max="5125" width="3.6640625" style="8" customWidth="1"/>
    <col min="5126" max="5126" width="13" style="8" customWidth="1"/>
    <col min="5127" max="5128" width="7.33203125" style="8" customWidth="1"/>
    <col min="5129" max="5129" width="10.6640625" style="8" customWidth="1"/>
    <col min="5130" max="5130" width="19.21875" style="8" customWidth="1"/>
    <col min="5131" max="5131" width="16.88671875" style="8" customWidth="1"/>
    <col min="5132" max="5349" width="9" style="8"/>
    <col min="5350" max="5350" width="4.77734375" style="8" customWidth="1"/>
    <col min="5351" max="5351" width="19.21875" style="8" customWidth="1"/>
    <col min="5352" max="5352" width="15.44140625" style="8" customWidth="1"/>
    <col min="5353" max="5353" width="13.88671875" style="8" customWidth="1"/>
    <col min="5354" max="5354" width="12.33203125" style="8" customWidth="1"/>
    <col min="5355" max="5355" width="10.77734375" style="8" customWidth="1"/>
    <col min="5356" max="5356" width="6.109375" style="8" customWidth="1"/>
    <col min="5357" max="5357" width="2.77734375" style="8" customWidth="1"/>
    <col min="5358" max="5358" width="2.88671875" style="8" customWidth="1"/>
    <col min="5359" max="5359" width="5" style="8" customWidth="1"/>
    <col min="5360" max="5361" width="3.88671875" style="8" customWidth="1"/>
    <col min="5362" max="5362" width="15.33203125" style="8" customWidth="1"/>
    <col min="5363" max="5365" width="7.21875" style="8" customWidth="1"/>
    <col min="5366" max="5366" width="21.21875" style="8" customWidth="1"/>
    <col min="5367" max="5367" width="18.44140625" style="8" customWidth="1"/>
    <col min="5368" max="5368" width="3.33203125" style="8" customWidth="1"/>
    <col min="5369" max="5369" width="5" style="8" customWidth="1"/>
    <col min="5370" max="5371" width="4" style="8" customWidth="1"/>
    <col min="5372" max="5372" width="15.44140625" style="8" customWidth="1"/>
    <col min="5373" max="5375" width="7.33203125" style="8" customWidth="1"/>
    <col min="5376" max="5376" width="19" style="8" customWidth="1"/>
    <col min="5377" max="5377" width="18.6640625" style="8" customWidth="1"/>
    <col min="5378" max="5378" width="4.21875" style="8" customWidth="1"/>
    <col min="5379" max="5381" width="3.6640625" style="8" customWidth="1"/>
    <col min="5382" max="5382" width="13" style="8" customWidth="1"/>
    <col min="5383" max="5384" width="7.33203125" style="8" customWidth="1"/>
    <col min="5385" max="5385" width="10.6640625" style="8" customWidth="1"/>
    <col min="5386" max="5386" width="19.21875" style="8" customWidth="1"/>
    <col min="5387" max="5387" width="16.88671875" style="8" customWidth="1"/>
    <col min="5388" max="5605" width="9" style="8"/>
    <col min="5606" max="5606" width="4.77734375" style="8" customWidth="1"/>
    <col min="5607" max="5607" width="19.21875" style="8" customWidth="1"/>
    <col min="5608" max="5608" width="15.44140625" style="8" customWidth="1"/>
    <col min="5609" max="5609" width="13.88671875" style="8" customWidth="1"/>
    <col min="5610" max="5610" width="12.33203125" style="8" customWidth="1"/>
    <col min="5611" max="5611" width="10.77734375" style="8" customWidth="1"/>
    <col min="5612" max="5612" width="6.109375" style="8" customWidth="1"/>
    <col min="5613" max="5613" width="2.77734375" style="8" customWidth="1"/>
    <col min="5614" max="5614" width="2.88671875" style="8" customWidth="1"/>
    <col min="5615" max="5615" width="5" style="8" customWidth="1"/>
    <col min="5616" max="5617" width="3.88671875" style="8" customWidth="1"/>
    <col min="5618" max="5618" width="15.33203125" style="8" customWidth="1"/>
    <col min="5619" max="5621" width="7.21875" style="8" customWidth="1"/>
    <col min="5622" max="5622" width="21.21875" style="8" customWidth="1"/>
    <col min="5623" max="5623" width="18.44140625" style="8" customWidth="1"/>
    <col min="5624" max="5624" width="3.33203125" style="8" customWidth="1"/>
    <col min="5625" max="5625" width="5" style="8" customWidth="1"/>
    <col min="5626" max="5627" width="4" style="8" customWidth="1"/>
    <col min="5628" max="5628" width="15.44140625" style="8" customWidth="1"/>
    <col min="5629" max="5631" width="7.33203125" style="8" customWidth="1"/>
    <col min="5632" max="5632" width="19" style="8" customWidth="1"/>
    <col min="5633" max="5633" width="18.6640625" style="8" customWidth="1"/>
    <col min="5634" max="5634" width="4.21875" style="8" customWidth="1"/>
    <col min="5635" max="5637" width="3.6640625" style="8" customWidth="1"/>
    <col min="5638" max="5638" width="13" style="8" customWidth="1"/>
    <col min="5639" max="5640" width="7.33203125" style="8" customWidth="1"/>
    <col min="5641" max="5641" width="10.6640625" style="8" customWidth="1"/>
    <col min="5642" max="5642" width="19.21875" style="8" customWidth="1"/>
    <col min="5643" max="5643" width="16.88671875" style="8" customWidth="1"/>
    <col min="5644" max="5861" width="9" style="8"/>
    <col min="5862" max="5862" width="4.77734375" style="8" customWidth="1"/>
    <col min="5863" max="5863" width="19.21875" style="8" customWidth="1"/>
    <col min="5864" max="5864" width="15.44140625" style="8" customWidth="1"/>
    <col min="5865" max="5865" width="13.88671875" style="8" customWidth="1"/>
    <col min="5866" max="5866" width="12.33203125" style="8" customWidth="1"/>
    <col min="5867" max="5867" width="10.77734375" style="8" customWidth="1"/>
    <col min="5868" max="5868" width="6.109375" style="8" customWidth="1"/>
    <col min="5869" max="5869" width="2.77734375" style="8" customWidth="1"/>
    <col min="5870" max="5870" width="2.88671875" style="8" customWidth="1"/>
    <col min="5871" max="5871" width="5" style="8" customWidth="1"/>
    <col min="5872" max="5873" width="3.88671875" style="8" customWidth="1"/>
    <col min="5874" max="5874" width="15.33203125" style="8" customWidth="1"/>
    <col min="5875" max="5877" width="7.21875" style="8" customWidth="1"/>
    <col min="5878" max="5878" width="21.21875" style="8" customWidth="1"/>
    <col min="5879" max="5879" width="18.44140625" style="8" customWidth="1"/>
    <col min="5880" max="5880" width="3.33203125" style="8" customWidth="1"/>
    <col min="5881" max="5881" width="5" style="8" customWidth="1"/>
    <col min="5882" max="5883" width="4" style="8" customWidth="1"/>
    <col min="5884" max="5884" width="15.44140625" style="8" customWidth="1"/>
    <col min="5885" max="5887" width="7.33203125" style="8" customWidth="1"/>
    <col min="5888" max="5888" width="19" style="8" customWidth="1"/>
    <col min="5889" max="5889" width="18.6640625" style="8" customWidth="1"/>
    <col min="5890" max="5890" width="4.21875" style="8" customWidth="1"/>
    <col min="5891" max="5893" width="3.6640625" style="8" customWidth="1"/>
    <col min="5894" max="5894" width="13" style="8" customWidth="1"/>
    <col min="5895" max="5896" width="7.33203125" style="8" customWidth="1"/>
    <col min="5897" max="5897" width="10.6640625" style="8" customWidth="1"/>
    <col min="5898" max="5898" width="19.21875" style="8" customWidth="1"/>
    <col min="5899" max="5899" width="16.88671875" style="8" customWidth="1"/>
    <col min="5900" max="6117" width="9" style="8"/>
    <col min="6118" max="6118" width="4.77734375" style="8" customWidth="1"/>
    <col min="6119" max="6119" width="19.21875" style="8" customWidth="1"/>
    <col min="6120" max="6120" width="15.44140625" style="8" customWidth="1"/>
    <col min="6121" max="6121" width="13.88671875" style="8" customWidth="1"/>
    <col min="6122" max="6122" width="12.33203125" style="8" customWidth="1"/>
    <col min="6123" max="6123" width="10.77734375" style="8" customWidth="1"/>
    <col min="6124" max="6124" width="6.109375" style="8" customWidth="1"/>
    <col min="6125" max="6125" width="2.77734375" style="8" customWidth="1"/>
    <col min="6126" max="6126" width="2.88671875" style="8" customWidth="1"/>
    <col min="6127" max="6127" width="5" style="8" customWidth="1"/>
    <col min="6128" max="6129" width="3.88671875" style="8" customWidth="1"/>
    <col min="6130" max="6130" width="15.33203125" style="8" customWidth="1"/>
    <col min="6131" max="6133" width="7.21875" style="8" customWidth="1"/>
    <col min="6134" max="6134" width="21.21875" style="8" customWidth="1"/>
    <col min="6135" max="6135" width="18.44140625" style="8" customWidth="1"/>
    <col min="6136" max="6136" width="3.33203125" style="8" customWidth="1"/>
    <col min="6137" max="6137" width="5" style="8" customWidth="1"/>
    <col min="6138" max="6139" width="4" style="8" customWidth="1"/>
    <col min="6140" max="6140" width="15.44140625" style="8" customWidth="1"/>
    <col min="6141" max="6143" width="7.33203125" style="8" customWidth="1"/>
    <col min="6144" max="6144" width="19" style="8" customWidth="1"/>
    <col min="6145" max="6145" width="18.6640625" style="8" customWidth="1"/>
    <col min="6146" max="6146" width="4.21875" style="8" customWidth="1"/>
    <col min="6147" max="6149" width="3.6640625" style="8" customWidth="1"/>
    <col min="6150" max="6150" width="13" style="8" customWidth="1"/>
    <col min="6151" max="6152" width="7.33203125" style="8" customWidth="1"/>
    <col min="6153" max="6153" width="10.6640625" style="8" customWidth="1"/>
    <col min="6154" max="6154" width="19.21875" style="8" customWidth="1"/>
    <col min="6155" max="6155" width="16.88671875" style="8" customWidth="1"/>
    <col min="6156" max="6373" width="9" style="8"/>
    <col min="6374" max="6374" width="4.77734375" style="8" customWidth="1"/>
    <col min="6375" max="6375" width="19.21875" style="8" customWidth="1"/>
    <col min="6376" max="6376" width="15.44140625" style="8" customWidth="1"/>
    <col min="6377" max="6377" width="13.88671875" style="8" customWidth="1"/>
    <col min="6378" max="6378" width="12.33203125" style="8" customWidth="1"/>
    <col min="6379" max="6379" width="10.77734375" style="8" customWidth="1"/>
    <col min="6380" max="6380" width="6.109375" style="8" customWidth="1"/>
    <col min="6381" max="6381" width="2.77734375" style="8" customWidth="1"/>
    <col min="6382" max="6382" width="2.88671875" style="8" customWidth="1"/>
    <col min="6383" max="6383" width="5" style="8" customWidth="1"/>
    <col min="6384" max="6385" width="3.88671875" style="8" customWidth="1"/>
    <col min="6386" max="6386" width="15.33203125" style="8" customWidth="1"/>
    <col min="6387" max="6389" width="7.21875" style="8" customWidth="1"/>
    <col min="6390" max="6390" width="21.21875" style="8" customWidth="1"/>
    <col min="6391" max="6391" width="18.44140625" style="8" customWidth="1"/>
    <col min="6392" max="6392" width="3.33203125" style="8" customWidth="1"/>
    <col min="6393" max="6393" width="5" style="8" customWidth="1"/>
    <col min="6394" max="6395" width="4" style="8" customWidth="1"/>
    <col min="6396" max="6396" width="15.44140625" style="8" customWidth="1"/>
    <col min="6397" max="6399" width="7.33203125" style="8" customWidth="1"/>
    <col min="6400" max="6400" width="19" style="8" customWidth="1"/>
    <col min="6401" max="6401" width="18.6640625" style="8" customWidth="1"/>
    <col min="6402" max="6402" width="4.21875" style="8" customWidth="1"/>
    <col min="6403" max="6405" width="3.6640625" style="8" customWidth="1"/>
    <col min="6406" max="6406" width="13" style="8" customWidth="1"/>
    <col min="6407" max="6408" width="7.33203125" style="8" customWidth="1"/>
    <col min="6409" max="6409" width="10.6640625" style="8" customWidth="1"/>
    <col min="6410" max="6410" width="19.21875" style="8" customWidth="1"/>
    <col min="6411" max="6411" width="16.88671875" style="8" customWidth="1"/>
    <col min="6412" max="6629" width="9" style="8"/>
    <col min="6630" max="6630" width="4.77734375" style="8" customWidth="1"/>
    <col min="6631" max="6631" width="19.21875" style="8" customWidth="1"/>
    <col min="6632" max="6632" width="15.44140625" style="8" customWidth="1"/>
    <col min="6633" max="6633" width="13.88671875" style="8" customWidth="1"/>
    <col min="6634" max="6634" width="12.33203125" style="8" customWidth="1"/>
    <col min="6635" max="6635" width="10.77734375" style="8" customWidth="1"/>
    <col min="6636" max="6636" width="6.109375" style="8" customWidth="1"/>
    <col min="6637" max="6637" width="2.77734375" style="8" customWidth="1"/>
    <col min="6638" max="6638" width="2.88671875" style="8" customWidth="1"/>
    <col min="6639" max="6639" width="5" style="8" customWidth="1"/>
    <col min="6640" max="6641" width="3.88671875" style="8" customWidth="1"/>
    <col min="6642" max="6642" width="15.33203125" style="8" customWidth="1"/>
    <col min="6643" max="6645" width="7.21875" style="8" customWidth="1"/>
    <col min="6646" max="6646" width="21.21875" style="8" customWidth="1"/>
    <col min="6647" max="6647" width="18.44140625" style="8" customWidth="1"/>
    <col min="6648" max="6648" width="3.33203125" style="8" customWidth="1"/>
    <col min="6649" max="6649" width="5" style="8" customWidth="1"/>
    <col min="6650" max="6651" width="4" style="8" customWidth="1"/>
    <col min="6652" max="6652" width="15.44140625" style="8" customWidth="1"/>
    <col min="6653" max="6655" width="7.33203125" style="8" customWidth="1"/>
    <col min="6656" max="6656" width="19" style="8" customWidth="1"/>
    <col min="6657" max="6657" width="18.6640625" style="8" customWidth="1"/>
    <col min="6658" max="6658" width="4.21875" style="8" customWidth="1"/>
    <col min="6659" max="6661" width="3.6640625" style="8" customWidth="1"/>
    <col min="6662" max="6662" width="13" style="8" customWidth="1"/>
    <col min="6663" max="6664" width="7.33203125" style="8" customWidth="1"/>
    <col min="6665" max="6665" width="10.6640625" style="8" customWidth="1"/>
    <col min="6666" max="6666" width="19.21875" style="8" customWidth="1"/>
    <col min="6667" max="6667" width="16.88671875" style="8" customWidth="1"/>
    <col min="6668" max="6885" width="9" style="8"/>
    <col min="6886" max="6886" width="4.77734375" style="8" customWidth="1"/>
    <col min="6887" max="6887" width="19.21875" style="8" customWidth="1"/>
    <col min="6888" max="6888" width="15.44140625" style="8" customWidth="1"/>
    <col min="6889" max="6889" width="13.88671875" style="8" customWidth="1"/>
    <col min="6890" max="6890" width="12.33203125" style="8" customWidth="1"/>
    <col min="6891" max="6891" width="10.77734375" style="8" customWidth="1"/>
    <col min="6892" max="6892" width="6.109375" style="8" customWidth="1"/>
    <col min="6893" max="6893" width="2.77734375" style="8" customWidth="1"/>
    <col min="6894" max="6894" width="2.88671875" style="8" customWidth="1"/>
    <col min="6895" max="6895" width="5" style="8" customWidth="1"/>
    <col min="6896" max="6897" width="3.88671875" style="8" customWidth="1"/>
    <col min="6898" max="6898" width="15.33203125" style="8" customWidth="1"/>
    <col min="6899" max="6901" width="7.21875" style="8" customWidth="1"/>
    <col min="6902" max="6902" width="21.21875" style="8" customWidth="1"/>
    <col min="6903" max="6903" width="18.44140625" style="8" customWidth="1"/>
    <col min="6904" max="6904" width="3.33203125" style="8" customWidth="1"/>
    <col min="6905" max="6905" width="5" style="8" customWidth="1"/>
    <col min="6906" max="6907" width="4" style="8" customWidth="1"/>
    <col min="6908" max="6908" width="15.44140625" style="8" customWidth="1"/>
    <col min="6909" max="6911" width="7.33203125" style="8" customWidth="1"/>
    <col min="6912" max="6912" width="19" style="8" customWidth="1"/>
    <col min="6913" max="6913" width="18.6640625" style="8" customWidth="1"/>
    <col min="6914" max="6914" width="4.21875" style="8" customWidth="1"/>
    <col min="6915" max="6917" width="3.6640625" style="8" customWidth="1"/>
    <col min="6918" max="6918" width="13" style="8" customWidth="1"/>
    <col min="6919" max="6920" width="7.33203125" style="8" customWidth="1"/>
    <col min="6921" max="6921" width="10.6640625" style="8" customWidth="1"/>
    <col min="6922" max="6922" width="19.21875" style="8" customWidth="1"/>
    <col min="6923" max="6923" width="16.88671875" style="8" customWidth="1"/>
    <col min="6924" max="7141" width="9" style="8"/>
    <col min="7142" max="7142" width="4.77734375" style="8" customWidth="1"/>
    <col min="7143" max="7143" width="19.21875" style="8" customWidth="1"/>
    <col min="7144" max="7144" width="15.44140625" style="8" customWidth="1"/>
    <col min="7145" max="7145" width="13.88671875" style="8" customWidth="1"/>
    <col min="7146" max="7146" width="12.33203125" style="8" customWidth="1"/>
    <col min="7147" max="7147" width="10.77734375" style="8" customWidth="1"/>
    <col min="7148" max="7148" width="6.109375" style="8" customWidth="1"/>
    <col min="7149" max="7149" width="2.77734375" style="8" customWidth="1"/>
    <col min="7150" max="7150" width="2.88671875" style="8" customWidth="1"/>
    <col min="7151" max="7151" width="5" style="8" customWidth="1"/>
    <col min="7152" max="7153" width="3.88671875" style="8" customWidth="1"/>
    <col min="7154" max="7154" width="15.33203125" style="8" customWidth="1"/>
    <col min="7155" max="7157" width="7.21875" style="8" customWidth="1"/>
    <col min="7158" max="7158" width="21.21875" style="8" customWidth="1"/>
    <col min="7159" max="7159" width="18.44140625" style="8" customWidth="1"/>
    <col min="7160" max="7160" width="3.33203125" style="8" customWidth="1"/>
    <col min="7161" max="7161" width="5" style="8" customWidth="1"/>
    <col min="7162" max="7163" width="4" style="8" customWidth="1"/>
    <col min="7164" max="7164" width="15.44140625" style="8" customWidth="1"/>
    <col min="7165" max="7167" width="7.33203125" style="8" customWidth="1"/>
    <col min="7168" max="7168" width="19" style="8" customWidth="1"/>
    <col min="7169" max="7169" width="18.6640625" style="8" customWidth="1"/>
    <col min="7170" max="7170" width="4.21875" style="8" customWidth="1"/>
    <col min="7171" max="7173" width="3.6640625" style="8" customWidth="1"/>
    <col min="7174" max="7174" width="13" style="8" customWidth="1"/>
    <col min="7175" max="7176" width="7.33203125" style="8" customWidth="1"/>
    <col min="7177" max="7177" width="10.6640625" style="8" customWidth="1"/>
    <col min="7178" max="7178" width="19.21875" style="8" customWidth="1"/>
    <col min="7179" max="7179" width="16.88671875" style="8" customWidth="1"/>
    <col min="7180" max="7397" width="9" style="8"/>
    <col min="7398" max="7398" width="4.77734375" style="8" customWidth="1"/>
    <col min="7399" max="7399" width="19.21875" style="8" customWidth="1"/>
    <col min="7400" max="7400" width="15.44140625" style="8" customWidth="1"/>
    <col min="7401" max="7401" width="13.88671875" style="8" customWidth="1"/>
    <col min="7402" max="7402" width="12.33203125" style="8" customWidth="1"/>
    <col min="7403" max="7403" width="10.77734375" style="8" customWidth="1"/>
    <col min="7404" max="7404" width="6.109375" style="8" customWidth="1"/>
    <col min="7405" max="7405" width="2.77734375" style="8" customWidth="1"/>
    <col min="7406" max="7406" width="2.88671875" style="8" customWidth="1"/>
    <col min="7407" max="7407" width="5" style="8" customWidth="1"/>
    <col min="7408" max="7409" width="3.88671875" style="8" customWidth="1"/>
    <col min="7410" max="7410" width="15.33203125" style="8" customWidth="1"/>
    <col min="7411" max="7413" width="7.21875" style="8" customWidth="1"/>
    <col min="7414" max="7414" width="21.21875" style="8" customWidth="1"/>
    <col min="7415" max="7415" width="18.44140625" style="8" customWidth="1"/>
    <col min="7416" max="7416" width="3.33203125" style="8" customWidth="1"/>
    <col min="7417" max="7417" width="5" style="8" customWidth="1"/>
    <col min="7418" max="7419" width="4" style="8" customWidth="1"/>
    <col min="7420" max="7420" width="15.44140625" style="8" customWidth="1"/>
    <col min="7421" max="7423" width="7.33203125" style="8" customWidth="1"/>
    <col min="7424" max="7424" width="19" style="8" customWidth="1"/>
    <col min="7425" max="7425" width="18.6640625" style="8" customWidth="1"/>
    <col min="7426" max="7426" width="4.21875" style="8" customWidth="1"/>
    <col min="7427" max="7429" width="3.6640625" style="8" customWidth="1"/>
    <col min="7430" max="7430" width="13" style="8" customWidth="1"/>
    <col min="7431" max="7432" width="7.33203125" style="8" customWidth="1"/>
    <col min="7433" max="7433" width="10.6640625" style="8" customWidth="1"/>
    <col min="7434" max="7434" width="19.21875" style="8" customWidth="1"/>
    <col min="7435" max="7435" width="16.88671875" style="8" customWidth="1"/>
    <col min="7436" max="7653" width="9" style="8"/>
    <col min="7654" max="7654" width="4.77734375" style="8" customWidth="1"/>
    <col min="7655" max="7655" width="19.21875" style="8" customWidth="1"/>
    <col min="7656" max="7656" width="15.44140625" style="8" customWidth="1"/>
    <col min="7657" max="7657" width="13.88671875" style="8" customWidth="1"/>
    <col min="7658" max="7658" width="12.33203125" style="8" customWidth="1"/>
    <col min="7659" max="7659" width="10.77734375" style="8" customWidth="1"/>
    <col min="7660" max="7660" width="6.109375" style="8" customWidth="1"/>
    <col min="7661" max="7661" width="2.77734375" style="8" customWidth="1"/>
    <col min="7662" max="7662" width="2.88671875" style="8" customWidth="1"/>
    <col min="7663" max="7663" width="5" style="8" customWidth="1"/>
    <col min="7664" max="7665" width="3.88671875" style="8" customWidth="1"/>
    <col min="7666" max="7666" width="15.33203125" style="8" customWidth="1"/>
    <col min="7667" max="7669" width="7.21875" style="8" customWidth="1"/>
    <col min="7670" max="7670" width="21.21875" style="8" customWidth="1"/>
    <col min="7671" max="7671" width="18.44140625" style="8" customWidth="1"/>
    <col min="7672" max="7672" width="3.33203125" style="8" customWidth="1"/>
    <col min="7673" max="7673" width="5" style="8" customWidth="1"/>
    <col min="7674" max="7675" width="4" style="8" customWidth="1"/>
    <col min="7676" max="7676" width="15.44140625" style="8" customWidth="1"/>
    <col min="7677" max="7679" width="7.33203125" style="8" customWidth="1"/>
    <col min="7680" max="7680" width="19" style="8" customWidth="1"/>
    <col min="7681" max="7681" width="18.6640625" style="8" customWidth="1"/>
    <col min="7682" max="7682" width="4.21875" style="8" customWidth="1"/>
    <col min="7683" max="7685" width="3.6640625" style="8" customWidth="1"/>
    <col min="7686" max="7686" width="13" style="8" customWidth="1"/>
    <col min="7687" max="7688" width="7.33203125" style="8" customWidth="1"/>
    <col min="7689" max="7689" width="10.6640625" style="8" customWidth="1"/>
    <col min="7690" max="7690" width="19.21875" style="8" customWidth="1"/>
    <col min="7691" max="7691" width="16.88671875" style="8" customWidth="1"/>
    <col min="7692" max="7909" width="9" style="8"/>
    <col min="7910" max="7910" width="4.77734375" style="8" customWidth="1"/>
    <col min="7911" max="7911" width="19.21875" style="8" customWidth="1"/>
    <col min="7912" max="7912" width="15.44140625" style="8" customWidth="1"/>
    <col min="7913" max="7913" width="13.88671875" style="8" customWidth="1"/>
    <col min="7914" max="7914" width="12.33203125" style="8" customWidth="1"/>
    <col min="7915" max="7915" width="10.77734375" style="8" customWidth="1"/>
    <col min="7916" max="7916" width="6.109375" style="8" customWidth="1"/>
    <col min="7917" max="7917" width="2.77734375" style="8" customWidth="1"/>
    <col min="7918" max="7918" width="2.88671875" style="8" customWidth="1"/>
    <col min="7919" max="7919" width="5" style="8" customWidth="1"/>
    <col min="7920" max="7921" width="3.88671875" style="8" customWidth="1"/>
    <col min="7922" max="7922" width="15.33203125" style="8" customWidth="1"/>
    <col min="7923" max="7925" width="7.21875" style="8" customWidth="1"/>
    <col min="7926" max="7926" width="21.21875" style="8" customWidth="1"/>
    <col min="7927" max="7927" width="18.44140625" style="8" customWidth="1"/>
    <col min="7928" max="7928" width="3.33203125" style="8" customWidth="1"/>
    <col min="7929" max="7929" width="5" style="8" customWidth="1"/>
    <col min="7930" max="7931" width="4" style="8" customWidth="1"/>
    <col min="7932" max="7932" width="15.44140625" style="8" customWidth="1"/>
    <col min="7933" max="7935" width="7.33203125" style="8" customWidth="1"/>
    <col min="7936" max="7936" width="19" style="8" customWidth="1"/>
    <col min="7937" max="7937" width="18.6640625" style="8" customWidth="1"/>
    <col min="7938" max="7938" width="4.21875" style="8" customWidth="1"/>
    <col min="7939" max="7941" width="3.6640625" style="8" customWidth="1"/>
    <col min="7942" max="7942" width="13" style="8" customWidth="1"/>
    <col min="7943" max="7944" width="7.33203125" style="8" customWidth="1"/>
    <col min="7945" max="7945" width="10.6640625" style="8" customWidth="1"/>
    <col min="7946" max="7946" width="19.21875" style="8" customWidth="1"/>
    <col min="7947" max="7947" width="16.88671875" style="8" customWidth="1"/>
    <col min="7948" max="8165" width="9" style="8"/>
    <col min="8166" max="8166" width="4.77734375" style="8" customWidth="1"/>
    <col min="8167" max="8167" width="19.21875" style="8" customWidth="1"/>
    <col min="8168" max="8168" width="15.44140625" style="8" customWidth="1"/>
    <col min="8169" max="8169" width="13.88671875" style="8" customWidth="1"/>
    <col min="8170" max="8170" width="12.33203125" style="8" customWidth="1"/>
    <col min="8171" max="8171" width="10.77734375" style="8" customWidth="1"/>
    <col min="8172" max="8172" width="6.109375" style="8" customWidth="1"/>
    <col min="8173" max="8173" width="2.77734375" style="8" customWidth="1"/>
    <col min="8174" max="8174" width="2.88671875" style="8" customWidth="1"/>
    <col min="8175" max="8175" width="5" style="8" customWidth="1"/>
    <col min="8176" max="8177" width="3.88671875" style="8" customWidth="1"/>
    <col min="8178" max="8178" width="15.33203125" style="8" customWidth="1"/>
    <col min="8179" max="8181" width="7.21875" style="8" customWidth="1"/>
    <col min="8182" max="8182" width="21.21875" style="8" customWidth="1"/>
    <col min="8183" max="8183" width="18.44140625" style="8" customWidth="1"/>
    <col min="8184" max="8184" width="3.33203125" style="8" customWidth="1"/>
    <col min="8185" max="8185" width="5" style="8" customWidth="1"/>
    <col min="8186" max="8187" width="4" style="8" customWidth="1"/>
    <col min="8188" max="8188" width="15.44140625" style="8" customWidth="1"/>
    <col min="8189" max="8191" width="7.33203125" style="8" customWidth="1"/>
    <col min="8192" max="8192" width="19" style="8" customWidth="1"/>
    <col min="8193" max="8193" width="18.6640625" style="8" customWidth="1"/>
    <col min="8194" max="8194" width="4.21875" style="8" customWidth="1"/>
    <col min="8195" max="8197" width="3.6640625" style="8" customWidth="1"/>
    <col min="8198" max="8198" width="13" style="8" customWidth="1"/>
    <col min="8199" max="8200" width="7.33203125" style="8" customWidth="1"/>
    <col min="8201" max="8201" width="10.6640625" style="8" customWidth="1"/>
    <col min="8202" max="8202" width="19.21875" style="8" customWidth="1"/>
    <col min="8203" max="8203" width="16.88671875" style="8" customWidth="1"/>
    <col min="8204" max="8421" width="9" style="8"/>
    <col min="8422" max="8422" width="4.77734375" style="8" customWidth="1"/>
    <col min="8423" max="8423" width="19.21875" style="8" customWidth="1"/>
    <col min="8424" max="8424" width="15.44140625" style="8" customWidth="1"/>
    <col min="8425" max="8425" width="13.88671875" style="8" customWidth="1"/>
    <col min="8426" max="8426" width="12.33203125" style="8" customWidth="1"/>
    <col min="8427" max="8427" width="10.77734375" style="8" customWidth="1"/>
    <col min="8428" max="8428" width="6.109375" style="8" customWidth="1"/>
    <col min="8429" max="8429" width="2.77734375" style="8" customWidth="1"/>
    <col min="8430" max="8430" width="2.88671875" style="8" customWidth="1"/>
    <col min="8431" max="8431" width="5" style="8" customWidth="1"/>
    <col min="8432" max="8433" width="3.88671875" style="8" customWidth="1"/>
    <col min="8434" max="8434" width="15.33203125" style="8" customWidth="1"/>
    <col min="8435" max="8437" width="7.21875" style="8" customWidth="1"/>
    <col min="8438" max="8438" width="21.21875" style="8" customWidth="1"/>
    <col min="8439" max="8439" width="18.44140625" style="8" customWidth="1"/>
    <col min="8440" max="8440" width="3.33203125" style="8" customWidth="1"/>
    <col min="8441" max="8441" width="5" style="8" customWidth="1"/>
    <col min="8442" max="8443" width="4" style="8" customWidth="1"/>
    <col min="8444" max="8444" width="15.44140625" style="8" customWidth="1"/>
    <col min="8445" max="8447" width="7.33203125" style="8" customWidth="1"/>
    <col min="8448" max="8448" width="19" style="8" customWidth="1"/>
    <col min="8449" max="8449" width="18.6640625" style="8" customWidth="1"/>
    <col min="8450" max="8450" width="4.21875" style="8" customWidth="1"/>
    <col min="8451" max="8453" width="3.6640625" style="8" customWidth="1"/>
    <col min="8454" max="8454" width="13" style="8" customWidth="1"/>
    <col min="8455" max="8456" width="7.33203125" style="8" customWidth="1"/>
    <col min="8457" max="8457" width="10.6640625" style="8" customWidth="1"/>
    <col min="8458" max="8458" width="19.21875" style="8" customWidth="1"/>
    <col min="8459" max="8459" width="16.88671875" style="8" customWidth="1"/>
    <col min="8460" max="8677" width="9" style="8"/>
    <col min="8678" max="8678" width="4.77734375" style="8" customWidth="1"/>
    <col min="8679" max="8679" width="19.21875" style="8" customWidth="1"/>
    <col min="8680" max="8680" width="15.44140625" style="8" customWidth="1"/>
    <col min="8681" max="8681" width="13.88671875" style="8" customWidth="1"/>
    <col min="8682" max="8682" width="12.33203125" style="8" customWidth="1"/>
    <col min="8683" max="8683" width="10.77734375" style="8" customWidth="1"/>
    <col min="8684" max="8684" width="6.109375" style="8" customWidth="1"/>
    <col min="8685" max="8685" width="2.77734375" style="8" customWidth="1"/>
    <col min="8686" max="8686" width="2.88671875" style="8" customWidth="1"/>
    <col min="8687" max="8687" width="5" style="8" customWidth="1"/>
    <col min="8688" max="8689" width="3.88671875" style="8" customWidth="1"/>
    <col min="8690" max="8690" width="15.33203125" style="8" customWidth="1"/>
    <col min="8691" max="8693" width="7.21875" style="8" customWidth="1"/>
    <col min="8694" max="8694" width="21.21875" style="8" customWidth="1"/>
    <col min="8695" max="8695" width="18.44140625" style="8" customWidth="1"/>
    <col min="8696" max="8696" width="3.33203125" style="8" customWidth="1"/>
    <col min="8697" max="8697" width="5" style="8" customWidth="1"/>
    <col min="8698" max="8699" width="4" style="8" customWidth="1"/>
    <col min="8700" max="8700" width="15.44140625" style="8" customWidth="1"/>
    <col min="8701" max="8703" width="7.33203125" style="8" customWidth="1"/>
    <col min="8704" max="8704" width="19" style="8" customWidth="1"/>
    <col min="8705" max="8705" width="18.6640625" style="8" customWidth="1"/>
    <col min="8706" max="8706" width="4.21875" style="8" customWidth="1"/>
    <col min="8707" max="8709" width="3.6640625" style="8" customWidth="1"/>
    <col min="8710" max="8710" width="13" style="8" customWidth="1"/>
    <col min="8711" max="8712" width="7.33203125" style="8" customWidth="1"/>
    <col min="8713" max="8713" width="10.6640625" style="8" customWidth="1"/>
    <col min="8714" max="8714" width="19.21875" style="8" customWidth="1"/>
    <col min="8715" max="8715" width="16.88671875" style="8" customWidth="1"/>
    <col min="8716" max="8933" width="9" style="8"/>
    <col min="8934" max="8934" width="4.77734375" style="8" customWidth="1"/>
    <col min="8935" max="8935" width="19.21875" style="8" customWidth="1"/>
    <col min="8936" max="8936" width="15.44140625" style="8" customWidth="1"/>
    <col min="8937" max="8937" width="13.88671875" style="8" customWidth="1"/>
    <col min="8938" max="8938" width="12.33203125" style="8" customWidth="1"/>
    <col min="8939" max="8939" width="10.77734375" style="8" customWidth="1"/>
    <col min="8940" max="8940" width="6.109375" style="8" customWidth="1"/>
    <col min="8941" max="8941" width="2.77734375" style="8" customWidth="1"/>
    <col min="8942" max="8942" width="2.88671875" style="8" customWidth="1"/>
    <col min="8943" max="8943" width="5" style="8" customWidth="1"/>
    <col min="8944" max="8945" width="3.88671875" style="8" customWidth="1"/>
    <col min="8946" max="8946" width="15.33203125" style="8" customWidth="1"/>
    <col min="8947" max="8949" width="7.21875" style="8" customWidth="1"/>
    <col min="8950" max="8950" width="21.21875" style="8" customWidth="1"/>
    <col min="8951" max="8951" width="18.44140625" style="8" customWidth="1"/>
    <col min="8952" max="8952" width="3.33203125" style="8" customWidth="1"/>
    <col min="8953" max="8953" width="5" style="8" customWidth="1"/>
    <col min="8954" max="8955" width="4" style="8" customWidth="1"/>
    <col min="8956" max="8956" width="15.44140625" style="8" customWidth="1"/>
    <col min="8957" max="8959" width="7.33203125" style="8" customWidth="1"/>
    <col min="8960" max="8960" width="19" style="8" customWidth="1"/>
    <col min="8961" max="8961" width="18.6640625" style="8" customWidth="1"/>
    <col min="8962" max="8962" width="4.21875" style="8" customWidth="1"/>
    <col min="8963" max="8965" width="3.6640625" style="8" customWidth="1"/>
    <col min="8966" max="8966" width="13" style="8" customWidth="1"/>
    <col min="8967" max="8968" width="7.33203125" style="8" customWidth="1"/>
    <col min="8969" max="8969" width="10.6640625" style="8" customWidth="1"/>
    <col min="8970" max="8970" width="19.21875" style="8" customWidth="1"/>
    <col min="8971" max="8971" width="16.88671875" style="8" customWidth="1"/>
    <col min="8972" max="9189" width="9" style="8"/>
    <col min="9190" max="9190" width="4.77734375" style="8" customWidth="1"/>
    <col min="9191" max="9191" width="19.21875" style="8" customWidth="1"/>
    <col min="9192" max="9192" width="15.44140625" style="8" customWidth="1"/>
    <col min="9193" max="9193" width="13.88671875" style="8" customWidth="1"/>
    <col min="9194" max="9194" width="12.33203125" style="8" customWidth="1"/>
    <col min="9195" max="9195" width="10.77734375" style="8" customWidth="1"/>
    <col min="9196" max="9196" width="6.109375" style="8" customWidth="1"/>
    <col min="9197" max="9197" width="2.77734375" style="8" customWidth="1"/>
    <col min="9198" max="9198" width="2.88671875" style="8" customWidth="1"/>
    <col min="9199" max="9199" width="5" style="8" customWidth="1"/>
    <col min="9200" max="9201" width="3.88671875" style="8" customWidth="1"/>
    <col min="9202" max="9202" width="15.33203125" style="8" customWidth="1"/>
    <col min="9203" max="9205" width="7.21875" style="8" customWidth="1"/>
    <col min="9206" max="9206" width="21.21875" style="8" customWidth="1"/>
    <col min="9207" max="9207" width="18.44140625" style="8" customWidth="1"/>
    <col min="9208" max="9208" width="3.33203125" style="8" customWidth="1"/>
    <col min="9209" max="9209" width="5" style="8" customWidth="1"/>
    <col min="9210" max="9211" width="4" style="8" customWidth="1"/>
    <col min="9212" max="9212" width="15.44140625" style="8" customWidth="1"/>
    <col min="9213" max="9215" width="7.33203125" style="8" customWidth="1"/>
    <col min="9216" max="9216" width="19" style="8" customWidth="1"/>
    <col min="9217" max="9217" width="18.6640625" style="8" customWidth="1"/>
    <col min="9218" max="9218" width="4.21875" style="8" customWidth="1"/>
    <col min="9219" max="9221" width="3.6640625" style="8" customWidth="1"/>
    <col min="9222" max="9222" width="13" style="8" customWidth="1"/>
    <col min="9223" max="9224" width="7.33203125" style="8" customWidth="1"/>
    <col min="9225" max="9225" width="10.6640625" style="8" customWidth="1"/>
    <col min="9226" max="9226" width="19.21875" style="8" customWidth="1"/>
    <col min="9227" max="9227" width="16.88671875" style="8" customWidth="1"/>
    <col min="9228" max="9445" width="9" style="8"/>
    <col min="9446" max="9446" width="4.77734375" style="8" customWidth="1"/>
    <col min="9447" max="9447" width="19.21875" style="8" customWidth="1"/>
    <col min="9448" max="9448" width="15.44140625" style="8" customWidth="1"/>
    <col min="9449" max="9449" width="13.88671875" style="8" customWidth="1"/>
    <col min="9450" max="9450" width="12.33203125" style="8" customWidth="1"/>
    <col min="9451" max="9451" width="10.77734375" style="8" customWidth="1"/>
    <col min="9452" max="9452" width="6.109375" style="8" customWidth="1"/>
    <col min="9453" max="9453" width="2.77734375" style="8" customWidth="1"/>
    <col min="9454" max="9454" width="2.88671875" style="8" customWidth="1"/>
    <col min="9455" max="9455" width="5" style="8" customWidth="1"/>
    <col min="9456" max="9457" width="3.88671875" style="8" customWidth="1"/>
    <col min="9458" max="9458" width="15.33203125" style="8" customWidth="1"/>
    <col min="9459" max="9461" width="7.21875" style="8" customWidth="1"/>
    <col min="9462" max="9462" width="21.21875" style="8" customWidth="1"/>
    <col min="9463" max="9463" width="18.44140625" style="8" customWidth="1"/>
    <col min="9464" max="9464" width="3.33203125" style="8" customWidth="1"/>
    <col min="9465" max="9465" width="5" style="8" customWidth="1"/>
    <col min="9466" max="9467" width="4" style="8" customWidth="1"/>
    <col min="9468" max="9468" width="15.44140625" style="8" customWidth="1"/>
    <col min="9469" max="9471" width="7.33203125" style="8" customWidth="1"/>
    <col min="9472" max="9472" width="19" style="8" customWidth="1"/>
    <col min="9473" max="9473" width="18.6640625" style="8" customWidth="1"/>
    <col min="9474" max="9474" width="4.21875" style="8" customWidth="1"/>
    <col min="9475" max="9477" width="3.6640625" style="8" customWidth="1"/>
    <col min="9478" max="9478" width="13" style="8" customWidth="1"/>
    <col min="9479" max="9480" width="7.33203125" style="8" customWidth="1"/>
    <col min="9481" max="9481" width="10.6640625" style="8" customWidth="1"/>
    <col min="9482" max="9482" width="19.21875" style="8" customWidth="1"/>
    <col min="9483" max="9483" width="16.88671875" style="8" customWidth="1"/>
    <col min="9484" max="9701" width="9" style="8"/>
    <col min="9702" max="9702" width="4.77734375" style="8" customWidth="1"/>
    <col min="9703" max="9703" width="19.21875" style="8" customWidth="1"/>
    <col min="9704" max="9704" width="15.44140625" style="8" customWidth="1"/>
    <col min="9705" max="9705" width="13.88671875" style="8" customWidth="1"/>
    <col min="9706" max="9706" width="12.33203125" style="8" customWidth="1"/>
    <col min="9707" max="9707" width="10.77734375" style="8" customWidth="1"/>
    <col min="9708" max="9708" width="6.109375" style="8" customWidth="1"/>
    <col min="9709" max="9709" width="2.77734375" style="8" customWidth="1"/>
    <col min="9710" max="9710" width="2.88671875" style="8" customWidth="1"/>
    <col min="9711" max="9711" width="5" style="8" customWidth="1"/>
    <col min="9712" max="9713" width="3.88671875" style="8" customWidth="1"/>
    <col min="9714" max="9714" width="15.33203125" style="8" customWidth="1"/>
    <col min="9715" max="9717" width="7.21875" style="8" customWidth="1"/>
    <col min="9718" max="9718" width="21.21875" style="8" customWidth="1"/>
    <col min="9719" max="9719" width="18.44140625" style="8" customWidth="1"/>
    <col min="9720" max="9720" width="3.33203125" style="8" customWidth="1"/>
    <col min="9721" max="9721" width="5" style="8" customWidth="1"/>
    <col min="9722" max="9723" width="4" style="8" customWidth="1"/>
    <col min="9724" max="9724" width="15.44140625" style="8" customWidth="1"/>
    <col min="9725" max="9727" width="7.33203125" style="8" customWidth="1"/>
    <col min="9728" max="9728" width="19" style="8" customWidth="1"/>
    <col min="9729" max="9729" width="18.6640625" style="8" customWidth="1"/>
    <col min="9730" max="9730" width="4.21875" style="8" customWidth="1"/>
    <col min="9731" max="9733" width="3.6640625" style="8" customWidth="1"/>
    <col min="9734" max="9734" width="13" style="8" customWidth="1"/>
    <col min="9735" max="9736" width="7.33203125" style="8" customWidth="1"/>
    <col min="9737" max="9737" width="10.6640625" style="8" customWidth="1"/>
    <col min="9738" max="9738" width="19.21875" style="8" customWidth="1"/>
    <col min="9739" max="9739" width="16.88671875" style="8" customWidth="1"/>
    <col min="9740" max="9957" width="9" style="8"/>
    <col min="9958" max="9958" width="4.77734375" style="8" customWidth="1"/>
    <col min="9959" max="9959" width="19.21875" style="8" customWidth="1"/>
    <col min="9960" max="9960" width="15.44140625" style="8" customWidth="1"/>
    <col min="9961" max="9961" width="13.88671875" style="8" customWidth="1"/>
    <col min="9962" max="9962" width="12.33203125" style="8" customWidth="1"/>
    <col min="9963" max="9963" width="10.77734375" style="8" customWidth="1"/>
    <col min="9964" max="9964" width="6.109375" style="8" customWidth="1"/>
    <col min="9965" max="9965" width="2.77734375" style="8" customWidth="1"/>
    <col min="9966" max="9966" width="2.88671875" style="8" customWidth="1"/>
    <col min="9967" max="9967" width="5" style="8" customWidth="1"/>
    <col min="9968" max="9969" width="3.88671875" style="8" customWidth="1"/>
    <col min="9970" max="9970" width="15.33203125" style="8" customWidth="1"/>
    <col min="9971" max="9973" width="7.21875" style="8" customWidth="1"/>
    <col min="9974" max="9974" width="21.21875" style="8" customWidth="1"/>
    <col min="9975" max="9975" width="18.44140625" style="8" customWidth="1"/>
    <col min="9976" max="9976" width="3.33203125" style="8" customWidth="1"/>
    <col min="9977" max="9977" width="5" style="8" customWidth="1"/>
    <col min="9978" max="9979" width="4" style="8" customWidth="1"/>
    <col min="9980" max="9980" width="15.44140625" style="8" customWidth="1"/>
    <col min="9981" max="9983" width="7.33203125" style="8" customWidth="1"/>
    <col min="9984" max="9984" width="19" style="8" customWidth="1"/>
    <col min="9985" max="9985" width="18.6640625" style="8" customWidth="1"/>
    <col min="9986" max="9986" width="4.21875" style="8" customWidth="1"/>
    <col min="9987" max="9989" width="3.6640625" style="8" customWidth="1"/>
    <col min="9990" max="9990" width="13" style="8" customWidth="1"/>
    <col min="9991" max="9992" width="7.33203125" style="8" customWidth="1"/>
    <col min="9993" max="9993" width="10.6640625" style="8" customWidth="1"/>
    <col min="9994" max="9994" width="19.21875" style="8" customWidth="1"/>
    <col min="9995" max="9995" width="16.88671875" style="8" customWidth="1"/>
    <col min="9996" max="10213" width="9" style="8"/>
    <col min="10214" max="10214" width="4.77734375" style="8" customWidth="1"/>
    <col min="10215" max="10215" width="19.21875" style="8" customWidth="1"/>
    <col min="10216" max="10216" width="15.44140625" style="8" customWidth="1"/>
    <col min="10217" max="10217" width="13.88671875" style="8" customWidth="1"/>
    <col min="10218" max="10218" width="12.33203125" style="8" customWidth="1"/>
    <col min="10219" max="10219" width="10.77734375" style="8" customWidth="1"/>
    <col min="10220" max="10220" width="6.109375" style="8" customWidth="1"/>
    <col min="10221" max="10221" width="2.77734375" style="8" customWidth="1"/>
    <col min="10222" max="10222" width="2.88671875" style="8" customWidth="1"/>
    <col min="10223" max="10223" width="5" style="8" customWidth="1"/>
    <col min="10224" max="10225" width="3.88671875" style="8" customWidth="1"/>
    <col min="10226" max="10226" width="15.33203125" style="8" customWidth="1"/>
    <col min="10227" max="10229" width="7.21875" style="8" customWidth="1"/>
    <col min="10230" max="10230" width="21.21875" style="8" customWidth="1"/>
    <col min="10231" max="10231" width="18.44140625" style="8" customWidth="1"/>
    <col min="10232" max="10232" width="3.33203125" style="8" customWidth="1"/>
    <col min="10233" max="10233" width="5" style="8" customWidth="1"/>
    <col min="10234" max="10235" width="4" style="8" customWidth="1"/>
    <col min="10236" max="10236" width="15.44140625" style="8" customWidth="1"/>
    <col min="10237" max="10239" width="7.33203125" style="8" customWidth="1"/>
    <col min="10240" max="10240" width="19" style="8" customWidth="1"/>
    <col min="10241" max="10241" width="18.6640625" style="8" customWidth="1"/>
    <col min="10242" max="10242" width="4.21875" style="8" customWidth="1"/>
    <col min="10243" max="10245" width="3.6640625" style="8" customWidth="1"/>
    <col min="10246" max="10246" width="13" style="8" customWidth="1"/>
    <col min="10247" max="10248" width="7.33203125" style="8" customWidth="1"/>
    <col min="10249" max="10249" width="10.6640625" style="8" customWidth="1"/>
    <col min="10250" max="10250" width="19.21875" style="8" customWidth="1"/>
    <col min="10251" max="10251" width="16.88671875" style="8" customWidth="1"/>
    <col min="10252" max="10469" width="9" style="8"/>
    <col min="10470" max="10470" width="4.77734375" style="8" customWidth="1"/>
    <col min="10471" max="10471" width="19.21875" style="8" customWidth="1"/>
    <col min="10472" max="10472" width="15.44140625" style="8" customWidth="1"/>
    <col min="10473" max="10473" width="13.88671875" style="8" customWidth="1"/>
    <col min="10474" max="10474" width="12.33203125" style="8" customWidth="1"/>
    <col min="10475" max="10475" width="10.77734375" style="8" customWidth="1"/>
    <col min="10476" max="10476" width="6.109375" style="8" customWidth="1"/>
    <col min="10477" max="10477" width="2.77734375" style="8" customWidth="1"/>
    <col min="10478" max="10478" width="2.88671875" style="8" customWidth="1"/>
    <col min="10479" max="10479" width="5" style="8" customWidth="1"/>
    <col min="10480" max="10481" width="3.88671875" style="8" customWidth="1"/>
    <col min="10482" max="10482" width="15.33203125" style="8" customWidth="1"/>
    <col min="10483" max="10485" width="7.21875" style="8" customWidth="1"/>
    <col min="10486" max="10486" width="21.21875" style="8" customWidth="1"/>
    <col min="10487" max="10487" width="18.44140625" style="8" customWidth="1"/>
    <col min="10488" max="10488" width="3.33203125" style="8" customWidth="1"/>
    <col min="10489" max="10489" width="5" style="8" customWidth="1"/>
    <col min="10490" max="10491" width="4" style="8" customWidth="1"/>
    <col min="10492" max="10492" width="15.44140625" style="8" customWidth="1"/>
    <col min="10493" max="10495" width="7.33203125" style="8" customWidth="1"/>
    <col min="10496" max="10496" width="19" style="8" customWidth="1"/>
    <col min="10497" max="10497" width="18.6640625" style="8" customWidth="1"/>
    <col min="10498" max="10498" width="4.21875" style="8" customWidth="1"/>
    <col min="10499" max="10501" width="3.6640625" style="8" customWidth="1"/>
    <col min="10502" max="10502" width="13" style="8" customWidth="1"/>
    <col min="10503" max="10504" width="7.33203125" style="8" customWidth="1"/>
    <col min="10505" max="10505" width="10.6640625" style="8" customWidth="1"/>
    <col min="10506" max="10506" width="19.21875" style="8" customWidth="1"/>
    <col min="10507" max="10507" width="16.88671875" style="8" customWidth="1"/>
    <col min="10508" max="10725" width="9" style="8"/>
    <col min="10726" max="10726" width="4.77734375" style="8" customWidth="1"/>
    <col min="10727" max="10727" width="19.21875" style="8" customWidth="1"/>
    <col min="10728" max="10728" width="15.44140625" style="8" customWidth="1"/>
    <col min="10729" max="10729" width="13.88671875" style="8" customWidth="1"/>
    <col min="10730" max="10730" width="12.33203125" style="8" customWidth="1"/>
    <col min="10731" max="10731" width="10.77734375" style="8" customWidth="1"/>
    <col min="10732" max="10732" width="6.109375" style="8" customWidth="1"/>
    <col min="10733" max="10733" width="2.77734375" style="8" customWidth="1"/>
    <col min="10734" max="10734" width="2.88671875" style="8" customWidth="1"/>
    <col min="10735" max="10735" width="5" style="8" customWidth="1"/>
    <col min="10736" max="10737" width="3.88671875" style="8" customWidth="1"/>
    <col min="10738" max="10738" width="15.33203125" style="8" customWidth="1"/>
    <col min="10739" max="10741" width="7.21875" style="8" customWidth="1"/>
    <col min="10742" max="10742" width="21.21875" style="8" customWidth="1"/>
    <col min="10743" max="10743" width="18.44140625" style="8" customWidth="1"/>
    <col min="10744" max="10744" width="3.33203125" style="8" customWidth="1"/>
    <col min="10745" max="10745" width="5" style="8" customWidth="1"/>
    <col min="10746" max="10747" width="4" style="8" customWidth="1"/>
    <col min="10748" max="10748" width="15.44140625" style="8" customWidth="1"/>
    <col min="10749" max="10751" width="7.33203125" style="8" customWidth="1"/>
    <col min="10752" max="10752" width="19" style="8" customWidth="1"/>
    <col min="10753" max="10753" width="18.6640625" style="8" customWidth="1"/>
    <col min="10754" max="10754" width="4.21875" style="8" customWidth="1"/>
    <col min="10755" max="10757" width="3.6640625" style="8" customWidth="1"/>
    <col min="10758" max="10758" width="13" style="8" customWidth="1"/>
    <col min="10759" max="10760" width="7.33203125" style="8" customWidth="1"/>
    <col min="10761" max="10761" width="10.6640625" style="8" customWidth="1"/>
    <col min="10762" max="10762" width="19.21875" style="8" customWidth="1"/>
    <col min="10763" max="10763" width="16.88671875" style="8" customWidth="1"/>
    <col min="10764" max="10981" width="9" style="8"/>
    <col min="10982" max="10982" width="4.77734375" style="8" customWidth="1"/>
    <col min="10983" max="10983" width="19.21875" style="8" customWidth="1"/>
    <col min="10984" max="10984" width="15.44140625" style="8" customWidth="1"/>
    <col min="10985" max="10985" width="13.88671875" style="8" customWidth="1"/>
    <col min="10986" max="10986" width="12.33203125" style="8" customWidth="1"/>
    <col min="10987" max="10987" width="10.77734375" style="8" customWidth="1"/>
    <col min="10988" max="10988" width="6.109375" style="8" customWidth="1"/>
    <col min="10989" max="10989" width="2.77734375" style="8" customWidth="1"/>
    <col min="10990" max="10990" width="2.88671875" style="8" customWidth="1"/>
    <col min="10991" max="10991" width="5" style="8" customWidth="1"/>
    <col min="10992" max="10993" width="3.88671875" style="8" customWidth="1"/>
    <col min="10994" max="10994" width="15.33203125" style="8" customWidth="1"/>
    <col min="10995" max="10997" width="7.21875" style="8" customWidth="1"/>
    <col min="10998" max="10998" width="21.21875" style="8" customWidth="1"/>
    <col min="10999" max="10999" width="18.44140625" style="8" customWidth="1"/>
    <col min="11000" max="11000" width="3.33203125" style="8" customWidth="1"/>
    <col min="11001" max="11001" width="5" style="8" customWidth="1"/>
    <col min="11002" max="11003" width="4" style="8" customWidth="1"/>
    <col min="11004" max="11004" width="15.44140625" style="8" customWidth="1"/>
    <col min="11005" max="11007" width="7.33203125" style="8" customWidth="1"/>
    <col min="11008" max="11008" width="19" style="8" customWidth="1"/>
    <col min="11009" max="11009" width="18.6640625" style="8" customWidth="1"/>
    <col min="11010" max="11010" width="4.21875" style="8" customWidth="1"/>
    <col min="11011" max="11013" width="3.6640625" style="8" customWidth="1"/>
    <col min="11014" max="11014" width="13" style="8" customWidth="1"/>
    <col min="11015" max="11016" width="7.33203125" style="8" customWidth="1"/>
    <col min="11017" max="11017" width="10.6640625" style="8" customWidth="1"/>
    <col min="11018" max="11018" width="19.21875" style="8" customWidth="1"/>
    <col min="11019" max="11019" width="16.88671875" style="8" customWidth="1"/>
    <col min="11020" max="11237" width="9" style="8"/>
    <col min="11238" max="11238" width="4.77734375" style="8" customWidth="1"/>
    <col min="11239" max="11239" width="19.21875" style="8" customWidth="1"/>
    <col min="11240" max="11240" width="15.44140625" style="8" customWidth="1"/>
    <col min="11241" max="11241" width="13.88671875" style="8" customWidth="1"/>
    <col min="11242" max="11242" width="12.33203125" style="8" customWidth="1"/>
    <col min="11243" max="11243" width="10.77734375" style="8" customWidth="1"/>
    <col min="11244" max="11244" width="6.109375" style="8" customWidth="1"/>
    <col min="11245" max="11245" width="2.77734375" style="8" customWidth="1"/>
    <col min="11246" max="11246" width="2.88671875" style="8" customWidth="1"/>
    <col min="11247" max="11247" width="5" style="8" customWidth="1"/>
    <col min="11248" max="11249" width="3.88671875" style="8" customWidth="1"/>
    <col min="11250" max="11250" width="15.33203125" style="8" customWidth="1"/>
    <col min="11251" max="11253" width="7.21875" style="8" customWidth="1"/>
    <col min="11254" max="11254" width="21.21875" style="8" customWidth="1"/>
    <col min="11255" max="11255" width="18.44140625" style="8" customWidth="1"/>
    <col min="11256" max="11256" width="3.33203125" style="8" customWidth="1"/>
    <col min="11257" max="11257" width="5" style="8" customWidth="1"/>
    <col min="11258" max="11259" width="4" style="8" customWidth="1"/>
    <col min="11260" max="11260" width="15.44140625" style="8" customWidth="1"/>
    <col min="11261" max="11263" width="7.33203125" style="8" customWidth="1"/>
    <col min="11264" max="11264" width="19" style="8" customWidth="1"/>
    <col min="11265" max="11265" width="18.6640625" style="8" customWidth="1"/>
    <col min="11266" max="11266" width="4.21875" style="8" customWidth="1"/>
    <col min="11267" max="11269" width="3.6640625" style="8" customWidth="1"/>
    <col min="11270" max="11270" width="13" style="8" customWidth="1"/>
    <col min="11271" max="11272" width="7.33203125" style="8" customWidth="1"/>
    <col min="11273" max="11273" width="10.6640625" style="8" customWidth="1"/>
    <col min="11274" max="11274" width="19.21875" style="8" customWidth="1"/>
    <col min="11275" max="11275" width="16.88671875" style="8" customWidth="1"/>
    <col min="11276" max="11493" width="9" style="8"/>
    <col min="11494" max="11494" width="4.77734375" style="8" customWidth="1"/>
    <col min="11495" max="11495" width="19.21875" style="8" customWidth="1"/>
    <col min="11496" max="11496" width="15.44140625" style="8" customWidth="1"/>
    <col min="11497" max="11497" width="13.88671875" style="8" customWidth="1"/>
    <col min="11498" max="11498" width="12.33203125" style="8" customWidth="1"/>
    <col min="11499" max="11499" width="10.77734375" style="8" customWidth="1"/>
    <col min="11500" max="11500" width="6.109375" style="8" customWidth="1"/>
    <col min="11501" max="11501" width="2.77734375" style="8" customWidth="1"/>
    <col min="11502" max="11502" width="2.88671875" style="8" customWidth="1"/>
    <col min="11503" max="11503" width="5" style="8" customWidth="1"/>
    <col min="11504" max="11505" width="3.88671875" style="8" customWidth="1"/>
    <col min="11506" max="11506" width="15.33203125" style="8" customWidth="1"/>
    <col min="11507" max="11509" width="7.21875" style="8" customWidth="1"/>
    <col min="11510" max="11510" width="21.21875" style="8" customWidth="1"/>
    <col min="11511" max="11511" width="18.44140625" style="8" customWidth="1"/>
    <col min="11512" max="11512" width="3.33203125" style="8" customWidth="1"/>
    <col min="11513" max="11513" width="5" style="8" customWidth="1"/>
    <col min="11514" max="11515" width="4" style="8" customWidth="1"/>
    <col min="11516" max="11516" width="15.44140625" style="8" customWidth="1"/>
    <col min="11517" max="11519" width="7.33203125" style="8" customWidth="1"/>
    <col min="11520" max="11520" width="19" style="8" customWidth="1"/>
    <col min="11521" max="11521" width="18.6640625" style="8" customWidth="1"/>
    <col min="11522" max="11522" width="4.21875" style="8" customWidth="1"/>
    <col min="11523" max="11525" width="3.6640625" style="8" customWidth="1"/>
    <col min="11526" max="11526" width="13" style="8" customWidth="1"/>
    <col min="11527" max="11528" width="7.33203125" style="8" customWidth="1"/>
    <col min="11529" max="11529" width="10.6640625" style="8" customWidth="1"/>
    <col min="11530" max="11530" width="19.21875" style="8" customWidth="1"/>
    <col min="11531" max="11531" width="16.88671875" style="8" customWidth="1"/>
    <col min="11532" max="11749" width="9" style="8"/>
    <col min="11750" max="11750" width="4.77734375" style="8" customWidth="1"/>
    <col min="11751" max="11751" width="19.21875" style="8" customWidth="1"/>
    <col min="11752" max="11752" width="15.44140625" style="8" customWidth="1"/>
    <col min="11753" max="11753" width="13.88671875" style="8" customWidth="1"/>
    <col min="11754" max="11754" width="12.33203125" style="8" customWidth="1"/>
    <col min="11755" max="11755" width="10.77734375" style="8" customWidth="1"/>
    <col min="11756" max="11756" width="6.109375" style="8" customWidth="1"/>
    <col min="11757" max="11757" width="2.77734375" style="8" customWidth="1"/>
    <col min="11758" max="11758" width="2.88671875" style="8" customWidth="1"/>
    <col min="11759" max="11759" width="5" style="8" customWidth="1"/>
    <col min="11760" max="11761" width="3.88671875" style="8" customWidth="1"/>
    <col min="11762" max="11762" width="15.33203125" style="8" customWidth="1"/>
    <col min="11763" max="11765" width="7.21875" style="8" customWidth="1"/>
    <col min="11766" max="11766" width="21.21875" style="8" customWidth="1"/>
    <col min="11767" max="11767" width="18.44140625" style="8" customWidth="1"/>
    <col min="11768" max="11768" width="3.33203125" style="8" customWidth="1"/>
    <col min="11769" max="11769" width="5" style="8" customWidth="1"/>
    <col min="11770" max="11771" width="4" style="8" customWidth="1"/>
    <col min="11772" max="11772" width="15.44140625" style="8" customWidth="1"/>
    <col min="11773" max="11775" width="7.33203125" style="8" customWidth="1"/>
    <col min="11776" max="11776" width="19" style="8" customWidth="1"/>
    <col min="11777" max="11777" width="18.6640625" style="8" customWidth="1"/>
    <col min="11778" max="11778" width="4.21875" style="8" customWidth="1"/>
    <col min="11779" max="11781" width="3.6640625" style="8" customWidth="1"/>
    <col min="11782" max="11782" width="13" style="8" customWidth="1"/>
    <col min="11783" max="11784" width="7.33203125" style="8" customWidth="1"/>
    <col min="11785" max="11785" width="10.6640625" style="8" customWidth="1"/>
    <col min="11786" max="11786" width="19.21875" style="8" customWidth="1"/>
    <col min="11787" max="11787" width="16.88671875" style="8" customWidth="1"/>
    <col min="11788" max="12005" width="9" style="8"/>
    <col min="12006" max="12006" width="4.77734375" style="8" customWidth="1"/>
    <col min="12007" max="12007" width="19.21875" style="8" customWidth="1"/>
    <col min="12008" max="12008" width="15.44140625" style="8" customWidth="1"/>
    <col min="12009" max="12009" width="13.88671875" style="8" customWidth="1"/>
    <col min="12010" max="12010" width="12.33203125" style="8" customWidth="1"/>
    <col min="12011" max="12011" width="10.77734375" style="8" customWidth="1"/>
    <col min="12012" max="12012" width="6.109375" style="8" customWidth="1"/>
    <col min="12013" max="12013" width="2.77734375" style="8" customWidth="1"/>
    <col min="12014" max="12014" width="2.88671875" style="8" customWidth="1"/>
    <col min="12015" max="12015" width="5" style="8" customWidth="1"/>
    <col min="12016" max="12017" width="3.88671875" style="8" customWidth="1"/>
    <col min="12018" max="12018" width="15.33203125" style="8" customWidth="1"/>
    <col min="12019" max="12021" width="7.21875" style="8" customWidth="1"/>
    <col min="12022" max="12022" width="21.21875" style="8" customWidth="1"/>
    <col min="12023" max="12023" width="18.44140625" style="8" customWidth="1"/>
    <col min="12024" max="12024" width="3.33203125" style="8" customWidth="1"/>
    <col min="12025" max="12025" width="5" style="8" customWidth="1"/>
    <col min="12026" max="12027" width="4" style="8" customWidth="1"/>
    <col min="12028" max="12028" width="15.44140625" style="8" customWidth="1"/>
    <col min="12029" max="12031" width="7.33203125" style="8" customWidth="1"/>
    <col min="12032" max="12032" width="19" style="8" customWidth="1"/>
    <col min="12033" max="12033" width="18.6640625" style="8" customWidth="1"/>
    <col min="12034" max="12034" width="4.21875" style="8" customWidth="1"/>
    <col min="12035" max="12037" width="3.6640625" style="8" customWidth="1"/>
    <col min="12038" max="12038" width="13" style="8" customWidth="1"/>
    <col min="12039" max="12040" width="7.33203125" style="8" customWidth="1"/>
    <col min="12041" max="12041" width="10.6640625" style="8" customWidth="1"/>
    <col min="12042" max="12042" width="19.21875" style="8" customWidth="1"/>
    <col min="12043" max="12043" width="16.88671875" style="8" customWidth="1"/>
    <col min="12044" max="12261" width="9" style="8"/>
    <col min="12262" max="12262" width="4.77734375" style="8" customWidth="1"/>
    <col min="12263" max="12263" width="19.21875" style="8" customWidth="1"/>
    <col min="12264" max="12264" width="15.44140625" style="8" customWidth="1"/>
    <col min="12265" max="12265" width="13.88671875" style="8" customWidth="1"/>
    <col min="12266" max="12266" width="12.33203125" style="8" customWidth="1"/>
    <col min="12267" max="12267" width="10.77734375" style="8" customWidth="1"/>
    <col min="12268" max="12268" width="6.109375" style="8" customWidth="1"/>
    <col min="12269" max="12269" width="2.77734375" style="8" customWidth="1"/>
    <col min="12270" max="12270" width="2.88671875" style="8" customWidth="1"/>
    <col min="12271" max="12271" width="5" style="8" customWidth="1"/>
    <col min="12272" max="12273" width="3.88671875" style="8" customWidth="1"/>
    <col min="12274" max="12274" width="15.33203125" style="8" customWidth="1"/>
    <col min="12275" max="12277" width="7.21875" style="8" customWidth="1"/>
    <col min="12278" max="12278" width="21.21875" style="8" customWidth="1"/>
    <col min="12279" max="12279" width="18.44140625" style="8" customWidth="1"/>
    <col min="12280" max="12280" width="3.33203125" style="8" customWidth="1"/>
    <col min="12281" max="12281" width="5" style="8" customWidth="1"/>
    <col min="12282" max="12283" width="4" style="8" customWidth="1"/>
    <col min="12284" max="12284" width="15.44140625" style="8" customWidth="1"/>
    <col min="12285" max="12287" width="7.33203125" style="8" customWidth="1"/>
    <col min="12288" max="12288" width="19" style="8" customWidth="1"/>
    <col min="12289" max="12289" width="18.6640625" style="8" customWidth="1"/>
    <col min="12290" max="12290" width="4.21875" style="8" customWidth="1"/>
    <col min="12291" max="12293" width="3.6640625" style="8" customWidth="1"/>
    <col min="12294" max="12294" width="13" style="8" customWidth="1"/>
    <col min="12295" max="12296" width="7.33203125" style="8" customWidth="1"/>
    <col min="12297" max="12297" width="10.6640625" style="8" customWidth="1"/>
    <col min="12298" max="12298" width="19.21875" style="8" customWidth="1"/>
    <col min="12299" max="12299" width="16.88671875" style="8" customWidth="1"/>
    <col min="12300" max="12517" width="9" style="8"/>
    <col min="12518" max="12518" width="4.77734375" style="8" customWidth="1"/>
    <col min="12519" max="12519" width="19.21875" style="8" customWidth="1"/>
    <col min="12520" max="12520" width="15.44140625" style="8" customWidth="1"/>
    <col min="12521" max="12521" width="13.88671875" style="8" customWidth="1"/>
    <col min="12522" max="12522" width="12.33203125" style="8" customWidth="1"/>
    <col min="12523" max="12523" width="10.77734375" style="8" customWidth="1"/>
    <col min="12524" max="12524" width="6.109375" style="8" customWidth="1"/>
    <col min="12525" max="12525" width="2.77734375" style="8" customWidth="1"/>
    <col min="12526" max="12526" width="2.88671875" style="8" customWidth="1"/>
    <col min="12527" max="12527" width="5" style="8" customWidth="1"/>
    <col min="12528" max="12529" width="3.88671875" style="8" customWidth="1"/>
    <col min="12530" max="12530" width="15.33203125" style="8" customWidth="1"/>
    <col min="12531" max="12533" width="7.21875" style="8" customWidth="1"/>
    <col min="12534" max="12534" width="21.21875" style="8" customWidth="1"/>
    <col min="12535" max="12535" width="18.44140625" style="8" customWidth="1"/>
    <col min="12536" max="12536" width="3.33203125" style="8" customWidth="1"/>
    <col min="12537" max="12537" width="5" style="8" customWidth="1"/>
    <col min="12538" max="12539" width="4" style="8" customWidth="1"/>
    <col min="12540" max="12540" width="15.44140625" style="8" customWidth="1"/>
    <col min="12541" max="12543" width="7.33203125" style="8" customWidth="1"/>
    <col min="12544" max="12544" width="19" style="8" customWidth="1"/>
    <col min="12545" max="12545" width="18.6640625" style="8" customWidth="1"/>
    <col min="12546" max="12546" width="4.21875" style="8" customWidth="1"/>
    <col min="12547" max="12549" width="3.6640625" style="8" customWidth="1"/>
    <col min="12550" max="12550" width="13" style="8" customWidth="1"/>
    <col min="12551" max="12552" width="7.33203125" style="8" customWidth="1"/>
    <col min="12553" max="12553" width="10.6640625" style="8" customWidth="1"/>
    <col min="12554" max="12554" width="19.21875" style="8" customWidth="1"/>
    <col min="12555" max="12555" width="16.88671875" style="8" customWidth="1"/>
    <col min="12556" max="12773" width="9" style="8"/>
    <col min="12774" max="12774" width="4.77734375" style="8" customWidth="1"/>
    <col min="12775" max="12775" width="19.21875" style="8" customWidth="1"/>
    <col min="12776" max="12776" width="15.44140625" style="8" customWidth="1"/>
    <col min="12777" max="12777" width="13.88671875" style="8" customWidth="1"/>
    <col min="12778" max="12778" width="12.33203125" style="8" customWidth="1"/>
    <col min="12779" max="12779" width="10.77734375" style="8" customWidth="1"/>
    <col min="12780" max="12780" width="6.109375" style="8" customWidth="1"/>
    <col min="12781" max="12781" width="2.77734375" style="8" customWidth="1"/>
    <col min="12782" max="12782" width="2.88671875" style="8" customWidth="1"/>
    <col min="12783" max="12783" width="5" style="8" customWidth="1"/>
    <col min="12784" max="12785" width="3.88671875" style="8" customWidth="1"/>
    <col min="12786" max="12786" width="15.33203125" style="8" customWidth="1"/>
    <col min="12787" max="12789" width="7.21875" style="8" customWidth="1"/>
    <col min="12790" max="12790" width="21.21875" style="8" customWidth="1"/>
    <col min="12791" max="12791" width="18.44140625" style="8" customWidth="1"/>
    <col min="12792" max="12792" width="3.33203125" style="8" customWidth="1"/>
    <col min="12793" max="12793" width="5" style="8" customWidth="1"/>
    <col min="12794" max="12795" width="4" style="8" customWidth="1"/>
    <col min="12796" max="12796" width="15.44140625" style="8" customWidth="1"/>
    <col min="12797" max="12799" width="7.33203125" style="8" customWidth="1"/>
    <col min="12800" max="12800" width="19" style="8" customWidth="1"/>
    <col min="12801" max="12801" width="18.6640625" style="8" customWidth="1"/>
    <col min="12802" max="12802" width="4.21875" style="8" customWidth="1"/>
    <col min="12803" max="12805" width="3.6640625" style="8" customWidth="1"/>
    <col min="12806" max="12806" width="13" style="8" customWidth="1"/>
    <col min="12807" max="12808" width="7.33203125" style="8" customWidth="1"/>
    <col min="12809" max="12809" width="10.6640625" style="8" customWidth="1"/>
    <col min="12810" max="12810" width="19.21875" style="8" customWidth="1"/>
    <col min="12811" max="12811" width="16.88671875" style="8" customWidth="1"/>
    <col min="12812" max="13029" width="9" style="8"/>
    <col min="13030" max="13030" width="4.77734375" style="8" customWidth="1"/>
    <col min="13031" max="13031" width="19.21875" style="8" customWidth="1"/>
    <col min="13032" max="13032" width="15.44140625" style="8" customWidth="1"/>
    <col min="13033" max="13033" width="13.88671875" style="8" customWidth="1"/>
    <col min="13034" max="13034" width="12.33203125" style="8" customWidth="1"/>
    <col min="13035" max="13035" width="10.77734375" style="8" customWidth="1"/>
    <col min="13036" max="13036" width="6.109375" style="8" customWidth="1"/>
    <col min="13037" max="13037" width="2.77734375" style="8" customWidth="1"/>
    <col min="13038" max="13038" width="2.88671875" style="8" customWidth="1"/>
    <col min="13039" max="13039" width="5" style="8" customWidth="1"/>
    <col min="13040" max="13041" width="3.88671875" style="8" customWidth="1"/>
    <col min="13042" max="13042" width="15.33203125" style="8" customWidth="1"/>
    <col min="13043" max="13045" width="7.21875" style="8" customWidth="1"/>
    <col min="13046" max="13046" width="21.21875" style="8" customWidth="1"/>
    <col min="13047" max="13047" width="18.44140625" style="8" customWidth="1"/>
    <col min="13048" max="13048" width="3.33203125" style="8" customWidth="1"/>
    <col min="13049" max="13049" width="5" style="8" customWidth="1"/>
    <col min="13050" max="13051" width="4" style="8" customWidth="1"/>
    <col min="13052" max="13052" width="15.44140625" style="8" customWidth="1"/>
    <col min="13053" max="13055" width="7.33203125" style="8" customWidth="1"/>
    <col min="13056" max="13056" width="19" style="8" customWidth="1"/>
    <col min="13057" max="13057" width="18.6640625" style="8" customWidth="1"/>
    <col min="13058" max="13058" width="4.21875" style="8" customWidth="1"/>
    <col min="13059" max="13061" width="3.6640625" style="8" customWidth="1"/>
    <col min="13062" max="13062" width="13" style="8" customWidth="1"/>
    <col min="13063" max="13064" width="7.33203125" style="8" customWidth="1"/>
    <col min="13065" max="13065" width="10.6640625" style="8" customWidth="1"/>
    <col min="13066" max="13066" width="19.21875" style="8" customWidth="1"/>
    <col min="13067" max="13067" width="16.88671875" style="8" customWidth="1"/>
    <col min="13068" max="13285" width="9" style="8"/>
    <col min="13286" max="13286" width="4.77734375" style="8" customWidth="1"/>
    <col min="13287" max="13287" width="19.21875" style="8" customWidth="1"/>
    <col min="13288" max="13288" width="15.44140625" style="8" customWidth="1"/>
    <col min="13289" max="13289" width="13.88671875" style="8" customWidth="1"/>
    <col min="13290" max="13290" width="12.33203125" style="8" customWidth="1"/>
    <col min="13291" max="13291" width="10.77734375" style="8" customWidth="1"/>
    <col min="13292" max="13292" width="6.109375" style="8" customWidth="1"/>
    <col min="13293" max="13293" width="2.77734375" style="8" customWidth="1"/>
    <col min="13294" max="13294" width="2.88671875" style="8" customWidth="1"/>
    <col min="13295" max="13295" width="5" style="8" customWidth="1"/>
    <col min="13296" max="13297" width="3.88671875" style="8" customWidth="1"/>
    <col min="13298" max="13298" width="15.33203125" style="8" customWidth="1"/>
    <col min="13299" max="13301" width="7.21875" style="8" customWidth="1"/>
    <col min="13302" max="13302" width="21.21875" style="8" customWidth="1"/>
    <col min="13303" max="13303" width="18.44140625" style="8" customWidth="1"/>
    <col min="13304" max="13304" width="3.33203125" style="8" customWidth="1"/>
    <col min="13305" max="13305" width="5" style="8" customWidth="1"/>
    <col min="13306" max="13307" width="4" style="8" customWidth="1"/>
    <col min="13308" max="13308" width="15.44140625" style="8" customWidth="1"/>
    <col min="13309" max="13311" width="7.33203125" style="8" customWidth="1"/>
    <col min="13312" max="13312" width="19" style="8" customWidth="1"/>
    <col min="13313" max="13313" width="18.6640625" style="8" customWidth="1"/>
    <col min="13314" max="13314" width="4.21875" style="8" customWidth="1"/>
    <col min="13315" max="13317" width="3.6640625" style="8" customWidth="1"/>
    <col min="13318" max="13318" width="13" style="8" customWidth="1"/>
    <col min="13319" max="13320" width="7.33203125" style="8" customWidth="1"/>
    <col min="13321" max="13321" width="10.6640625" style="8" customWidth="1"/>
    <col min="13322" max="13322" width="19.21875" style="8" customWidth="1"/>
    <col min="13323" max="13323" width="16.88671875" style="8" customWidth="1"/>
    <col min="13324" max="13541" width="9" style="8"/>
    <col min="13542" max="13542" width="4.77734375" style="8" customWidth="1"/>
    <col min="13543" max="13543" width="19.21875" style="8" customWidth="1"/>
    <col min="13544" max="13544" width="15.44140625" style="8" customWidth="1"/>
    <col min="13545" max="13545" width="13.88671875" style="8" customWidth="1"/>
    <col min="13546" max="13546" width="12.33203125" style="8" customWidth="1"/>
    <col min="13547" max="13547" width="10.77734375" style="8" customWidth="1"/>
    <col min="13548" max="13548" width="6.109375" style="8" customWidth="1"/>
    <col min="13549" max="13549" width="2.77734375" style="8" customWidth="1"/>
    <col min="13550" max="13550" width="2.88671875" style="8" customWidth="1"/>
    <col min="13551" max="13551" width="5" style="8" customWidth="1"/>
    <col min="13552" max="13553" width="3.88671875" style="8" customWidth="1"/>
    <col min="13554" max="13554" width="15.33203125" style="8" customWidth="1"/>
    <col min="13555" max="13557" width="7.21875" style="8" customWidth="1"/>
    <col min="13558" max="13558" width="21.21875" style="8" customWidth="1"/>
    <col min="13559" max="13559" width="18.44140625" style="8" customWidth="1"/>
    <col min="13560" max="13560" width="3.33203125" style="8" customWidth="1"/>
    <col min="13561" max="13561" width="5" style="8" customWidth="1"/>
    <col min="13562" max="13563" width="4" style="8" customWidth="1"/>
    <col min="13564" max="13564" width="15.44140625" style="8" customWidth="1"/>
    <col min="13565" max="13567" width="7.33203125" style="8" customWidth="1"/>
    <col min="13568" max="13568" width="19" style="8" customWidth="1"/>
    <col min="13569" max="13569" width="18.6640625" style="8" customWidth="1"/>
    <col min="13570" max="13570" width="4.21875" style="8" customWidth="1"/>
    <col min="13571" max="13573" width="3.6640625" style="8" customWidth="1"/>
    <col min="13574" max="13574" width="13" style="8" customWidth="1"/>
    <col min="13575" max="13576" width="7.33203125" style="8" customWidth="1"/>
    <col min="13577" max="13577" width="10.6640625" style="8" customWidth="1"/>
    <col min="13578" max="13578" width="19.21875" style="8" customWidth="1"/>
    <col min="13579" max="13579" width="16.88671875" style="8" customWidth="1"/>
    <col min="13580" max="13797" width="9" style="8"/>
    <col min="13798" max="13798" width="4.77734375" style="8" customWidth="1"/>
    <col min="13799" max="13799" width="19.21875" style="8" customWidth="1"/>
    <col min="13800" max="13800" width="15.44140625" style="8" customWidth="1"/>
    <col min="13801" max="13801" width="13.88671875" style="8" customWidth="1"/>
    <col min="13802" max="13802" width="12.33203125" style="8" customWidth="1"/>
    <col min="13803" max="13803" width="10.77734375" style="8" customWidth="1"/>
    <col min="13804" max="13804" width="6.109375" style="8" customWidth="1"/>
    <col min="13805" max="13805" width="2.77734375" style="8" customWidth="1"/>
    <col min="13806" max="13806" width="2.88671875" style="8" customWidth="1"/>
    <col min="13807" max="13807" width="5" style="8" customWidth="1"/>
    <col min="13808" max="13809" width="3.88671875" style="8" customWidth="1"/>
    <col min="13810" max="13810" width="15.33203125" style="8" customWidth="1"/>
    <col min="13811" max="13813" width="7.21875" style="8" customWidth="1"/>
    <col min="13814" max="13814" width="21.21875" style="8" customWidth="1"/>
    <col min="13815" max="13815" width="18.44140625" style="8" customWidth="1"/>
    <col min="13816" max="13816" width="3.33203125" style="8" customWidth="1"/>
    <col min="13817" max="13817" width="5" style="8" customWidth="1"/>
    <col min="13818" max="13819" width="4" style="8" customWidth="1"/>
    <col min="13820" max="13820" width="15.44140625" style="8" customWidth="1"/>
    <col min="13821" max="13823" width="7.33203125" style="8" customWidth="1"/>
    <col min="13824" max="13824" width="19" style="8" customWidth="1"/>
    <col min="13825" max="13825" width="18.6640625" style="8" customWidth="1"/>
    <col min="13826" max="13826" width="4.21875" style="8" customWidth="1"/>
    <col min="13827" max="13829" width="3.6640625" style="8" customWidth="1"/>
    <col min="13830" max="13830" width="13" style="8" customWidth="1"/>
    <col min="13831" max="13832" width="7.33203125" style="8" customWidth="1"/>
    <col min="13833" max="13833" width="10.6640625" style="8" customWidth="1"/>
    <col min="13834" max="13834" width="19.21875" style="8" customWidth="1"/>
    <col min="13835" max="13835" width="16.88671875" style="8" customWidth="1"/>
    <col min="13836" max="14053" width="9" style="8"/>
    <col min="14054" max="14054" width="4.77734375" style="8" customWidth="1"/>
    <col min="14055" max="14055" width="19.21875" style="8" customWidth="1"/>
    <col min="14056" max="14056" width="15.44140625" style="8" customWidth="1"/>
    <col min="14057" max="14057" width="13.88671875" style="8" customWidth="1"/>
    <col min="14058" max="14058" width="12.33203125" style="8" customWidth="1"/>
    <col min="14059" max="14059" width="10.77734375" style="8" customWidth="1"/>
    <col min="14060" max="14060" width="6.109375" style="8" customWidth="1"/>
    <col min="14061" max="14061" width="2.77734375" style="8" customWidth="1"/>
    <col min="14062" max="14062" width="2.88671875" style="8" customWidth="1"/>
    <col min="14063" max="14063" width="5" style="8" customWidth="1"/>
    <col min="14064" max="14065" width="3.88671875" style="8" customWidth="1"/>
    <col min="14066" max="14066" width="15.33203125" style="8" customWidth="1"/>
    <col min="14067" max="14069" width="7.21875" style="8" customWidth="1"/>
    <col min="14070" max="14070" width="21.21875" style="8" customWidth="1"/>
    <col min="14071" max="14071" width="18.44140625" style="8" customWidth="1"/>
    <col min="14072" max="14072" width="3.33203125" style="8" customWidth="1"/>
    <col min="14073" max="14073" width="5" style="8" customWidth="1"/>
    <col min="14074" max="14075" width="4" style="8" customWidth="1"/>
    <col min="14076" max="14076" width="15.44140625" style="8" customWidth="1"/>
    <col min="14077" max="14079" width="7.33203125" style="8" customWidth="1"/>
    <col min="14080" max="14080" width="19" style="8" customWidth="1"/>
    <col min="14081" max="14081" width="18.6640625" style="8" customWidth="1"/>
    <col min="14082" max="14082" width="4.21875" style="8" customWidth="1"/>
    <col min="14083" max="14085" width="3.6640625" style="8" customWidth="1"/>
    <col min="14086" max="14086" width="13" style="8" customWidth="1"/>
    <col min="14087" max="14088" width="7.33203125" style="8" customWidth="1"/>
    <col min="14089" max="14089" width="10.6640625" style="8" customWidth="1"/>
    <col min="14090" max="14090" width="19.21875" style="8" customWidth="1"/>
    <col min="14091" max="14091" width="16.88671875" style="8" customWidth="1"/>
    <col min="14092" max="14309" width="9" style="8"/>
    <col min="14310" max="14310" width="4.77734375" style="8" customWidth="1"/>
    <col min="14311" max="14311" width="19.21875" style="8" customWidth="1"/>
    <col min="14312" max="14312" width="15.44140625" style="8" customWidth="1"/>
    <col min="14313" max="14313" width="13.88671875" style="8" customWidth="1"/>
    <col min="14314" max="14314" width="12.33203125" style="8" customWidth="1"/>
    <col min="14315" max="14315" width="10.77734375" style="8" customWidth="1"/>
    <col min="14316" max="14316" width="6.109375" style="8" customWidth="1"/>
    <col min="14317" max="14317" width="2.77734375" style="8" customWidth="1"/>
    <col min="14318" max="14318" width="2.88671875" style="8" customWidth="1"/>
    <col min="14319" max="14319" width="5" style="8" customWidth="1"/>
    <col min="14320" max="14321" width="3.88671875" style="8" customWidth="1"/>
    <col min="14322" max="14322" width="15.33203125" style="8" customWidth="1"/>
    <col min="14323" max="14325" width="7.21875" style="8" customWidth="1"/>
    <col min="14326" max="14326" width="21.21875" style="8" customWidth="1"/>
    <col min="14327" max="14327" width="18.44140625" style="8" customWidth="1"/>
    <col min="14328" max="14328" width="3.33203125" style="8" customWidth="1"/>
    <col min="14329" max="14329" width="5" style="8" customWidth="1"/>
    <col min="14330" max="14331" width="4" style="8" customWidth="1"/>
    <col min="14332" max="14332" width="15.44140625" style="8" customWidth="1"/>
    <col min="14333" max="14335" width="7.33203125" style="8" customWidth="1"/>
    <col min="14336" max="14336" width="19" style="8" customWidth="1"/>
    <col min="14337" max="14337" width="18.6640625" style="8" customWidth="1"/>
    <col min="14338" max="14338" width="4.21875" style="8" customWidth="1"/>
    <col min="14339" max="14341" width="3.6640625" style="8" customWidth="1"/>
    <col min="14342" max="14342" width="13" style="8" customWidth="1"/>
    <col min="14343" max="14344" width="7.33203125" style="8" customWidth="1"/>
    <col min="14345" max="14345" width="10.6640625" style="8" customWidth="1"/>
    <col min="14346" max="14346" width="19.21875" style="8" customWidth="1"/>
    <col min="14347" max="14347" width="16.88671875" style="8" customWidth="1"/>
    <col min="14348" max="14565" width="9" style="8"/>
    <col min="14566" max="14566" width="4.77734375" style="8" customWidth="1"/>
    <col min="14567" max="14567" width="19.21875" style="8" customWidth="1"/>
    <col min="14568" max="14568" width="15.44140625" style="8" customWidth="1"/>
    <col min="14569" max="14569" width="13.88671875" style="8" customWidth="1"/>
    <col min="14570" max="14570" width="12.33203125" style="8" customWidth="1"/>
    <col min="14571" max="14571" width="10.77734375" style="8" customWidth="1"/>
    <col min="14572" max="14572" width="6.109375" style="8" customWidth="1"/>
    <col min="14573" max="14573" width="2.77734375" style="8" customWidth="1"/>
    <col min="14574" max="14574" width="2.88671875" style="8" customWidth="1"/>
    <col min="14575" max="14575" width="5" style="8" customWidth="1"/>
    <col min="14576" max="14577" width="3.88671875" style="8" customWidth="1"/>
    <col min="14578" max="14578" width="15.33203125" style="8" customWidth="1"/>
    <col min="14579" max="14581" width="7.21875" style="8" customWidth="1"/>
    <col min="14582" max="14582" width="21.21875" style="8" customWidth="1"/>
    <col min="14583" max="14583" width="18.44140625" style="8" customWidth="1"/>
    <col min="14584" max="14584" width="3.33203125" style="8" customWidth="1"/>
    <col min="14585" max="14585" width="5" style="8" customWidth="1"/>
    <col min="14586" max="14587" width="4" style="8" customWidth="1"/>
    <col min="14588" max="14588" width="15.44140625" style="8" customWidth="1"/>
    <col min="14589" max="14591" width="7.33203125" style="8" customWidth="1"/>
    <col min="14592" max="14592" width="19" style="8" customWidth="1"/>
    <col min="14593" max="14593" width="18.6640625" style="8" customWidth="1"/>
    <col min="14594" max="14594" width="4.21875" style="8" customWidth="1"/>
    <col min="14595" max="14597" width="3.6640625" style="8" customWidth="1"/>
    <col min="14598" max="14598" width="13" style="8" customWidth="1"/>
    <col min="14599" max="14600" width="7.33203125" style="8" customWidth="1"/>
    <col min="14601" max="14601" width="10.6640625" style="8" customWidth="1"/>
    <col min="14602" max="14602" width="19.21875" style="8" customWidth="1"/>
    <col min="14603" max="14603" width="16.88671875" style="8" customWidth="1"/>
    <col min="14604" max="14821" width="9" style="8"/>
    <col min="14822" max="14822" width="4.77734375" style="8" customWidth="1"/>
    <col min="14823" max="14823" width="19.21875" style="8" customWidth="1"/>
    <col min="14824" max="14824" width="15.44140625" style="8" customWidth="1"/>
    <col min="14825" max="14825" width="13.88671875" style="8" customWidth="1"/>
    <col min="14826" max="14826" width="12.33203125" style="8" customWidth="1"/>
    <col min="14827" max="14827" width="10.77734375" style="8" customWidth="1"/>
    <col min="14828" max="14828" width="6.109375" style="8" customWidth="1"/>
    <col min="14829" max="14829" width="2.77734375" style="8" customWidth="1"/>
    <col min="14830" max="14830" width="2.88671875" style="8" customWidth="1"/>
    <col min="14831" max="14831" width="5" style="8" customWidth="1"/>
    <col min="14832" max="14833" width="3.88671875" style="8" customWidth="1"/>
    <col min="14834" max="14834" width="15.33203125" style="8" customWidth="1"/>
    <col min="14835" max="14837" width="7.21875" style="8" customWidth="1"/>
    <col min="14838" max="14838" width="21.21875" style="8" customWidth="1"/>
    <col min="14839" max="14839" width="18.44140625" style="8" customWidth="1"/>
    <col min="14840" max="14840" width="3.33203125" style="8" customWidth="1"/>
    <col min="14841" max="14841" width="5" style="8" customWidth="1"/>
    <col min="14842" max="14843" width="4" style="8" customWidth="1"/>
    <col min="14844" max="14844" width="15.44140625" style="8" customWidth="1"/>
    <col min="14845" max="14847" width="7.33203125" style="8" customWidth="1"/>
    <col min="14848" max="14848" width="19" style="8" customWidth="1"/>
    <col min="14849" max="14849" width="18.6640625" style="8" customWidth="1"/>
    <col min="14850" max="14850" width="4.21875" style="8" customWidth="1"/>
    <col min="14851" max="14853" width="3.6640625" style="8" customWidth="1"/>
    <col min="14854" max="14854" width="13" style="8" customWidth="1"/>
    <col min="14855" max="14856" width="7.33203125" style="8" customWidth="1"/>
    <col min="14857" max="14857" width="10.6640625" style="8" customWidth="1"/>
    <col min="14858" max="14858" width="19.21875" style="8" customWidth="1"/>
    <col min="14859" max="14859" width="16.88671875" style="8" customWidth="1"/>
    <col min="14860" max="15077" width="9" style="8"/>
    <col min="15078" max="15078" width="4.77734375" style="8" customWidth="1"/>
    <col min="15079" max="15079" width="19.21875" style="8" customWidth="1"/>
    <col min="15080" max="15080" width="15.44140625" style="8" customWidth="1"/>
    <col min="15081" max="15081" width="13.88671875" style="8" customWidth="1"/>
    <col min="15082" max="15082" width="12.33203125" style="8" customWidth="1"/>
    <col min="15083" max="15083" width="10.77734375" style="8" customWidth="1"/>
    <col min="15084" max="15084" width="6.109375" style="8" customWidth="1"/>
    <col min="15085" max="15085" width="2.77734375" style="8" customWidth="1"/>
    <col min="15086" max="15086" width="2.88671875" style="8" customWidth="1"/>
    <col min="15087" max="15087" width="5" style="8" customWidth="1"/>
    <col min="15088" max="15089" width="3.88671875" style="8" customWidth="1"/>
    <col min="15090" max="15090" width="15.33203125" style="8" customWidth="1"/>
    <col min="15091" max="15093" width="7.21875" style="8" customWidth="1"/>
    <col min="15094" max="15094" width="21.21875" style="8" customWidth="1"/>
    <col min="15095" max="15095" width="18.44140625" style="8" customWidth="1"/>
    <col min="15096" max="15096" width="3.33203125" style="8" customWidth="1"/>
    <col min="15097" max="15097" width="5" style="8" customWidth="1"/>
    <col min="15098" max="15099" width="4" style="8" customWidth="1"/>
    <col min="15100" max="15100" width="15.44140625" style="8" customWidth="1"/>
    <col min="15101" max="15103" width="7.33203125" style="8" customWidth="1"/>
    <col min="15104" max="15104" width="19" style="8" customWidth="1"/>
    <col min="15105" max="15105" width="18.6640625" style="8" customWidth="1"/>
    <col min="15106" max="15106" width="4.21875" style="8" customWidth="1"/>
    <col min="15107" max="15109" width="3.6640625" style="8" customWidth="1"/>
    <col min="15110" max="15110" width="13" style="8" customWidth="1"/>
    <col min="15111" max="15112" width="7.33203125" style="8" customWidth="1"/>
    <col min="15113" max="15113" width="10.6640625" style="8" customWidth="1"/>
    <col min="15114" max="15114" width="19.21875" style="8" customWidth="1"/>
    <col min="15115" max="15115" width="16.88671875" style="8" customWidth="1"/>
    <col min="15116" max="15333" width="9" style="8"/>
    <col min="15334" max="15334" width="4.77734375" style="8" customWidth="1"/>
    <col min="15335" max="15335" width="19.21875" style="8" customWidth="1"/>
    <col min="15336" max="15336" width="15.44140625" style="8" customWidth="1"/>
    <col min="15337" max="15337" width="13.88671875" style="8" customWidth="1"/>
    <col min="15338" max="15338" width="12.33203125" style="8" customWidth="1"/>
    <col min="15339" max="15339" width="10.77734375" style="8" customWidth="1"/>
    <col min="15340" max="15340" width="6.109375" style="8" customWidth="1"/>
    <col min="15341" max="15341" width="2.77734375" style="8" customWidth="1"/>
    <col min="15342" max="15342" width="2.88671875" style="8" customWidth="1"/>
    <col min="15343" max="15343" width="5" style="8" customWidth="1"/>
    <col min="15344" max="15345" width="3.88671875" style="8" customWidth="1"/>
    <col min="15346" max="15346" width="15.33203125" style="8" customWidth="1"/>
    <col min="15347" max="15349" width="7.21875" style="8" customWidth="1"/>
    <col min="15350" max="15350" width="21.21875" style="8" customWidth="1"/>
    <col min="15351" max="15351" width="18.44140625" style="8" customWidth="1"/>
    <col min="15352" max="15352" width="3.33203125" style="8" customWidth="1"/>
    <col min="15353" max="15353" width="5" style="8" customWidth="1"/>
    <col min="15354" max="15355" width="4" style="8" customWidth="1"/>
    <col min="15356" max="15356" width="15.44140625" style="8" customWidth="1"/>
    <col min="15357" max="15359" width="7.33203125" style="8" customWidth="1"/>
    <col min="15360" max="15360" width="19" style="8" customWidth="1"/>
    <col min="15361" max="15361" width="18.6640625" style="8" customWidth="1"/>
    <col min="15362" max="15362" width="4.21875" style="8" customWidth="1"/>
    <col min="15363" max="15365" width="3.6640625" style="8" customWidth="1"/>
    <col min="15366" max="15366" width="13" style="8" customWidth="1"/>
    <col min="15367" max="15368" width="7.33203125" style="8" customWidth="1"/>
    <col min="15369" max="15369" width="10.6640625" style="8" customWidth="1"/>
    <col min="15370" max="15370" width="19.21875" style="8" customWidth="1"/>
    <col min="15371" max="15371" width="16.88671875" style="8" customWidth="1"/>
    <col min="15372" max="15589" width="9" style="8"/>
    <col min="15590" max="15590" width="4.77734375" style="8" customWidth="1"/>
    <col min="15591" max="15591" width="19.21875" style="8" customWidth="1"/>
    <col min="15592" max="15592" width="15.44140625" style="8" customWidth="1"/>
    <col min="15593" max="15593" width="13.88671875" style="8" customWidth="1"/>
    <col min="15594" max="15594" width="12.33203125" style="8" customWidth="1"/>
    <col min="15595" max="15595" width="10.77734375" style="8" customWidth="1"/>
    <col min="15596" max="15596" width="6.109375" style="8" customWidth="1"/>
    <col min="15597" max="15597" width="2.77734375" style="8" customWidth="1"/>
    <col min="15598" max="15598" width="2.88671875" style="8" customWidth="1"/>
    <col min="15599" max="15599" width="5" style="8" customWidth="1"/>
    <col min="15600" max="15601" width="3.88671875" style="8" customWidth="1"/>
    <col min="15602" max="15602" width="15.33203125" style="8" customWidth="1"/>
    <col min="15603" max="15605" width="7.21875" style="8" customWidth="1"/>
    <col min="15606" max="15606" width="21.21875" style="8" customWidth="1"/>
    <col min="15607" max="15607" width="18.44140625" style="8" customWidth="1"/>
    <col min="15608" max="15608" width="3.33203125" style="8" customWidth="1"/>
    <col min="15609" max="15609" width="5" style="8" customWidth="1"/>
    <col min="15610" max="15611" width="4" style="8" customWidth="1"/>
    <col min="15612" max="15612" width="15.44140625" style="8" customWidth="1"/>
    <col min="15613" max="15615" width="7.33203125" style="8" customWidth="1"/>
    <col min="15616" max="15616" width="19" style="8" customWidth="1"/>
    <col min="15617" max="15617" width="18.6640625" style="8" customWidth="1"/>
    <col min="15618" max="15618" width="4.21875" style="8" customWidth="1"/>
    <col min="15619" max="15621" width="3.6640625" style="8" customWidth="1"/>
    <col min="15622" max="15622" width="13" style="8" customWidth="1"/>
    <col min="15623" max="15624" width="7.33203125" style="8" customWidth="1"/>
    <col min="15625" max="15625" width="10.6640625" style="8" customWidth="1"/>
    <col min="15626" max="15626" width="19.21875" style="8" customWidth="1"/>
    <col min="15627" max="15627" width="16.88671875" style="8" customWidth="1"/>
    <col min="15628" max="15845" width="9" style="8"/>
    <col min="15846" max="15846" width="4.77734375" style="8" customWidth="1"/>
    <col min="15847" max="15847" width="19.21875" style="8" customWidth="1"/>
    <col min="15848" max="15848" width="15.44140625" style="8" customWidth="1"/>
    <col min="15849" max="15849" width="13.88671875" style="8" customWidth="1"/>
    <col min="15850" max="15850" width="12.33203125" style="8" customWidth="1"/>
    <col min="15851" max="15851" width="10.77734375" style="8" customWidth="1"/>
    <col min="15852" max="15852" width="6.109375" style="8" customWidth="1"/>
    <col min="15853" max="15853" width="2.77734375" style="8" customWidth="1"/>
    <col min="15854" max="15854" width="2.88671875" style="8" customWidth="1"/>
    <col min="15855" max="15855" width="5" style="8" customWidth="1"/>
    <col min="15856" max="15857" width="3.88671875" style="8" customWidth="1"/>
    <col min="15858" max="15858" width="15.33203125" style="8" customWidth="1"/>
    <col min="15859" max="15861" width="7.21875" style="8" customWidth="1"/>
    <col min="15862" max="15862" width="21.21875" style="8" customWidth="1"/>
    <col min="15863" max="15863" width="18.44140625" style="8" customWidth="1"/>
    <col min="15864" max="15864" width="3.33203125" style="8" customWidth="1"/>
    <col min="15865" max="15865" width="5" style="8" customWidth="1"/>
    <col min="15866" max="15867" width="4" style="8" customWidth="1"/>
    <col min="15868" max="15868" width="15.44140625" style="8" customWidth="1"/>
    <col min="15869" max="15871" width="7.33203125" style="8" customWidth="1"/>
    <col min="15872" max="15872" width="19" style="8" customWidth="1"/>
    <col min="15873" max="15873" width="18.6640625" style="8" customWidth="1"/>
    <col min="15874" max="15874" width="4.21875" style="8" customWidth="1"/>
    <col min="15875" max="15877" width="3.6640625" style="8" customWidth="1"/>
    <col min="15878" max="15878" width="13" style="8" customWidth="1"/>
    <col min="15879" max="15880" width="7.33203125" style="8" customWidth="1"/>
    <col min="15881" max="15881" width="10.6640625" style="8" customWidth="1"/>
    <col min="15882" max="15882" width="19.21875" style="8" customWidth="1"/>
    <col min="15883" max="15883" width="16.88671875" style="8" customWidth="1"/>
    <col min="15884" max="16101" width="9" style="8"/>
    <col min="16102" max="16102" width="4.77734375" style="8" customWidth="1"/>
    <col min="16103" max="16103" width="19.21875" style="8" customWidth="1"/>
    <col min="16104" max="16104" width="15.44140625" style="8" customWidth="1"/>
    <col min="16105" max="16105" width="13.88671875" style="8" customWidth="1"/>
    <col min="16106" max="16106" width="12.33203125" style="8" customWidth="1"/>
    <col min="16107" max="16107" width="10.77734375" style="8" customWidth="1"/>
    <col min="16108" max="16108" width="6.109375" style="8" customWidth="1"/>
    <col min="16109" max="16109" width="2.77734375" style="8" customWidth="1"/>
    <col min="16110" max="16110" width="2.88671875" style="8" customWidth="1"/>
    <col min="16111" max="16111" width="5" style="8" customWidth="1"/>
    <col min="16112" max="16113" width="3.88671875" style="8" customWidth="1"/>
    <col min="16114" max="16114" width="15.33203125" style="8" customWidth="1"/>
    <col min="16115" max="16117" width="7.21875" style="8" customWidth="1"/>
    <col min="16118" max="16118" width="21.21875" style="8" customWidth="1"/>
    <col min="16119" max="16119" width="18.44140625" style="8" customWidth="1"/>
    <col min="16120" max="16120" width="3.33203125" style="8" customWidth="1"/>
    <col min="16121" max="16121" width="5" style="8" customWidth="1"/>
    <col min="16122" max="16123" width="4" style="8" customWidth="1"/>
    <col min="16124" max="16124" width="15.44140625" style="8" customWidth="1"/>
    <col min="16125" max="16127" width="7.33203125" style="8" customWidth="1"/>
    <col min="16128" max="16128" width="19" style="8" customWidth="1"/>
    <col min="16129" max="16129" width="18.6640625" style="8" customWidth="1"/>
    <col min="16130" max="16130" width="4.21875" style="8" customWidth="1"/>
    <col min="16131" max="16133" width="3.6640625" style="8" customWidth="1"/>
    <col min="16134" max="16134" width="13" style="8" customWidth="1"/>
    <col min="16135" max="16136" width="7.33203125" style="8" customWidth="1"/>
    <col min="16137" max="16137" width="10.6640625" style="8" customWidth="1"/>
    <col min="16138" max="16138" width="19.21875" style="8" customWidth="1"/>
    <col min="16139" max="16139" width="16.88671875" style="8" customWidth="1"/>
    <col min="16140" max="16357" width="9" style="8"/>
    <col min="16358" max="16384" width="9" style="8" customWidth="1"/>
  </cols>
  <sheetData>
    <row r="1" spans="1:11">
      <c r="A1" s="8" t="s">
        <v>315</v>
      </c>
    </row>
    <row r="2" spans="1:11" ht="14.4">
      <c r="A2" s="8" t="s">
        <v>316</v>
      </c>
      <c r="B2" s="9"/>
      <c r="C2" s="9"/>
      <c r="D2" s="9"/>
      <c r="E2" s="9"/>
      <c r="F2" s="9"/>
      <c r="G2" s="9"/>
      <c r="H2" s="9"/>
      <c r="I2" s="9"/>
      <c r="J2" s="285"/>
      <c r="K2" s="9"/>
    </row>
    <row r="3" spans="1:11" ht="28.5" customHeight="1">
      <c r="A3" s="696" t="s">
        <v>317</v>
      </c>
      <c r="B3" s="696"/>
      <c r="C3" s="696"/>
      <c r="D3" s="696"/>
      <c r="E3" s="281" t="s">
        <v>318</v>
      </c>
      <c r="F3" s="126" t="s">
        <v>319</v>
      </c>
      <c r="G3" s="126" t="s">
        <v>320</v>
      </c>
      <c r="H3" s="282" t="s">
        <v>321</v>
      </c>
      <c r="I3" s="126" t="s">
        <v>248</v>
      </c>
      <c r="J3" s="126" t="s">
        <v>249</v>
      </c>
      <c r="K3" s="9"/>
    </row>
    <row r="4" spans="1:11" ht="30.75" customHeight="1">
      <c r="A4" s="696" t="s">
        <v>262</v>
      </c>
      <c r="B4" s="696"/>
      <c r="C4" s="696"/>
      <c r="D4" s="696"/>
      <c r="E4" s="126" t="s">
        <v>335</v>
      </c>
      <c r="F4" s="11">
        <v>1000</v>
      </c>
      <c r="G4" s="11" t="s">
        <v>336</v>
      </c>
      <c r="H4" s="286">
        <v>530</v>
      </c>
      <c r="I4" s="287">
        <f>F4*H4</f>
        <v>530000</v>
      </c>
      <c r="J4" s="12" t="s">
        <v>337</v>
      </c>
      <c r="K4" s="9"/>
    </row>
    <row r="5" spans="1:11" ht="30.75" customHeight="1">
      <c r="A5" s="696" t="s">
        <v>262</v>
      </c>
      <c r="B5" s="696"/>
      <c r="C5" s="696"/>
      <c r="D5" s="696"/>
      <c r="E5" s="126" t="s">
        <v>335</v>
      </c>
      <c r="F5" s="11">
        <v>1000</v>
      </c>
      <c r="G5" s="11" t="s">
        <v>336</v>
      </c>
      <c r="H5" s="286">
        <v>100</v>
      </c>
      <c r="I5" s="287">
        <f t="shared" ref="I5:I6" si="0">F5*H5</f>
        <v>100000</v>
      </c>
      <c r="J5" s="12" t="s">
        <v>338</v>
      </c>
      <c r="K5" s="9"/>
    </row>
    <row r="6" spans="1:11" ht="30.75" customHeight="1">
      <c r="A6" s="696" t="s">
        <v>262</v>
      </c>
      <c r="B6" s="696"/>
      <c r="C6" s="696"/>
      <c r="D6" s="696"/>
      <c r="E6" s="126" t="s">
        <v>335</v>
      </c>
      <c r="F6" s="11">
        <v>3000</v>
      </c>
      <c r="G6" s="11" t="s">
        <v>339</v>
      </c>
      <c r="H6" s="286">
        <v>15</v>
      </c>
      <c r="I6" s="287">
        <f t="shared" si="0"/>
        <v>45000</v>
      </c>
      <c r="J6" s="288" t="s">
        <v>340</v>
      </c>
      <c r="K6" s="9"/>
    </row>
    <row r="7" spans="1:11" ht="30.75" customHeight="1">
      <c r="A7" s="696" t="s">
        <v>266</v>
      </c>
      <c r="B7" s="696"/>
      <c r="C7" s="696"/>
      <c r="D7" s="696"/>
      <c r="E7" s="126" t="s">
        <v>341</v>
      </c>
      <c r="F7" s="11">
        <v>30</v>
      </c>
      <c r="G7" s="126" t="s">
        <v>324</v>
      </c>
      <c r="H7" s="286">
        <v>18000</v>
      </c>
      <c r="I7" s="287">
        <f t="shared" ref="I7:I8" si="1">F7*H7</f>
        <v>540000</v>
      </c>
      <c r="J7" s="12"/>
      <c r="K7" s="9"/>
    </row>
    <row r="8" spans="1:11" ht="30.75" customHeight="1">
      <c r="A8" s="696" t="s">
        <v>268</v>
      </c>
      <c r="B8" s="696"/>
      <c r="C8" s="696"/>
      <c r="D8" s="696"/>
      <c r="E8" s="126"/>
      <c r="F8" s="11"/>
      <c r="G8" s="11"/>
      <c r="H8" s="10"/>
      <c r="I8" s="287">
        <f t="shared" si="1"/>
        <v>0</v>
      </c>
      <c r="J8" s="12"/>
      <c r="K8" s="9"/>
    </row>
    <row r="9" spans="1:11" ht="32.1" customHeight="1">
      <c r="A9" s="696" t="s">
        <v>270</v>
      </c>
      <c r="B9" s="696"/>
      <c r="C9" s="696"/>
      <c r="D9" s="696"/>
      <c r="E9" s="126"/>
      <c r="F9" s="11">
        <v>7.7</v>
      </c>
      <c r="G9" s="11" t="s">
        <v>325</v>
      </c>
      <c r="H9" s="283"/>
      <c r="I9" s="287">
        <f>(I4+I7)*F9/100</f>
        <v>82390</v>
      </c>
      <c r="J9" s="284"/>
      <c r="K9" s="9"/>
    </row>
    <row r="10" spans="1:11" ht="36" customHeight="1">
      <c r="A10" s="696" t="s">
        <v>326</v>
      </c>
      <c r="B10" s="696"/>
      <c r="C10" s="696"/>
      <c r="D10" s="696"/>
      <c r="E10" s="126"/>
      <c r="F10" s="11">
        <v>1</v>
      </c>
      <c r="G10" s="11" t="s">
        <v>342</v>
      </c>
      <c r="H10" s="11"/>
      <c r="I10" s="287">
        <f>SUM(I4:I9)</f>
        <v>1297390</v>
      </c>
      <c r="J10" s="11" t="s">
        <v>343</v>
      </c>
      <c r="K10" s="9"/>
    </row>
    <row r="11" spans="1:11" ht="36" customHeight="1">
      <c r="A11" s="696" t="s">
        <v>328</v>
      </c>
      <c r="B11" s="696"/>
      <c r="C11" s="696"/>
      <c r="D11" s="696"/>
      <c r="E11" s="126"/>
      <c r="F11" s="11">
        <v>1</v>
      </c>
      <c r="G11" s="11" t="s">
        <v>342</v>
      </c>
      <c r="H11" s="11"/>
      <c r="I11" s="287">
        <v>1297300</v>
      </c>
      <c r="J11" s="11" t="s">
        <v>329</v>
      </c>
      <c r="K11" s="9"/>
    </row>
    <row r="12" spans="1:11" ht="39.6" customHeight="1">
      <c r="A12" s="703" t="s">
        <v>344</v>
      </c>
      <c r="B12" s="703"/>
      <c r="C12" s="703"/>
      <c r="D12" s="703"/>
      <c r="E12" s="703"/>
      <c r="F12" s="703"/>
      <c r="G12" s="703"/>
      <c r="H12" s="703"/>
      <c r="I12" s="703"/>
      <c r="J12" s="703"/>
      <c r="K12" s="9"/>
    </row>
    <row r="13" spans="1:11" ht="19.5" customHeight="1">
      <c r="A13" s="8" t="s">
        <v>331</v>
      </c>
    </row>
    <row r="14" spans="1:11" ht="19.5" customHeight="1">
      <c r="A14" s="8" t="s">
        <v>345</v>
      </c>
    </row>
    <row r="15" spans="1:11" ht="18.600000000000001" customHeight="1">
      <c r="A15" s="8" t="s">
        <v>333</v>
      </c>
    </row>
    <row r="16" spans="1:11" ht="18.600000000000001" customHeight="1">
      <c r="A16" s="8" t="s">
        <v>334</v>
      </c>
    </row>
  </sheetData>
  <mergeCells count="10">
    <mergeCell ref="A12:J12"/>
    <mergeCell ref="A11:D11"/>
    <mergeCell ref="A3:D3"/>
    <mergeCell ref="A10:D10"/>
    <mergeCell ref="A4:D4"/>
    <mergeCell ref="A7:D7"/>
    <mergeCell ref="A9:D9"/>
    <mergeCell ref="A5:D5"/>
    <mergeCell ref="A6:D6"/>
    <mergeCell ref="A8:D8"/>
  </mergeCells>
  <phoneticPr fontId="3"/>
  <printOptions horizontalCentered="1"/>
  <pageMargins left="0.19685039370078741" right="0.19685039370078741" top="0.59055118110236227" bottom="0.39370078740157483" header="0.31496062992125984" footer="0.31496062992125984"/>
  <pageSetup paperSize="9" scale="7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S 1 x n W O 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B L X G d 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1 x n W C i K R 7 g O A A A A E Q A A A B M A H A B G b 3 J t d W x h c y 9 T Z W N 0 a W 9 u M S 5 t I K I Y A C i g F A A A A A A A A A A A A A A A A A A A A A A A A A A A A C t O T S 7 J z M 9 T C I b Q h t Y A U E s B A i 0 A F A A C A A g A S 1 x n W O z q t N y j A A A A 9 g A A A B I A A A A A A A A A A A A A A A A A A A A A A E N v b m Z p Z y 9 Q Y W N r Y W d l L n h t b F B L A Q I t A B Q A A g A I A E t c Z 1 g P y u m r p A A A A O k A A A A T A A A A A A A A A A A A A A A A A O 8 A A A B b Q 2 9 u d G V u d F 9 U e X B l c 1 0 u e G 1 s U E s B A i 0 A F A A C A A g A S 1 x n W 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A 9 6 8 q Z 7 I v p B g v Y P h L i s G W M A A A A A A g A A A A A A A 2 Y A A M A A A A A Q A A A A l L u / s l d 4 h Q 0 z H J Z I g q E V i Q A A A A A E g A A A o A A A A B A A A A B l j k I L R 4 S 8 e + T n c n d 4 W l D I U A A A A C D z V y D M 3 5 G 1 4 b P j K u 9 L O k l O T q G m 0 / G i 8 6 A k W Y g + s o U I Y v z 7 5 D s b q P w a C t 8 N + J Y p g 2 a E Z q D o t s C l 3 0 y e T + v m X Y h D U 1 m g v r M 2 6 7 A k S D x Z g l O s F A A A A E y F B k G a Y v 0 Y e S u r b H Y G u 5 r n F x V 2 < / D a t a M a s h u p > 
</file>

<file path=customXml/itemProps1.xml><?xml version="1.0" encoding="utf-8"?>
<ds:datastoreItem xmlns:ds="http://schemas.openxmlformats.org/officeDocument/2006/customXml" ds:itemID="{28FDE6B7-2E9A-4C95-9369-536DD342B1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44</vt:i4>
      </vt:variant>
    </vt:vector>
  </HeadingPairs>
  <TitlesOfParts>
    <vt:vector size="103" baseType="lpstr">
      <vt:lpstr>様式第１号一貫作業に伴う広葉樹の植栽届出</vt:lpstr>
      <vt:lpstr>様式第１号低密度植栽届出 (記載例)</vt:lpstr>
      <vt:lpstr>様式第2号事前計画書【提出鏡】</vt:lpstr>
      <vt:lpstr>様式第２号事前計画書【別紙】</vt:lpstr>
      <vt:lpstr>様式第２号事前計画書【別紙】＜記載例＞</vt:lpstr>
      <vt:lpstr>様式第2号図面＜記載例＞</vt:lpstr>
      <vt:lpstr>様式第３号実施計画書</vt:lpstr>
      <vt:lpstr>様式第４号単価協議計算書</vt:lpstr>
      <vt:lpstr>様式第４号単価協議計算書＜記載例＞</vt:lpstr>
      <vt:lpstr>様式第5号交付申請書</vt:lpstr>
      <vt:lpstr>様式第６号確認書（森林作業道以外）</vt:lpstr>
      <vt:lpstr>様式第６号確認書（森林作業道）</vt:lpstr>
      <vt:lpstr>別紙１(法令)</vt:lpstr>
      <vt:lpstr>別紙１（法令）記載例</vt:lpstr>
      <vt:lpstr>別紙２人工造林・初期保育の嵩上げ申請関係書類確認表</vt:lpstr>
      <vt:lpstr>様式第7号実行内訳書</vt:lpstr>
      <vt:lpstr>様式第８号実行経費内訳書</vt:lpstr>
      <vt:lpstr>様式第９号実行内訳書兼付表（衛生伐以外）</vt:lpstr>
      <vt:lpstr>様式第9号別紙</vt:lpstr>
      <vt:lpstr>様式第９号実行内訳書兼付表（衛生伐用）</vt:lpstr>
      <vt:lpstr>様式第10-1号実測図</vt:lpstr>
      <vt:lpstr>様式第10-2号測量野帳</vt:lpstr>
      <vt:lpstr>様式第10-3号森林作業道作設に係るチェックリスト</vt:lpstr>
      <vt:lpstr>（補足）森林作業道作設に係るチェックリスト の補足事項</vt:lpstr>
      <vt:lpstr>様式第11号搬出材積集計表</vt:lpstr>
      <vt:lpstr>様式第12号社会保険等の加入実態調査表（旧）R5.6.30以前</vt:lpstr>
      <vt:lpstr>様式第12号社会保険等の加入実態調査表（新）</vt:lpstr>
      <vt:lpstr>様式第13号申請期限延長協議</vt:lpstr>
      <vt:lpstr>様式第13号　別紙</vt:lpstr>
      <vt:lpstr>様式第1４号　申請期限延長同意</vt:lpstr>
      <vt:lpstr>様式第15号　申請期限延長同意報告</vt:lpstr>
      <vt:lpstr>様式第16号森林整備事業補助金交付明細書 </vt:lpstr>
      <vt:lpstr>様式第17号交付決定通知（事業体あて）</vt:lpstr>
      <vt:lpstr>様式第18号交付決定通知（市町村あて）</vt:lpstr>
      <vt:lpstr>様式第19号森林整備協定造林経費負担調書</vt:lpstr>
      <vt:lpstr>様式第20号補助金交付請求書</vt:lpstr>
      <vt:lpstr>様式第21号森林整備協定造林実績報告書</vt:lpstr>
      <vt:lpstr>様式第22号 計画承認</vt:lpstr>
      <vt:lpstr>様式第23号早期着手協議</vt:lpstr>
      <vt:lpstr>様式第24号早期着手同意通知</vt:lpstr>
      <vt:lpstr>様式第25号早期着手報告書</vt:lpstr>
      <vt:lpstr>様式第26号大規模事業地交付申請書</vt:lpstr>
      <vt:lpstr>様式第27号大規模事業地交付決定</vt:lpstr>
      <vt:lpstr>様式第28号大規模事業地変更承認</vt:lpstr>
      <vt:lpstr>様式第29号大規模事業地変更交付申請書</vt:lpstr>
      <vt:lpstr>様式第30号大規模事業地変更報告</vt:lpstr>
      <vt:lpstr>様式第31号大規模事業地変更交付決定</vt:lpstr>
      <vt:lpstr>様式第32号大規模事業地中止申請書</vt:lpstr>
      <vt:lpstr>様式第33号大規模事業地実績報告</vt:lpstr>
      <vt:lpstr>様式第34号大規模事業地請求書</vt:lpstr>
      <vt:lpstr>様式第35号概算払補助金請求内訳</vt:lpstr>
      <vt:lpstr>様式第36号大規模事業地繰越申請書</vt:lpstr>
      <vt:lpstr>様式第37号大規模事業地繰越協議書 </vt:lpstr>
      <vt:lpstr>様式第38号大規模事業地繰越同意書</vt:lpstr>
      <vt:lpstr>様式第39号大規模事業地繰越承認</vt:lpstr>
      <vt:lpstr>様式第40号作業安全規範チェックシート【提出鏡】</vt:lpstr>
      <vt:lpstr>要領第40号別紙チェックシート</vt:lpstr>
      <vt:lpstr>様式第41号環境負荷低減チェックシート</vt:lpstr>
      <vt:lpstr>Sheet1</vt:lpstr>
      <vt:lpstr>様式第２号事前計画書【別紙】!「ふるさと信州」森林リフレッシュ事業</vt:lpstr>
      <vt:lpstr>'様式第２号事前計画書【別紙】＜記載例＞'!「ふるさと信州」森林リフレッシュ事業</vt:lpstr>
      <vt:lpstr>'別紙１(法令)'!Print_Area</vt:lpstr>
      <vt:lpstr>'別紙１（法令）記載例'!Print_Area</vt:lpstr>
      <vt:lpstr>様式第２号事前計画書【別紙】!Print_Area</vt:lpstr>
      <vt:lpstr>'様式第２号事前計画書【別紙】＜記載例＞'!Print_Area</vt:lpstr>
      <vt:lpstr>様式第３号実施計画書!Print_Area</vt:lpstr>
      <vt:lpstr>様式第41号環境負荷低減チェックシート!Print_Area</vt:lpstr>
      <vt:lpstr>要領第40号別紙チェックシート!Print_Area</vt:lpstr>
      <vt:lpstr>様式第２号事前計画書【別紙】!グレースの森創生事業</vt:lpstr>
      <vt:lpstr>'様式第２号事前計画書【別紙】＜記載例＞'!グレースの森創生事業</vt:lpstr>
      <vt:lpstr>様式第２号事前計画書【別紙】!開かれた里山の整備事業</vt:lpstr>
      <vt:lpstr>'様式第２号事前計画書【別紙】＜記載例＞'!開かれた里山の整備事業</vt:lpstr>
      <vt:lpstr>様式第２号事前計画書【別紙】!県単森林災害復旧事業</vt:lpstr>
      <vt:lpstr>'様式第２号事前計画書【別紙】＜記載例＞'!県単森林災害復旧事業</vt:lpstr>
      <vt:lpstr>'様式第12号社会保険等の加入実態調査表（新）'!合板・製材・集成材国際競争力強化・花粉削減総合対策</vt:lpstr>
      <vt:lpstr>'様式第２号事前計画書【別紙】＜記載例＞'!合板・製材・集成材国際競争力強化・花粉削減総合対策</vt:lpstr>
      <vt:lpstr>様式第41号環境負荷低減チェックシート!合板・製材・集成材国際競争力強化・花粉削減総合対策</vt:lpstr>
      <vt:lpstr>合板・製材・集成材国際競争力強化・花粉削減総合対策</vt:lpstr>
      <vt:lpstr>様式第２号事前計画書【別紙】!再造林省力化モデル推進事業</vt:lpstr>
      <vt:lpstr>'様式第２号事前計画書【別紙】＜記載例＞'!再造林省力化モデル推進事業</vt:lpstr>
      <vt:lpstr>様式第２号事前計画書【別紙】!再造林低コスト化促進対策</vt:lpstr>
      <vt:lpstr>'様式第２号事前計画書【別紙】＜記載例＞'!再造林低コスト化促進対策</vt:lpstr>
      <vt:lpstr>様式第２号事前計画書【別紙】!事業区分②</vt:lpstr>
      <vt:lpstr>'様式第２号事前計画書【別紙】＜記載例＞'!事業区分②</vt:lpstr>
      <vt:lpstr>様式第２号事前計画書【別紙】!森林環境保全直接支援事業</vt:lpstr>
      <vt:lpstr>'様式第２号事前計画書【別紙】＜記載例＞'!森林環境保全直接支援事業</vt:lpstr>
      <vt:lpstr>様式第２号事前計画書【別紙】!森林緊急造成</vt:lpstr>
      <vt:lpstr>'様式第２号事前計画書【別紙】＜記載例＞'!森林緊急造成</vt:lpstr>
      <vt:lpstr>様式第２号事前計画書【別紙】!森林整備事業</vt:lpstr>
      <vt:lpstr>'様式第２号事前計画書【別紙】＜記載例＞'!森林整備事業</vt:lpstr>
      <vt:lpstr>様式第２号事前計画書【別紙】!被害森林整備</vt:lpstr>
      <vt:lpstr>'様式第２号事前計画書【別紙】＜記載例＞'!被害森林整備</vt:lpstr>
      <vt:lpstr>様式第２号事前計画書【別紙】!保全松林緊急保護整備</vt:lpstr>
      <vt:lpstr>'様式第２号事前計画書【別紙】＜記載例＞'!保全松林緊急保護整備</vt:lpstr>
      <vt:lpstr>様式第２号事前計画書【別紙】!防災・減災のための森林整備</vt:lpstr>
      <vt:lpstr>'様式第２号事前計画書【別紙】＜記載例＞'!防災・減災のための森林整備</vt:lpstr>
      <vt:lpstr>様式第２号事前計画書【別紙】!林業・木材産業生産基盤強化対策</vt:lpstr>
      <vt:lpstr>'様式第２号事前計画書【別紙】＜記載例＞'!林業・木材産業生産基盤強化対策</vt:lpstr>
      <vt:lpstr>様式第２号事前計画書【別紙】!林相転換特別対策</vt:lpstr>
      <vt:lpstr>'様式第２号事前計画書【別紙】＜記載例＞'!林相転換特別対策</vt:lpstr>
      <vt:lpstr>様式第２号事前計画書【別紙】!林地残材有効活用推進支援事業</vt:lpstr>
      <vt:lpstr>'様式第２号事前計画書【別紙】＜記載例＞'!林地残材有効活用推進支援事業</vt:lpstr>
      <vt:lpstr>令和6年度新事業＿再造林省力化モデル推進事業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中野　遥</dc:creator>
  <cp:keywords/>
  <dc:description/>
  <cp:lastModifiedBy>中野　遥</cp:lastModifiedBy>
  <cp:revision/>
  <cp:lastPrinted>2024-05-31T04:49:22Z</cp:lastPrinted>
  <dcterms:created xsi:type="dcterms:W3CDTF">2016-08-25T10:18:36Z</dcterms:created>
  <dcterms:modified xsi:type="dcterms:W3CDTF">2024-06-03T06:48:53Z</dcterms:modified>
  <cp:category/>
  <cp:contentStatus/>
</cp:coreProperties>
</file>