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<sst xmlns="http://schemas.openxmlformats.org/spreadsheetml/2006/main" count="221" uniqueCount="111">
  <si>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</si>
  <si>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</si>
  <si>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</si>
  <si>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</si>
  <si>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</si>
  <si>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</si>
  <si>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</si>
  <si>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</si>
  <si>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</si>
  <si>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</si>
  <si>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</si>
  <si>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</si>
  <si>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</si>
  <si>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</si>
  <si>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</si>
  <si>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</si>
  <si>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</si>
  <si>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</si>
  <si>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</si>
  <si>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</si>
  <si>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</si>
  <si>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</si>
  <si>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</si>
  <si>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</si>
  <si>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</si>
  <si>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</si>
  <si>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</si>
  <si>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</si>
  <si>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</si>
  <si>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</si>
  <si>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</si>
  <si>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</si>
  <si>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</si>
  <si>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</si>
  <si>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</si>
  <si>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</si>
  <si>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</si>
  <si>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</si>
  <si>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</si>
  <si>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</si>
  <si>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</si>
  <si>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</si>
  <si>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</si>
  <si>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</si>
  <si>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</si>
  <si>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</si>
  <si>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</si>
  <si>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</si>
  <si>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</si>
  <si>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</si>
  <si>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</si>
  <si>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</si>
  <si>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</si>
  <si>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</si>
  <si>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</si>
  <si>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</si>
  <si>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</si>
  <si>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</si>
  <si>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</si>
  <si>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</si>
  <si>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</si>
  <si>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</si>
  <si>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</si>
  <si>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</si>
  <si>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</si>
  <si>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</si>
  <si>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</si>
  <si>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</si>
  <si>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</si>
  <si>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</si>
  <si>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</si>
  <si>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</si>
  <si>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</si>
  <si>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</si>
  <si>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</si>
  <si>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</si>
  <si>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</si>
  <si>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</si>
  <si>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</si>
  <si>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</si>
  <si>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</si>
  <si>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</si>
  <si>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</si>
  <si>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</si>
  <si>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</si>
  <si>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</si>
  <si>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</si>
  <si>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</si>
  <si>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</si>
  <si>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</si>
  <si>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</si>
  <si>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</si>
  <si>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</si>
  <si>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</si>
  <si>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</si>
  <si>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</si>
  <si>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山ノ内町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</si>
  <si>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</si>
  <si>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</si>
  <si>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</si>
  <si>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</si>
  <si>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</si>
  <si>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</si>
  <si>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</si>
  <si>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</si>
  <si>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</si>
  <si>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</si>
  <si>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</si>
  <si>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で処理場の改築更新が終了し、起債収入等がなくなった平成24年度からは収益的収支比率は3年連続して100%を割ったまま下がり続けましたが、平成27年度については善光寺の御開帳の影響と思われますが、観光人口が伸びたことによる使用料収入の増により一時的に持ち直すことができたと考えられますが、収益的収支の減少傾向は続くものと予想しています。
　この対策として、平成28年度での下水道経営戦略を策定と、平成32年度に地方公営企業法の適用を行って、その上で下水道施設の長寿命化事業に着手していく予定です。
　また、経費回収率は使用料収入により汚水処理費が賄えているため、なんとか100%を超えてはいるものの、使用料収入の減少傾向が続いているため一般会計からの繰入金が余り減少しない状況になっています。
　これらのことから、平成28年度に下水道使用料金の改定について議決をいただき、平成29年4月使用分から均7.30%の引き上げを行うことになりました。</t>
    <rPh sb="1" eb="3">
      <t>ヘイセイ</t>
    </rPh>
    <rPh sb="5" eb="7">
      <t>ネンド</t>
    </rPh>
    <rPh sb="8" eb="11">
      <t>ショリジョウ</t>
    </rPh>
    <rPh sb="12" eb="14">
      <t>カイチク</t>
    </rPh>
    <rPh sb="14" eb="16">
      <t>コウシン</t>
    </rPh>
    <rPh sb="17" eb="19">
      <t>シュウリョウ</t>
    </rPh>
    <rPh sb="21" eb="23">
      <t>キサイ</t>
    </rPh>
    <rPh sb="23" eb="25">
      <t>シュウニュウ</t>
    </rPh>
    <rPh sb="25" eb="26">
      <t>トウ</t>
    </rPh>
    <rPh sb="32" eb="34">
      <t>ヘイセイ</t>
    </rPh>
    <rPh sb="36" eb="38">
      <t>ネンド</t>
    </rPh>
    <rPh sb="41" eb="44">
      <t>シュウエキテキ</t>
    </rPh>
    <rPh sb="44" eb="46">
      <t>シュウシ</t>
    </rPh>
    <rPh sb="46" eb="48">
      <t>ヒリツ</t>
    </rPh>
    <rPh sb="50" eb="51">
      <t>ネン</t>
    </rPh>
    <rPh sb="51" eb="53">
      <t>レンゾク</t>
    </rPh>
    <rPh sb="60" eb="61">
      <t>ワ</t>
    </rPh>
    <rPh sb="65" eb="66">
      <t>サ</t>
    </rPh>
    <rPh sb="68" eb="69">
      <t>ツヅ</t>
    </rPh>
    <rPh sb="75" eb="77">
      <t>ヘイセイ</t>
    </rPh>
    <rPh sb="79" eb="81">
      <t>ネンド</t>
    </rPh>
    <rPh sb="86" eb="89">
      <t>ゼンコウジ</t>
    </rPh>
    <rPh sb="90" eb="93">
      <t>ゴカイチョウ</t>
    </rPh>
    <rPh sb="94" eb="96">
      <t>エイキョウ</t>
    </rPh>
    <rPh sb="97" eb="98">
      <t>オモ</t>
    </rPh>
    <rPh sb="104" eb="106">
      <t>カンコウ</t>
    </rPh>
    <rPh sb="106" eb="108">
      <t>ジンコウ</t>
    </rPh>
    <rPh sb="109" eb="110">
      <t>ノ</t>
    </rPh>
    <rPh sb="117" eb="120">
      <t>シヨウリョウ</t>
    </rPh>
    <rPh sb="120" eb="122">
      <t>シュウニュウ</t>
    </rPh>
    <rPh sb="123" eb="124">
      <t>ゾウ</t>
    </rPh>
    <rPh sb="127" eb="130">
      <t>イチジテキ</t>
    </rPh>
    <rPh sb="131" eb="132">
      <t>モ</t>
    </rPh>
    <rPh sb="133" eb="134">
      <t>ナオ</t>
    </rPh>
    <rPh sb="142" eb="143">
      <t>カンガ</t>
    </rPh>
    <rPh sb="150" eb="153">
      <t>シュウエキテキ</t>
    </rPh>
    <rPh sb="153" eb="155">
      <t>シュウシ</t>
    </rPh>
    <rPh sb="156" eb="158">
      <t>ゲンショウ</t>
    </rPh>
    <rPh sb="158" eb="160">
      <t>ケイコウ</t>
    </rPh>
    <rPh sb="161" eb="162">
      <t>ツヅ</t>
    </rPh>
    <rPh sb="166" eb="168">
      <t>ヨソウ</t>
    </rPh>
    <rPh sb="178" eb="180">
      <t>タイサク</t>
    </rPh>
    <rPh sb="184" eb="186">
      <t>ヘイセイ</t>
    </rPh>
    <rPh sb="188" eb="190">
      <t>ネンド</t>
    </rPh>
    <rPh sb="192" eb="195">
      <t>ゲスイドウ</t>
    </rPh>
    <rPh sb="195" eb="197">
      <t>ケイエイ</t>
    </rPh>
    <rPh sb="197" eb="199">
      <t>センリャク</t>
    </rPh>
    <rPh sb="200" eb="202">
      <t>サクテイ</t>
    </rPh>
    <rPh sb="204" eb="206">
      <t>ヘイセイ</t>
    </rPh>
    <rPh sb="208" eb="210">
      <t>ネンド</t>
    </rPh>
    <rPh sb="211" eb="213">
      <t>チホウ</t>
    </rPh>
    <rPh sb="213" eb="215">
      <t>コウエイ</t>
    </rPh>
    <rPh sb="222" eb="223">
      <t>オコナ</t>
    </rPh>
    <rPh sb="228" eb="229">
      <t>ウエ</t>
    </rPh>
    <rPh sb="230" eb="233">
      <t>ゲスイドウ</t>
    </rPh>
    <rPh sb="233" eb="235">
      <t>シセツ</t>
    </rPh>
    <rPh sb="236" eb="237">
      <t>チョウ</t>
    </rPh>
    <rPh sb="237" eb="240">
      <t>ジュミョウカ</t>
    </rPh>
    <rPh sb="240" eb="242">
      <t>ジギョウ</t>
    </rPh>
    <rPh sb="243" eb="245">
      <t>チャクシュ</t>
    </rPh>
    <rPh sb="249" eb="251">
      <t>ヨテイ</t>
    </rPh>
    <rPh sb="259" eb="261">
      <t>ケイヒ</t>
    </rPh>
    <rPh sb="261" eb="263">
      <t>カイシュウ</t>
    </rPh>
    <rPh sb="263" eb="264">
      <t>リツ</t>
    </rPh>
    <rPh sb="265" eb="268">
      <t>シヨウリョウ</t>
    </rPh>
    <rPh sb="268" eb="270">
      <t>シュウニュウ</t>
    </rPh>
    <rPh sb="273" eb="275">
      <t>オスイ</t>
    </rPh>
    <rPh sb="275" eb="277">
      <t>ショリ</t>
    </rPh>
    <rPh sb="277" eb="278">
      <t>ヒ</t>
    </rPh>
    <rPh sb="279" eb="280">
      <t>マカナ</t>
    </rPh>
    <rPh sb="296" eb="297">
      <t>コ</t>
    </rPh>
    <rPh sb="306" eb="309">
      <t>シヨウリョウ</t>
    </rPh>
    <rPh sb="309" eb="311">
      <t>シュウニュウ</t>
    </rPh>
    <rPh sb="312" eb="314">
      <t>ゲンショウ</t>
    </rPh>
    <rPh sb="314" eb="316">
      <t>ケイコウ</t>
    </rPh>
    <rPh sb="317" eb="318">
      <t>ツヅ</t>
    </rPh>
    <rPh sb="324" eb="326">
      <t>イッパン</t>
    </rPh>
    <rPh sb="326" eb="328">
      <t>カイケイ</t>
    </rPh>
    <rPh sb="331" eb="333">
      <t>クリイレ</t>
    </rPh>
    <rPh sb="333" eb="334">
      <t>キン</t>
    </rPh>
    <rPh sb="335" eb="336">
      <t>アマ</t>
    </rPh>
    <rPh sb="337" eb="339">
      <t>ゲンショウ</t>
    </rPh>
    <rPh sb="342" eb="344">
      <t>ジョウキョウ</t>
    </rPh>
    <rPh sb="363" eb="365">
      <t>ヘイセイ</t>
    </rPh>
    <rPh sb="367" eb="369">
      <t>ネンド</t>
    </rPh>
    <rPh sb="370" eb="373">
      <t>ゲスイドウ</t>
    </rPh>
    <rPh sb="373" eb="376">
      <t>シヨウリョウ</t>
    </rPh>
    <rPh sb="376" eb="377">
      <t>キン</t>
    </rPh>
    <rPh sb="378" eb="380">
      <t>カイテイ</t>
    </rPh>
    <rPh sb="384" eb="386">
      <t>ギケツ</t>
    </rPh>
    <rPh sb="392" eb="394">
      <t>ヘイセイ</t>
    </rPh>
    <rPh sb="396" eb="397">
      <t>ネン</t>
    </rPh>
    <rPh sb="398" eb="399">
      <t>ガツ</t>
    </rPh>
    <rPh sb="399" eb="401">
      <t>シヨウ</t>
    </rPh>
    <rPh sb="401" eb="402">
      <t>ブン</t>
    </rPh>
    <rPh sb="411" eb="412">
      <t>ヒ</t>
    </rPh>
    <rPh sb="413" eb="414">
      <t>ア</t>
    </rPh>
    <rPh sb="416" eb="417">
      <t>オコナ</t>
    </rPh>
    <phoneticPr fontId="4"/>
  </si>
  <si>
    <t>　下水道管は供用開始から28年目となりましたが、下水道の管渠については塩ビ管が多いことに加え、地形的要因から管渠の平均勾配が2.5%となっており、汚水滞留箇所がないことから、腐食等による老朽化の心配は少ないと考えています。
　また、下水道ＢＣＰ策定時に行った調査で、液状化が起こらない地盤であることを確認しています。
　毎年範囲を決めて点検を行っていますが、修繕が必要な個所は非常に少ない結果となっています。
　これからは、軌道下や国道横断箇所、埋設深の深い箇所等について高強度の自立管更生を行う等、管渠の安全性を高めていく予定です。</t>
    <rPh sb="1" eb="4">
      <t>ゲスイドウ</t>
    </rPh>
    <rPh sb="4" eb="5">
      <t>カン</t>
    </rPh>
    <rPh sb="6" eb="8">
      <t>キョウヨウ</t>
    </rPh>
    <rPh sb="8" eb="10">
      <t>カイシ</t>
    </rPh>
    <rPh sb="14" eb="16">
      <t>ネンメ</t>
    </rPh>
    <rPh sb="24" eb="27">
      <t>ゲスイドウ</t>
    </rPh>
    <rPh sb="28" eb="30">
      <t>カンキョ</t>
    </rPh>
    <rPh sb="35" eb="36">
      <t>エン</t>
    </rPh>
    <rPh sb="37" eb="38">
      <t>カン</t>
    </rPh>
    <rPh sb="39" eb="40">
      <t>オオ</t>
    </rPh>
    <rPh sb="44" eb="45">
      <t>クワ</t>
    </rPh>
    <rPh sb="47" eb="50">
      <t>チケイテキ</t>
    </rPh>
    <rPh sb="50" eb="52">
      <t>ヨウイン</t>
    </rPh>
    <rPh sb="54" eb="56">
      <t>カンキョ</t>
    </rPh>
    <rPh sb="57" eb="59">
      <t>ヘイキン</t>
    </rPh>
    <rPh sb="59" eb="61">
      <t>コウバイ</t>
    </rPh>
    <rPh sb="73" eb="75">
      <t>オスイ</t>
    </rPh>
    <rPh sb="75" eb="77">
      <t>タイリュウ</t>
    </rPh>
    <rPh sb="77" eb="79">
      <t>カショ</t>
    </rPh>
    <rPh sb="87" eb="89">
      <t>フショク</t>
    </rPh>
    <rPh sb="89" eb="90">
      <t>トウ</t>
    </rPh>
    <rPh sb="93" eb="96">
      <t>ロウキュウカ</t>
    </rPh>
    <rPh sb="97" eb="99">
      <t>シンパイ</t>
    </rPh>
    <rPh sb="100" eb="101">
      <t>スク</t>
    </rPh>
    <rPh sb="104" eb="105">
      <t>カンガ</t>
    </rPh>
    <rPh sb="116" eb="119">
      <t>ゲスイドウ</t>
    </rPh>
    <rPh sb="122" eb="124">
      <t>サクテイ</t>
    </rPh>
    <rPh sb="124" eb="125">
      <t>ジ</t>
    </rPh>
    <rPh sb="126" eb="127">
      <t>オコナ</t>
    </rPh>
    <rPh sb="129" eb="131">
      <t>チョウサ</t>
    </rPh>
    <rPh sb="133" eb="136">
      <t>エキジョウカ</t>
    </rPh>
    <rPh sb="137" eb="138">
      <t>オ</t>
    </rPh>
    <rPh sb="142" eb="144">
      <t>ジバン</t>
    </rPh>
    <rPh sb="150" eb="152">
      <t>カクニン</t>
    </rPh>
    <rPh sb="160" eb="162">
      <t>マイトシ</t>
    </rPh>
    <rPh sb="162" eb="164">
      <t>ハンイ</t>
    </rPh>
    <rPh sb="165" eb="166">
      <t>キ</t>
    </rPh>
    <rPh sb="168" eb="170">
      <t>テンケン</t>
    </rPh>
    <rPh sb="171" eb="172">
      <t>オコナ</t>
    </rPh>
    <rPh sb="179" eb="181">
      <t>シュウゼン</t>
    </rPh>
    <rPh sb="182" eb="184">
      <t>ヒツヨウ</t>
    </rPh>
    <rPh sb="185" eb="187">
      <t>カショ</t>
    </rPh>
    <rPh sb="188" eb="190">
      <t>ヒジョウ</t>
    </rPh>
    <rPh sb="191" eb="192">
      <t>スク</t>
    </rPh>
    <rPh sb="194" eb="196">
      <t>ケッカ</t>
    </rPh>
    <rPh sb="212" eb="214">
      <t>キドウ</t>
    </rPh>
    <rPh sb="214" eb="215">
      <t>カ</t>
    </rPh>
    <rPh sb="216" eb="218">
      <t>コクドウ</t>
    </rPh>
    <rPh sb="218" eb="220">
      <t>オウダン</t>
    </rPh>
    <rPh sb="220" eb="222">
      <t>カショ</t>
    </rPh>
    <rPh sb="223" eb="225">
      <t>マイセツ</t>
    </rPh>
    <rPh sb="225" eb="226">
      <t>シン</t>
    </rPh>
    <rPh sb="227" eb="228">
      <t>フカ</t>
    </rPh>
    <rPh sb="229" eb="231">
      <t>カショ</t>
    </rPh>
    <rPh sb="231" eb="232">
      <t>トウ</t>
    </rPh>
    <rPh sb="236" eb="239">
      <t>コウキョウド</t>
    </rPh>
    <rPh sb="240" eb="242">
      <t>ジリツ</t>
    </rPh>
    <rPh sb="242" eb="243">
      <t>カン</t>
    </rPh>
    <rPh sb="243" eb="245">
      <t>コウセイ</t>
    </rPh>
    <rPh sb="246" eb="247">
      <t>オコナ</t>
    </rPh>
    <rPh sb="248" eb="249">
      <t>トウ</t>
    </rPh>
    <rPh sb="250" eb="252">
      <t>カンキョ</t>
    </rPh>
    <rPh sb="253" eb="256">
      <t>アンゼンセイ</t>
    </rPh>
    <rPh sb="257" eb="258">
      <t>タカ</t>
    </rPh>
    <rPh sb="262" eb="264">
      <t>ヨテイ</t>
    </rPh>
    <phoneticPr fontId="4"/>
  </si>
  <si>
    <t>　人口が減少し、使用料収入の増加が見込めない中、より効率的、持続的な事業運営を行っていくため、平成32年度から地方公営企業法の適用を行って、その後の改築更新事業を見据えた事業計画を策定していきます。</t>
    <rPh sb="55" eb="57">
      <t>チホウ</t>
    </rPh>
    <rPh sb="61" eb="62">
      <t>ホウ</t>
    </rPh>
    <rPh sb="63" eb="65">
      <t>テキヨウ</t>
    </rPh>
    <rPh sb="66" eb="6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</si>
</sst>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90976"/>
        <c:axId val="95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5790976"/>
        <c:axId val="95805440"/>
      </c:lineChart>
      <c:dateAx>
        <c:axId val="95790976"/>
        <c:scaling>
          <c:orientation val="minMax"/>
        </c:scaling>
        <c:delete val="1"/>
        <c:axPos val="b"/>
        <c:numFmt formatCode="ge" sourceLinked="1"/>
        <c:majorTickMark val="none"/>
        <c:minorTickMark val="none"/>
        <c:tickLblPos val="none"/>
        <c:crossAx val="95805440"/>
        <c:crosses val="autoZero"/>
        <c:auto val="1"/>
        <c:lblOffset val="100"/>
        <c:baseTimeUnit val="years"/>
      </c:dateAx>
      <c:valAx>
        <c:axId val="95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47.48</c:v>
                </c:pt>
                <c:pt idx="1">
                  <c:v>46.9</c:v>
                </c:pt>
                <c:pt idx="2">
                  <c:v>47.29</c:v>
                </c:pt>
                <c:pt idx="3">
                  <c:v>47.29</c:v>
                </c:pt>
                <c:pt idx="4">
                  <c:v>48.67</c:v>
                </c:pt>
              </c:numCache>
            </c:numRef>
          </c:val>
        </c:ser>
        <c:dLbls>
          <c:showLegendKey val="0"/>
          <c:showVal val="0"/>
          <c:showCatName val="0"/>
          <c:showSerName val="0"/>
          <c:showPercent val="0"/>
          <c:showBubbleSize val="0"/>
        </c:dLbls>
        <c:gapWidth val="150"/>
        <c:axId val="102488320"/>
        <c:axId val="102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02488320"/>
        <c:axId val="102523264"/>
      </c:lineChart>
      <c:dateAx>
        <c:axId val="102488320"/>
        <c:scaling>
          <c:orientation val="minMax"/>
        </c:scaling>
        <c:delete val="1"/>
        <c:axPos val="b"/>
        <c:numFmt formatCode="ge" sourceLinked="1"/>
        <c:majorTickMark val="none"/>
        <c:minorTickMark val="none"/>
        <c:tickLblPos val="none"/>
        <c:crossAx val="102523264"/>
        <c:crosses val="autoZero"/>
        <c:auto val="1"/>
        <c:lblOffset val="100"/>
        <c:baseTimeUnit val="years"/>
      </c:dateAx>
      <c:valAx>
        <c:axId val="1025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93.11</c:v>
                </c:pt>
                <c:pt idx="1">
                  <c:v>93.07</c:v>
                </c:pt>
                <c:pt idx="2">
                  <c:v>92.76</c:v>
                </c:pt>
                <c:pt idx="3">
                  <c:v>94.62</c:v>
                </c:pt>
                <c:pt idx="4">
                  <c:v>95.22</c:v>
                </c:pt>
              </c:numCache>
            </c:numRef>
          </c:val>
        </c:ser>
        <c:dLbls>
          <c:showLegendKey val="0"/>
          <c:showVal val="0"/>
          <c:showCatName val="0"/>
          <c:showSerName val="0"/>
          <c:showPercent val="0"/>
          <c:showBubbleSize val="0"/>
        </c:dLbls>
        <c:gapWidth val="150"/>
        <c:axId val="102553472"/>
        <c:axId val="102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02553472"/>
        <c:axId val="102555648"/>
      </c:lineChart>
      <c:dateAx>
        <c:axId val="102553472"/>
        <c:scaling>
          <c:orientation val="minMax"/>
        </c:scaling>
        <c:delete val="1"/>
        <c:axPos val="b"/>
        <c:numFmt formatCode="ge" sourceLinked="1"/>
        <c:majorTickMark val="none"/>
        <c:minorTickMark val="none"/>
        <c:tickLblPos val="none"/>
        <c:crossAx val="102555648"/>
        <c:crosses val="autoZero"/>
        <c:auto val="1"/>
        <c:lblOffset val="100"/>
        <c:baseTimeUnit val="years"/>
      </c:dateAx>
      <c:valAx>
        <c:axId val="102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100.68</c:v>
                </c:pt>
                <c:pt idx="1">
                  <c:v>98.86</c:v>
                </c:pt>
                <c:pt idx="2">
                  <c:v>98.73</c:v>
                </c:pt>
                <c:pt idx="3">
                  <c:v>98.63</c:v>
                </c:pt>
                <c:pt idx="4">
                  <c:v>99.47</c:v>
                </c:pt>
              </c:numCache>
            </c:numRef>
          </c:val>
        </c:ser>
        <c:dLbls>
          <c:showLegendKey val="0"/>
          <c:showVal val="0"/>
          <c:showCatName val="0"/>
          <c:showSerName val="0"/>
          <c:showPercent val="0"/>
          <c:showBubbleSize val="0"/>
        </c:dLbls>
        <c:gapWidth val="150"/>
        <c:axId val="95831552"/>
        <c:axId val="95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31552"/>
        <c:axId val="95833472"/>
      </c:lineChart>
      <c:dateAx>
        <c:axId val="95831552"/>
        <c:scaling>
          <c:orientation val="minMax"/>
        </c:scaling>
        <c:delete val="1"/>
        <c:axPos val="b"/>
        <c:numFmt formatCode="ge" sourceLinked="1"/>
        <c:majorTickMark val="none"/>
        <c:minorTickMark val="none"/>
        <c:tickLblPos val="none"/>
        <c:crossAx val="95833472"/>
        <c:crosses val="autoZero"/>
        <c:auto val="1"/>
        <c:lblOffset val="100"/>
        <c:baseTimeUnit val="years"/>
      </c:dateAx>
      <c:valAx>
        <c:axId val="95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32288"/>
        <c:axId val="96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32288"/>
        <c:axId val="96734208"/>
      </c:lineChart>
      <c:dateAx>
        <c:axId val="96732288"/>
        <c:scaling>
          <c:orientation val="minMax"/>
        </c:scaling>
        <c:delete val="1"/>
        <c:axPos val="b"/>
        <c:numFmt formatCode="ge" sourceLinked="1"/>
        <c:majorTickMark val="none"/>
        <c:minorTickMark val="none"/>
        <c:tickLblPos val="none"/>
        <c:crossAx val="96734208"/>
        <c:crosses val="autoZero"/>
        <c:auto val="1"/>
        <c:lblOffset val="100"/>
        <c:baseTimeUnit val="years"/>
      </c:dateAx>
      <c:valAx>
        <c:axId val="967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72864"/>
        <c:axId val="96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72864"/>
        <c:axId val="96774784"/>
      </c:lineChart>
      <c:dateAx>
        <c:axId val="96772864"/>
        <c:scaling>
          <c:orientation val="minMax"/>
        </c:scaling>
        <c:delete val="1"/>
        <c:axPos val="b"/>
        <c:numFmt formatCode="ge" sourceLinked="1"/>
        <c:majorTickMark val="none"/>
        <c:minorTickMark val="none"/>
        <c:tickLblPos val="none"/>
        <c:crossAx val="96774784"/>
        <c:crosses val="autoZero"/>
        <c:auto val="1"/>
        <c:lblOffset val="100"/>
        <c:baseTimeUnit val="years"/>
      </c:dateAx>
      <c:valAx>
        <c:axId val="96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96800"/>
        <c:axId val="1020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96800"/>
        <c:axId val="102003072"/>
      </c:lineChart>
      <c:dateAx>
        <c:axId val="101996800"/>
        <c:scaling>
          <c:orientation val="minMax"/>
        </c:scaling>
        <c:delete val="1"/>
        <c:axPos val="b"/>
        <c:numFmt formatCode="ge" sourceLinked="1"/>
        <c:majorTickMark val="none"/>
        <c:minorTickMark val="none"/>
        <c:tickLblPos val="none"/>
        <c:crossAx val="102003072"/>
        <c:crosses val="autoZero"/>
        <c:auto val="1"/>
        <c:lblOffset val="100"/>
        <c:baseTimeUnit val="years"/>
      </c:dateAx>
      <c:valAx>
        <c:axId val="1020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33664"/>
        <c:axId val="102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33664"/>
        <c:axId val="102044032"/>
      </c:lineChart>
      <c:dateAx>
        <c:axId val="102033664"/>
        <c:scaling>
          <c:orientation val="minMax"/>
        </c:scaling>
        <c:delete val="1"/>
        <c:axPos val="b"/>
        <c:numFmt formatCode="ge" sourceLinked="1"/>
        <c:majorTickMark val="none"/>
        <c:minorTickMark val="none"/>
        <c:tickLblPos val="none"/>
        <c:crossAx val="102044032"/>
        <c:crosses val="autoZero"/>
        <c:auto val="1"/>
        <c:lblOffset val="100"/>
        <c:baseTimeUnit val="years"/>
      </c:dateAx>
      <c:valAx>
        <c:axId val="102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512.24</c:v>
                </c:pt>
                <c:pt idx="1">
                  <c:v>353.8</c:v>
                </c:pt>
                <c:pt idx="2">
                  <c:v>287.97000000000003</c:v>
                </c:pt>
                <c:pt idx="3">
                  <c:v>284.76</c:v>
                </c:pt>
                <c:pt idx="4">
                  <c:v>200.14</c:v>
                </c:pt>
              </c:numCache>
            </c:numRef>
          </c:val>
        </c:ser>
        <c:dLbls>
          <c:showLegendKey val="0"/>
          <c:showVal val="0"/>
          <c:showCatName val="0"/>
          <c:showSerName val="0"/>
          <c:showPercent val="0"/>
          <c:showBubbleSize val="0"/>
        </c:dLbls>
        <c:gapWidth val="150"/>
        <c:axId val="102070144"/>
        <c:axId val="102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02070144"/>
        <c:axId val="102076416"/>
      </c:lineChart>
      <c:dateAx>
        <c:axId val="102070144"/>
        <c:scaling>
          <c:orientation val="minMax"/>
        </c:scaling>
        <c:delete val="1"/>
        <c:axPos val="b"/>
        <c:numFmt formatCode="ge" sourceLinked="1"/>
        <c:majorTickMark val="none"/>
        <c:minorTickMark val="none"/>
        <c:tickLblPos val="none"/>
        <c:crossAx val="102076416"/>
        <c:crosses val="autoZero"/>
        <c:auto val="1"/>
        <c:lblOffset val="100"/>
        <c:baseTimeUnit val="years"/>
      </c:dateAx>
      <c:valAx>
        <c:axId val="102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104.36</c:v>
                </c:pt>
                <c:pt idx="1">
                  <c:v>100.11</c:v>
                </c:pt>
                <c:pt idx="2">
                  <c:v>100.37</c:v>
                </c:pt>
                <c:pt idx="3">
                  <c:v>100.15</c:v>
                </c:pt>
                <c:pt idx="4">
                  <c:v>102.8</c:v>
                </c:pt>
              </c:numCache>
            </c:numRef>
          </c:val>
        </c:ser>
        <c:dLbls>
          <c:showLegendKey val="0"/>
          <c:showVal val="0"/>
          <c:showCatName val="0"/>
          <c:showSerName val="0"/>
          <c:showPercent val="0"/>
          <c:showBubbleSize val="0"/>
        </c:dLbls>
        <c:gapWidth val="150"/>
        <c:axId val="102083968"/>
        <c:axId val="1021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02083968"/>
        <c:axId val="102102528"/>
      </c:lineChart>
      <c:dateAx>
        <c:axId val="102083968"/>
        <c:scaling>
          <c:orientation val="minMax"/>
        </c:scaling>
        <c:delete val="1"/>
        <c:axPos val="b"/>
        <c:numFmt formatCode="ge" sourceLinked="1"/>
        <c:majorTickMark val="none"/>
        <c:minorTickMark val="none"/>
        <c:tickLblPos val="none"/>
        <c:crossAx val="102102528"/>
        <c:crosses val="autoZero"/>
        <c:auto val="1"/>
        <c:lblOffset val="100"/>
        <c:baseTimeUnit val="years"/>
      </c:dateAx>
      <c:valAx>
        <c:axId val="1021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176.71</c:v>
                </c:pt>
                <c:pt idx="1">
                  <c:v>184.15</c:v>
                </c:pt>
                <c:pt idx="2">
                  <c:v>183.85</c:v>
                </c:pt>
                <c:pt idx="3">
                  <c:v>200.47</c:v>
                </c:pt>
                <c:pt idx="4">
                  <c:v>191.75</c:v>
                </c:pt>
              </c:numCache>
            </c:numRef>
          </c:val>
        </c:ser>
        <c:dLbls>
          <c:showLegendKey val="0"/>
          <c:showVal val="0"/>
          <c:showCatName val="0"/>
          <c:showSerName val="0"/>
          <c:showPercent val="0"/>
          <c:showBubbleSize val="0"/>
        </c:dLbls>
        <c:gapWidth val="150"/>
        <c:axId val="102460032"/>
        <c:axId val="102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02460032"/>
        <c:axId val="102470400"/>
      </c:lineChart>
      <c:dateAx>
        <c:axId val="102460032"/>
        <c:scaling>
          <c:orientation val="minMax"/>
        </c:scaling>
        <c:delete val="1"/>
        <c:axPos val="b"/>
        <c:numFmt formatCode="ge" sourceLinked="1"/>
        <c:majorTickMark val="none"/>
        <c:minorTickMark val="none"/>
        <c:tickLblPos val="none"/>
        <c:crossAx val="102470400"/>
        <c:crosses val="autoZero"/>
        <c:auto val="1"/>
        <c:lblOffset val="100"/>
        <c:baseTimeUnit val="years"/>
      </c:dateAx>
      <c:valAx>
        <c:axId val="102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 zoomScale="82" zoomScaleNormal="82"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山ノ内町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13287</v>
      </c>
      <c r="AM8" s="64"/>
      <c r="AN8" s="64"/>
      <c r="AO8" s="64"/>
      <c r="AP8" s="64"/>
      <c r="AQ8" s="64"/>
      <c r="AR8" s="64"/>
      <c r="AS8" s="64"/>
      <c r="AT8" s="63">
        <f>データ!S6</f>
        <v>265.89999999999998</v>
      </c>
      <c r="AU8" s="63"/>
      <c r="AV8" s="63"/>
      <c r="AW8" s="63"/>
      <c r="AX8" s="63"/>
      <c r="AY8" s="63"/>
      <c r="AZ8" s="63"/>
      <c r="BA8" s="63"/>
      <c r="BB8" s="63">
        <f>データ!T6</f>
        <v>49.97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42.76</v>
      </c>
      <c r="Q10" s="63"/>
      <c r="R10" s="63"/>
      <c r="S10" s="63"/>
      <c r="T10" s="63"/>
      <c r="U10" s="63"/>
      <c r="V10" s="63"/>
      <c r="W10" s="63">
        <f>データ!P6</f>
        <v>68.819999999999993</v>
      </c>
      <c r="X10" s="63"/>
      <c r="Y10" s="63"/>
      <c r="Z10" s="63"/>
      <c r="AA10" s="63"/>
      <c r="AB10" s="63"/>
      <c r="AC10" s="63"/>
      <c r="AD10" s="64">
        <f>データ!Q6</f>
        <v>3004</v>
      </c>
      <c r="AE10" s="64"/>
      <c r="AF10" s="64"/>
      <c r="AG10" s="64"/>
      <c r="AH10" s="64"/>
      <c r="AI10" s="64"/>
      <c r="AJ10" s="64"/>
      <c r="AK10" s="2"/>
      <c r="AL10" s="64">
        <f>データ!U6</f>
        <v>5643</v>
      </c>
      <c r="AM10" s="64"/>
      <c r="AN10" s="64"/>
      <c r="AO10" s="64"/>
      <c r="AP10" s="64"/>
      <c r="AQ10" s="64"/>
      <c r="AR10" s="64"/>
      <c r="AS10" s="64"/>
      <c r="AT10" s="63">
        <f>データ!V6</f>
        <v>2.25</v>
      </c>
      <c r="AU10" s="63"/>
      <c r="AV10" s="63"/>
      <c r="AW10" s="63"/>
      <c r="AX10" s="63"/>
      <c r="AY10" s="63"/>
      <c r="AZ10" s="63"/>
      <c r="BA10" s="63"/>
      <c r="BB10" s="63">
        <f>データ!W6</f>
        <v>2508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205613</v>
      </c>
      <c r="D6" s="31">
        <f t="shared" si="3"/>
        <v>47</v>
      </c>
      <c r="E6" s="31">
        <f t="shared" si="3"/>
        <v>17</v>
      </c>
      <c r="F6" s="31">
        <f t="shared" si="3"/>
        <v>1</v>
      </c>
      <c r="G6" s="31">
        <f t="shared" si="3"/>
        <v>0</v>
      </c>
      <c r="H6" s="31" t="str">
        <f t="shared" si="3"/>
        <v>長野県　山ノ内町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42.76</v>
      </c>
      <c r="P6" s="32">
        <f t="shared" si="3"/>
        <v>68.819999999999993</v>
      </c>
      <c r="Q6" s="32">
        <f t="shared" si="3"/>
        <v>3004</v>
      </c>
      <c r="R6" s="32">
        <f t="shared" si="3"/>
        <v>13287</v>
      </c>
      <c r="S6" s="32">
        <f t="shared" si="3"/>
        <v>265.89999999999998</v>
      </c>
      <c r="T6" s="32">
        <f t="shared" si="3"/>
        <v>49.97</v>
      </c>
      <c r="U6" s="32">
        <f t="shared" si="3"/>
        <v>5643</v>
      </c>
      <c r="V6" s="32">
        <f t="shared" si="3"/>
        <v>2.25</v>
      </c>
      <c r="W6" s="32">
        <f t="shared" si="3"/>
        <v>2508</v>
      </c>
      <c r="X6" s="33">
        <f>IF(X7="",NA(),X7)</f>
        <v>100.68</v>
      </c>
      <c r="Y6" s="33">
        <f t="shared" ref="Y6:AG6" si="4">IF(Y7="",NA(),Y7)</f>
        <v>98.86</v>
      </c>
      <c r="Z6" s="33">
        <f t="shared" si="4"/>
        <v>98.73</v>
      </c>
      <c r="AA6" s="33">
        <f t="shared" si="4"/>
        <v>98.63</v>
      </c>
      <c r="AB6" s="33">
        <f t="shared" si="4"/>
        <v>99.47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512.24</v>
      </c>
      <c r="BF6" s="33">
        <f t="shared" ref="BF6:BN6" si="7">IF(BF7="",NA(),BF7)</f>
        <v>353.8</v>
      </c>
      <c r="BG6" s="33">
        <f t="shared" si="7"/>
        <v>287.97000000000003</v>
      </c>
      <c r="BH6" s="33">
        <f t="shared" si="7"/>
        <v>284.76</v>
      </c>
      <c r="BI6" s="33">
        <f t="shared" si="7"/>
        <v>200.14</v>
      </c>
      <c r="BJ6" s="33">
        <f t="shared" si="7"/>
        <v>1334.01</v>
      </c>
      <c r="BK6" s="33">
        <f t="shared" si="7"/>
        <v>1273.52</v>
      </c>
      <c r="BL6" s="33">
        <f t="shared" si="7"/>
        <v>1209.95</v>
      </c>
      <c r="BM6" s="33">
        <f t="shared" si="7"/>
        <v>1136.5</v>
      </c>
      <c r="BN6" s="33">
        <f t="shared" si="7"/>
        <v>1118.56</v>
      </c>
      <c r="BO6" s="32" t="str">
        <f>IF(BO7="","",IF(BO7="-","【-】","【"&amp;SUBSTITUTE(TEXT(BO7,"#,##0.00"),"-","△")&amp;"】"))</f>
        <v>【763.62】</v>
      </c>
      <c r="BP6" s="33">
        <f>IF(BP7="",NA(),BP7)</f>
        <v>104.36</v>
      </c>
      <c r="BQ6" s="33">
        <f t="shared" ref="BQ6:BY6" si="8">IF(BQ7="",NA(),BQ7)</f>
        <v>100.11</v>
      </c>
      <c r="BR6" s="33">
        <f t="shared" si="8"/>
        <v>100.37</v>
      </c>
      <c r="BS6" s="33">
        <f t="shared" si="8"/>
        <v>100.15</v>
      </c>
      <c r="BT6" s="33">
        <f t="shared" si="8"/>
        <v>102.8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176.71</v>
      </c>
      <c r="CB6" s="33">
        <f t="shared" ref="CB6:CJ6" si="9">IF(CB7="",NA(),CB7)</f>
        <v>184.15</v>
      </c>
      <c r="CC6" s="33">
        <f t="shared" si="9"/>
        <v>183.85</v>
      </c>
      <c r="CD6" s="33">
        <f t="shared" si="9"/>
        <v>200.47</v>
      </c>
      <c r="CE6" s="33">
        <f t="shared" si="9"/>
        <v>191.75</v>
      </c>
      <c r="CF6" s="33">
        <f t="shared" si="9"/>
        <v>224.83</v>
      </c>
      <c r="CG6" s="33">
        <f t="shared" si="9"/>
        <v>224.94</v>
      </c>
      <c r="CH6" s="33">
        <f t="shared" si="9"/>
        <v>220.67</v>
      </c>
      <c r="CI6" s="33">
        <f t="shared" si="9"/>
        <v>217.82</v>
      </c>
      <c r="CJ6" s="33">
        <f t="shared" si="9"/>
        <v>215.28</v>
      </c>
      <c r="CK6" s="32" t="str">
        <f>IF(CK7="","",IF(CK7="-","【-】","【"&amp;SUBSTITUTE(TEXT(CK7,"#,##0.00"),"-","△")&amp;"】"))</f>
        <v>【139.70】</v>
      </c>
      <c r="CL6" s="33">
        <f>IF(CL7="",NA(),CL7)</f>
        <v>47.48</v>
      </c>
      <c r="CM6" s="33">
        <f t="shared" ref="CM6:CU6" si="10">IF(CM7="",NA(),CM7)</f>
        <v>46.9</v>
      </c>
      <c r="CN6" s="33">
        <f t="shared" si="10"/>
        <v>47.29</v>
      </c>
      <c r="CO6" s="33">
        <f t="shared" si="10"/>
        <v>47.29</v>
      </c>
      <c r="CP6" s="33">
        <f t="shared" si="10"/>
        <v>48.67</v>
      </c>
      <c r="CQ6" s="33">
        <f t="shared" si="10"/>
        <v>53.79</v>
      </c>
      <c r="CR6" s="33">
        <f t="shared" si="10"/>
        <v>55.41</v>
      </c>
      <c r="CS6" s="33">
        <f t="shared" si="10"/>
        <v>55.81</v>
      </c>
      <c r="CT6" s="33">
        <f t="shared" si="10"/>
        <v>54.44</v>
      </c>
      <c r="CU6" s="33">
        <f t="shared" si="10"/>
        <v>54.67</v>
      </c>
      <c r="CV6" s="32" t="str">
        <f>IF(CV7="","",IF(CV7="-","【-】","【"&amp;SUBSTITUTE(TEXT(CV7,"#,##0.00"),"-","△")&amp;"】"))</f>
        <v>【60.01】</v>
      </c>
      <c r="CW6" s="33">
        <f>IF(CW7="",NA(),CW7)</f>
        <v>93.11</v>
      </c>
      <c r="CX6" s="33">
        <f t="shared" ref="CX6:DF6" si="11">IF(CX7="",NA(),CX7)</f>
        <v>93.07</v>
      </c>
      <c r="CY6" s="33">
        <f t="shared" si="11"/>
        <v>92.76</v>
      </c>
      <c r="CZ6" s="33">
        <f t="shared" si="11"/>
        <v>94.62</v>
      </c>
      <c r="DA6" s="33">
        <f t="shared" si="11"/>
        <v>95.22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205613</v>
      </c>
      <c r="D7" s="35">
        <v>47</v>
      </c>
      <c r="E7" s="35">
        <v>17</v>
      </c>
      <c r="F7" s="35">
        <v>1</v>
      </c>
      <c r="G7" s="35">
        <v>0</v>
      </c>
      <c r="H7" s="35" t="s">
        <v>96</v>
      </c>
      <c r="I7" s="35" t="s">
        <v>97</v>
      </c>
      <c r="J7" s="35" t="s">
        <v>98</v>
      </c>
      <c r="K7" s="35" t="s">
        <v>99</v>
      </c>
      <c r="L7" s="35" t="s">
        <v>100</v>
      </c>
      <c r="M7" s="36" t="s">
        <v>101</v>
      </c>
      <c r="N7" s="36" t="s">
        <v>102</v>
      </c>
      <c r="O7" s="36">
        <v>42.76</v>
      </c>
      <c r="P7" s="36">
        <v>68.819999999999993</v>
      </c>
      <c r="Q7" s="36">
        <v>3004</v>
      </c>
      <c r="R7" s="36">
        <v>13287</v>
      </c>
      <c r="S7" s="36">
        <v>265.89999999999998</v>
      </c>
      <c r="T7" s="36">
        <v>49.97</v>
      </c>
      <c r="U7" s="36">
        <v>5643</v>
      </c>
      <c r="V7" s="36">
        <v>2.25</v>
      </c>
      <c r="W7" s="36">
        <v>2508</v>
      </c>
      <c r="X7" s="36">
        <v>100.68</v>
      </c>
      <c r="Y7" s="36">
        <v>98.86</v>
      </c>
      <c r="Z7" s="36">
        <v>98.73</v>
      </c>
      <c r="AA7" s="36">
        <v>98.63</v>
      </c>
      <c r="AB7" s="36">
        <v>99.47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512.24</v>
      </c>
      <c r="BF7" s="36">
        <v>353.8</v>
      </c>
      <c r="BG7" s="36">
        <v>287.97000000000003</v>
      </c>
      <c r="BH7" s="36">
        <v>284.76</v>
      </c>
      <c r="BI7" s="36">
        <v>200.14</v>
      </c>
      <c r="BJ7" s="36">
        <v>1334.01</v>
      </c>
      <c r="BK7" s="36">
        <v>1273.52</v>
      </c>
      <c r="BL7" s="36">
        <v>1209.95</v>
      </c>
      <c r="BM7" s="36">
        <v>1136.5</v>
      </c>
      <c r="BN7" s="36">
        <v>1118.56</v>
      </c>
      <c r="BO7" s="36">
        <v>763.62</v>
      </c>
      <c r="BP7" s="36">
        <v>104.36</v>
      </c>
      <c r="BQ7" s="36">
        <v>100.11</v>
      </c>
      <c r="BR7" s="36">
        <v>100.37</v>
      </c>
      <c r="BS7" s="36">
        <v>100.15</v>
      </c>
      <c r="BT7" s="36">
        <v>102.8</v>
      </c>
      <c r="BU7" s="36">
        <v>67.14</v>
      </c>
      <c r="BV7" s="36">
        <v>67.849999999999994</v>
      </c>
      <c r="BW7" s="36">
        <v>69.48</v>
      </c>
      <c r="BX7" s="36">
        <v>71.650000000000006</v>
      </c>
      <c r="BY7" s="36">
        <v>72.33</v>
      </c>
      <c r="BZ7" s="36">
        <v>98.53</v>
      </c>
      <c r="CA7" s="36">
        <v>176.71</v>
      </c>
      <c r="CB7" s="36">
        <v>184.15</v>
      </c>
      <c r="CC7" s="36">
        <v>183.85</v>
      </c>
      <c r="CD7" s="36">
        <v>200.47</v>
      </c>
      <c r="CE7" s="36">
        <v>191.75</v>
      </c>
      <c r="CF7" s="36">
        <v>224.83</v>
      </c>
      <c r="CG7" s="36">
        <v>224.94</v>
      </c>
      <c r="CH7" s="36">
        <v>220.67</v>
      </c>
      <c r="CI7" s="36">
        <v>217.82</v>
      </c>
      <c r="CJ7" s="36">
        <v>215.28</v>
      </c>
      <c r="CK7" s="36">
        <v>139.69999999999999</v>
      </c>
      <c r="CL7" s="36">
        <v>47.48</v>
      </c>
      <c r="CM7" s="36">
        <v>46.9</v>
      </c>
      <c r="CN7" s="36">
        <v>47.29</v>
      </c>
      <c r="CO7" s="36">
        <v>47.29</v>
      </c>
      <c r="CP7" s="36">
        <v>48.67</v>
      </c>
      <c r="CQ7" s="36">
        <v>53.79</v>
      </c>
      <c r="CR7" s="36">
        <v>55.41</v>
      </c>
      <c r="CS7" s="36">
        <v>55.81</v>
      </c>
      <c r="CT7" s="36">
        <v>54.44</v>
      </c>
      <c r="CU7" s="36">
        <v>54.67</v>
      </c>
      <c r="CV7" s="36">
        <v>60.01</v>
      </c>
      <c r="CW7" s="36">
        <v>93.11</v>
      </c>
      <c r="CX7" s="36">
        <v>93.07</v>
      </c>
      <c r="CY7" s="36">
        <v>92.76</v>
      </c>
      <c r="CZ7" s="36">
        <v>94.62</v>
      </c>
      <c r="DA7" s="36">
        <v>95.22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篠原　裕之</cp:lastModifiedBy>
  <dcterms:created xsi:type="dcterms:W3CDTF">2017-02-08T02:49:59Z</dcterms:created>
  <dcterms:modified xsi:type="dcterms:W3CDTF">2017-02-21T23:51:40Z</dcterms:modified>
</cp:coreProperties>
</file>