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AI10" i="4" s="1"/>
  <c r="S6" i="5"/>
  <c r="AY8" i="4" s="1"/>
  <c r="R6" i="5"/>
  <c r="Q6" i="5"/>
  <c r="P6" i="5"/>
  <c r="O6" i="5"/>
  <c r="N6" i="5"/>
  <c r="M6" i="5"/>
  <c r="L6" i="5"/>
  <c r="Z8" i="4" s="1"/>
  <c r="K6" i="5"/>
  <c r="R8" i="4" s="1"/>
  <c r="J6" i="5"/>
  <c r="I6" i="5"/>
  <c r="H6" i="5"/>
  <c r="B6" i="4" s="1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Q10" i="4"/>
  <c r="Z10" i="4"/>
  <c r="R10" i="4"/>
  <c r="J10" i="4"/>
  <c r="B10" i="4"/>
  <c r="AQ8" i="4"/>
  <c r="AI8" i="4"/>
  <c r="J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<sst xmlns="http://schemas.openxmlformats.org/spreadsheetml/2006/main" count="218" uniqueCount="108">
  <si>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</si>
  <si>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</si>
  <si>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</si>
  <si>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</si>
  <si>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</si>
  <si>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</si>
  <si>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</si>
  <si>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</si>
  <si>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</si>
  <si>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</si>
  <si>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</si>
  <si>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</si>
  <si>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</si>
  <si>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</si>
  <si>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</si>
  <si>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</si>
  <si>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</si>
  <si>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</si>
  <si>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</si>
  <si>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</si>
  <si>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</si>
  <si>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</si>
  <si>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</si>
  <si>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</si>
  <si>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</si>
  <si>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</si>
  <si>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</si>
  <si>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</si>
  <si>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</si>
  <si>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</si>
  <si>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</si>
  <si>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</si>
  <si>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</si>
  <si>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</si>
  <si>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</si>
  <si>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</si>
  <si>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</si>
  <si>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</si>
  <si>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</si>
  <si>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</si>
  <si>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</si>
  <si>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</si>
  <si>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</si>
  <si>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</si>
  <si>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</si>
  <si>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</si>
  <si>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</si>
  <si>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</si>
  <si>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</si>
  <si>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</si>
  <si>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</si>
  <si>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</si>
  <si>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</si>
  <si>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</si>
  <si>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</si>
  <si>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</si>
  <si>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</si>
  <si>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</si>
  <si>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</si>
  <si>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</si>
  <si>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</si>
  <si>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</si>
  <si>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</si>
  <si>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</si>
  <si>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</si>
  <si>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</si>
  <si>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</si>
  <si>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</si>
  <si>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</si>
  <si>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</si>
  <si>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</si>
  <si>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</si>
  <si>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</si>
  <si>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</si>
  <si>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</si>
  <si>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</si>
  <si>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</si>
  <si>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</si>
  <si>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</si>
  <si>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</si>
  <si>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</si>
  <si>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</si>
  <si>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</si>
  <si>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</si>
  <si>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</si>
  <si>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</si>
  <si>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</si>
  <si>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</si>
  <si>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</si>
  <si>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</si>
  <si>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</si>
  <si>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</si>
  <si>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</si>
  <si>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長野県　売木村</t>
  </si>
  <si>
    <t>法非適用</t>
  </si>
  <si>
    <t>水道事業</t>
  </si>
  <si>
    <t>簡易水道事業</t>
  </si>
  <si>
    <t>D4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</si>
  <si>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</si>
  <si>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</si>
  <si>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</si>
  <si>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</si>
  <si>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</si>
  <si>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</si>
  <si>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</si>
  <si>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①収益的収支比率について
　収益的収支比率については、給水収入が少ない
　ため平均を大きく下回り続けている。給水収益
　のみで経営していくためには、現在の３倍の人
　口が必要であり、独立採算での経営は、難しい
　状況です。
④企業債残高対給水収益比率について
　企業債残高対給水収益比率については、平均を
　大きく上回っています。人口が少なく収益が上
　がらないことと、起債残高が非常に多いためで
　す。建設から十数年が経過し、起債残高が減っ
　てきているため、差は徐々に改善しつつありま
　す。
⑤料金回収率（％）について
　事業全体に占める料金回収率ですが、起債の残
　高が減るのに合わせて、平均水準まで近づいて
　きていますが、給水収益以外でまかなわれてい
　るため、適切な料金収入の確保が必要です。
⑥給水原価について
　給水原価については、起債償還金が多いため、
　高い数値で推移しており、費用の効率性はよく
　ない状況です。
⑦施設利用率（％）について
　施設利用率については、Ｈ25･26と大規模漏水
　を発見修繕したことにより、下がってきまし
　た。今後も発見・修繕に努めることで、余裕の
　ある施設運営としていきたいと考えています。
⑧有収率（％）について
　有収率も施設利用率と同様、漏水を減らしたこ
　とで上がってきました。</t>
    <rPh sb="1" eb="3">
      <t>シュウエキ</t>
    </rPh>
    <rPh sb="3" eb="4">
      <t>テキ</t>
    </rPh>
    <rPh sb="4" eb="6">
      <t>シュウシ</t>
    </rPh>
    <rPh sb="6" eb="8">
      <t>ヒリツ</t>
    </rPh>
    <rPh sb="14" eb="17">
      <t>シュウエキテキ</t>
    </rPh>
    <rPh sb="17" eb="19">
      <t>シュウシ</t>
    </rPh>
    <rPh sb="19" eb="21">
      <t>ヒリツ</t>
    </rPh>
    <rPh sb="27" eb="29">
      <t>キュウスイ</t>
    </rPh>
    <rPh sb="29" eb="31">
      <t>シュウニュウ</t>
    </rPh>
    <rPh sb="32" eb="33">
      <t>スク</t>
    </rPh>
    <rPh sb="42" eb="43">
      <t>オオ</t>
    </rPh>
    <rPh sb="45" eb="47">
      <t>シタマワ</t>
    </rPh>
    <rPh sb="48" eb="49">
      <t>ツヅ</t>
    </rPh>
    <rPh sb="54" eb="56">
      <t>キュウスイ</t>
    </rPh>
    <rPh sb="56" eb="58">
      <t>シュウエキ</t>
    </rPh>
    <rPh sb="63" eb="65">
      <t>ケイエイ</t>
    </rPh>
    <rPh sb="74" eb="76">
      <t>ゲンザイ</t>
    </rPh>
    <rPh sb="78" eb="79">
      <t>バイ</t>
    </rPh>
    <rPh sb="91" eb="93">
      <t>ドクリツ</t>
    </rPh>
    <rPh sb="93" eb="95">
      <t>サイサン</t>
    </rPh>
    <rPh sb="97" eb="99">
      <t>ケイエイ</t>
    </rPh>
    <rPh sb="101" eb="102">
      <t>ムズカ</t>
    </rPh>
    <rPh sb="106" eb="108">
      <t>ジョウキョウ</t>
    </rPh>
    <rPh sb="113" eb="115">
      <t>キギョウ</t>
    </rPh>
    <rPh sb="115" eb="116">
      <t>サイ</t>
    </rPh>
    <rPh sb="116" eb="118">
      <t>ザンダカ</t>
    </rPh>
    <rPh sb="118" eb="119">
      <t>タイ</t>
    </rPh>
    <rPh sb="119" eb="121">
      <t>キュウスイ</t>
    </rPh>
    <rPh sb="121" eb="123">
      <t>シュウエキ</t>
    </rPh>
    <rPh sb="123" eb="125">
      <t>ヒリツ</t>
    </rPh>
    <rPh sb="131" eb="133">
      <t>キギョウ</t>
    </rPh>
    <rPh sb="133" eb="134">
      <t>サイ</t>
    </rPh>
    <rPh sb="134" eb="136">
      <t>ザンダカ</t>
    </rPh>
    <rPh sb="136" eb="137">
      <t>タイ</t>
    </rPh>
    <rPh sb="137" eb="139">
      <t>キュウスイ</t>
    </rPh>
    <rPh sb="139" eb="141">
      <t>シュウエキ</t>
    </rPh>
    <rPh sb="141" eb="143">
      <t>ヒリツ</t>
    </rPh>
    <rPh sb="149" eb="151">
      <t>ヘイキン</t>
    </rPh>
    <rPh sb="154" eb="155">
      <t>オオ</t>
    </rPh>
    <rPh sb="157" eb="159">
      <t>ウワマワ</t>
    </rPh>
    <rPh sb="165" eb="167">
      <t>ジンコウ</t>
    </rPh>
    <rPh sb="168" eb="169">
      <t>スク</t>
    </rPh>
    <rPh sb="171" eb="173">
      <t>シュウエキ</t>
    </rPh>
    <rPh sb="174" eb="175">
      <t>ア</t>
    </rPh>
    <rPh sb="185" eb="187">
      <t>キサイ</t>
    </rPh>
    <rPh sb="187" eb="189">
      <t>ザンダカ</t>
    </rPh>
    <rPh sb="190" eb="192">
      <t>ヒジョウ</t>
    </rPh>
    <rPh sb="193" eb="194">
      <t>オオ</t>
    </rPh>
    <rPh sb="202" eb="204">
      <t>ケンセツ</t>
    </rPh>
    <rPh sb="206" eb="209">
      <t>ジュウスウネン</t>
    </rPh>
    <rPh sb="210" eb="212">
      <t>ケイカ</t>
    </rPh>
    <rPh sb="214" eb="216">
      <t>キサイ</t>
    </rPh>
    <rPh sb="216" eb="218">
      <t>ザンダカ</t>
    </rPh>
    <rPh sb="219" eb="220">
      <t>ヘ</t>
    </rPh>
    <rPh sb="231" eb="232">
      <t>サ</t>
    </rPh>
    <rPh sb="233" eb="235">
      <t>ジョジョ</t>
    </rPh>
    <rPh sb="236" eb="238">
      <t>カイゼン</t>
    </rPh>
    <rPh sb="250" eb="252">
      <t>リョウキン</t>
    </rPh>
    <rPh sb="252" eb="254">
      <t>カイシュウ</t>
    </rPh>
    <rPh sb="254" eb="255">
      <t>リツ</t>
    </rPh>
    <rPh sb="264" eb="266">
      <t>ジギョウ</t>
    </rPh>
    <rPh sb="266" eb="268">
      <t>ゼンタイ</t>
    </rPh>
    <rPh sb="269" eb="270">
      <t>シ</t>
    </rPh>
    <rPh sb="272" eb="274">
      <t>リョウキン</t>
    </rPh>
    <rPh sb="274" eb="276">
      <t>カイシュウ</t>
    </rPh>
    <rPh sb="276" eb="277">
      <t>リツ</t>
    </rPh>
    <rPh sb="281" eb="283">
      <t>キサイ</t>
    </rPh>
    <rPh sb="289" eb="290">
      <t>ヘ</t>
    </rPh>
    <rPh sb="293" eb="294">
      <t>ア</t>
    </rPh>
    <rPh sb="298" eb="300">
      <t>ヘイキン</t>
    </rPh>
    <rPh sb="300" eb="302">
      <t>スイジュン</t>
    </rPh>
    <rPh sb="304" eb="305">
      <t>チカ</t>
    </rPh>
    <rPh sb="317" eb="319">
      <t>キュウスイ</t>
    </rPh>
    <rPh sb="319" eb="321">
      <t>シュウエキ</t>
    </rPh>
    <rPh sb="321" eb="323">
      <t>イガイ</t>
    </rPh>
    <rPh sb="337" eb="339">
      <t>テキセツ</t>
    </rPh>
    <rPh sb="340" eb="342">
      <t>リョウキン</t>
    </rPh>
    <rPh sb="342" eb="344">
      <t>シュウニュウ</t>
    </rPh>
    <rPh sb="345" eb="347">
      <t>カクホ</t>
    </rPh>
    <rPh sb="348" eb="350">
      <t>ヒツヨウ</t>
    </rPh>
    <rPh sb="355" eb="357">
      <t>キュウスイ</t>
    </rPh>
    <rPh sb="357" eb="359">
      <t>ゲンカ</t>
    </rPh>
    <rPh sb="365" eb="367">
      <t>キュウスイ</t>
    </rPh>
    <rPh sb="367" eb="369">
      <t>ゲンカ</t>
    </rPh>
    <rPh sb="375" eb="377">
      <t>キサイ</t>
    </rPh>
    <rPh sb="377" eb="379">
      <t>ショウカン</t>
    </rPh>
    <rPh sb="379" eb="380">
      <t>キン</t>
    </rPh>
    <rPh sb="381" eb="382">
      <t>オオ</t>
    </rPh>
    <rPh sb="388" eb="389">
      <t>タカ</t>
    </rPh>
    <rPh sb="390" eb="392">
      <t>スウチ</t>
    </rPh>
    <rPh sb="393" eb="395">
      <t>スイイ</t>
    </rPh>
    <rPh sb="400" eb="402">
      <t>ヒヨウ</t>
    </rPh>
    <rPh sb="403" eb="406">
      <t>コウリツセイ</t>
    </rPh>
    <rPh sb="413" eb="415">
      <t>ジョウキョウ</t>
    </rPh>
    <rPh sb="420" eb="422">
      <t>シセツ</t>
    </rPh>
    <rPh sb="422" eb="425">
      <t>リヨウリツ</t>
    </rPh>
    <rPh sb="434" eb="436">
      <t>シセツ</t>
    </rPh>
    <rPh sb="436" eb="439">
      <t>リヨウリツ</t>
    </rPh>
    <rPh sb="452" eb="455">
      <t>ダイキボ</t>
    </rPh>
    <rPh sb="460" eb="462">
      <t>ハッケン</t>
    </rPh>
    <rPh sb="462" eb="464">
      <t>シュウゼン</t>
    </rPh>
    <rPh sb="472" eb="473">
      <t>サ</t>
    </rPh>
    <rPh sb="483" eb="485">
      <t>コンゴ</t>
    </rPh>
    <rPh sb="486" eb="488">
      <t>ハッケン</t>
    </rPh>
    <rPh sb="489" eb="491">
      <t>シュウゼン</t>
    </rPh>
    <rPh sb="492" eb="493">
      <t>ツト</t>
    </rPh>
    <rPh sb="499" eb="501">
      <t>ヨユウ</t>
    </rPh>
    <rPh sb="506" eb="508">
      <t>シセツ</t>
    </rPh>
    <rPh sb="508" eb="510">
      <t>ウンエイ</t>
    </rPh>
    <rPh sb="518" eb="519">
      <t>カンガ</t>
    </rPh>
    <rPh sb="527" eb="529">
      <t>ユウシュウ</t>
    </rPh>
    <rPh sb="529" eb="530">
      <t>リツ</t>
    </rPh>
    <rPh sb="539" eb="541">
      <t>ユウシュウ</t>
    </rPh>
    <rPh sb="541" eb="542">
      <t>リツ</t>
    </rPh>
    <rPh sb="543" eb="545">
      <t>シセツ</t>
    </rPh>
    <rPh sb="545" eb="548">
      <t>リヨウリツ</t>
    </rPh>
    <rPh sb="549" eb="551">
      <t>ドウヨウ</t>
    </rPh>
    <rPh sb="552" eb="554">
      <t>ロウスイ</t>
    </rPh>
    <rPh sb="555" eb="556">
      <t>ヘ</t>
    </rPh>
    <rPh sb="564" eb="565">
      <t>ア</t>
    </rPh>
    <phoneticPr fontId="4"/>
  </si>
  <si>
    <t xml:space="preserve">③管路について
　建設から、約２０年を経過し老朽化しつつある
　が、管路については延長24,080ｍで、時間漏水
　が1㎥ほどとなっている。
・その他について
　施設も老朽化し、村単で修繕・更新等を行って
　きたが、平成２９年度から計画的に機器の更新
　を行っていく。
</t>
    <rPh sb="1" eb="3">
      <t>カンロ</t>
    </rPh>
    <rPh sb="9" eb="11">
      <t>ケンセツ</t>
    </rPh>
    <rPh sb="14" eb="15">
      <t>ヤク</t>
    </rPh>
    <rPh sb="17" eb="18">
      <t>ネン</t>
    </rPh>
    <rPh sb="19" eb="21">
      <t>ケイカ</t>
    </rPh>
    <rPh sb="22" eb="25">
      <t>ロウキュウカ</t>
    </rPh>
    <rPh sb="34" eb="36">
      <t>カンロ</t>
    </rPh>
    <rPh sb="41" eb="43">
      <t>エンチョウ</t>
    </rPh>
    <rPh sb="52" eb="54">
      <t>ジカン</t>
    </rPh>
    <rPh sb="54" eb="56">
      <t>ロウスイ</t>
    </rPh>
    <rPh sb="74" eb="75">
      <t>タ</t>
    </rPh>
    <rPh sb="81" eb="83">
      <t>シセツ</t>
    </rPh>
    <rPh sb="84" eb="87">
      <t>ロウキュウカ</t>
    </rPh>
    <rPh sb="89" eb="90">
      <t>ソン</t>
    </rPh>
    <rPh sb="90" eb="91">
      <t>タン</t>
    </rPh>
    <rPh sb="92" eb="94">
      <t>シュウゼン</t>
    </rPh>
    <rPh sb="95" eb="97">
      <t>コウシン</t>
    </rPh>
    <rPh sb="97" eb="98">
      <t>トウ</t>
    </rPh>
    <rPh sb="99" eb="100">
      <t>オコナ</t>
    </rPh>
    <rPh sb="108" eb="110">
      <t>ヘイセイ</t>
    </rPh>
    <rPh sb="112" eb="114">
      <t>ネンド</t>
    </rPh>
    <rPh sb="116" eb="119">
      <t>ケイカクテキ</t>
    </rPh>
    <rPh sb="120" eb="122">
      <t>キキ</t>
    </rPh>
    <rPh sb="123" eb="125">
      <t>コウシン</t>
    </rPh>
    <rPh sb="128" eb="129">
      <t>オコナ</t>
    </rPh>
    <phoneticPr fontId="4"/>
  </si>
  <si>
    <t>　　売木村の簡易水道は、当初から「建設費につ
　いては、一般会計から支出しなければ採算が取
　れない。」という事を前提に始まった。
　　全体では、収入支出の６４％が、起債の償還
　という零細企業で財政的に健全と言えない状
　態。今後もより一層経費節減に努め、効率的な
　経営を行っていく必要がある。</t>
    <rPh sb="17" eb="19">
      <t>ケンセツ</t>
    </rPh>
    <rPh sb="68" eb="70">
      <t>ゼンタイ</t>
    </rPh>
    <rPh sb="73" eb="75">
      <t>シュウニュウ</t>
    </rPh>
    <rPh sb="75" eb="77">
      <t>シシュツ</t>
    </rPh>
    <rPh sb="83" eb="85">
      <t>キサイ</t>
    </rPh>
    <rPh sb="86" eb="88">
      <t>ショウカン</t>
    </rPh>
    <rPh sb="93" eb="95">
      <t>レイサイ</t>
    </rPh>
    <rPh sb="95" eb="97">
      <t>キギョウ</t>
    </rPh>
    <rPh sb="98" eb="101">
      <t>ザイセイテキ</t>
    </rPh>
    <rPh sb="102" eb="104">
      <t>ケンゼン</t>
    </rPh>
    <rPh sb="105" eb="106">
      <t>イ</t>
    </rPh>
    <rPh sb="114" eb="116">
      <t>コンゴ</t>
    </rPh>
    <rPh sb="119" eb="121">
      <t>イッソウ</t>
    </rPh>
    <rPh sb="121" eb="123">
      <t>ケイヒ</t>
    </rPh>
    <rPh sb="123" eb="125">
      <t>セツゲン</t>
    </rPh>
    <rPh sb="126" eb="127">
      <t>ツト</t>
    </rPh>
    <rPh sb="129" eb="132">
      <t>コウリツテキ</t>
    </rPh>
    <rPh sb="135" eb="137">
      <t>ケイエイ</t>
    </rPh>
    <rPh sb="138" eb="139">
      <t>オコナ</t>
    </rPh>
    <rPh sb="143" eb="145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</si>
</sst>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5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22" fillId="0" borderId="9" xfId="0" applyFont="1" applyBorder="1" applyAlignment="1" applyProtection="1">
      <alignment horizontal="left" vertical="top" wrapText="1"/>
      <protection locked="0"/>
    </xf>
    <xf numFmtId="0" fontId="22" fillId="0" borderId="0" xfId="0" applyFont="1" applyBorder="1" applyAlignment="1" applyProtection="1">
      <alignment horizontal="left" vertical="top" wrapText="1"/>
      <protection locked="0"/>
    </xf>
    <xf numFmtId="0" fontId="22" fillId="0" borderId="10" xfId="0" applyFont="1" applyBorder="1" applyAlignment="1" applyProtection="1">
      <alignment horizontal="left" vertical="top" wrapText="1"/>
      <protection locked="0"/>
    </xf>
    <xf numFmtId="0" fontId="22" fillId="0" borderId="11" xfId="0" applyFont="1" applyBorder="1" applyAlignment="1" applyProtection="1">
      <alignment horizontal="left" vertical="top" wrapText="1"/>
      <protection locked="0"/>
    </xf>
    <xf numFmtId="0" fontId="22" fillId="0" borderId="1" xfId="0" applyFont="1" applyBorder="1" applyAlignment="1" applyProtection="1">
      <alignment horizontal="left" vertical="top" wrapText="1"/>
      <protection locked="0"/>
    </xf>
    <xf numFmtId="0" fontId="22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153728"/>
        <c:axId val="9216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0.61</c:v>
                </c:pt>
                <c:pt idx="1">
                  <c:v>0.37</c:v>
                </c:pt>
                <c:pt idx="2">
                  <c:v>0.7</c:v>
                </c:pt>
                <c:pt idx="3">
                  <c:v>0.91</c:v>
                </c:pt>
                <c:pt idx="4">
                  <c:v>1.26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53728"/>
        <c:axId val="92168192"/>
      </c:lineChart>
      <c:dateAx>
        <c:axId val="92153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168192"/>
        <c:crosses val="autoZero"/>
        <c:auto val="1"/>
        <c:lblOffset val="100"/>
        <c:baseTimeUnit val="years"/>
      </c:dateAx>
      <c:valAx>
        <c:axId val="9216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153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134.9</c:v>
                </c:pt>
                <c:pt idx="1">
                  <c:v>104.99</c:v>
                </c:pt>
                <c:pt idx="2">
                  <c:v>94.61</c:v>
                </c:pt>
                <c:pt idx="3">
                  <c:v>97.15</c:v>
                </c:pt>
                <c:pt idx="4">
                  <c:v>85.71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194688"/>
        <c:axId val="94213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50.66</c:v>
                </c:pt>
                <c:pt idx="1">
                  <c:v>51.11</c:v>
                </c:pt>
                <c:pt idx="2">
                  <c:v>50.49</c:v>
                </c:pt>
                <c:pt idx="3">
                  <c:v>48.36</c:v>
                </c:pt>
                <c:pt idx="4">
                  <c:v>48.7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94688"/>
        <c:axId val="94213248"/>
      </c:lineChart>
      <c:dateAx>
        <c:axId val="94194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213248"/>
        <c:crosses val="autoZero"/>
        <c:auto val="1"/>
        <c:lblOffset val="100"/>
        <c:baseTimeUnit val="years"/>
      </c:dateAx>
      <c:valAx>
        <c:axId val="94213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19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61.68</c:v>
                </c:pt>
                <c:pt idx="1">
                  <c:v>82.3</c:v>
                </c:pt>
                <c:pt idx="2">
                  <c:v>90.91</c:v>
                </c:pt>
                <c:pt idx="3">
                  <c:v>90.91</c:v>
                </c:pt>
                <c:pt idx="4">
                  <c:v>98.87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317184"/>
        <c:axId val="94319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74.13</c:v>
                </c:pt>
                <c:pt idx="1">
                  <c:v>74.16</c:v>
                </c:pt>
                <c:pt idx="2">
                  <c:v>74.209999999999994</c:v>
                </c:pt>
                <c:pt idx="3">
                  <c:v>75.239999999999995</c:v>
                </c:pt>
                <c:pt idx="4">
                  <c:v>74.959999999999994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17184"/>
        <c:axId val="94319360"/>
      </c:lineChart>
      <c:dateAx>
        <c:axId val="94317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319360"/>
        <c:crosses val="autoZero"/>
        <c:auto val="1"/>
        <c:lblOffset val="100"/>
        <c:baseTimeUnit val="years"/>
      </c:dateAx>
      <c:valAx>
        <c:axId val="94319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317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48.97</c:v>
                </c:pt>
                <c:pt idx="1">
                  <c:v>47.56</c:v>
                </c:pt>
                <c:pt idx="2">
                  <c:v>47.26</c:v>
                </c:pt>
                <c:pt idx="3">
                  <c:v>45.59</c:v>
                </c:pt>
                <c:pt idx="4">
                  <c:v>46.27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198400"/>
        <c:axId val="92200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68.61</c:v>
                </c:pt>
                <c:pt idx="1">
                  <c:v>70.760000000000005</c:v>
                </c:pt>
                <c:pt idx="2">
                  <c:v>71.66</c:v>
                </c:pt>
                <c:pt idx="3">
                  <c:v>73.06</c:v>
                </c:pt>
                <c:pt idx="4">
                  <c:v>72.03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98400"/>
        <c:axId val="92200320"/>
      </c:lineChart>
      <c:dateAx>
        <c:axId val="92198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200320"/>
        <c:crosses val="autoZero"/>
        <c:auto val="1"/>
        <c:lblOffset val="100"/>
        <c:baseTimeUnit val="years"/>
      </c:dateAx>
      <c:valAx>
        <c:axId val="92200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198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439680"/>
        <c:axId val="92441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39680"/>
        <c:axId val="92441600"/>
      </c:lineChart>
      <c:dateAx>
        <c:axId val="92439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441600"/>
        <c:crosses val="autoZero"/>
        <c:auto val="1"/>
        <c:lblOffset val="100"/>
        <c:baseTimeUnit val="years"/>
      </c:dateAx>
      <c:valAx>
        <c:axId val="92441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439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253824"/>
        <c:axId val="94255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53824"/>
        <c:axId val="94255744"/>
      </c:lineChart>
      <c:dateAx>
        <c:axId val="94253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255744"/>
        <c:crosses val="autoZero"/>
        <c:auto val="1"/>
        <c:lblOffset val="100"/>
        <c:baseTimeUnit val="years"/>
      </c:dateAx>
      <c:valAx>
        <c:axId val="94255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253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290688"/>
        <c:axId val="94291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90688"/>
        <c:axId val="94291456"/>
      </c:lineChart>
      <c:dateAx>
        <c:axId val="94290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291456"/>
        <c:crosses val="autoZero"/>
        <c:auto val="1"/>
        <c:lblOffset val="100"/>
        <c:baseTimeUnit val="years"/>
      </c:dateAx>
      <c:valAx>
        <c:axId val="94291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290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004352"/>
        <c:axId val="94006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04352"/>
        <c:axId val="94006272"/>
      </c:lineChart>
      <c:dateAx>
        <c:axId val="940043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006272"/>
        <c:crosses val="autoZero"/>
        <c:auto val="1"/>
        <c:lblOffset val="100"/>
        <c:baseTimeUnit val="years"/>
      </c:dateAx>
      <c:valAx>
        <c:axId val="94006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0043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4078.74</c:v>
                </c:pt>
                <c:pt idx="1">
                  <c:v>3671.54</c:v>
                </c:pt>
                <c:pt idx="2">
                  <c:v>3432.87</c:v>
                </c:pt>
                <c:pt idx="3">
                  <c:v>3231.59</c:v>
                </c:pt>
                <c:pt idx="4">
                  <c:v>3024.23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044928"/>
        <c:axId val="94046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1442.51</c:v>
                </c:pt>
                <c:pt idx="1">
                  <c:v>1496.15</c:v>
                </c:pt>
                <c:pt idx="2">
                  <c:v>1462.56</c:v>
                </c:pt>
                <c:pt idx="3">
                  <c:v>1486.62</c:v>
                </c:pt>
                <c:pt idx="4">
                  <c:v>1510.14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44928"/>
        <c:axId val="94046848"/>
      </c:lineChart>
      <c:dateAx>
        <c:axId val="94044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046848"/>
        <c:crosses val="autoZero"/>
        <c:auto val="1"/>
        <c:lblOffset val="100"/>
        <c:baseTimeUnit val="years"/>
      </c:dateAx>
      <c:valAx>
        <c:axId val="94046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044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24.54</c:v>
                </c:pt>
                <c:pt idx="1">
                  <c:v>24.68</c:v>
                </c:pt>
                <c:pt idx="2">
                  <c:v>24.76</c:v>
                </c:pt>
                <c:pt idx="3">
                  <c:v>23.66</c:v>
                </c:pt>
                <c:pt idx="4">
                  <c:v>24.52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085504"/>
        <c:axId val="94087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33.299999999999997</c:v>
                </c:pt>
                <c:pt idx="1">
                  <c:v>33.01</c:v>
                </c:pt>
                <c:pt idx="2">
                  <c:v>32.39</c:v>
                </c:pt>
                <c:pt idx="3">
                  <c:v>24.39</c:v>
                </c:pt>
                <c:pt idx="4">
                  <c:v>22.67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85504"/>
        <c:axId val="94087424"/>
      </c:lineChart>
      <c:dateAx>
        <c:axId val="94085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087424"/>
        <c:crosses val="autoZero"/>
        <c:auto val="1"/>
        <c:lblOffset val="100"/>
        <c:baseTimeUnit val="years"/>
      </c:dateAx>
      <c:valAx>
        <c:axId val="94087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085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676.88</c:v>
                </c:pt>
                <c:pt idx="1">
                  <c:v>681.26</c:v>
                </c:pt>
                <c:pt idx="2">
                  <c:v>685.16</c:v>
                </c:pt>
                <c:pt idx="3">
                  <c:v>692.44</c:v>
                </c:pt>
                <c:pt idx="4">
                  <c:v>687.93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178688"/>
        <c:axId val="94180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526.57000000000005</c:v>
                </c:pt>
                <c:pt idx="1">
                  <c:v>523.08000000000004</c:v>
                </c:pt>
                <c:pt idx="2">
                  <c:v>530.83000000000004</c:v>
                </c:pt>
                <c:pt idx="3">
                  <c:v>734.18</c:v>
                </c:pt>
                <c:pt idx="4">
                  <c:v>789.62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78688"/>
        <c:axId val="94180864"/>
      </c:lineChart>
      <c:dateAx>
        <c:axId val="94178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180864"/>
        <c:crosses val="autoZero"/>
        <c:auto val="1"/>
        <c:lblOffset val="100"/>
        <c:baseTimeUnit val="years"/>
      </c:dateAx>
      <c:valAx>
        <c:axId val="94180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178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【524.69】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【33.35】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BB1" zoomScaleNormal="100" workbookViewId="0">
      <selection activeCell="CJ64" sqref="CJ6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長野県　売木村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3"/>
      <c r="D7" s="43"/>
      <c r="E7" s="43"/>
      <c r="F7" s="43"/>
      <c r="G7" s="43"/>
      <c r="H7" s="43"/>
      <c r="I7" s="44"/>
      <c r="J7" s="42" t="s">
        <v>2</v>
      </c>
      <c r="K7" s="43"/>
      <c r="L7" s="43"/>
      <c r="M7" s="43"/>
      <c r="N7" s="43"/>
      <c r="O7" s="43"/>
      <c r="P7" s="43"/>
      <c r="Q7" s="44"/>
      <c r="R7" s="42" t="s">
        <v>3</v>
      </c>
      <c r="S7" s="43"/>
      <c r="T7" s="43"/>
      <c r="U7" s="43"/>
      <c r="V7" s="43"/>
      <c r="W7" s="43"/>
      <c r="X7" s="43"/>
      <c r="Y7" s="44"/>
      <c r="Z7" s="42" t="s">
        <v>4</v>
      </c>
      <c r="AA7" s="43"/>
      <c r="AB7" s="43"/>
      <c r="AC7" s="43"/>
      <c r="AD7" s="43"/>
      <c r="AE7" s="43"/>
      <c r="AF7" s="43"/>
      <c r="AG7" s="44"/>
      <c r="AH7" s="3"/>
      <c r="AI7" s="42" t="s">
        <v>5</v>
      </c>
      <c r="AJ7" s="43"/>
      <c r="AK7" s="43"/>
      <c r="AL7" s="43"/>
      <c r="AM7" s="43"/>
      <c r="AN7" s="43"/>
      <c r="AO7" s="43"/>
      <c r="AP7" s="44"/>
      <c r="AQ7" s="45" t="s">
        <v>6</v>
      </c>
      <c r="AR7" s="45"/>
      <c r="AS7" s="45"/>
      <c r="AT7" s="45"/>
      <c r="AU7" s="45"/>
      <c r="AV7" s="45"/>
      <c r="AW7" s="45"/>
      <c r="AX7" s="45"/>
      <c r="AY7" s="45" t="s">
        <v>7</v>
      </c>
      <c r="AZ7" s="45"/>
      <c r="BA7" s="45"/>
      <c r="BB7" s="45"/>
      <c r="BC7" s="45"/>
      <c r="BD7" s="45"/>
      <c r="BE7" s="45"/>
      <c r="BF7" s="45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1" t="str">
        <f>データ!I6</f>
        <v>法非適用</v>
      </c>
      <c r="C8" s="52"/>
      <c r="D8" s="52"/>
      <c r="E8" s="52"/>
      <c r="F8" s="52"/>
      <c r="G8" s="52"/>
      <c r="H8" s="52"/>
      <c r="I8" s="53"/>
      <c r="J8" s="51" t="str">
        <f>データ!J6</f>
        <v>水道事業</v>
      </c>
      <c r="K8" s="52"/>
      <c r="L8" s="52"/>
      <c r="M8" s="52"/>
      <c r="N8" s="52"/>
      <c r="O8" s="52"/>
      <c r="P8" s="52"/>
      <c r="Q8" s="53"/>
      <c r="R8" s="51" t="str">
        <f>データ!K6</f>
        <v>簡易水道事業</v>
      </c>
      <c r="S8" s="52"/>
      <c r="T8" s="52"/>
      <c r="U8" s="52"/>
      <c r="V8" s="52"/>
      <c r="W8" s="52"/>
      <c r="X8" s="52"/>
      <c r="Y8" s="53"/>
      <c r="Z8" s="51" t="str">
        <f>データ!L6</f>
        <v>D4</v>
      </c>
      <c r="AA8" s="52"/>
      <c r="AB8" s="52"/>
      <c r="AC8" s="52"/>
      <c r="AD8" s="52"/>
      <c r="AE8" s="52"/>
      <c r="AF8" s="52"/>
      <c r="AG8" s="53"/>
      <c r="AH8" s="3"/>
      <c r="AI8" s="54">
        <f>データ!Q6</f>
        <v>597</v>
      </c>
      <c r="AJ8" s="55"/>
      <c r="AK8" s="55"/>
      <c r="AL8" s="55"/>
      <c r="AM8" s="55"/>
      <c r="AN8" s="55"/>
      <c r="AO8" s="55"/>
      <c r="AP8" s="56"/>
      <c r="AQ8" s="46">
        <f>データ!R6</f>
        <v>43.43</v>
      </c>
      <c r="AR8" s="46"/>
      <c r="AS8" s="46"/>
      <c r="AT8" s="46"/>
      <c r="AU8" s="46"/>
      <c r="AV8" s="46"/>
      <c r="AW8" s="46"/>
      <c r="AX8" s="46"/>
      <c r="AY8" s="46">
        <f>データ!S6</f>
        <v>13.75</v>
      </c>
      <c r="AZ8" s="46"/>
      <c r="BA8" s="46"/>
      <c r="BB8" s="46"/>
      <c r="BC8" s="46"/>
      <c r="BD8" s="46"/>
      <c r="BE8" s="46"/>
      <c r="BF8" s="46"/>
      <c r="BG8" s="3"/>
      <c r="BH8" s="3"/>
      <c r="BI8" s="3"/>
      <c r="BJ8" s="3"/>
      <c r="BK8" s="3"/>
      <c r="BL8" s="47" t="s">
        <v>9</v>
      </c>
      <c r="BM8" s="4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5" t="s">
        <v>11</v>
      </c>
      <c r="C9" s="45"/>
      <c r="D9" s="45"/>
      <c r="E9" s="45"/>
      <c r="F9" s="45"/>
      <c r="G9" s="45"/>
      <c r="H9" s="45"/>
      <c r="I9" s="45"/>
      <c r="J9" s="45" t="s">
        <v>12</v>
      </c>
      <c r="K9" s="45"/>
      <c r="L9" s="45"/>
      <c r="M9" s="45"/>
      <c r="N9" s="45"/>
      <c r="O9" s="45"/>
      <c r="P9" s="45"/>
      <c r="Q9" s="45"/>
      <c r="R9" s="45" t="s">
        <v>13</v>
      </c>
      <c r="S9" s="45"/>
      <c r="T9" s="45"/>
      <c r="U9" s="45"/>
      <c r="V9" s="45"/>
      <c r="W9" s="45"/>
      <c r="X9" s="45"/>
      <c r="Y9" s="45"/>
      <c r="Z9" s="45" t="s">
        <v>14</v>
      </c>
      <c r="AA9" s="45"/>
      <c r="AB9" s="45"/>
      <c r="AC9" s="45"/>
      <c r="AD9" s="45"/>
      <c r="AE9" s="45"/>
      <c r="AF9" s="45"/>
      <c r="AG9" s="45"/>
      <c r="AH9" s="3"/>
      <c r="AI9" s="45" t="s">
        <v>15</v>
      </c>
      <c r="AJ9" s="45"/>
      <c r="AK9" s="45"/>
      <c r="AL9" s="45"/>
      <c r="AM9" s="45"/>
      <c r="AN9" s="45"/>
      <c r="AO9" s="45"/>
      <c r="AP9" s="45"/>
      <c r="AQ9" s="45" t="s">
        <v>16</v>
      </c>
      <c r="AR9" s="45"/>
      <c r="AS9" s="45"/>
      <c r="AT9" s="45"/>
      <c r="AU9" s="45"/>
      <c r="AV9" s="45"/>
      <c r="AW9" s="45"/>
      <c r="AX9" s="45"/>
      <c r="AY9" s="45" t="s">
        <v>17</v>
      </c>
      <c r="AZ9" s="45"/>
      <c r="BA9" s="45"/>
      <c r="BB9" s="45"/>
      <c r="BC9" s="45"/>
      <c r="BD9" s="45"/>
      <c r="BE9" s="45"/>
      <c r="BF9" s="45"/>
      <c r="BG9" s="3"/>
      <c r="BH9" s="3"/>
      <c r="BI9" s="3"/>
      <c r="BJ9" s="3"/>
      <c r="BK9" s="3"/>
      <c r="BL9" s="49" t="s">
        <v>18</v>
      </c>
      <c r="BM9" s="5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6" t="str">
        <f>データ!M6</f>
        <v>-</v>
      </c>
      <c r="C10" s="46"/>
      <c r="D10" s="46"/>
      <c r="E10" s="46"/>
      <c r="F10" s="46"/>
      <c r="G10" s="46"/>
      <c r="H10" s="46"/>
      <c r="I10" s="46"/>
      <c r="J10" s="46" t="str">
        <f>データ!N6</f>
        <v>該当数値なし</v>
      </c>
      <c r="K10" s="46"/>
      <c r="L10" s="46"/>
      <c r="M10" s="46"/>
      <c r="N10" s="46"/>
      <c r="O10" s="46"/>
      <c r="P10" s="46"/>
      <c r="Q10" s="46"/>
      <c r="R10" s="46">
        <f>データ!O6</f>
        <v>95.49</v>
      </c>
      <c r="S10" s="46"/>
      <c r="T10" s="46"/>
      <c r="U10" s="46"/>
      <c r="V10" s="46"/>
      <c r="W10" s="46"/>
      <c r="X10" s="46"/>
      <c r="Y10" s="46"/>
      <c r="Z10" s="80">
        <f>データ!P6</f>
        <v>2900</v>
      </c>
      <c r="AA10" s="80"/>
      <c r="AB10" s="80"/>
      <c r="AC10" s="80"/>
      <c r="AD10" s="80"/>
      <c r="AE10" s="80"/>
      <c r="AF10" s="80"/>
      <c r="AG10" s="80"/>
      <c r="AH10" s="2"/>
      <c r="AI10" s="80">
        <f>データ!T6</f>
        <v>551</v>
      </c>
      <c r="AJ10" s="80"/>
      <c r="AK10" s="80"/>
      <c r="AL10" s="80"/>
      <c r="AM10" s="80"/>
      <c r="AN10" s="80"/>
      <c r="AO10" s="80"/>
      <c r="AP10" s="80"/>
      <c r="AQ10" s="46">
        <f>データ!U6</f>
        <v>12.06</v>
      </c>
      <c r="AR10" s="46"/>
      <c r="AS10" s="46"/>
      <c r="AT10" s="46"/>
      <c r="AU10" s="46"/>
      <c r="AV10" s="46"/>
      <c r="AW10" s="46"/>
      <c r="AX10" s="46"/>
      <c r="AY10" s="46">
        <f>データ!V6</f>
        <v>45.69</v>
      </c>
      <c r="AZ10" s="46"/>
      <c r="BA10" s="46"/>
      <c r="BB10" s="46"/>
      <c r="BC10" s="46"/>
      <c r="BD10" s="46"/>
      <c r="BE10" s="46"/>
      <c r="BF10" s="46"/>
      <c r="BG10" s="3"/>
      <c r="BH10" s="3"/>
      <c r="BI10" s="3"/>
      <c r="BJ10" s="2"/>
      <c r="BK10" s="2"/>
      <c r="BL10" s="64" t="s">
        <v>20</v>
      </c>
      <c r="BM10" s="65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6" t="s">
        <v>22</v>
      </c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</row>
    <row r="14" spans="1:78" ht="13.5" customHeight="1">
      <c r="A14" s="2"/>
      <c r="B14" s="68" t="s">
        <v>23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70"/>
      <c r="BK14" s="2"/>
      <c r="BL14" s="74" t="s">
        <v>24</v>
      </c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6"/>
    </row>
    <row r="15" spans="1:78" ht="13.5" customHeight="1">
      <c r="A15" s="2"/>
      <c r="B15" s="71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3"/>
      <c r="BK15" s="2"/>
      <c r="BL15" s="77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9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7" t="s">
        <v>105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>
      <c r="A34" s="2"/>
      <c r="B34" s="16"/>
      <c r="C34" s="63" t="s">
        <v>25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19"/>
      <c r="R34" s="63" t="s">
        <v>26</v>
      </c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9"/>
      <c r="AG34" s="63" t="s">
        <v>27</v>
      </c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19"/>
      <c r="AV34" s="63" t="s">
        <v>28</v>
      </c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18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>
      <c r="A35" s="2"/>
      <c r="B35" s="16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19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9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19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18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0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2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4" t="s">
        <v>29</v>
      </c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6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7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9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81" t="s">
        <v>106</v>
      </c>
      <c r="BM47" s="82"/>
      <c r="BN47" s="8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3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81"/>
      <c r="BM48" s="82"/>
      <c r="BN48" s="8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3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81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3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81"/>
      <c r="BM50" s="82"/>
      <c r="BN50" s="8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3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81"/>
      <c r="BM51" s="82"/>
      <c r="BN51" s="8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3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81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3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81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3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81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3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81"/>
      <c r="BM55" s="82"/>
      <c r="BN55" s="8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83"/>
    </row>
    <row r="56" spans="1:78" ht="13.5" customHeight="1">
      <c r="A56" s="2"/>
      <c r="B56" s="16"/>
      <c r="C56" s="63" t="s">
        <v>30</v>
      </c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19"/>
      <c r="R56" s="63" t="s">
        <v>31</v>
      </c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19"/>
      <c r="AG56" s="63" t="s">
        <v>32</v>
      </c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19"/>
      <c r="AV56" s="63" t="s">
        <v>33</v>
      </c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18"/>
      <c r="BK56" s="2"/>
      <c r="BL56" s="81"/>
      <c r="BM56" s="82"/>
      <c r="BN56" s="8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3"/>
    </row>
    <row r="57" spans="1:78" ht="13.5" customHeight="1">
      <c r="A57" s="2"/>
      <c r="B57" s="16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19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19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19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18"/>
      <c r="BK57" s="2"/>
      <c r="BL57" s="81"/>
      <c r="BM57" s="82"/>
      <c r="BN57" s="8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3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81"/>
      <c r="BM58" s="82"/>
      <c r="BN58" s="8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3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81"/>
      <c r="BM59" s="82"/>
      <c r="BN59" s="8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3"/>
    </row>
    <row r="60" spans="1:78" ht="13.5" customHeight="1">
      <c r="A60" s="2"/>
      <c r="B60" s="71" t="s">
        <v>34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3"/>
      <c r="BK60" s="2"/>
      <c r="BL60" s="81"/>
      <c r="BM60" s="82"/>
      <c r="BN60" s="8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3"/>
    </row>
    <row r="61" spans="1:78" ht="13.5" customHeight="1">
      <c r="A61" s="2"/>
      <c r="B61" s="71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3"/>
      <c r="BK61" s="2"/>
      <c r="BL61" s="81"/>
      <c r="BM61" s="82"/>
      <c r="BN61" s="82"/>
      <c r="BO61" s="82"/>
      <c r="BP61" s="82"/>
      <c r="BQ61" s="82"/>
      <c r="BR61" s="82"/>
      <c r="BS61" s="82"/>
      <c r="BT61" s="82"/>
      <c r="BU61" s="82"/>
      <c r="BV61" s="82"/>
      <c r="BW61" s="82"/>
      <c r="BX61" s="82"/>
      <c r="BY61" s="82"/>
      <c r="BZ61" s="83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81"/>
      <c r="BM62" s="82"/>
      <c r="BN62" s="8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BZ62" s="83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84"/>
      <c r="BM63" s="85"/>
      <c r="BN63" s="85"/>
      <c r="BO63" s="85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6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4" t="s">
        <v>35</v>
      </c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6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7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9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81" t="s">
        <v>107</v>
      </c>
      <c r="BM66" s="82"/>
      <c r="BN66" s="8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3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81"/>
      <c r="BM67" s="82"/>
      <c r="BN67" s="8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83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81"/>
      <c r="BM68" s="82"/>
      <c r="BN68" s="8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3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81"/>
      <c r="BM69" s="82"/>
      <c r="BN69" s="8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3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81"/>
      <c r="BM70" s="82"/>
      <c r="BN70" s="8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  <c r="BZ70" s="83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81"/>
      <c r="BM71" s="82"/>
      <c r="BN71" s="82"/>
      <c r="BO71" s="82"/>
      <c r="BP71" s="82"/>
      <c r="BQ71" s="82"/>
      <c r="BR71" s="82"/>
      <c r="BS71" s="82"/>
      <c r="BT71" s="82"/>
      <c r="BU71" s="82"/>
      <c r="BV71" s="82"/>
      <c r="BW71" s="82"/>
      <c r="BX71" s="82"/>
      <c r="BY71" s="82"/>
      <c r="BZ71" s="83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81"/>
      <c r="BM72" s="82"/>
      <c r="BN72" s="82"/>
      <c r="BO72" s="82"/>
      <c r="BP72" s="82"/>
      <c r="BQ72" s="82"/>
      <c r="BR72" s="82"/>
      <c r="BS72" s="82"/>
      <c r="BT72" s="82"/>
      <c r="BU72" s="82"/>
      <c r="BV72" s="82"/>
      <c r="BW72" s="82"/>
      <c r="BX72" s="82"/>
      <c r="BY72" s="82"/>
      <c r="BZ72" s="83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81"/>
      <c r="BM73" s="82"/>
      <c r="BN73" s="82"/>
      <c r="BO73" s="82"/>
      <c r="BP73" s="82"/>
      <c r="BQ73" s="82"/>
      <c r="BR73" s="82"/>
      <c r="BS73" s="82"/>
      <c r="BT73" s="82"/>
      <c r="BU73" s="82"/>
      <c r="BV73" s="82"/>
      <c r="BW73" s="82"/>
      <c r="BX73" s="82"/>
      <c r="BY73" s="82"/>
      <c r="BZ73" s="83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81"/>
      <c r="BM74" s="82"/>
      <c r="BN74" s="8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  <c r="BZ74" s="83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81"/>
      <c r="BM75" s="82"/>
      <c r="BN75" s="82"/>
      <c r="BO75" s="82"/>
      <c r="BP75" s="82"/>
      <c r="BQ75" s="82"/>
      <c r="BR75" s="82"/>
      <c r="BS75" s="82"/>
      <c r="BT75" s="82"/>
      <c r="BU75" s="82"/>
      <c r="BV75" s="82"/>
      <c r="BW75" s="82"/>
      <c r="BX75" s="82"/>
      <c r="BY75" s="82"/>
      <c r="BZ75" s="83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81"/>
      <c r="BM76" s="82"/>
      <c r="BN76" s="82"/>
      <c r="BO76" s="82"/>
      <c r="BP76" s="82"/>
      <c r="BQ76" s="82"/>
      <c r="BR76" s="82"/>
      <c r="BS76" s="82"/>
      <c r="BT76" s="82"/>
      <c r="BU76" s="82"/>
      <c r="BV76" s="82"/>
      <c r="BW76" s="82"/>
      <c r="BX76" s="82"/>
      <c r="BY76" s="82"/>
      <c r="BZ76" s="83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81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2"/>
      <c r="BZ77" s="83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81"/>
      <c r="BM78" s="82"/>
      <c r="BN78" s="8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2"/>
      <c r="BZ78" s="83"/>
    </row>
    <row r="79" spans="1:78" ht="13.5" customHeight="1">
      <c r="A79" s="2"/>
      <c r="B79" s="16"/>
      <c r="C79" s="63" t="s">
        <v>36</v>
      </c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19"/>
      <c r="V79" s="19"/>
      <c r="W79" s="63" t="s">
        <v>37</v>
      </c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19"/>
      <c r="AP79" s="19"/>
      <c r="AQ79" s="63" t="s">
        <v>38</v>
      </c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17"/>
      <c r="BJ79" s="18"/>
      <c r="BK79" s="2"/>
      <c r="BL79" s="81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3"/>
    </row>
    <row r="80" spans="1:78" ht="13.5" customHeight="1">
      <c r="A80" s="2"/>
      <c r="B80" s="16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19"/>
      <c r="V80" s="19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19"/>
      <c r="AP80" s="19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17"/>
      <c r="BJ80" s="18"/>
      <c r="BK80" s="2"/>
      <c r="BL80" s="81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3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81"/>
      <c r="BM81" s="82"/>
      <c r="BN81" s="8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3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84"/>
      <c r="BM82" s="85"/>
      <c r="BN82" s="85"/>
      <c r="BO82" s="85"/>
      <c r="BP82" s="85"/>
      <c r="BQ82" s="85"/>
      <c r="BR82" s="85"/>
      <c r="BS82" s="85"/>
      <c r="BT82" s="85"/>
      <c r="BU82" s="85"/>
      <c r="BV82" s="85"/>
      <c r="BW82" s="85"/>
      <c r="BX82" s="85"/>
      <c r="BY82" s="85"/>
      <c r="BZ82" s="86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8" t="s">
        <v>49</v>
      </c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90"/>
      <c r="W3" s="94" t="s">
        <v>50</v>
      </c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 t="s">
        <v>51</v>
      </c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</row>
    <row r="4" spans="1:143">
      <c r="A4" s="26" t="s">
        <v>52</v>
      </c>
      <c r="B4" s="28"/>
      <c r="C4" s="28"/>
      <c r="D4" s="28"/>
      <c r="E4" s="28"/>
      <c r="F4" s="28"/>
      <c r="G4" s="28"/>
      <c r="H4" s="91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3"/>
      <c r="W4" s="87" t="s">
        <v>53</v>
      </c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 t="s">
        <v>54</v>
      </c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 t="s">
        <v>55</v>
      </c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 t="s">
        <v>56</v>
      </c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 t="s">
        <v>57</v>
      </c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 t="s">
        <v>58</v>
      </c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 t="s">
        <v>59</v>
      </c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 t="s">
        <v>60</v>
      </c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 t="s">
        <v>61</v>
      </c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 t="s">
        <v>62</v>
      </c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 t="s">
        <v>63</v>
      </c>
      <c r="ED4" s="87"/>
      <c r="EE4" s="87"/>
      <c r="EF4" s="87"/>
      <c r="EG4" s="87"/>
      <c r="EH4" s="87"/>
      <c r="EI4" s="87"/>
      <c r="EJ4" s="87"/>
      <c r="EK4" s="87"/>
      <c r="EL4" s="87"/>
      <c r="EM4" s="87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204129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長野県　売木村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D4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95.49</v>
      </c>
      <c r="P6" s="32">
        <f t="shared" si="3"/>
        <v>2900</v>
      </c>
      <c r="Q6" s="32">
        <f t="shared" si="3"/>
        <v>597</v>
      </c>
      <c r="R6" s="32">
        <f t="shared" si="3"/>
        <v>43.43</v>
      </c>
      <c r="S6" s="32">
        <f t="shared" si="3"/>
        <v>13.75</v>
      </c>
      <c r="T6" s="32">
        <f t="shared" si="3"/>
        <v>551</v>
      </c>
      <c r="U6" s="32">
        <f t="shared" si="3"/>
        <v>12.06</v>
      </c>
      <c r="V6" s="32">
        <f t="shared" si="3"/>
        <v>45.69</v>
      </c>
      <c r="W6" s="33">
        <f>IF(W7="",NA(),W7)</f>
        <v>48.97</v>
      </c>
      <c r="X6" s="33">
        <f t="shared" ref="X6:AF6" si="4">IF(X7="",NA(),X7)</f>
        <v>47.56</v>
      </c>
      <c r="Y6" s="33">
        <f t="shared" si="4"/>
        <v>47.26</v>
      </c>
      <c r="Z6" s="33">
        <f t="shared" si="4"/>
        <v>45.59</v>
      </c>
      <c r="AA6" s="33">
        <f t="shared" si="4"/>
        <v>46.27</v>
      </c>
      <c r="AB6" s="33">
        <f t="shared" si="4"/>
        <v>68.61</v>
      </c>
      <c r="AC6" s="33">
        <f t="shared" si="4"/>
        <v>70.760000000000005</v>
      </c>
      <c r="AD6" s="33">
        <f t="shared" si="4"/>
        <v>71.66</v>
      </c>
      <c r="AE6" s="33">
        <f t="shared" si="4"/>
        <v>73.06</v>
      </c>
      <c r="AF6" s="33">
        <f t="shared" si="4"/>
        <v>72.03</v>
      </c>
      <c r="AG6" s="32" t="str">
        <f>IF(AG7="","",IF(AG7="-","【-】","【"&amp;SUBSTITUTE(TEXT(AG7,"#,##0.00"),"-","△")&amp;"】"))</f>
        <v>【75.51】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4078.74</v>
      </c>
      <c r="BE6" s="33">
        <f t="shared" ref="BE6:BM6" si="7">IF(BE7="",NA(),BE7)</f>
        <v>3671.54</v>
      </c>
      <c r="BF6" s="33">
        <f t="shared" si="7"/>
        <v>3432.87</v>
      </c>
      <c r="BG6" s="33">
        <f t="shared" si="7"/>
        <v>3231.59</v>
      </c>
      <c r="BH6" s="33">
        <f t="shared" si="7"/>
        <v>3024.23</v>
      </c>
      <c r="BI6" s="33">
        <f t="shared" si="7"/>
        <v>1442.51</v>
      </c>
      <c r="BJ6" s="33">
        <f t="shared" si="7"/>
        <v>1496.15</v>
      </c>
      <c r="BK6" s="33">
        <f t="shared" si="7"/>
        <v>1462.56</v>
      </c>
      <c r="BL6" s="33">
        <f t="shared" si="7"/>
        <v>1486.62</v>
      </c>
      <c r="BM6" s="33">
        <f t="shared" si="7"/>
        <v>1510.14</v>
      </c>
      <c r="BN6" s="32" t="str">
        <f>IF(BN7="","",IF(BN7="-","【-】","【"&amp;SUBSTITUTE(TEXT(BN7,"#,##0.00"),"-","△")&amp;"】"))</f>
        <v>【1,242.90】</v>
      </c>
      <c r="BO6" s="33">
        <f>IF(BO7="",NA(),BO7)</f>
        <v>24.54</v>
      </c>
      <c r="BP6" s="33">
        <f t="shared" ref="BP6:BX6" si="8">IF(BP7="",NA(),BP7)</f>
        <v>24.68</v>
      </c>
      <c r="BQ6" s="33">
        <f t="shared" si="8"/>
        <v>24.76</v>
      </c>
      <c r="BR6" s="33">
        <f t="shared" si="8"/>
        <v>23.66</v>
      </c>
      <c r="BS6" s="33">
        <f t="shared" si="8"/>
        <v>24.52</v>
      </c>
      <c r="BT6" s="33">
        <f t="shared" si="8"/>
        <v>33.299999999999997</v>
      </c>
      <c r="BU6" s="33">
        <f t="shared" si="8"/>
        <v>33.01</v>
      </c>
      <c r="BV6" s="33">
        <f t="shared" si="8"/>
        <v>32.39</v>
      </c>
      <c r="BW6" s="33">
        <f t="shared" si="8"/>
        <v>24.39</v>
      </c>
      <c r="BX6" s="33">
        <f t="shared" si="8"/>
        <v>22.67</v>
      </c>
      <c r="BY6" s="32" t="str">
        <f>IF(BY7="","",IF(BY7="-","【-】","【"&amp;SUBSTITUTE(TEXT(BY7,"#,##0.00"),"-","△")&amp;"】"))</f>
        <v>【33.35】</v>
      </c>
      <c r="BZ6" s="33">
        <f>IF(BZ7="",NA(),BZ7)</f>
        <v>676.88</v>
      </c>
      <c r="CA6" s="33">
        <f t="shared" ref="CA6:CI6" si="9">IF(CA7="",NA(),CA7)</f>
        <v>681.26</v>
      </c>
      <c r="CB6" s="33">
        <f t="shared" si="9"/>
        <v>685.16</v>
      </c>
      <c r="CC6" s="33">
        <f t="shared" si="9"/>
        <v>692.44</v>
      </c>
      <c r="CD6" s="33">
        <f t="shared" si="9"/>
        <v>687.93</v>
      </c>
      <c r="CE6" s="33">
        <f t="shared" si="9"/>
        <v>526.57000000000005</v>
      </c>
      <c r="CF6" s="33">
        <f t="shared" si="9"/>
        <v>523.08000000000004</v>
      </c>
      <c r="CG6" s="33">
        <f t="shared" si="9"/>
        <v>530.83000000000004</v>
      </c>
      <c r="CH6" s="33">
        <f t="shared" si="9"/>
        <v>734.18</v>
      </c>
      <c r="CI6" s="33">
        <f t="shared" si="9"/>
        <v>789.62</v>
      </c>
      <c r="CJ6" s="32" t="str">
        <f>IF(CJ7="","",IF(CJ7="-","【-】","【"&amp;SUBSTITUTE(TEXT(CJ7,"#,##0.00"),"-","△")&amp;"】"))</f>
        <v>【524.69】</v>
      </c>
      <c r="CK6" s="33">
        <f>IF(CK7="",NA(),CK7)</f>
        <v>134.9</v>
      </c>
      <c r="CL6" s="33">
        <f t="shared" ref="CL6:CT6" si="10">IF(CL7="",NA(),CL7)</f>
        <v>104.99</v>
      </c>
      <c r="CM6" s="33">
        <f t="shared" si="10"/>
        <v>94.61</v>
      </c>
      <c r="CN6" s="33">
        <f t="shared" si="10"/>
        <v>97.15</v>
      </c>
      <c r="CO6" s="33">
        <f t="shared" si="10"/>
        <v>85.71</v>
      </c>
      <c r="CP6" s="33">
        <f t="shared" si="10"/>
        <v>50.66</v>
      </c>
      <c r="CQ6" s="33">
        <f t="shared" si="10"/>
        <v>51.11</v>
      </c>
      <c r="CR6" s="33">
        <f t="shared" si="10"/>
        <v>50.49</v>
      </c>
      <c r="CS6" s="33">
        <f t="shared" si="10"/>
        <v>48.36</v>
      </c>
      <c r="CT6" s="33">
        <f t="shared" si="10"/>
        <v>48.7</v>
      </c>
      <c r="CU6" s="32" t="str">
        <f>IF(CU7="","",IF(CU7="-","【-】","【"&amp;SUBSTITUTE(TEXT(CU7,"#,##0.00"),"-","△")&amp;"】"))</f>
        <v>【57.58】</v>
      </c>
      <c r="CV6" s="33">
        <f>IF(CV7="",NA(),CV7)</f>
        <v>61.68</v>
      </c>
      <c r="CW6" s="33">
        <f t="shared" ref="CW6:DE6" si="11">IF(CW7="",NA(),CW7)</f>
        <v>82.3</v>
      </c>
      <c r="CX6" s="33">
        <f t="shared" si="11"/>
        <v>90.91</v>
      </c>
      <c r="CY6" s="33">
        <f t="shared" si="11"/>
        <v>90.91</v>
      </c>
      <c r="CZ6" s="33">
        <f t="shared" si="11"/>
        <v>98.87</v>
      </c>
      <c r="DA6" s="33">
        <f t="shared" si="11"/>
        <v>74.13</v>
      </c>
      <c r="DB6" s="33">
        <f t="shared" si="11"/>
        <v>74.16</v>
      </c>
      <c r="DC6" s="33">
        <f t="shared" si="11"/>
        <v>74.209999999999994</v>
      </c>
      <c r="DD6" s="33">
        <f t="shared" si="11"/>
        <v>75.239999999999995</v>
      </c>
      <c r="DE6" s="33">
        <f t="shared" si="11"/>
        <v>74.959999999999994</v>
      </c>
      <c r="DF6" s="32" t="str">
        <f>IF(DF7="","",IF(DF7="-","【-】","【"&amp;SUBSTITUTE(TEXT(DF7,"#,##0.00"),"-","△")&amp;"】"))</f>
        <v>【75.27】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2">
        <f>IF(EC7="",NA(),EC7)</f>
        <v>0</v>
      </c>
      <c r="ED6" s="32">
        <f t="shared" ref="ED6:EL6" si="14">IF(ED7="",NA(),ED7)</f>
        <v>0</v>
      </c>
      <c r="EE6" s="32">
        <f t="shared" si="14"/>
        <v>0</v>
      </c>
      <c r="EF6" s="32">
        <f t="shared" si="14"/>
        <v>0</v>
      </c>
      <c r="EG6" s="32">
        <f t="shared" si="14"/>
        <v>0</v>
      </c>
      <c r="EH6" s="33">
        <f t="shared" si="14"/>
        <v>0.61</v>
      </c>
      <c r="EI6" s="33">
        <f t="shared" si="14"/>
        <v>0.37</v>
      </c>
      <c r="EJ6" s="33">
        <f t="shared" si="14"/>
        <v>0.7</v>
      </c>
      <c r="EK6" s="33">
        <f t="shared" si="14"/>
        <v>0.91</v>
      </c>
      <c r="EL6" s="33">
        <f t="shared" si="14"/>
        <v>1.26</v>
      </c>
      <c r="EM6" s="32" t="str">
        <f>IF(EM7="","",IF(EM7="-","【-】","【"&amp;SUBSTITUTE(TEXT(EM7,"#,##0.00"),"-","△")&amp;"】"))</f>
        <v>【0.71】</v>
      </c>
    </row>
    <row r="7" spans="1:143" s="34" customFormat="1">
      <c r="A7" s="26"/>
      <c r="B7" s="35">
        <v>2015</v>
      </c>
      <c r="C7" s="35">
        <v>204129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95.49</v>
      </c>
      <c r="P7" s="36">
        <v>2900</v>
      </c>
      <c r="Q7" s="36">
        <v>597</v>
      </c>
      <c r="R7" s="36">
        <v>43.43</v>
      </c>
      <c r="S7" s="36">
        <v>13.75</v>
      </c>
      <c r="T7" s="36">
        <v>551</v>
      </c>
      <c r="U7" s="36">
        <v>12.06</v>
      </c>
      <c r="V7" s="36">
        <v>45.69</v>
      </c>
      <c r="W7" s="36">
        <v>48.97</v>
      </c>
      <c r="X7" s="36">
        <v>47.56</v>
      </c>
      <c r="Y7" s="36">
        <v>47.26</v>
      </c>
      <c r="Z7" s="36">
        <v>45.59</v>
      </c>
      <c r="AA7" s="36">
        <v>46.27</v>
      </c>
      <c r="AB7" s="36">
        <v>68.61</v>
      </c>
      <c r="AC7" s="36">
        <v>70.760000000000005</v>
      </c>
      <c r="AD7" s="36">
        <v>71.66</v>
      </c>
      <c r="AE7" s="36">
        <v>73.06</v>
      </c>
      <c r="AF7" s="36">
        <v>72.03</v>
      </c>
      <c r="AG7" s="36">
        <v>75.510000000000005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4078.74</v>
      </c>
      <c r="BE7" s="36">
        <v>3671.54</v>
      </c>
      <c r="BF7" s="36">
        <v>3432.87</v>
      </c>
      <c r="BG7" s="36">
        <v>3231.59</v>
      </c>
      <c r="BH7" s="36">
        <v>3024.23</v>
      </c>
      <c r="BI7" s="36">
        <v>1442.51</v>
      </c>
      <c r="BJ7" s="36">
        <v>1496.15</v>
      </c>
      <c r="BK7" s="36">
        <v>1462.56</v>
      </c>
      <c r="BL7" s="36">
        <v>1486.62</v>
      </c>
      <c r="BM7" s="36">
        <v>1510.14</v>
      </c>
      <c r="BN7" s="36">
        <v>1242.9000000000001</v>
      </c>
      <c r="BO7" s="36">
        <v>24.54</v>
      </c>
      <c r="BP7" s="36">
        <v>24.68</v>
      </c>
      <c r="BQ7" s="36">
        <v>24.76</v>
      </c>
      <c r="BR7" s="36">
        <v>23.66</v>
      </c>
      <c r="BS7" s="36">
        <v>24.52</v>
      </c>
      <c r="BT7" s="36">
        <v>33.299999999999997</v>
      </c>
      <c r="BU7" s="36">
        <v>33.01</v>
      </c>
      <c r="BV7" s="36">
        <v>32.39</v>
      </c>
      <c r="BW7" s="36">
        <v>24.39</v>
      </c>
      <c r="BX7" s="36">
        <v>22.67</v>
      </c>
      <c r="BY7" s="36">
        <v>33.35</v>
      </c>
      <c r="BZ7" s="36">
        <v>676.88</v>
      </c>
      <c r="CA7" s="36">
        <v>681.26</v>
      </c>
      <c r="CB7" s="36">
        <v>685.16</v>
      </c>
      <c r="CC7" s="36">
        <v>692.44</v>
      </c>
      <c r="CD7" s="36">
        <v>687.93</v>
      </c>
      <c r="CE7" s="36">
        <v>526.57000000000005</v>
      </c>
      <c r="CF7" s="36">
        <v>523.08000000000004</v>
      </c>
      <c r="CG7" s="36">
        <v>530.83000000000004</v>
      </c>
      <c r="CH7" s="36">
        <v>734.18</v>
      </c>
      <c r="CI7" s="36">
        <v>789.62</v>
      </c>
      <c r="CJ7" s="36">
        <v>524.69000000000005</v>
      </c>
      <c r="CK7" s="36">
        <v>134.9</v>
      </c>
      <c r="CL7" s="36">
        <v>104.99</v>
      </c>
      <c r="CM7" s="36">
        <v>94.61</v>
      </c>
      <c r="CN7" s="36">
        <v>97.15</v>
      </c>
      <c r="CO7" s="36">
        <v>85.71</v>
      </c>
      <c r="CP7" s="36">
        <v>50.66</v>
      </c>
      <c r="CQ7" s="36">
        <v>51.11</v>
      </c>
      <c r="CR7" s="36">
        <v>50.49</v>
      </c>
      <c r="CS7" s="36">
        <v>48.36</v>
      </c>
      <c r="CT7" s="36">
        <v>48.7</v>
      </c>
      <c r="CU7" s="36">
        <v>57.58</v>
      </c>
      <c r="CV7" s="36">
        <v>61.68</v>
      </c>
      <c r="CW7" s="36">
        <v>82.3</v>
      </c>
      <c r="CX7" s="36">
        <v>90.91</v>
      </c>
      <c r="CY7" s="36">
        <v>90.91</v>
      </c>
      <c r="CZ7" s="36">
        <v>98.87</v>
      </c>
      <c r="DA7" s="36">
        <v>74.13</v>
      </c>
      <c r="DB7" s="36">
        <v>74.16</v>
      </c>
      <c r="DC7" s="36">
        <v>74.209999999999994</v>
      </c>
      <c r="DD7" s="36">
        <v>75.239999999999995</v>
      </c>
      <c r="DE7" s="36">
        <v>74.959999999999994</v>
      </c>
      <c r="DF7" s="36">
        <v>75.27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0</v>
      </c>
      <c r="ED7" s="36">
        <v>0</v>
      </c>
      <c r="EE7" s="36">
        <v>0</v>
      </c>
      <c r="EF7" s="36">
        <v>0</v>
      </c>
      <c r="EG7" s="36">
        <v>0</v>
      </c>
      <c r="EH7" s="36">
        <v>0.61</v>
      </c>
      <c r="EI7" s="36">
        <v>0.37</v>
      </c>
      <c r="EJ7" s="36">
        <v>0.7</v>
      </c>
      <c r="EK7" s="36">
        <v>0.91</v>
      </c>
      <c r="EL7" s="36">
        <v>1.26</v>
      </c>
      <c r="EM7" s="36">
        <v>0.71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8" t="s">
        <v>43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N0206127</cp:lastModifiedBy>
  <cp:lastPrinted>2017-02-06T05:15:28Z</cp:lastPrinted>
  <dcterms:created xsi:type="dcterms:W3CDTF">2016-12-02T02:18:23Z</dcterms:created>
  <dcterms:modified xsi:type="dcterms:W3CDTF">2017-02-08T06:17:19Z</dcterms:modified>
  <cp:category/>
</cp:coreProperties>
</file>