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214\Desktop\経営状況\"/>
    </mc:Choice>
  </mc:AlternateContent>
  <workbookProtection workbookPassword="8649" lockStructure="1"/>
  <bookViews>
    <workbookView xWindow="0" yWindow="0" windowWidth="20490" windowHeight="73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<sst xmlns="http://schemas.openxmlformats.org/spreadsheetml/2006/main" count="221" uniqueCount="111">
  <si>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</si>
  <si>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</si>
  <si>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</si>
  <si>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</si>
  <si>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</si>
  <si>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</si>
  <si>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</si>
  <si>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</si>
  <si>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</si>
  <si>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</si>
  <si>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</si>
  <si>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</si>
  <si>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</si>
  <si>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</si>
  <si>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</si>
  <si>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</si>
  <si>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</si>
  <si>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</si>
  <si>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</si>
  <si>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</si>
  <si>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</si>
  <si>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</si>
  <si>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</si>
  <si>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</si>
  <si>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</si>
  <si>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</si>
  <si>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</si>
  <si>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</si>
  <si>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</si>
  <si>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</si>
  <si>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</si>
  <si>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</si>
  <si>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</si>
  <si>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</si>
  <si>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</si>
  <si>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</si>
  <si>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</si>
  <si>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</si>
  <si>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</si>
  <si>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</si>
  <si>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</si>
  <si>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</si>
  <si>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</si>
  <si>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</si>
  <si>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</si>
  <si>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</si>
  <si>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</si>
  <si>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</si>
  <si>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</si>
  <si>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</si>
  <si>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</si>
  <si>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</si>
  <si>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</si>
  <si>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</si>
  <si>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</si>
  <si>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</si>
  <si>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</si>
  <si>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</si>
  <si>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</si>
  <si>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</si>
  <si>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</si>
  <si>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</si>
  <si>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</si>
  <si>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</si>
  <si>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</si>
  <si>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</si>
  <si>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</si>
  <si>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</si>
  <si>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</si>
  <si>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</si>
  <si>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</si>
  <si>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</si>
  <si>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</si>
  <si>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</si>
  <si>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</si>
  <si>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</si>
  <si>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</si>
  <si>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</si>
  <si>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</si>
  <si>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</si>
  <si>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</si>
  <si>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</si>
  <si>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</si>
  <si>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</si>
  <si>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</si>
  <si>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</si>
  <si>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</si>
  <si>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</si>
  <si>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</si>
  <si>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</si>
  <si>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</si>
  <si>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</si>
  <si>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</si>
  <si>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</si>
  <si>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</si>
  <si>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</si>
  <si>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立科町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</si>
  <si>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</si>
  <si>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</si>
  <si>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</si>
  <si>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</si>
  <si>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</si>
  <si>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</si>
  <si>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</si>
  <si>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</si>
  <si>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</si>
  <si>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</si>
  <si>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</si>
  <si>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立科町の農業集落排水事業について　　　　　　　　　　　　　　　　　　　　　　　　　　　　　　　　　　　　　　　　　　　　　　　　　　　① 収益的収支比率が100%を下回っている状況にある。地方債償還金の比率が大きいが、企業債残高対事業規模比率は年々減少傾向にあるため、今後は単年度収支については改善が見込まれる。
⑤ 経費回収率は平均より高い水準ではあるが100％を下回っており、過去4年と比較しても減少傾向であり使用料では全て賄えていない状況。年々減少している人口が影響しており、それに伴い有収水量の減少で汚水処理原価の増加が懸念される。
⑦ 施設利用率については、類似団体と比較しても平均値ではあるが、今後人口の減少による施設の遊休状態が起こり得ることを考えると統廃合も視野に維持管理を行っていく必要がある。　　　　　　　　　　　　　　　　　　　　　　　　　　　　　　　　　　　　　　　　　　　　　　　　　　　　　⑧ 水洗化率については高い水準であるが、今後100%に近づけるため水洗化への推進を図る。　　　　　　　　　　　　</t>
    <rPh sb="2" eb="4">
      <t>タテシナ</t>
    </rPh>
    <rPh sb="4" eb="5">
      <t>マチ</t>
    </rPh>
    <rPh sb="6" eb="8">
      <t>ノウギョウ</t>
    </rPh>
    <rPh sb="8" eb="10">
      <t>シュウラク</t>
    </rPh>
    <rPh sb="10" eb="12">
      <t>ハイスイ</t>
    </rPh>
    <rPh sb="12" eb="14">
      <t>ジギョウ</t>
    </rPh>
    <rPh sb="84" eb="86">
      <t>シタマワ</t>
    </rPh>
    <rPh sb="96" eb="98">
      <t>チホウ</t>
    </rPh>
    <rPh sb="98" eb="99">
      <t>サイ</t>
    </rPh>
    <rPh sb="99" eb="101">
      <t>ショウカン</t>
    </rPh>
    <rPh sb="101" eb="102">
      <t>キン</t>
    </rPh>
    <rPh sb="103" eb="105">
      <t>ヒリツ</t>
    </rPh>
    <rPh sb="106" eb="107">
      <t>オオ</t>
    </rPh>
    <rPh sb="111" eb="113">
      <t>キギョウ</t>
    </rPh>
    <rPh sb="113" eb="114">
      <t>サイ</t>
    </rPh>
    <rPh sb="114" eb="116">
      <t>ザンダカ</t>
    </rPh>
    <rPh sb="116" eb="117">
      <t>タイ</t>
    </rPh>
    <rPh sb="117" eb="119">
      <t>ジギョウ</t>
    </rPh>
    <rPh sb="119" eb="121">
      <t>キボ</t>
    </rPh>
    <rPh sb="121" eb="123">
      <t>ヒリツ</t>
    </rPh>
    <rPh sb="124" eb="126">
      <t>ネンネン</t>
    </rPh>
    <rPh sb="126" eb="128">
      <t>ゲンショウ</t>
    </rPh>
    <rPh sb="128" eb="130">
      <t>ケイコウ</t>
    </rPh>
    <rPh sb="136" eb="138">
      <t>コンゴ</t>
    </rPh>
    <rPh sb="139" eb="142">
      <t>タンネンド</t>
    </rPh>
    <rPh sb="142" eb="144">
      <t>シュウシ</t>
    </rPh>
    <rPh sb="149" eb="151">
      <t>カイゼン</t>
    </rPh>
    <rPh sb="152" eb="154">
      <t>ミコ</t>
    </rPh>
    <rPh sb="161" eb="163">
      <t>ケイヒ</t>
    </rPh>
    <rPh sb="163" eb="165">
      <t>カイシュウ</t>
    </rPh>
    <rPh sb="165" eb="166">
      <t>リツ</t>
    </rPh>
    <rPh sb="167" eb="169">
      <t>ヘイキン</t>
    </rPh>
    <rPh sb="171" eb="172">
      <t>タカ</t>
    </rPh>
    <rPh sb="173" eb="175">
      <t>スイジュン</t>
    </rPh>
    <rPh sb="185" eb="187">
      <t>シタマワ</t>
    </rPh>
    <rPh sb="192" eb="194">
      <t>カコ</t>
    </rPh>
    <rPh sb="195" eb="196">
      <t>ネン</t>
    </rPh>
    <rPh sb="197" eb="199">
      <t>ヒカク</t>
    </rPh>
    <rPh sb="202" eb="204">
      <t>ゲンショウ</t>
    </rPh>
    <rPh sb="204" eb="206">
      <t>ケイコウ</t>
    </rPh>
    <rPh sb="209" eb="212">
      <t>シヨウリョウ</t>
    </rPh>
    <rPh sb="214" eb="215">
      <t>スベ</t>
    </rPh>
    <rPh sb="216" eb="217">
      <t>マカナ</t>
    </rPh>
    <rPh sb="222" eb="224">
      <t>ジョウキョウ</t>
    </rPh>
    <rPh sb="225" eb="227">
      <t>ネンネン</t>
    </rPh>
    <rPh sb="227" eb="229">
      <t>ゲンショウ</t>
    </rPh>
    <rPh sb="233" eb="235">
      <t>ジンコウ</t>
    </rPh>
    <rPh sb="236" eb="238">
      <t>エイキョウ</t>
    </rPh>
    <rPh sb="246" eb="247">
      <t>トモナ</t>
    </rPh>
    <rPh sb="248" eb="250">
      <t>ユウシュウ</t>
    </rPh>
    <rPh sb="250" eb="252">
      <t>スイリョウ</t>
    </rPh>
    <rPh sb="253" eb="255">
      <t>ゲンショウ</t>
    </rPh>
    <rPh sb="256" eb="258">
      <t>オスイ</t>
    </rPh>
    <rPh sb="258" eb="260">
      <t>ショリ</t>
    </rPh>
    <rPh sb="260" eb="262">
      <t>ゲンカ</t>
    </rPh>
    <rPh sb="263" eb="265">
      <t>ゾウカ</t>
    </rPh>
    <rPh sb="266" eb="268">
      <t>ケネン</t>
    </rPh>
    <rPh sb="275" eb="277">
      <t>シセツ</t>
    </rPh>
    <rPh sb="277" eb="280">
      <t>リヨウリツ</t>
    </rPh>
    <rPh sb="286" eb="288">
      <t>ルイジ</t>
    </rPh>
    <rPh sb="288" eb="290">
      <t>ダンタイ</t>
    </rPh>
    <rPh sb="291" eb="293">
      <t>ヒカク</t>
    </rPh>
    <rPh sb="296" eb="298">
      <t>ヘイキン</t>
    </rPh>
    <rPh sb="298" eb="299">
      <t>チ</t>
    </rPh>
    <rPh sb="305" eb="307">
      <t>コンゴ</t>
    </rPh>
    <rPh sb="307" eb="309">
      <t>ジンコウ</t>
    </rPh>
    <rPh sb="310" eb="312">
      <t>ゲンショウ</t>
    </rPh>
    <rPh sb="315" eb="317">
      <t>シセツ</t>
    </rPh>
    <rPh sb="318" eb="320">
      <t>ユウキュウ</t>
    </rPh>
    <rPh sb="320" eb="322">
      <t>ジョウタイ</t>
    </rPh>
    <rPh sb="323" eb="324">
      <t>オ</t>
    </rPh>
    <rPh sb="326" eb="327">
      <t>エ</t>
    </rPh>
    <rPh sb="331" eb="332">
      <t>カンガ</t>
    </rPh>
    <rPh sb="335" eb="338">
      <t>トウハイゴウ</t>
    </rPh>
    <rPh sb="339" eb="341">
      <t>シヤ</t>
    </rPh>
    <rPh sb="342" eb="344">
      <t>イジ</t>
    </rPh>
    <rPh sb="344" eb="346">
      <t>カンリ</t>
    </rPh>
    <rPh sb="347" eb="348">
      <t>オコナ</t>
    </rPh>
    <rPh sb="352" eb="354">
      <t>ヒツヨウ</t>
    </rPh>
    <rPh sb="413" eb="415">
      <t>スイセン</t>
    </rPh>
    <rPh sb="415" eb="416">
      <t>カ</t>
    </rPh>
    <rPh sb="416" eb="417">
      <t>リツ</t>
    </rPh>
    <rPh sb="422" eb="423">
      <t>タカ</t>
    </rPh>
    <rPh sb="424" eb="426">
      <t>スイジュン</t>
    </rPh>
    <rPh sb="431" eb="433">
      <t>コンゴ</t>
    </rPh>
    <rPh sb="438" eb="439">
      <t>チカ</t>
    </rPh>
    <rPh sb="444" eb="447">
      <t>スイセンカ</t>
    </rPh>
    <rPh sb="449" eb="451">
      <t>スイシン</t>
    </rPh>
    <rPh sb="452" eb="453">
      <t>ハカ</t>
    </rPh>
    <phoneticPr fontId="4"/>
  </si>
  <si>
    <t>　農業集落排水事業は4地区で構成され、平成5年から11年までに供用開始した。古いものは22年経過しており、平成27年度に最適整備構想を策定した。現状では、管路施設、中継ポンプ並びに各処理施設については良好である。　　　　　　　　　　　　　　　　　　　　　　　　　　　　　　　　　　　　　　　　　　　　今後は適切な維持管理を行い、必要な修繕、改築をおこなっていく。</t>
    <rPh sb="1" eb="3">
      <t>ノウギョウ</t>
    </rPh>
    <rPh sb="3" eb="5">
      <t>シュウラク</t>
    </rPh>
    <rPh sb="5" eb="7">
      <t>ハイスイ</t>
    </rPh>
    <rPh sb="7" eb="9">
      <t>ジギョウ</t>
    </rPh>
    <rPh sb="11" eb="13">
      <t>チク</t>
    </rPh>
    <rPh sb="14" eb="16">
      <t>コウセイ</t>
    </rPh>
    <rPh sb="19" eb="21">
      <t>ヘイセイ</t>
    </rPh>
    <rPh sb="22" eb="23">
      <t>ネン</t>
    </rPh>
    <rPh sb="27" eb="28">
      <t>ネン</t>
    </rPh>
    <rPh sb="31" eb="33">
      <t>キョウヨウ</t>
    </rPh>
    <rPh sb="33" eb="35">
      <t>カイシ</t>
    </rPh>
    <rPh sb="38" eb="39">
      <t>フル</t>
    </rPh>
    <rPh sb="45" eb="46">
      <t>ネン</t>
    </rPh>
    <rPh sb="46" eb="48">
      <t>ケイカ</t>
    </rPh>
    <rPh sb="53" eb="55">
      <t>ヘイセイ</t>
    </rPh>
    <rPh sb="57" eb="59">
      <t>ネンド</t>
    </rPh>
    <rPh sb="60" eb="62">
      <t>サイテキ</t>
    </rPh>
    <rPh sb="62" eb="64">
      <t>セイビ</t>
    </rPh>
    <rPh sb="64" eb="66">
      <t>コウソウ</t>
    </rPh>
    <rPh sb="67" eb="69">
      <t>サクテイ</t>
    </rPh>
    <rPh sb="72" eb="74">
      <t>ゲンジョウ</t>
    </rPh>
    <rPh sb="77" eb="79">
      <t>カンロ</t>
    </rPh>
    <rPh sb="79" eb="81">
      <t>シセツ</t>
    </rPh>
    <rPh sb="82" eb="84">
      <t>チュウケイ</t>
    </rPh>
    <rPh sb="87" eb="88">
      <t>ナラ</t>
    </rPh>
    <rPh sb="90" eb="91">
      <t>カク</t>
    </rPh>
    <rPh sb="91" eb="93">
      <t>ショリ</t>
    </rPh>
    <rPh sb="93" eb="95">
      <t>シセツ</t>
    </rPh>
    <rPh sb="100" eb="102">
      <t>リョウコウ</t>
    </rPh>
    <rPh sb="150" eb="152">
      <t>コンゴ</t>
    </rPh>
    <rPh sb="153" eb="155">
      <t>テキセツ</t>
    </rPh>
    <rPh sb="156" eb="158">
      <t>イジ</t>
    </rPh>
    <rPh sb="158" eb="160">
      <t>カンリ</t>
    </rPh>
    <rPh sb="161" eb="162">
      <t>オコナ</t>
    </rPh>
    <rPh sb="164" eb="166">
      <t>ヒツヨウ</t>
    </rPh>
    <rPh sb="167" eb="169">
      <t>シュウゼン</t>
    </rPh>
    <rPh sb="170" eb="172">
      <t>カイチク</t>
    </rPh>
    <phoneticPr fontId="4"/>
  </si>
  <si>
    <t>　人口減少の影響のため、今後の有収水量の伸びは期待できず、使用料が減少することが予測される。一方では、老朽化していく施設の更新、管路施設の維持管理など、投資面での増加が懸念される。
  農業集落排水事業の健全経営のためには最適整備構想を基に適切な施設の改修・更新の事業計画の実施、財源確保のための交付金の活用、料金改定を視野に経営改善を図っていく必要がある。</t>
    <rPh sb="12" eb="14">
      <t>コンゴ</t>
    </rPh>
    <rPh sb="64" eb="66">
      <t>カンロ</t>
    </rPh>
    <rPh sb="66" eb="68">
      <t>シセツ</t>
    </rPh>
    <rPh sb="69" eb="71">
      <t>イジ</t>
    </rPh>
    <rPh sb="71" eb="73">
      <t>カンリ</t>
    </rPh>
    <rPh sb="76" eb="78">
      <t>トウシ</t>
    </rPh>
    <rPh sb="78" eb="79">
      <t>メン</t>
    </rPh>
    <rPh sb="81" eb="83">
      <t>ゾウカ</t>
    </rPh>
    <rPh sb="84" eb="86">
      <t>ケネン</t>
    </rPh>
    <rPh sb="93" eb="95">
      <t>ノウギョウ</t>
    </rPh>
    <rPh sb="95" eb="97">
      <t>シュウラク</t>
    </rPh>
    <rPh sb="97" eb="99">
      <t>ハイスイ</t>
    </rPh>
    <rPh sb="111" eb="113">
      <t>サイテキ</t>
    </rPh>
    <rPh sb="113" eb="115">
      <t>セイビ</t>
    </rPh>
    <rPh sb="115" eb="117">
      <t>コウソウ</t>
    </rPh>
    <rPh sb="118" eb="119">
      <t>モト</t>
    </rPh>
    <rPh sb="120" eb="122">
      <t>テキセツ</t>
    </rPh>
    <rPh sb="123" eb="125">
      <t>シセツ</t>
    </rPh>
    <rPh sb="126" eb="128">
      <t>カイシュウ</t>
    </rPh>
    <rPh sb="132" eb="134">
      <t>ジギョウ</t>
    </rPh>
    <rPh sb="134" eb="136">
      <t>ケイカク</t>
    </rPh>
    <rPh sb="137" eb="139">
      <t>ジッシ</t>
    </rPh>
    <rPh sb="140" eb="142">
      <t>ザイゲン</t>
    </rPh>
    <rPh sb="142" eb="144">
      <t>カクホ</t>
    </rPh>
    <rPh sb="148" eb="151">
      <t>コウフキン</t>
    </rPh>
    <rPh sb="152" eb="154">
      <t>カツヨウ</t>
    </rPh>
    <rPh sb="155" eb="157">
      <t>リョウキン</t>
    </rPh>
    <rPh sb="157" eb="159">
      <t>カイテイ</t>
    </rPh>
    <rPh sb="160" eb="162">
      <t>シヤ</t>
    </rPh>
    <rPh sb="163" eb="165">
      <t>ケイエイ</t>
    </rPh>
    <rPh sb="165" eb="167">
      <t>カイゼン</t>
    </rPh>
    <rPh sb="168" eb="169">
      <t>ハカ</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</si>
</sst>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207377728"/>
        <c:axId val="20737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07377728"/>
        <c:axId val="207377336"/>
      </c:lineChart>
      <c:dateAx>
        <c:axId val="207377728"/>
        <c:scaling>
          <c:orientation val="minMax"/>
        </c:scaling>
        <c:delete val="1"/>
        <c:axPos val="b"/>
        <c:numFmt formatCode="ge" sourceLinked="1"/>
        <c:majorTickMark val="none"/>
        <c:minorTickMark val="none"/>
        <c:tickLblPos val="none"/>
        <c:crossAx val="207377336"/>
        <c:crosses val="autoZero"/>
        <c:auto val="1"/>
        <c:lblOffset val="100"/>
        <c:baseTimeUnit val="years"/>
      </c:dateAx>
      <c:valAx>
        <c:axId val="20737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77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45.07</c:v>
                </c:pt>
                <c:pt idx="1">
                  <c:v>46.94</c:v>
                </c:pt>
                <c:pt idx="2">
                  <c:v>52.06</c:v>
                </c:pt>
                <c:pt idx="3">
                  <c:v>48.4</c:v>
                </c:pt>
                <c:pt idx="4">
                  <c:v>51.46</c:v>
                </c:pt>
              </c:numCache>
            </c:numRef>
          </c:val>
        </c:ser>
        <c:dLbls>
          <c:showLegendKey val="0"/>
          <c:showVal val="0"/>
          <c:showCatName val="0"/>
          <c:showSerName val="0"/>
          <c:showPercent val="0"/>
          <c:showBubbleSize val="0"/>
        </c:dLbls>
        <c:gapWidth val="150"/>
        <c:axId val="236571784"/>
        <c:axId val="23657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6571784"/>
        <c:axId val="236572176"/>
      </c:lineChart>
      <c:dateAx>
        <c:axId val="236571784"/>
        <c:scaling>
          <c:orientation val="minMax"/>
        </c:scaling>
        <c:delete val="1"/>
        <c:axPos val="b"/>
        <c:numFmt formatCode="ge" sourceLinked="1"/>
        <c:majorTickMark val="none"/>
        <c:minorTickMark val="none"/>
        <c:tickLblPos val="none"/>
        <c:crossAx val="236572176"/>
        <c:crosses val="autoZero"/>
        <c:auto val="1"/>
        <c:lblOffset val="100"/>
        <c:baseTimeUnit val="years"/>
      </c:dateAx>
      <c:valAx>
        <c:axId val="23657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90.99</c:v>
                </c:pt>
                <c:pt idx="1">
                  <c:v>91.76</c:v>
                </c:pt>
                <c:pt idx="2">
                  <c:v>93.14</c:v>
                </c:pt>
                <c:pt idx="3">
                  <c:v>93.36</c:v>
                </c:pt>
                <c:pt idx="4">
                  <c:v>94.66</c:v>
                </c:pt>
              </c:numCache>
            </c:numRef>
          </c:val>
        </c:ser>
        <c:dLbls>
          <c:showLegendKey val="0"/>
          <c:showVal val="0"/>
          <c:showCatName val="0"/>
          <c:showSerName val="0"/>
          <c:showPercent val="0"/>
          <c:showBubbleSize val="0"/>
        </c:dLbls>
        <c:gapWidth val="150"/>
        <c:axId val="236573352"/>
        <c:axId val="23668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6573352"/>
        <c:axId val="236683160"/>
      </c:lineChart>
      <c:dateAx>
        <c:axId val="236573352"/>
        <c:scaling>
          <c:orientation val="minMax"/>
        </c:scaling>
        <c:delete val="1"/>
        <c:axPos val="b"/>
        <c:numFmt formatCode="ge" sourceLinked="1"/>
        <c:majorTickMark val="none"/>
        <c:minorTickMark val="none"/>
        <c:tickLblPos val="none"/>
        <c:crossAx val="236683160"/>
        <c:crosses val="autoZero"/>
        <c:auto val="1"/>
        <c:lblOffset val="100"/>
        <c:baseTimeUnit val="years"/>
      </c:dateAx>
      <c:valAx>
        <c:axId val="23668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95.38</c:v>
                </c:pt>
                <c:pt idx="1">
                  <c:v>94.81</c:v>
                </c:pt>
                <c:pt idx="2">
                  <c:v>95.49</c:v>
                </c:pt>
                <c:pt idx="3">
                  <c:v>95.84</c:v>
                </c:pt>
                <c:pt idx="4">
                  <c:v>94.15</c:v>
                </c:pt>
              </c:numCache>
            </c:numRef>
          </c:val>
        </c:ser>
        <c:dLbls>
          <c:showLegendKey val="0"/>
          <c:showVal val="0"/>
          <c:showCatName val="0"/>
          <c:showSerName val="0"/>
          <c:showPercent val="0"/>
          <c:showBubbleSize val="0"/>
        </c:dLbls>
        <c:gapWidth val="150"/>
        <c:axId val="207378120"/>
        <c:axId val="2073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378120"/>
        <c:axId val="207379296"/>
      </c:lineChart>
      <c:dateAx>
        <c:axId val="207378120"/>
        <c:scaling>
          <c:orientation val="minMax"/>
        </c:scaling>
        <c:delete val="1"/>
        <c:axPos val="b"/>
        <c:numFmt formatCode="ge" sourceLinked="1"/>
        <c:majorTickMark val="none"/>
        <c:minorTickMark val="none"/>
        <c:tickLblPos val="none"/>
        <c:crossAx val="207379296"/>
        <c:crosses val="autoZero"/>
        <c:auto val="1"/>
        <c:lblOffset val="100"/>
        <c:baseTimeUnit val="years"/>
      </c:dateAx>
      <c:valAx>
        <c:axId val="2073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466800"/>
        <c:axId val="2064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466800"/>
        <c:axId val="206466016"/>
      </c:lineChart>
      <c:dateAx>
        <c:axId val="206466800"/>
        <c:scaling>
          <c:orientation val="minMax"/>
        </c:scaling>
        <c:delete val="1"/>
        <c:axPos val="b"/>
        <c:numFmt formatCode="ge" sourceLinked="1"/>
        <c:majorTickMark val="none"/>
        <c:minorTickMark val="none"/>
        <c:tickLblPos val="none"/>
        <c:crossAx val="206466016"/>
        <c:crosses val="autoZero"/>
        <c:auto val="1"/>
        <c:lblOffset val="100"/>
        <c:baseTimeUnit val="years"/>
      </c:dateAx>
      <c:valAx>
        <c:axId val="2064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669952"/>
        <c:axId val="20967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669952"/>
        <c:axId val="209670344"/>
      </c:lineChart>
      <c:dateAx>
        <c:axId val="209669952"/>
        <c:scaling>
          <c:orientation val="minMax"/>
        </c:scaling>
        <c:delete val="1"/>
        <c:axPos val="b"/>
        <c:numFmt formatCode="ge" sourceLinked="1"/>
        <c:majorTickMark val="none"/>
        <c:minorTickMark val="none"/>
        <c:tickLblPos val="none"/>
        <c:crossAx val="209670344"/>
        <c:crosses val="autoZero"/>
        <c:auto val="1"/>
        <c:lblOffset val="100"/>
        <c:baseTimeUnit val="years"/>
      </c:dateAx>
      <c:valAx>
        <c:axId val="2096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671912"/>
        <c:axId val="20967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671912"/>
        <c:axId val="209672304"/>
      </c:lineChart>
      <c:dateAx>
        <c:axId val="209671912"/>
        <c:scaling>
          <c:orientation val="minMax"/>
        </c:scaling>
        <c:delete val="1"/>
        <c:axPos val="b"/>
        <c:numFmt formatCode="ge" sourceLinked="1"/>
        <c:majorTickMark val="none"/>
        <c:minorTickMark val="none"/>
        <c:tickLblPos val="none"/>
        <c:crossAx val="209672304"/>
        <c:crosses val="autoZero"/>
        <c:auto val="1"/>
        <c:lblOffset val="100"/>
        <c:baseTimeUnit val="years"/>
      </c:dateAx>
      <c:valAx>
        <c:axId val="20967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438736"/>
        <c:axId val="23643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438736"/>
        <c:axId val="236439128"/>
      </c:lineChart>
      <c:dateAx>
        <c:axId val="236438736"/>
        <c:scaling>
          <c:orientation val="minMax"/>
        </c:scaling>
        <c:delete val="1"/>
        <c:axPos val="b"/>
        <c:numFmt formatCode="ge" sourceLinked="1"/>
        <c:majorTickMark val="none"/>
        <c:minorTickMark val="none"/>
        <c:tickLblPos val="none"/>
        <c:crossAx val="236439128"/>
        <c:crosses val="autoZero"/>
        <c:auto val="1"/>
        <c:lblOffset val="100"/>
        <c:baseTimeUnit val="years"/>
      </c:dateAx>
      <c:valAx>
        <c:axId val="2364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2293.35</c:v>
                </c:pt>
                <c:pt idx="1">
                  <c:v>2075</c:v>
                </c:pt>
                <c:pt idx="2">
                  <c:v>1776.71</c:v>
                </c:pt>
                <c:pt idx="3">
                  <c:v>1609.02</c:v>
                </c:pt>
                <c:pt idx="4">
                  <c:v>1466.16</c:v>
                </c:pt>
              </c:numCache>
            </c:numRef>
          </c:val>
        </c:ser>
        <c:dLbls>
          <c:showLegendKey val="0"/>
          <c:showVal val="0"/>
          <c:showCatName val="0"/>
          <c:showSerName val="0"/>
          <c:showPercent val="0"/>
          <c:showBubbleSize val="0"/>
        </c:dLbls>
        <c:gapWidth val="150"/>
        <c:axId val="236440304"/>
        <c:axId val="23644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6440304"/>
        <c:axId val="236440696"/>
      </c:lineChart>
      <c:dateAx>
        <c:axId val="236440304"/>
        <c:scaling>
          <c:orientation val="minMax"/>
        </c:scaling>
        <c:delete val="1"/>
        <c:axPos val="b"/>
        <c:numFmt formatCode="ge" sourceLinked="1"/>
        <c:majorTickMark val="none"/>
        <c:minorTickMark val="none"/>
        <c:tickLblPos val="none"/>
        <c:crossAx val="236440696"/>
        <c:crosses val="autoZero"/>
        <c:auto val="1"/>
        <c:lblOffset val="100"/>
        <c:baseTimeUnit val="years"/>
      </c:dateAx>
      <c:valAx>
        <c:axId val="23644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4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98.37</c:v>
                </c:pt>
                <c:pt idx="1">
                  <c:v>96.52</c:v>
                </c:pt>
                <c:pt idx="2">
                  <c:v>92.13</c:v>
                </c:pt>
                <c:pt idx="3">
                  <c:v>93.41</c:v>
                </c:pt>
                <c:pt idx="4">
                  <c:v>88.71</c:v>
                </c:pt>
              </c:numCache>
            </c:numRef>
          </c:val>
        </c:ser>
        <c:dLbls>
          <c:showLegendKey val="0"/>
          <c:showVal val="0"/>
          <c:showCatName val="0"/>
          <c:showSerName val="0"/>
          <c:showPercent val="0"/>
          <c:showBubbleSize val="0"/>
        </c:dLbls>
        <c:gapWidth val="150"/>
        <c:axId val="209671520"/>
        <c:axId val="23644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09671520"/>
        <c:axId val="236441872"/>
      </c:lineChart>
      <c:dateAx>
        <c:axId val="209671520"/>
        <c:scaling>
          <c:orientation val="minMax"/>
        </c:scaling>
        <c:delete val="1"/>
        <c:axPos val="b"/>
        <c:numFmt formatCode="ge" sourceLinked="1"/>
        <c:majorTickMark val="none"/>
        <c:minorTickMark val="none"/>
        <c:tickLblPos val="none"/>
        <c:crossAx val="236441872"/>
        <c:crosses val="autoZero"/>
        <c:auto val="1"/>
        <c:lblOffset val="100"/>
        <c:baseTimeUnit val="years"/>
      </c:dateAx>
      <c:valAx>
        <c:axId val="23644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211.46</c:v>
                </c:pt>
                <c:pt idx="1">
                  <c:v>217.36</c:v>
                </c:pt>
                <c:pt idx="2">
                  <c:v>229.76</c:v>
                </c:pt>
                <c:pt idx="3">
                  <c:v>233.62</c:v>
                </c:pt>
                <c:pt idx="4">
                  <c:v>248.14</c:v>
                </c:pt>
              </c:numCache>
            </c:numRef>
          </c:val>
        </c:ser>
        <c:dLbls>
          <c:showLegendKey val="0"/>
          <c:showVal val="0"/>
          <c:showCatName val="0"/>
          <c:showSerName val="0"/>
          <c:showPercent val="0"/>
          <c:showBubbleSize val="0"/>
        </c:dLbls>
        <c:gapWidth val="150"/>
        <c:axId val="236570216"/>
        <c:axId val="23657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6570216"/>
        <c:axId val="236570608"/>
      </c:lineChart>
      <c:dateAx>
        <c:axId val="236570216"/>
        <c:scaling>
          <c:orientation val="minMax"/>
        </c:scaling>
        <c:delete val="1"/>
        <c:axPos val="b"/>
        <c:numFmt formatCode="ge" sourceLinked="1"/>
        <c:majorTickMark val="none"/>
        <c:minorTickMark val="none"/>
        <c:tickLblPos val="none"/>
        <c:crossAx val="236570608"/>
        <c:crosses val="autoZero"/>
        <c:auto val="1"/>
        <c:lblOffset val="100"/>
        <c:baseTimeUnit val="years"/>
      </c:dateAx>
      <c:valAx>
        <c:axId val="23657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立科町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7594</v>
      </c>
      <c r="AM8" s="64"/>
      <c r="AN8" s="64"/>
      <c r="AO8" s="64"/>
      <c r="AP8" s="64"/>
      <c r="AQ8" s="64"/>
      <c r="AR8" s="64"/>
      <c r="AS8" s="64"/>
      <c r="AT8" s="63">
        <f>データ!S6</f>
        <v>66.87</v>
      </c>
      <c r="AU8" s="63"/>
      <c r="AV8" s="63"/>
      <c r="AW8" s="63"/>
      <c r="AX8" s="63"/>
      <c r="AY8" s="63"/>
      <c r="AZ8" s="63"/>
      <c r="BA8" s="63"/>
      <c r="BB8" s="63">
        <f>データ!T6</f>
        <v>113.56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44.61</v>
      </c>
      <c r="Q10" s="63"/>
      <c r="R10" s="63"/>
      <c r="S10" s="63"/>
      <c r="T10" s="63"/>
      <c r="U10" s="63"/>
      <c r="V10" s="63"/>
      <c r="W10" s="63">
        <f>データ!P6</f>
        <v>91.57</v>
      </c>
      <c r="X10" s="63"/>
      <c r="Y10" s="63"/>
      <c r="Z10" s="63"/>
      <c r="AA10" s="63"/>
      <c r="AB10" s="63"/>
      <c r="AC10" s="63"/>
      <c r="AD10" s="64">
        <f>データ!Q6</f>
        <v>4210</v>
      </c>
      <c r="AE10" s="64"/>
      <c r="AF10" s="64"/>
      <c r="AG10" s="64"/>
      <c r="AH10" s="64"/>
      <c r="AI10" s="64"/>
      <c r="AJ10" s="64"/>
      <c r="AK10" s="2"/>
      <c r="AL10" s="64">
        <f>データ!U6</f>
        <v>3371</v>
      </c>
      <c r="AM10" s="64"/>
      <c r="AN10" s="64"/>
      <c r="AO10" s="64"/>
      <c r="AP10" s="64"/>
      <c r="AQ10" s="64"/>
      <c r="AR10" s="64"/>
      <c r="AS10" s="64"/>
      <c r="AT10" s="63">
        <f>データ!V6</f>
        <v>1.77</v>
      </c>
      <c r="AU10" s="63"/>
      <c r="AV10" s="63"/>
      <c r="AW10" s="63"/>
      <c r="AX10" s="63"/>
      <c r="AY10" s="63"/>
      <c r="AZ10" s="63"/>
      <c r="BA10" s="63"/>
      <c r="BB10" s="63">
        <f>データ!W6</f>
        <v>1904.52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203246</v>
      </c>
      <c r="D6" s="31">
        <f t="shared" si="3"/>
        <v>47</v>
      </c>
      <c r="E6" s="31">
        <f t="shared" si="3"/>
        <v>17</v>
      </c>
      <c r="F6" s="31">
        <f t="shared" si="3"/>
        <v>5</v>
      </c>
      <c r="G6" s="31">
        <f t="shared" si="3"/>
        <v>0</v>
      </c>
      <c r="H6" s="31" t="str">
        <f t="shared" si="3"/>
        <v>長野県　立科町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44.61</v>
      </c>
      <c r="P6" s="32">
        <f t="shared" si="3"/>
        <v>91.57</v>
      </c>
      <c r="Q6" s="32">
        <f t="shared" si="3"/>
        <v>4210</v>
      </c>
      <c r="R6" s="32">
        <f t="shared" si="3"/>
        <v>7594</v>
      </c>
      <c r="S6" s="32">
        <f t="shared" si="3"/>
        <v>66.87</v>
      </c>
      <c r="T6" s="32">
        <f t="shared" si="3"/>
        <v>113.56</v>
      </c>
      <c r="U6" s="32">
        <f t="shared" si="3"/>
        <v>3371</v>
      </c>
      <c r="V6" s="32">
        <f t="shared" si="3"/>
        <v>1.77</v>
      </c>
      <c r="W6" s="32">
        <f t="shared" si="3"/>
        <v>1904.52</v>
      </c>
      <c r="X6" s="33">
        <f>IF(X7="",NA(),X7)</f>
        <v>95.38</v>
      </c>
      <c r="Y6" s="33">
        <f t="shared" ref="Y6:AG6" si="4">IF(Y7="",NA(),Y7)</f>
        <v>94.81</v>
      </c>
      <c r="Z6" s="33">
        <f t="shared" si="4"/>
        <v>95.49</v>
      </c>
      <c r="AA6" s="33">
        <f t="shared" si="4"/>
        <v>95.84</v>
      </c>
      <c r="AB6" s="33">
        <f t="shared" si="4"/>
        <v>94.15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2293.35</v>
      </c>
      <c r="BF6" s="33">
        <f t="shared" ref="BF6:BN6" si="7">IF(BF7="",NA(),BF7)</f>
        <v>2075</v>
      </c>
      <c r="BG6" s="33">
        <f t="shared" si="7"/>
        <v>1776.71</v>
      </c>
      <c r="BH6" s="33">
        <f t="shared" si="7"/>
        <v>1609.02</v>
      </c>
      <c r="BI6" s="33">
        <f t="shared" si="7"/>
        <v>1466.16</v>
      </c>
      <c r="BJ6" s="33">
        <f t="shared" si="7"/>
        <v>1239.2</v>
      </c>
      <c r="BK6" s="33">
        <f t="shared" si="7"/>
        <v>1197.82</v>
      </c>
      <c r="BL6" s="33">
        <f t="shared" si="7"/>
        <v>1126.77</v>
      </c>
      <c r="BM6" s="33">
        <f t="shared" si="7"/>
        <v>1044.8</v>
      </c>
      <c r="BN6" s="33">
        <f t="shared" si="7"/>
        <v>1081.8</v>
      </c>
      <c r="BO6" s="32" t="str">
        <f>IF(BO7="","",IF(BO7="-","【-】","【"&amp;SUBSTITUTE(TEXT(BO7,"#,##0.00"),"-","△")&amp;"】"))</f>
        <v>【1,015.77】</v>
      </c>
      <c r="BP6" s="33">
        <f>IF(BP7="",NA(),BP7)</f>
        <v>98.37</v>
      </c>
      <c r="BQ6" s="33">
        <f t="shared" ref="BQ6:BY6" si="8">IF(BQ7="",NA(),BQ7)</f>
        <v>96.52</v>
      </c>
      <c r="BR6" s="33">
        <f t="shared" si="8"/>
        <v>92.13</v>
      </c>
      <c r="BS6" s="33">
        <f t="shared" si="8"/>
        <v>93.41</v>
      </c>
      <c r="BT6" s="33">
        <f t="shared" si="8"/>
        <v>88.71</v>
      </c>
      <c r="BU6" s="33">
        <f t="shared" si="8"/>
        <v>51.56</v>
      </c>
      <c r="BV6" s="33">
        <f t="shared" si="8"/>
        <v>51.03</v>
      </c>
      <c r="BW6" s="33">
        <f t="shared" si="8"/>
        <v>50.9</v>
      </c>
      <c r="BX6" s="33">
        <f t="shared" si="8"/>
        <v>50.82</v>
      </c>
      <c r="BY6" s="33">
        <f t="shared" si="8"/>
        <v>52.19</v>
      </c>
      <c r="BZ6" s="32" t="str">
        <f>IF(BZ7="","",IF(BZ7="-","【-】","【"&amp;SUBSTITUTE(TEXT(BZ7,"#,##0.00"),"-","△")&amp;"】"))</f>
        <v>【52.78】</v>
      </c>
      <c r="CA6" s="33">
        <f>IF(CA7="",NA(),CA7)</f>
        <v>211.46</v>
      </c>
      <c r="CB6" s="33">
        <f t="shared" ref="CB6:CJ6" si="9">IF(CB7="",NA(),CB7)</f>
        <v>217.36</v>
      </c>
      <c r="CC6" s="33">
        <f t="shared" si="9"/>
        <v>229.76</v>
      </c>
      <c r="CD6" s="33">
        <f t="shared" si="9"/>
        <v>233.62</v>
      </c>
      <c r="CE6" s="33">
        <f t="shared" si="9"/>
        <v>248.14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45.07</v>
      </c>
      <c r="CM6" s="33">
        <f t="shared" ref="CM6:CU6" si="10">IF(CM7="",NA(),CM7)</f>
        <v>46.94</v>
      </c>
      <c r="CN6" s="33">
        <f t="shared" si="10"/>
        <v>52.06</v>
      </c>
      <c r="CO6" s="33">
        <f t="shared" si="10"/>
        <v>48.4</v>
      </c>
      <c r="CP6" s="33">
        <f t="shared" si="10"/>
        <v>51.46</v>
      </c>
      <c r="CQ6" s="33">
        <f t="shared" si="10"/>
        <v>55.2</v>
      </c>
      <c r="CR6" s="33">
        <f t="shared" si="10"/>
        <v>54.74</v>
      </c>
      <c r="CS6" s="33">
        <f t="shared" si="10"/>
        <v>53.78</v>
      </c>
      <c r="CT6" s="33">
        <f t="shared" si="10"/>
        <v>53.24</v>
      </c>
      <c r="CU6" s="33">
        <f t="shared" si="10"/>
        <v>52.31</v>
      </c>
      <c r="CV6" s="32" t="str">
        <f>IF(CV7="","",IF(CV7="-","【-】","【"&amp;SUBSTITUTE(TEXT(CV7,"#,##0.00"),"-","△")&amp;"】"))</f>
        <v>【52.74】</v>
      </c>
      <c r="CW6" s="33">
        <f>IF(CW7="",NA(),CW7)</f>
        <v>90.99</v>
      </c>
      <c r="CX6" s="33">
        <f t="shared" ref="CX6:DF6" si="11">IF(CX7="",NA(),CX7)</f>
        <v>91.76</v>
      </c>
      <c r="CY6" s="33">
        <f t="shared" si="11"/>
        <v>93.14</v>
      </c>
      <c r="CZ6" s="33">
        <f t="shared" si="11"/>
        <v>93.36</v>
      </c>
      <c r="DA6" s="33">
        <f t="shared" si="11"/>
        <v>94.66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0.04</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203246</v>
      </c>
      <c r="D7" s="35">
        <v>47</v>
      </c>
      <c r="E7" s="35">
        <v>17</v>
      </c>
      <c r="F7" s="35">
        <v>5</v>
      </c>
      <c r="G7" s="35">
        <v>0</v>
      </c>
      <c r="H7" s="35" t="s">
        <v>96</v>
      </c>
      <c r="I7" s="35" t="s">
        <v>97</v>
      </c>
      <c r="J7" s="35" t="s">
        <v>98</v>
      </c>
      <c r="K7" s="35" t="s">
        <v>99</v>
      </c>
      <c r="L7" s="35" t="s">
        <v>100</v>
      </c>
      <c r="M7" s="36" t="s">
        <v>101</v>
      </c>
      <c r="N7" s="36" t="s">
        <v>102</v>
      </c>
      <c r="O7" s="36">
        <v>44.61</v>
      </c>
      <c r="P7" s="36">
        <v>91.57</v>
      </c>
      <c r="Q7" s="36">
        <v>4210</v>
      </c>
      <c r="R7" s="36">
        <v>7594</v>
      </c>
      <c r="S7" s="36">
        <v>66.87</v>
      </c>
      <c r="T7" s="36">
        <v>113.56</v>
      </c>
      <c r="U7" s="36">
        <v>3371</v>
      </c>
      <c r="V7" s="36">
        <v>1.77</v>
      </c>
      <c r="W7" s="36">
        <v>1904.52</v>
      </c>
      <c r="X7" s="36">
        <v>95.38</v>
      </c>
      <c r="Y7" s="36">
        <v>94.81</v>
      </c>
      <c r="Z7" s="36">
        <v>95.49</v>
      </c>
      <c r="AA7" s="36">
        <v>95.84</v>
      </c>
      <c r="AB7" s="36">
        <v>94.15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2293.35</v>
      </c>
      <c r="BF7" s="36">
        <v>2075</v>
      </c>
      <c r="BG7" s="36">
        <v>1776.71</v>
      </c>
      <c r="BH7" s="36">
        <v>1609.02</v>
      </c>
      <c r="BI7" s="36">
        <v>1466.16</v>
      </c>
      <c r="BJ7" s="36">
        <v>1239.2</v>
      </c>
      <c r="BK7" s="36">
        <v>1197.82</v>
      </c>
      <c r="BL7" s="36">
        <v>1126.77</v>
      </c>
      <c r="BM7" s="36">
        <v>1044.8</v>
      </c>
      <c r="BN7" s="36">
        <v>1081.8</v>
      </c>
      <c r="BO7" s="36">
        <v>1015.77</v>
      </c>
      <c r="BP7" s="36">
        <v>98.37</v>
      </c>
      <c r="BQ7" s="36">
        <v>96.52</v>
      </c>
      <c r="BR7" s="36">
        <v>92.13</v>
      </c>
      <c r="BS7" s="36">
        <v>93.41</v>
      </c>
      <c r="BT7" s="36">
        <v>88.71</v>
      </c>
      <c r="BU7" s="36">
        <v>51.56</v>
      </c>
      <c r="BV7" s="36">
        <v>51.03</v>
      </c>
      <c r="BW7" s="36">
        <v>50.9</v>
      </c>
      <c r="BX7" s="36">
        <v>50.82</v>
      </c>
      <c r="BY7" s="36">
        <v>52.19</v>
      </c>
      <c r="BZ7" s="36">
        <v>52.78</v>
      </c>
      <c r="CA7" s="36">
        <v>211.46</v>
      </c>
      <c r="CB7" s="36">
        <v>217.36</v>
      </c>
      <c r="CC7" s="36">
        <v>229.76</v>
      </c>
      <c r="CD7" s="36">
        <v>233.62</v>
      </c>
      <c r="CE7" s="36">
        <v>248.14</v>
      </c>
      <c r="CF7" s="36">
        <v>283.26</v>
      </c>
      <c r="CG7" s="36">
        <v>289.60000000000002</v>
      </c>
      <c r="CH7" s="36">
        <v>293.27</v>
      </c>
      <c r="CI7" s="36">
        <v>300.52</v>
      </c>
      <c r="CJ7" s="36">
        <v>296.14</v>
      </c>
      <c r="CK7" s="36">
        <v>289.81</v>
      </c>
      <c r="CL7" s="36">
        <v>45.07</v>
      </c>
      <c r="CM7" s="36">
        <v>46.94</v>
      </c>
      <c r="CN7" s="36">
        <v>52.06</v>
      </c>
      <c r="CO7" s="36">
        <v>48.4</v>
      </c>
      <c r="CP7" s="36">
        <v>51.46</v>
      </c>
      <c r="CQ7" s="36">
        <v>55.2</v>
      </c>
      <c r="CR7" s="36">
        <v>54.74</v>
      </c>
      <c r="CS7" s="36">
        <v>53.78</v>
      </c>
      <c r="CT7" s="36">
        <v>53.24</v>
      </c>
      <c r="CU7" s="36">
        <v>52.31</v>
      </c>
      <c r="CV7" s="36">
        <v>52.74</v>
      </c>
      <c r="CW7" s="36">
        <v>90.99</v>
      </c>
      <c r="CX7" s="36">
        <v>91.76</v>
      </c>
      <c r="CY7" s="36">
        <v>93.14</v>
      </c>
      <c r="CZ7" s="36">
        <v>93.36</v>
      </c>
      <c r="DA7" s="36">
        <v>94.66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0.04</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2017-02-08T03:10:57Z</dcterms:created>
  <dcterms:modified xsi:type="dcterms:W3CDTF">2017-02-14T04:23:40Z</dcterms:modified>
  <cp:category/>
</cp:coreProperties>
</file>