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S215\Desktop\KWS215\各種調査\28年度\経営比較分析表について\"/>
    </mc:Choice>
  </mc:AlternateContent>
  <workbookProtection workbookPassword="8649" lockStructure="1"/>
  <bookViews>
    <workbookView xWindow="0" yWindow="0" windowWidth="20490" windowHeight="924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<sst xmlns="http://schemas.openxmlformats.org/spreadsheetml/2006/main" count="217" uniqueCount="107">
  <si>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</si>
  <si>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</si>
  <si>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</si>
  <si>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</si>
  <si>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</si>
  <si>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</si>
  <si>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</si>
  <si>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</si>
  <si>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</si>
  <si>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</si>
  <si>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</si>
  <si>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</si>
  <si>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</si>
  <si>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</si>
  <si>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</si>
  <si>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</si>
  <si>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</si>
  <si>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</si>
  <si>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</si>
  <si>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</si>
  <si>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</si>
  <si>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</si>
  <si>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</si>
  <si>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</si>
  <si>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</si>
  <si>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</si>
  <si>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</si>
  <si>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</si>
  <si>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</si>
  <si>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</si>
  <si>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</si>
  <si>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</si>
  <si>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</si>
  <si>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</si>
  <si>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</si>
  <si>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</si>
  <si>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</si>
  <si>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</si>
  <si>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</si>
  <si>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</si>
  <si>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</si>
  <si>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</si>
  <si>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</si>
  <si>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</si>
  <si>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</si>
  <si>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</si>
  <si>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</si>
  <si>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</si>
  <si>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</si>
  <si>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</si>
  <si>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</si>
  <si>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</si>
  <si>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</si>
  <si>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</si>
  <si>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</si>
  <si>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</si>
  <si>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</si>
  <si>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</si>
  <si>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</si>
  <si>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</si>
  <si>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</si>
  <si>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</si>
  <si>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</si>
  <si>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</si>
  <si>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</si>
  <si>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</si>
  <si>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</si>
  <si>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</si>
  <si>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</si>
  <si>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</si>
  <si>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</si>
  <si>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</si>
  <si>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</si>
  <si>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</si>
  <si>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</si>
  <si>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</si>
  <si>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</si>
  <si>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</si>
  <si>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</si>
  <si>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</si>
  <si>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</si>
  <si>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</si>
  <si>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</si>
  <si>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</si>
  <si>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</si>
  <si>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</si>
  <si>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</si>
  <si>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</si>
  <si>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</si>
  <si>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</si>
  <si>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</si>
  <si>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</si>
  <si>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</si>
  <si>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立科町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</si>
  <si>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</si>
  <si>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</si>
  <si>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</si>
  <si>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</si>
  <si>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</si>
  <si>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</si>
  <si>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</si>
  <si>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</si>
  <si>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</si>
  <si>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</si>
  <si>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①経常収支比率は100％を超えた健全な水準で推移していますが、人口減少等により給水収益は減少傾向で収益の増加は見込めないため、今後も費用削減に努めます。　　　　　　　　　　　　　　　　　③流動比率は類似団体平均値と比較して上回っており１年以内に支払うべき債務に対して、現金預金等を十分保有しています。　　　　　　　　　　　　　　　　　④企業債残高対給水収益比率は企業債の償還により年々減少していますが、今後は施設等の更新を行いつつ企業債借入は最低限に抑えていきます。　　　　⑤料金回収率は100％を超えていますが、給水収益は減少傾向にありますので、今後も経費削減に努めます。　　　　　　　　　　　　　　　　　　　　　　　　　　　　　　　　　⑥給水原価は類似団体平均値と比較して上回っていますが、今後も施設等の更新により給水原価の上昇が見込まれますが、経営の効率化により給水原価を低く抑えるよう努めます。　　　　　　　　　　　　　　　　　　⑦施設利用率は類似団体平均値と比較して低く、人口減少や社会情勢の変化により水道使用量の減少に伴い、年々低下傾向にあるため、施設規模等を検討する必要があります。　　　　　　　　　　　　　　　　　　　　⑧有収率は類似団体より低いが、今後も継続的に漏水調査や計画的に管路更新を行い有収率の向上に努めます。　　　　　</t>
    <rPh sb="3" eb="5">
      <t>シュウシ</t>
    </rPh>
    <rPh sb="5" eb="7">
      <t>ヒリツ</t>
    </rPh>
    <rPh sb="13" eb="14">
      <t>コ</t>
    </rPh>
    <rPh sb="16" eb="18">
      <t>ケンゼン</t>
    </rPh>
    <rPh sb="19" eb="21">
      <t>スイジュン</t>
    </rPh>
    <rPh sb="22" eb="24">
      <t>スイイ</t>
    </rPh>
    <rPh sb="31" eb="33">
      <t>ジンコウ</t>
    </rPh>
    <rPh sb="33" eb="35">
      <t>ゲンショウ</t>
    </rPh>
    <rPh sb="35" eb="36">
      <t>トウ</t>
    </rPh>
    <rPh sb="39" eb="41">
      <t>キュウスイ</t>
    </rPh>
    <rPh sb="41" eb="43">
      <t>シュウエキ</t>
    </rPh>
    <rPh sb="44" eb="46">
      <t>ゲンショウ</t>
    </rPh>
    <rPh sb="46" eb="48">
      <t>ケイコウ</t>
    </rPh>
    <rPh sb="49" eb="51">
      <t>シュウエキ</t>
    </rPh>
    <rPh sb="52" eb="54">
      <t>ゾウカ</t>
    </rPh>
    <rPh sb="55" eb="57">
      <t>ミコ</t>
    </rPh>
    <rPh sb="63" eb="65">
      <t>コンゴ</t>
    </rPh>
    <rPh sb="66" eb="68">
      <t>ヒヨウ</t>
    </rPh>
    <rPh sb="68" eb="70">
      <t>サクゲン</t>
    </rPh>
    <rPh sb="71" eb="72">
      <t>ツト</t>
    </rPh>
    <rPh sb="94" eb="96">
      <t>リュウドウ</t>
    </rPh>
    <rPh sb="96" eb="98">
      <t>ヒリツ</t>
    </rPh>
    <rPh sb="99" eb="101">
      <t>ルイジ</t>
    </rPh>
    <rPh sb="101" eb="103">
      <t>ダンタイ</t>
    </rPh>
    <rPh sb="103" eb="106">
      <t>ヘイキンチ</t>
    </rPh>
    <rPh sb="107" eb="109">
      <t>ヒカク</t>
    </rPh>
    <rPh sb="111" eb="113">
      <t>ウワマワ</t>
    </rPh>
    <rPh sb="118" eb="119">
      <t>ネン</t>
    </rPh>
    <rPh sb="119" eb="121">
      <t>イナイ</t>
    </rPh>
    <rPh sb="122" eb="124">
      <t>シハラ</t>
    </rPh>
    <rPh sb="127" eb="129">
      <t>サイム</t>
    </rPh>
    <rPh sb="130" eb="131">
      <t>タイ</t>
    </rPh>
    <rPh sb="134" eb="136">
      <t>ゲンキン</t>
    </rPh>
    <rPh sb="136" eb="138">
      <t>ヨキン</t>
    </rPh>
    <rPh sb="138" eb="139">
      <t>トウ</t>
    </rPh>
    <rPh sb="140" eb="142">
      <t>ジュウブン</t>
    </rPh>
    <rPh sb="142" eb="144">
      <t>ホユウ</t>
    </rPh>
    <rPh sb="168" eb="170">
      <t>キギョウ</t>
    </rPh>
    <rPh sb="170" eb="171">
      <t>サイ</t>
    </rPh>
    <rPh sb="171" eb="173">
      <t>ザンダカ</t>
    </rPh>
    <rPh sb="173" eb="174">
      <t>タイ</t>
    </rPh>
    <rPh sb="174" eb="176">
      <t>キュウスイ</t>
    </rPh>
    <rPh sb="176" eb="178">
      <t>シュウエキ</t>
    </rPh>
    <rPh sb="178" eb="180">
      <t>ヒリツ</t>
    </rPh>
    <rPh sb="181" eb="183">
      <t>キギョウ</t>
    </rPh>
    <rPh sb="183" eb="184">
      <t>サイ</t>
    </rPh>
    <rPh sb="185" eb="187">
      <t>ショウカン</t>
    </rPh>
    <rPh sb="190" eb="192">
      <t>ネンネン</t>
    </rPh>
    <rPh sb="192" eb="194">
      <t>ゲンショウ</t>
    </rPh>
    <rPh sb="201" eb="203">
      <t>コンゴ</t>
    </rPh>
    <rPh sb="204" eb="206">
      <t>シセツ</t>
    </rPh>
    <rPh sb="206" eb="207">
      <t>トウ</t>
    </rPh>
    <rPh sb="208" eb="210">
      <t>コウシン</t>
    </rPh>
    <rPh sb="211" eb="212">
      <t>オコナ</t>
    </rPh>
    <rPh sb="215" eb="217">
      <t>キギョウ</t>
    </rPh>
    <rPh sb="217" eb="218">
      <t>サイ</t>
    </rPh>
    <rPh sb="218" eb="220">
      <t>カリイレ</t>
    </rPh>
    <rPh sb="221" eb="224">
      <t>サイテイゲン</t>
    </rPh>
    <rPh sb="225" eb="226">
      <t>オサ</t>
    </rPh>
    <rPh sb="238" eb="240">
      <t>リョウキン</t>
    </rPh>
    <rPh sb="240" eb="242">
      <t>カイシュウ</t>
    </rPh>
    <rPh sb="242" eb="243">
      <t>リツ</t>
    </rPh>
    <rPh sb="249" eb="250">
      <t>コ</t>
    </rPh>
    <rPh sb="257" eb="259">
      <t>キュウスイ</t>
    </rPh>
    <rPh sb="259" eb="261">
      <t>シュウエキ</t>
    </rPh>
    <rPh sb="262" eb="264">
      <t>ゲンショウ</t>
    </rPh>
    <rPh sb="264" eb="266">
      <t>ケイコウ</t>
    </rPh>
    <rPh sb="274" eb="276">
      <t>コンゴ</t>
    </rPh>
    <rPh sb="277" eb="279">
      <t>ケイヒ</t>
    </rPh>
    <rPh sb="279" eb="281">
      <t>サクゲン</t>
    </rPh>
    <rPh sb="282" eb="283">
      <t>ツト</t>
    </rPh>
    <rPh sb="321" eb="323">
      <t>キュウスイ</t>
    </rPh>
    <rPh sb="323" eb="325">
      <t>ゲンカ</t>
    </rPh>
    <rPh sb="326" eb="328">
      <t>ルイジ</t>
    </rPh>
    <rPh sb="328" eb="330">
      <t>ダンタイ</t>
    </rPh>
    <rPh sb="330" eb="333">
      <t>ヘイキンチ</t>
    </rPh>
    <rPh sb="334" eb="336">
      <t>ヒカク</t>
    </rPh>
    <rPh sb="338" eb="340">
      <t>ウワマワ</t>
    </rPh>
    <rPh sb="347" eb="349">
      <t>コンゴ</t>
    </rPh>
    <rPh sb="350" eb="352">
      <t>シセツ</t>
    </rPh>
    <rPh sb="352" eb="353">
      <t>トウ</t>
    </rPh>
    <rPh sb="354" eb="356">
      <t>コウシン</t>
    </rPh>
    <rPh sb="359" eb="361">
      <t>キュウスイ</t>
    </rPh>
    <rPh sb="361" eb="363">
      <t>ゲンカ</t>
    </rPh>
    <rPh sb="364" eb="366">
      <t>ジョウショウ</t>
    </rPh>
    <rPh sb="367" eb="369">
      <t>ミコ</t>
    </rPh>
    <rPh sb="375" eb="377">
      <t>ケイエイ</t>
    </rPh>
    <rPh sb="378" eb="381">
      <t>コウリツカ</t>
    </rPh>
    <rPh sb="384" eb="386">
      <t>キュウスイ</t>
    </rPh>
    <rPh sb="386" eb="388">
      <t>ゲンカ</t>
    </rPh>
    <rPh sb="389" eb="390">
      <t>ヒク</t>
    </rPh>
    <rPh sb="391" eb="392">
      <t>オサ</t>
    </rPh>
    <rPh sb="396" eb="397">
      <t>ツト</t>
    </rPh>
    <rPh sb="420" eb="422">
      <t>シセツ</t>
    </rPh>
    <rPh sb="422" eb="424">
      <t>リヨウ</t>
    </rPh>
    <rPh sb="424" eb="425">
      <t>リツ</t>
    </rPh>
    <rPh sb="426" eb="428">
      <t>ルイジ</t>
    </rPh>
    <rPh sb="428" eb="430">
      <t>ダンタイ</t>
    </rPh>
    <rPh sb="430" eb="433">
      <t>ヘイキンチ</t>
    </rPh>
    <rPh sb="434" eb="436">
      <t>ヒカク</t>
    </rPh>
    <rPh sb="438" eb="439">
      <t>ヒク</t>
    </rPh>
    <rPh sb="441" eb="443">
      <t>ジンコウ</t>
    </rPh>
    <rPh sb="443" eb="445">
      <t>ゲンショウ</t>
    </rPh>
    <rPh sb="446" eb="448">
      <t>シャカイ</t>
    </rPh>
    <rPh sb="448" eb="450">
      <t>ジョウセイ</t>
    </rPh>
    <rPh sb="451" eb="453">
      <t>ヘンカ</t>
    </rPh>
    <rPh sb="456" eb="458">
      <t>スイドウ</t>
    </rPh>
    <rPh sb="482" eb="484">
      <t>キボ</t>
    </rPh>
    <rPh sb="484" eb="485">
      <t>トウ</t>
    </rPh>
    <rPh sb="521" eb="522">
      <t>リツ</t>
    </rPh>
    <rPh sb="523" eb="525">
      <t>ルイジ</t>
    </rPh>
    <rPh sb="525" eb="527">
      <t>ダンタイ</t>
    </rPh>
    <rPh sb="529" eb="530">
      <t>ヒク</t>
    </rPh>
    <rPh sb="533" eb="535">
      <t>コンゴ</t>
    </rPh>
    <rPh sb="536" eb="539">
      <t>ケイゾクテキ</t>
    </rPh>
    <rPh sb="540" eb="542">
      <t>ロウスイ</t>
    </rPh>
    <rPh sb="542" eb="544">
      <t>チョウサ</t>
    </rPh>
    <rPh sb="545" eb="547">
      <t>ケイカク</t>
    </rPh>
    <rPh sb="547" eb="548">
      <t>テキ</t>
    </rPh>
    <rPh sb="549" eb="551">
      <t>カンロ</t>
    </rPh>
    <rPh sb="551" eb="553">
      <t>コウシン</t>
    </rPh>
    <rPh sb="554" eb="555">
      <t>オコナ</t>
    </rPh>
    <rPh sb="556" eb="558">
      <t>ユウシュウ</t>
    </rPh>
    <rPh sb="558" eb="559">
      <t>リツ</t>
    </rPh>
    <rPh sb="560" eb="562">
      <t>コウジョウ</t>
    </rPh>
    <rPh sb="563" eb="564">
      <t>ツト</t>
    </rPh>
    <phoneticPr fontId="4"/>
  </si>
  <si>
    <t>①有形固定資産減価償却率は類似団体平均値より上回り増加傾向にあり、平成26年度は53％を占めるまでになっています。　　　　　　　　　　　　　　　②管路経年化率は類似団体平均値より下回っている。　　　　　　　　　　　　　　　　　　　　　③管路更新率は、平成26年度以降、類似団体平均値を上回っているが年度ごとに不安定である。今後は計画的な更新を実施する必要があります。</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2" eb="24">
      <t>ウワマワ</t>
    </rPh>
    <rPh sb="25" eb="27">
      <t>ゾウカ</t>
    </rPh>
    <rPh sb="27" eb="29">
      <t>ケイコウ</t>
    </rPh>
    <rPh sb="33" eb="35">
      <t>ヘイセイ</t>
    </rPh>
    <rPh sb="37" eb="38">
      <t>ネン</t>
    </rPh>
    <rPh sb="38" eb="39">
      <t>ド</t>
    </rPh>
    <rPh sb="44" eb="45">
      <t>シ</t>
    </rPh>
    <rPh sb="73" eb="75">
      <t>カンロ</t>
    </rPh>
    <rPh sb="75" eb="77">
      <t>ケイネン</t>
    </rPh>
    <rPh sb="77" eb="78">
      <t>カ</t>
    </rPh>
    <rPh sb="78" eb="79">
      <t>リツ</t>
    </rPh>
    <rPh sb="80" eb="82">
      <t>ルイジ</t>
    </rPh>
    <rPh sb="82" eb="84">
      <t>ダンタイ</t>
    </rPh>
    <rPh sb="84" eb="87">
      <t>ヘイキンチ</t>
    </rPh>
    <rPh sb="89" eb="91">
      <t>シタマワ</t>
    </rPh>
    <rPh sb="118" eb="120">
      <t>カンロ</t>
    </rPh>
    <rPh sb="120" eb="122">
      <t>コウシン</t>
    </rPh>
    <rPh sb="122" eb="123">
      <t>リツ</t>
    </rPh>
    <rPh sb="125" eb="127">
      <t>ヘイセイ</t>
    </rPh>
    <rPh sb="129" eb="130">
      <t>ネン</t>
    </rPh>
    <rPh sb="130" eb="131">
      <t>ド</t>
    </rPh>
    <rPh sb="131" eb="133">
      <t>イコウ</t>
    </rPh>
    <rPh sb="134" eb="136">
      <t>ルイジ</t>
    </rPh>
    <rPh sb="136" eb="138">
      <t>ダンタイ</t>
    </rPh>
    <rPh sb="138" eb="141">
      <t>ヘイキンチ</t>
    </rPh>
    <rPh sb="142" eb="144">
      <t>ウワマワ</t>
    </rPh>
    <rPh sb="149" eb="151">
      <t>ネンド</t>
    </rPh>
    <rPh sb="154" eb="157">
      <t>フアンテイ</t>
    </rPh>
    <rPh sb="161" eb="163">
      <t>コンゴ</t>
    </rPh>
    <rPh sb="164" eb="167">
      <t>ケイカクテキ</t>
    </rPh>
    <rPh sb="168" eb="170">
      <t>コウシン</t>
    </rPh>
    <rPh sb="171" eb="173">
      <t>ジッシ</t>
    </rPh>
    <rPh sb="175" eb="177">
      <t>ヒツヨウ</t>
    </rPh>
    <phoneticPr fontId="4"/>
  </si>
  <si>
    <t>1.経営の健全性・効率性の分析から、現状は健全経営を維持している状態にあると言えます。しかし、今後の人口減少に伴う給水収益の減少や施設の老朽化に伴う更新費用や修繕費用の増加が見込まれることから、継続して経費削減を進めるとともに、施設利用率を向上させるために施設規模等の適正化を検討する必要があります。　　　　　　　　　　　　2.老朽化の状況の分析から、施設の老朽化度合が高いことから、今後更新計画や投資計画について検討する必要があります。　　　　　　　　　　　　　　　　　　　　　　　平成29年度からは、水道事業経営戦略を基に投資の合理化や財源の見直し等を行い、経営基盤の強化に努めていきます。　　　　　　　　　　　　　　　　　　　　　　　　</t>
    <rPh sb="2" eb="4">
      <t>ケイエイ</t>
    </rPh>
    <rPh sb="5" eb="7">
      <t>ケンゼン</t>
    </rPh>
    <rPh sb="7" eb="8">
      <t>セイ</t>
    </rPh>
    <rPh sb="9" eb="11">
      <t>コウリツ</t>
    </rPh>
    <rPh sb="11" eb="12">
      <t>セイ</t>
    </rPh>
    <rPh sb="13" eb="15">
      <t>ブンセキ</t>
    </rPh>
    <rPh sb="18" eb="20">
      <t>ゲンジョウ</t>
    </rPh>
    <rPh sb="21" eb="23">
      <t>ケンゼン</t>
    </rPh>
    <rPh sb="23" eb="25">
      <t>ケイエイ</t>
    </rPh>
    <rPh sb="26" eb="28">
      <t>イジ</t>
    </rPh>
    <rPh sb="32" eb="34">
      <t>ジョウタイ</t>
    </rPh>
    <rPh sb="38" eb="39">
      <t>イ</t>
    </rPh>
    <rPh sb="47" eb="49">
      <t>コンゴ</t>
    </rPh>
    <rPh sb="50" eb="52">
      <t>ジンコウ</t>
    </rPh>
    <rPh sb="52" eb="54">
      <t>ゲンショウ</t>
    </rPh>
    <rPh sb="55" eb="56">
      <t>トモナ</t>
    </rPh>
    <rPh sb="57" eb="59">
      <t>キュウスイ</t>
    </rPh>
    <rPh sb="59" eb="61">
      <t>シュウエキ</t>
    </rPh>
    <rPh sb="62" eb="64">
      <t>ゲンショウ</t>
    </rPh>
    <rPh sb="65" eb="67">
      <t>シセツ</t>
    </rPh>
    <rPh sb="68" eb="71">
      <t>ロウキュウカ</t>
    </rPh>
    <rPh sb="72" eb="73">
      <t>トモナ</t>
    </rPh>
    <rPh sb="74" eb="76">
      <t>コウシン</t>
    </rPh>
    <rPh sb="76" eb="78">
      <t>ヒヨウ</t>
    </rPh>
    <rPh sb="79" eb="81">
      <t>シュウゼン</t>
    </rPh>
    <rPh sb="81" eb="83">
      <t>ヒヨウ</t>
    </rPh>
    <rPh sb="84" eb="86">
      <t>ゾウカ</t>
    </rPh>
    <rPh sb="87" eb="89">
      <t>ミコ</t>
    </rPh>
    <rPh sb="97" eb="99">
      <t>ケイゾク</t>
    </rPh>
    <rPh sb="101" eb="103">
      <t>ケイヒ</t>
    </rPh>
    <rPh sb="103" eb="105">
      <t>サクゲン</t>
    </rPh>
    <rPh sb="106" eb="107">
      <t>スス</t>
    </rPh>
    <rPh sb="114" eb="116">
      <t>シセツ</t>
    </rPh>
    <rPh sb="116" eb="118">
      <t>リヨウ</t>
    </rPh>
    <rPh sb="118" eb="119">
      <t>リツ</t>
    </rPh>
    <rPh sb="120" eb="122">
      <t>コウジョウ</t>
    </rPh>
    <rPh sb="128" eb="130">
      <t>シセツ</t>
    </rPh>
    <rPh sb="130" eb="132">
      <t>キボ</t>
    </rPh>
    <rPh sb="132" eb="133">
      <t>トウ</t>
    </rPh>
    <rPh sb="134" eb="137">
      <t>テキセイカ</t>
    </rPh>
    <rPh sb="138" eb="140">
      <t>ケントウ</t>
    </rPh>
    <rPh sb="142" eb="144">
      <t>ヒツヨウ</t>
    </rPh>
    <rPh sb="164" eb="167">
      <t>ロウキュウカ</t>
    </rPh>
    <rPh sb="168" eb="170">
      <t>ジョウキョウ</t>
    </rPh>
    <rPh sb="171" eb="173">
      <t>ブンセキ</t>
    </rPh>
    <rPh sb="176" eb="178">
      <t>シセツ</t>
    </rPh>
    <rPh sb="179" eb="182">
      <t>ロウキュウカ</t>
    </rPh>
    <rPh sb="182" eb="184">
      <t>ドアイ</t>
    </rPh>
    <rPh sb="185" eb="186">
      <t>タカ</t>
    </rPh>
    <rPh sb="192" eb="194">
      <t>コンゴ</t>
    </rPh>
    <rPh sb="194" eb="196">
      <t>コウシン</t>
    </rPh>
    <rPh sb="211" eb="213">
      <t>ヒツヨウ</t>
    </rPh>
    <rPh sb="242" eb="244">
      <t>ヘイセイ</t>
    </rPh>
    <rPh sb="246" eb="247">
      <t>ネン</t>
    </rPh>
    <rPh sb="247" eb="248">
      <t>ド</t>
    </rPh>
    <rPh sb="252" eb="254">
      <t>スイドウ</t>
    </rPh>
    <rPh sb="254" eb="256">
      <t>ジギョウ</t>
    </rPh>
    <rPh sb="256" eb="258">
      <t>ケイエイ</t>
    </rPh>
    <rPh sb="258" eb="260">
      <t>センリャク</t>
    </rPh>
    <rPh sb="261" eb="262">
      <t>モト</t>
    </rPh>
    <rPh sb="263" eb="265">
      <t>トウシ</t>
    </rPh>
    <rPh sb="266" eb="269">
      <t>ゴウリカ</t>
    </rPh>
    <rPh sb="270" eb="272">
      <t>ザイゲン</t>
    </rPh>
    <rPh sb="273" eb="275">
      <t>ミナオ</t>
    </rPh>
    <rPh sb="276" eb="277">
      <t>トウ</t>
    </rPh>
    <rPh sb="278" eb="279">
      <t>オコナ</t>
    </rPh>
    <rPh sb="281" eb="283">
      <t>ケイエイ</t>
    </rPh>
    <rPh sb="283" eb="285">
      <t>キバン</t>
    </rPh>
    <rPh sb="286" eb="288">
      <t>キョウカ</t>
    </rPh>
    <rPh sb="289" eb="29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</si>
</sst>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0.53</c:v>
                </c:pt>
                <c:pt idx="1">
                  <c:v>0.81</c:v>
                </c:pt>
                <c:pt idx="2">
                  <c:v>0.37</c:v>
                </c:pt>
                <c:pt idx="3">
                  <c:v>0.57999999999999996</c:v>
                </c:pt>
                <c:pt idx="4">
                  <c:v>0.71</c:v>
                </c:pt>
              </c:numCache>
            </c:numRef>
          </c:val>
        </c:ser>
        <c:dLbls>
          <c:showLegendKey val="0"/>
          <c:showVal val="0"/>
          <c:showCatName val="0"/>
          <c:showSerName val="0"/>
          <c:showPercent val="0"/>
          <c:showBubbleSize val="0"/>
        </c:dLbls>
        <c:gapWidth val="150"/>
        <c:axId val="196242320"/>
        <c:axId val="19624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96242320"/>
        <c:axId val="196242704"/>
      </c:lineChart>
      <c:dateAx>
        <c:axId val="196242320"/>
        <c:scaling>
          <c:orientation val="minMax"/>
        </c:scaling>
        <c:delete val="1"/>
        <c:axPos val="b"/>
        <c:numFmt formatCode="ge" sourceLinked="1"/>
        <c:majorTickMark val="none"/>
        <c:minorTickMark val="none"/>
        <c:tickLblPos val="none"/>
        <c:crossAx val="196242704"/>
        <c:crosses val="autoZero"/>
        <c:auto val="1"/>
        <c:lblOffset val="100"/>
        <c:baseTimeUnit val="years"/>
      </c:dateAx>
      <c:valAx>
        <c:axId val="19624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24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39.32</c:v>
                </c:pt>
                <c:pt idx="1">
                  <c:v>38.07</c:v>
                </c:pt>
                <c:pt idx="2">
                  <c:v>34.69</c:v>
                </c:pt>
                <c:pt idx="3">
                  <c:v>32.520000000000003</c:v>
                </c:pt>
                <c:pt idx="4">
                  <c:v>31.2</c:v>
                </c:pt>
              </c:numCache>
            </c:numRef>
          </c:val>
        </c:ser>
        <c:dLbls>
          <c:showLegendKey val="0"/>
          <c:showVal val="0"/>
          <c:showCatName val="0"/>
          <c:showSerName val="0"/>
          <c:showPercent val="0"/>
          <c:showBubbleSize val="0"/>
        </c:dLbls>
        <c:gapWidth val="150"/>
        <c:axId val="196697832"/>
        <c:axId val="19669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96697832"/>
        <c:axId val="196698224"/>
      </c:lineChart>
      <c:dateAx>
        <c:axId val="196697832"/>
        <c:scaling>
          <c:orientation val="minMax"/>
        </c:scaling>
        <c:delete val="1"/>
        <c:axPos val="b"/>
        <c:numFmt formatCode="ge" sourceLinked="1"/>
        <c:majorTickMark val="none"/>
        <c:minorTickMark val="none"/>
        <c:tickLblPos val="none"/>
        <c:crossAx val="196698224"/>
        <c:crosses val="autoZero"/>
        <c:auto val="1"/>
        <c:lblOffset val="100"/>
        <c:baseTimeUnit val="years"/>
      </c:dateAx>
      <c:valAx>
        <c:axId val="19669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9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66.06</c:v>
                </c:pt>
                <c:pt idx="1">
                  <c:v>67.77</c:v>
                </c:pt>
                <c:pt idx="2">
                  <c:v>73.14</c:v>
                </c:pt>
                <c:pt idx="3">
                  <c:v>77.78</c:v>
                </c:pt>
                <c:pt idx="4">
                  <c:v>78.05</c:v>
                </c:pt>
              </c:numCache>
            </c:numRef>
          </c:val>
        </c:ser>
        <c:dLbls>
          <c:showLegendKey val="0"/>
          <c:showVal val="0"/>
          <c:showCatName val="0"/>
          <c:showSerName val="0"/>
          <c:showPercent val="0"/>
          <c:showBubbleSize val="0"/>
        </c:dLbls>
        <c:gapWidth val="150"/>
        <c:axId val="196699400"/>
        <c:axId val="19669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96699400"/>
        <c:axId val="196699792"/>
      </c:lineChart>
      <c:dateAx>
        <c:axId val="196699400"/>
        <c:scaling>
          <c:orientation val="minMax"/>
        </c:scaling>
        <c:delete val="1"/>
        <c:axPos val="b"/>
        <c:numFmt formatCode="ge" sourceLinked="1"/>
        <c:majorTickMark val="none"/>
        <c:minorTickMark val="none"/>
        <c:tickLblPos val="none"/>
        <c:crossAx val="196699792"/>
        <c:crosses val="autoZero"/>
        <c:auto val="1"/>
        <c:lblOffset val="100"/>
        <c:baseTimeUnit val="years"/>
      </c:dateAx>
      <c:valAx>
        <c:axId val="19669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9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111.24</c:v>
                </c:pt>
                <c:pt idx="1">
                  <c:v>109.71</c:v>
                </c:pt>
                <c:pt idx="2">
                  <c:v>106.57</c:v>
                </c:pt>
                <c:pt idx="3">
                  <c:v>117.72</c:v>
                </c:pt>
                <c:pt idx="4">
                  <c:v>109.97</c:v>
                </c:pt>
              </c:numCache>
            </c:numRef>
          </c:val>
        </c:ser>
        <c:dLbls>
          <c:showLegendKey val="0"/>
          <c:showVal val="0"/>
          <c:showCatName val="0"/>
          <c:showSerName val="0"/>
          <c:showPercent val="0"/>
          <c:showBubbleSize val="0"/>
        </c:dLbls>
        <c:gapWidth val="150"/>
        <c:axId val="196286712"/>
        <c:axId val="19629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96286712"/>
        <c:axId val="196291192"/>
      </c:lineChart>
      <c:dateAx>
        <c:axId val="196286712"/>
        <c:scaling>
          <c:orientation val="minMax"/>
        </c:scaling>
        <c:delete val="1"/>
        <c:axPos val="b"/>
        <c:numFmt formatCode="ge" sourceLinked="1"/>
        <c:majorTickMark val="none"/>
        <c:minorTickMark val="none"/>
        <c:tickLblPos val="none"/>
        <c:crossAx val="196291192"/>
        <c:crosses val="autoZero"/>
        <c:auto val="1"/>
        <c:lblOffset val="100"/>
        <c:baseTimeUnit val="years"/>
      </c:dateAx>
      <c:valAx>
        <c:axId val="196291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28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40.5</c:v>
                </c:pt>
                <c:pt idx="1">
                  <c:v>41.65</c:v>
                </c:pt>
                <c:pt idx="2">
                  <c:v>43.04</c:v>
                </c:pt>
                <c:pt idx="3">
                  <c:v>51.4</c:v>
                </c:pt>
                <c:pt idx="4">
                  <c:v>53.3</c:v>
                </c:pt>
              </c:numCache>
            </c:numRef>
          </c:val>
        </c:ser>
        <c:dLbls>
          <c:showLegendKey val="0"/>
          <c:showVal val="0"/>
          <c:showCatName val="0"/>
          <c:showSerName val="0"/>
          <c:showPercent val="0"/>
          <c:showBubbleSize val="0"/>
        </c:dLbls>
        <c:gapWidth val="150"/>
        <c:axId val="196304760"/>
        <c:axId val="19630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96304760"/>
        <c:axId val="196305144"/>
      </c:lineChart>
      <c:dateAx>
        <c:axId val="196304760"/>
        <c:scaling>
          <c:orientation val="minMax"/>
        </c:scaling>
        <c:delete val="1"/>
        <c:axPos val="b"/>
        <c:numFmt formatCode="ge" sourceLinked="1"/>
        <c:majorTickMark val="none"/>
        <c:minorTickMark val="none"/>
        <c:tickLblPos val="none"/>
        <c:crossAx val="196305144"/>
        <c:crosses val="autoZero"/>
        <c:auto val="1"/>
        <c:lblOffset val="100"/>
        <c:baseTimeUnit val="years"/>
      </c:dateAx>
      <c:valAx>
        <c:axId val="19630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0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3.81</c:v>
                </c:pt>
              </c:numCache>
            </c:numRef>
          </c:val>
        </c:ser>
        <c:dLbls>
          <c:showLegendKey val="0"/>
          <c:showVal val="0"/>
          <c:showCatName val="0"/>
          <c:showSerName val="0"/>
          <c:showPercent val="0"/>
          <c:showBubbleSize val="0"/>
        </c:dLbls>
        <c:gapWidth val="150"/>
        <c:axId val="196333288"/>
        <c:axId val="1963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96333288"/>
        <c:axId val="196349536"/>
      </c:lineChart>
      <c:dateAx>
        <c:axId val="196333288"/>
        <c:scaling>
          <c:orientation val="minMax"/>
        </c:scaling>
        <c:delete val="1"/>
        <c:axPos val="b"/>
        <c:numFmt formatCode="ge" sourceLinked="1"/>
        <c:majorTickMark val="none"/>
        <c:minorTickMark val="none"/>
        <c:tickLblPos val="none"/>
        <c:crossAx val="196349536"/>
        <c:crosses val="autoZero"/>
        <c:auto val="1"/>
        <c:lblOffset val="100"/>
        <c:baseTimeUnit val="years"/>
      </c:dateAx>
      <c:valAx>
        <c:axId val="1963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33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463600"/>
        <c:axId val="19646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96463600"/>
        <c:axId val="196463992"/>
      </c:lineChart>
      <c:dateAx>
        <c:axId val="196463600"/>
        <c:scaling>
          <c:orientation val="minMax"/>
        </c:scaling>
        <c:delete val="1"/>
        <c:axPos val="b"/>
        <c:numFmt formatCode="ge" sourceLinked="1"/>
        <c:majorTickMark val="none"/>
        <c:minorTickMark val="none"/>
        <c:tickLblPos val="none"/>
        <c:crossAx val="196463992"/>
        <c:crosses val="autoZero"/>
        <c:auto val="1"/>
        <c:lblOffset val="100"/>
        <c:baseTimeUnit val="years"/>
      </c:dateAx>
      <c:valAx>
        <c:axId val="196463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46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12302.77</c:v>
                </c:pt>
                <c:pt idx="1">
                  <c:v>9767.09</c:v>
                </c:pt>
                <c:pt idx="2">
                  <c:v>3036.61</c:v>
                </c:pt>
                <c:pt idx="3">
                  <c:v>2459.2199999999998</c:v>
                </c:pt>
                <c:pt idx="4">
                  <c:v>2038.05</c:v>
                </c:pt>
              </c:numCache>
            </c:numRef>
          </c:val>
        </c:ser>
        <c:dLbls>
          <c:showLegendKey val="0"/>
          <c:showVal val="0"/>
          <c:showCatName val="0"/>
          <c:showSerName val="0"/>
          <c:showPercent val="0"/>
          <c:showBubbleSize val="0"/>
        </c:dLbls>
        <c:gapWidth val="150"/>
        <c:axId val="196465168"/>
        <c:axId val="19646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96465168"/>
        <c:axId val="196465560"/>
      </c:lineChart>
      <c:dateAx>
        <c:axId val="196465168"/>
        <c:scaling>
          <c:orientation val="minMax"/>
        </c:scaling>
        <c:delete val="1"/>
        <c:axPos val="b"/>
        <c:numFmt formatCode="ge" sourceLinked="1"/>
        <c:majorTickMark val="none"/>
        <c:minorTickMark val="none"/>
        <c:tickLblPos val="none"/>
        <c:crossAx val="196465560"/>
        <c:crosses val="autoZero"/>
        <c:auto val="1"/>
        <c:lblOffset val="100"/>
        <c:baseTimeUnit val="years"/>
      </c:dateAx>
      <c:valAx>
        <c:axId val="196465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46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405.1</c:v>
                </c:pt>
                <c:pt idx="1">
                  <c:v>331.97</c:v>
                </c:pt>
                <c:pt idx="2">
                  <c:v>309.01</c:v>
                </c:pt>
                <c:pt idx="3">
                  <c:v>290.25</c:v>
                </c:pt>
                <c:pt idx="4">
                  <c:v>264.47000000000003</c:v>
                </c:pt>
              </c:numCache>
            </c:numRef>
          </c:val>
        </c:ser>
        <c:dLbls>
          <c:showLegendKey val="0"/>
          <c:showVal val="0"/>
          <c:showCatName val="0"/>
          <c:showSerName val="0"/>
          <c:showPercent val="0"/>
          <c:showBubbleSize val="0"/>
        </c:dLbls>
        <c:gapWidth val="150"/>
        <c:axId val="196534040"/>
        <c:axId val="1965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96534040"/>
        <c:axId val="196534432"/>
      </c:lineChart>
      <c:dateAx>
        <c:axId val="196534040"/>
        <c:scaling>
          <c:orientation val="minMax"/>
        </c:scaling>
        <c:delete val="1"/>
        <c:axPos val="b"/>
        <c:numFmt formatCode="ge" sourceLinked="1"/>
        <c:majorTickMark val="none"/>
        <c:minorTickMark val="none"/>
        <c:tickLblPos val="none"/>
        <c:crossAx val="196534432"/>
        <c:crosses val="autoZero"/>
        <c:auto val="1"/>
        <c:lblOffset val="100"/>
        <c:baseTimeUnit val="years"/>
      </c:dateAx>
      <c:valAx>
        <c:axId val="19653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53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101.9</c:v>
                </c:pt>
                <c:pt idx="1">
                  <c:v>100.04</c:v>
                </c:pt>
                <c:pt idx="2">
                  <c:v>98.39</c:v>
                </c:pt>
                <c:pt idx="3">
                  <c:v>112.67</c:v>
                </c:pt>
                <c:pt idx="4">
                  <c:v>103.24</c:v>
                </c:pt>
              </c:numCache>
            </c:numRef>
          </c:val>
        </c:ser>
        <c:dLbls>
          <c:showLegendKey val="0"/>
          <c:showVal val="0"/>
          <c:showCatName val="0"/>
          <c:showSerName val="0"/>
          <c:showPercent val="0"/>
          <c:showBubbleSize val="0"/>
        </c:dLbls>
        <c:gapWidth val="150"/>
        <c:axId val="196535608"/>
        <c:axId val="1965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96535608"/>
        <c:axId val="196536000"/>
      </c:lineChart>
      <c:dateAx>
        <c:axId val="196535608"/>
        <c:scaling>
          <c:orientation val="minMax"/>
        </c:scaling>
        <c:delete val="1"/>
        <c:axPos val="b"/>
        <c:numFmt formatCode="ge" sourceLinked="1"/>
        <c:majorTickMark val="none"/>
        <c:minorTickMark val="none"/>
        <c:tickLblPos val="none"/>
        <c:crossAx val="196536000"/>
        <c:crosses val="autoZero"/>
        <c:auto val="1"/>
        <c:lblOffset val="100"/>
        <c:baseTimeUnit val="years"/>
      </c:dateAx>
      <c:valAx>
        <c:axId val="1965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3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205.76</c:v>
                </c:pt>
                <c:pt idx="1">
                  <c:v>211.82</c:v>
                </c:pt>
                <c:pt idx="2">
                  <c:v>217.77</c:v>
                </c:pt>
                <c:pt idx="3">
                  <c:v>186.16</c:v>
                </c:pt>
                <c:pt idx="4">
                  <c:v>209.15</c:v>
                </c:pt>
              </c:numCache>
            </c:numRef>
          </c:val>
        </c:ser>
        <c:dLbls>
          <c:showLegendKey val="0"/>
          <c:showVal val="0"/>
          <c:showCatName val="0"/>
          <c:showSerName val="0"/>
          <c:showPercent val="0"/>
          <c:showBubbleSize val="0"/>
        </c:dLbls>
        <c:gapWidth val="150"/>
        <c:axId val="196537176"/>
        <c:axId val="1965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96537176"/>
        <c:axId val="196537568"/>
      </c:lineChart>
      <c:dateAx>
        <c:axId val="196537176"/>
        <c:scaling>
          <c:orientation val="minMax"/>
        </c:scaling>
        <c:delete val="1"/>
        <c:axPos val="b"/>
        <c:numFmt formatCode="ge" sourceLinked="1"/>
        <c:majorTickMark val="none"/>
        <c:minorTickMark val="none"/>
        <c:tickLblPos val="none"/>
        <c:crossAx val="196537568"/>
        <c:crosses val="autoZero"/>
        <c:auto val="1"/>
        <c:lblOffset val="100"/>
        <c:baseTimeUnit val="years"/>
      </c:dateAx>
      <c:valAx>
        <c:axId val="1965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3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立科町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7594</v>
      </c>
      <c r="AJ8" s="75"/>
      <c r="AK8" s="75"/>
      <c r="AL8" s="75"/>
      <c r="AM8" s="75"/>
      <c r="AN8" s="75"/>
      <c r="AO8" s="75"/>
      <c r="AP8" s="76"/>
      <c r="AQ8" s="57">
        <f>データ!R6</f>
        <v>66.87</v>
      </c>
      <c r="AR8" s="57"/>
      <c r="AS8" s="57"/>
      <c r="AT8" s="57"/>
      <c r="AU8" s="57"/>
      <c r="AV8" s="57"/>
      <c r="AW8" s="57"/>
      <c r="AX8" s="57"/>
      <c r="AY8" s="57">
        <f>データ!S6</f>
        <v>113.56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83.39</v>
      </c>
      <c r="K10" s="57"/>
      <c r="L10" s="57"/>
      <c r="M10" s="57"/>
      <c r="N10" s="57"/>
      <c r="O10" s="57"/>
      <c r="P10" s="57"/>
      <c r="Q10" s="57"/>
      <c r="R10" s="57">
        <f>データ!O6</f>
        <v>99.99</v>
      </c>
      <c r="S10" s="57"/>
      <c r="T10" s="57"/>
      <c r="U10" s="57"/>
      <c r="V10" s="57"/>
      <c r="W10" s="57"/>
      <c r="X10" s="57"/>
      <c r="Y10" s="57"/>
      <c r="Z10" s="65">
        <f>データ!P6</f>
        <v>3434</v>
      </c>
      <c r="AA10" s="65"/>
      <c r="AB10" s="65"/>
      <c r="AC10" s="65"/>
      <c r="AD10" s="65"/>
      <c r="AE10" s="65"/>
      <c r="AF10" s="65"/>
      <c r="AG10" s="65"/>
      <c r="AH10" s="2"/>
      <c r="AI10" s="65">
        <f>データ!T6</f>
        <v>7719</v>
      </c>
      <c r="AJ10" s="65"/>
      <c r="AK10" s="65"/>
      <c r="AL10" s="65"/>
      <c r="AM10" s="65"/>
      <c r="AN10" s="65"/>
      <c r="AO10" s="65"/>
      <c r="AP10" s="65"/>
      <c r="AQ10" s="57">
        <f>データ!U6</f>
        <v>48.25</v>
      </c>
      <c r="AR10" s="57"/>
      <c r="AS10" s="57"/>
      <c r="AT10" s="57"/>
      <c r="AU10" s="57"/>
      <c r="AV10" s="57"/>
      <c r="AW10" s="57"/>
      <c r="AX10" s="57"/>
      <c r="AY10" s="57">
        <f>データ!V6</f>
        <v>159.97999999999999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203246</v>
      </c>
      <c r="D6" s="31">
        <f t="shared" si="3"/>
        <v>46</v>
      </c>
      <c r="E6" s="31">
        <f t="shared" si="3"/>
        <v>1</v>
      </c>
      <c r="F6" s="31">
        <f t="shared" si="3"/>
        <v>0</v>
      </c>
      <c r="G6" s="31">
        <f t="shared" si="3"/>
        <v>1</v>
      </c>
      <c r="H6" s="31" t="str">
        <f t="shared" si="3"/>
        <v>長野県　立科町</v>
      </c>
      <c r="I6" s="31" t="str">
        <f t="shared" si="3"/>
        <v>法適用</v>
      </c>
      <c r="J6" s="31" t="str">
        <f t="shared" si="3"/>
        <v>水道事業</v>
      </c>
      <c r="K6" s="31" t="str">
        <f t="shared" si="3"/>
        <v>末端給水事業</v>
      </c>
      <c r="L6" s="31" t="str">
        <f t="shared" si="3"/>
        <v>A8</v>
      </c>
      <c r="M6" s="32" t="str">
        <f t="shared" si="3"/>
        <v>-</v>
      </c>
      <c r="N6" s="32">
        <f t="shared" si="3"/>
        <v>83.39</v>
      </c>
      <c r="O6" s="32">
        <f t="shared" si="3"/>
        <v>99.99</v>
      </c>
      <c r="P6" s="32">
        <f t="shared" si="3"/>
        <v>3434</v>
      </c>
      <c r="Q6" s="32">
        <f t="shared" si="3"/>
        <v>7594</v>
      </c>
      <c r="R6" s="32">
        <f t="shared" si="3"/>
        <v>66.87</v>
      </c>
      <c r="S6" s="32">
        <f t="shared" si="3"/>
        <v>113.56</v>
      </c>
      <c r="T6" s="32">
        <f t="shared" si="3"/>
        <v>7719</v>
      </c>
      <c r="U6" s="32">
        <f t="shared" si="3"/>
        <v>48.25</v>
      </c>
      <c r="V6" s="32">
        <f t="shared" si="3"/>
        <v>159.97999999999999</v>
      </c>
      <c r="W6" s="33">
        <f>IF(W7="",NA(),W7)</f>
        <v>111.24</v>
      </c>
      <c r="X6" s="33">
        <f t="shared" ref="X6:AF6" si="4">IF(X7="",NA(),X7)</f>
        <v>109.71</v>
      </c>
      <c r="Y6" s="33">
        <f t="shared" si="4"/>
        <v>106.57</v>
      </c>
      <c r="Z6" s="33">
        <f t="shared" si="4"/>
        <v>117.72</v>
      </c>
      <c r="AA6" s="33">
        <f t="shared" si="4"/>
        <v>109.97</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12302.77</v>
      </c>
      <c r="AT6" s="33">
        <f t="shared" ref="AT6:BB6" si="6">IF(AT7="",NA(),AT7)</f>
        <v>9767.09</v>
      </c>
      <c r="AU6" s="33">
        <f t="shared" si="6"/>
        <v>3036.61</v>
      </c>
      <c r="AV6" s="33">
        <f t="shared" si="6"/>
        <v>2459.2199999999998</v>
      </c>
      <c r="AW6" s="33">
        <f t="shared" si="6"/>
        <v>2038.05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405.1</v>
      </c>
      <c r="BE6" s="33">
        <f t="shared" ref="BE6:BM6" si="7">IF(BE7="",NA(),BE7)</f>
        <v>331.97</v>
      </c>
      <c r="BF6" s="33">
        <f t="shared" si="7"/>
        <v>309.01</v>
      </c>
      <c r="BG6" s="33">
        <f t="shared" si="7"/>
        <v>290.25</v>
      </c>
      <c r="BH6" s="33">
        <f t="shared" si="7"/>
        <v>264.47000000000003</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101.9</v>
      </c>
      <c r="BP6" s="33">
        <f t="shared" ref="BP6:BX6" si="8">IF(BP7="",NA(),BP7)</f>
        <v>100.04</v>
      </c>
      <c r="BQ6" s="33">
        <f t="shared" si="8"/>
        <v>98.39</v>
      </c>
      <c r="BR6" s="33">
        <f t="shared" si="8"/>
        <v>112.67</v>
      </c>
      <c r="BS6" s="33">
        <f t="shared" si="8"/>
        <v>103.24</v>
      </c>
      <c r="BT6" s="33">
        <f t="shared" si="8"/>
        <v>90.17</v>
      </c>
      <c r="BU6" s="33">
        <f t="shared" si="8"/>
        <v>90.69</v>
      </c>
      <c r="BV6" s="33">
        <f t="shared" si="8"/>
        <v>90.64</v>
      </c>
      <c r="BW6" s="33">
        <f t="shared" si="8"/>
        <v>93.66</v>
      </c>
      <c r="BX6" s="33">
        <f t="shared" si="8"/>
        <v>92.76</v>
      </c>
      <c r="BY6" s="32" t="str">
        <f>IF(BY7="","",IF(BY7="-","【-】","【"&amp;SUBSTITUTE(TEXT(BY7,"#,##0.00"),"-","△")&amp;"】"))</f>
        <v>【104.99】</v>
      </c>
      <c r="BZ6" s="33">
        <f>IF(BZ7="",NA(),BZ7)</f>
        <v>205.76</v>
      </c>
      <c r="CA6" s="33">
        <f t="shared" ref="CA6:CI6" si="9">IF(CA7="",NA(),CA7)</f>
        <v>211.82</v>
      </c>
      <c r="CB6" s="33">
        <f t="shared" si="9"/>
        <v>217.77</v>
      </c>
      <c r="CC6" s="33">
        <f t="shared" si="9"/>
        <v>186.16</v>
      </c>
      <c r="CD6" s="33">
        <f t="shared" si="9"/>
        <v>209.15</v>
      </c>
      <c r="CE6" s="33">
        <f t="shared" si="9"/>
        <v>210.28</v>
      </c>
      <c r="CF6" s="33">
        <f t="shared" si="9"/>
        <v>211.08</v>
      </c>
      <c r="CG6" s="33">
        <f t="shared" si="9"/>
        <v>213.52</v>
      </c>
      <c r="CH6" s="33">
        <f t="shared" si="9"/>
        <v>208.21</v>
      </c>
      <c r="CI6" s="33">
        <f t="shared" si="9"/>
        <v>208.67</v>
      </c>
      <c r="CJ6" s="32" t="str">
        <f>IF(CJ7="","",IF(CJ7="-","【-】","【"&amp;SUBSTITUTE(TEXT(CJ7,"#,##0.00"),"-","△")&amp;"】"))</f>
        <v>【163.72】</v>
      </c>
      <c r="CK6" s="33">
        <f>IF(CK7="",NA(),CK7)</f>
        <v>39.32</v>
      </c>
      <c r="CL6" s="33">
        <f t="shared" ref="CL6:CT6" si="10">IF(CL7="",NA(),CL7)</f>
        <v>38.07</v>
      </c>
      <c r="CM6" s="33">
        <f t="shared" si="10"/>
        <v>34.69</v>
      </c>
      <c r="CN6" s="33">
        <f t="shared" si="10"/>
        <v>32.520000000000003</v>
      </c>
      <c r="CO6" s="33">
        <f t="shared" si="10"/>
        <v>31.2</v>
      </c>
      <c r="CP6" s="33">
        <f t="shared" si="10"/>
        <v>50.49</v>
      </c>
      <c r="CQ6" s="33">
        <f t="shared" si="10"/>
        <v>49.69</v>
      </c>
      <c r="CR6" s="33">
        <f t="shared" si="10"/>
        <v>49.77</v>
      </c>
      <c r="CS6" s="33">
        <f t="shared" si="10"/>
        <v>49.22</v>
      </c>
      <c r="CT6" s="33">
        <f t="shared" si="10"/>
        <v>49.08</v>
      </c>
      <c r="CU6" s="32" t="str">
        <f>IF(CU7="","",IF(CU7="-","【-】","【"&amp;SUBSTITUTE(TEXT(CU7,"#,##0.00"),"-","△")&amp;"】"))</f>
        <v>【59.76】</v>
      </c>
      <c r="CV6" s="33">
        <f>IF(CV7="",NA(),CV7)</f>
        <v>66.06</v>
      </c>
      <c r="CW6" s="33">
        <f t="shared" ref="CW6:DE6" si="11">IF(CW7="",NA(),CW7)</f>
        <v>67.77</v>
      </c>
      <c r="CX6" s="33">
        <f t="shared" si="11"/>
        <v>73.14</v>
      </c>
      <c r="CY6" s="33">
        <f t="shared" si="11"/>
        <v>77.78</v>
      </c>
      <c r="CZ6" s="33">
        <f t="shared" si="11"/>
        <v>78.05</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40.5</v>
      </c>
      <c r="DH6" s="33">
        <f t="shared" ref="DH6:DP6" si="12">IF(DH7="",NA(),DH7)</f>
        <v>41.65</v>
      </c>
      <c r="DI6" s="33">
        <f t="shared" si="12"/>
        <v>43.04</v>
      </c>
      <c r="DJ6" s="33">
        <f t="shared" si="12"/>
        <v>51.4</v>
      </c>
      <c r="DK6" s="33">
        <f t="shared" si="12"/>
        <v>53.3</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3">
        <f t="shared" si="13"/>
        <v>3.81</v>
      </c>
      <c r="DW6" s="33">
        <f t="shared" si="13"/>
        <v>6.81</v>
      </c>
      <c r="DX6" s="33">
        <f t="shared" si="13"/>
        <v>8.41</v>
      </c>
      <c r="DY6" s="33">
        <f t="shared" si="13"/>
        <v>8.7200000000000006</v>
      </c>
      <c r="DZ6" s="33">
        <f t="shared" si="13"/>
        <v>9.86</v>
      </c>
      <c r="EA6" s="33">
        <f t="shared" si="13"/>
        <v>11.16</v>
      </c>
      <c r="EB6" s="32" t="str">
        <f>IF(EB7="","",IF(EB7="-","【-】","【"&amp;SUBSTITUTE(TEXT(EB7,"#,##0.00"),"-","△")&amp;"】"))</f>
        <v>【13.18】</v>
      </c>
      <c r="EC6" s="33">
        <f>IF(EC7="",NA(),EC7)</f>
        <v>0.53</v>
      </c>
      <c r="ED6" s="33">
        <f t="shared" ref="ED6:EL6" si="14">IF(ED7="",NA(),ED7)</f>
        <v>0.81</v>
      </c>
      <c r="EE6" s="33">
        <f t="shared" si="14"/>
        <v>0.37</v>
      </c>
      <c r="EF6" s="33">
        <f t="shared" si="14"/>
        <v>0.57999999999999996</v>
      </c>
      <c r="EG6" s="33">
        <f t="shared" si="14"/>
        <v>0.71</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203246</v>
      </c>
      <c r="D7" s="35">
        <v>46</v>
      </c>
      <c r="E7" s="35">
        <v>1</v>
      </c>
      <c r="F7" s="35">
        <v>0</v>
      </c>
      <c r="G7" s="35">
        <v>1</v>
      </c>
      <c r="H7" s="35" t="s">
        <v>93</v>
      </c>
      <c r="I7" s="35" t="s">
        <v>94</v>
      </c>
      <c r="J7" s="35" t="s">
        <v>95</v>
      </c>
      <c r="K7" s="35" t="s">
        <v>96</v>
      </c>
      <c r="L7" s="35" t="s">
        <v>97</v>
      </c>
      <c r="M7" s="36" t="s">
        <v>98</v>
      </c>
      <c r="N7" s="36">
        <v>83.39</v>
      </c>
      <c r="O7" s="36">
        <v>99.99</v>
      </c>
      <c r="P7" s="36">
        <v>3434</v>
      </c>
      <c r="Q7" s="36">
        <v>7594</v>
      </c>
      <c r="R7" s="36">
        <v>66.87</v>
      </c>
      <c r="S7" s="36">
        <v>113.56</v>
      </c>
      <c r="T7" s="36">
        <v>7719</v>
      </c>
      <c r="U7" s="36">
        <v>48.25</v>
      </c>
      <c r="V7" s="36">
        <v>159.97999999999999</v>
      </c>
      <c r="W7" s="36">
        <v>111.24</v>
      </c>
      <c r="X7" s="36">
        <v>109.71</v>
      </c>
      <c r="Y7" s="36">
        <v>106.57</v>
      </c>
      <c r="Z7" s="36">
        <v>117.72</v>
      </c>
      <c r="AA7" s="36">
        <v>109.97</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12302.77</v>
      </c>
      <c r="AT7" s="36">
        <v>9767.09</v>
      </c>
      <c r="AU7" s="36">
        <v>3036.61</v>
      </c>
      <c r="AV7" s="36">
        <v>2459.2199999999998</v>
      </c>
      <c r="AW7" s="36">
        <v>2038.05</v>
      </c>
      <c r="AX7" s="36">
        <v>1197.1099999999999</v>
      </c>
      <c r="AY7" s="36">
        <v>1002.64</v>
      </c>
      <c r="AZ7" s="36">
        <v>1164.51</v>
      </c>
      <c r="BA7" s="36">
        <v>434.72</v>
      </c>
      <c r="BB7" s="36">
        <v>416.14</v>
      </c>
      <c r="BC7" s="36">
        <v>262.74</v>
      </c>
      <c r="BD7" s="36">
        <v>405.1</v>
      </c>
      <c r="BE7" s="36">
        <v>331.97</v>
      </c>
      <c r="BF7" s="36">
        <v>309.01</v>
      </c>
      <c r="BG7" s="36">
        <v>290.25</v>
      </c>
      <c r="BH7" s="36">
        <v>264.47000000000003</v>
      </c>
      <c r="BI7" s="36">
        <v>532.29999999999995</v>
      </c>
      <c r="BJ7" s="36">
        <v>520.29999999999995</v>
      </c>
      <c r="BK7" s="36">
        <v>498.27</v>
      </c>
      <c r="BL7" s="36">
        <v>495.76</v>
      </c>
      <c r="BM7" s="36">
        <v>487.22</v>
      </c>
      <c r="BN7" s="36">
        <v>276.38</v>
      </c>
      <c r="BO7" s="36">
        <v>101.9</v>
      </c>
      <c r="BP7" s="36">
        <v>100.04</v>
      </c>
      <c r="BQ7" s="36">
        <v>98.39</v>
      </c>
      <c r="BR7" s="36">
        <v>112.67</v>
      </c>
      <c r="BS7" s="36">
        <v>103.24</v>
      </c>
      <c r="BT7" s="36">
        <v>90.17</v>
      </c>
      <c r="BU7" s="36">
        <v>90.69</v>
      </c>
      <c r="BV7" s="36">
        <v>90.64</v>
      </c>
      <c r="BW7" s="36">
        <v>93.66</v>
      </c>
      <c r="BX7" s="36">
        <v>92.76</v>
      </c>
      <c r="BY7" s="36">
        <v>104.99</v>
      </c>
      <c r="BZ7" s="36">
        <v>205.76</v>
      </c>
      <c r="CA7" s="36">
        <v>211.82</v>
      </c>
      <c r="CB7" s="36">
        <v>217.77</v>
      </c>
      <c r="CC7" s="36">
        <v>186.16</v>
      </c>
      <c r="CD7" s="36">
        <v>209.15</v>
      </c>
      <c r="CE7" s="36">
        <v>210.28</v>
      </c>
      <c r="CF7" s="36">
        <v>211.08</v>
      </c>
      <c r="CG7" s="36">
        <v>213.52</v>
      </c>
      <c r="CH7" s="36">
        <v>208.21</v>
      </c>
      <c r="CI7" s="36">
        <v>208.67</v>
      </c>
      <c r="CJ7" s="36">
        <v>163.72</v>
      </c>
      <c r="CK7" s="36">
        <v>39.32</v>
      </c>
      <c r="CL7" s="36">
        <v>38.07</v>
      </c>
      <c r="CM7" s="36">
        <v>34.69</v>
      </c>
      <c r="CN7" s="36">
        <v>32.520000000000003</v>
      </c>
      <c r="CO7" s="36">
        <v>31.2</v>
      </c>
      <c r="CP7" s="36">
        <v>50.49</v>
      </c>
      <c r="CQ7" s="36">
        <v>49.69</v>
      </c>
      <c r="CR7" s="36">
        <v>49.77</v>
      </c>
      <c r="CS7" s="36">
        <v>49.22</v>
      </c>
      <c r="CT7" s="36">
        <v>49.08</v>
      </c>
      <c r="CU7" s="36">
        <v>59.76</v>
      </c>
      <c r="CV7" s="36">
        <v>66.06</v>
      </c>
      <c r="CW7" s="36">
        <v>67.77</v>
      </c>
      <c r="CX7" s="36">
        <v>73.14</v>
      </c>
      <c r="CY7" s="36">
        <v>77.78</v>
      </c>
      <c r="CZ7" s="36">
        <v>78.05</v>
      </c>
      <c r="DA7" s="36">
        <v>78.7</v>
      </c>
      <c r="DB7" s="36">
        <v>80.010000000000005</v>
      </c>
      <c r="DC7" s="36">
        <v>79.98</v>
      </c>
      <c r="DD7" s="36">
        <v>79.48</v>
      </c>
      <c r="DE7" s="36">
        <v>79.3</v>
      </c>
      <c r="DF7" s="36">
        <v>89.95</v>
      </c>
      <c r="DG7" s="36">
        <v>40.5</v>
      </c>
      <c r="DH7" s="36">
        <v>41.65</v>
      </c>
      <c r="DI7" s="36">
        <v>43.04</v>
      </c>
      <c r="DJ7" s="36">
        <v>51.4</v>
      </c>
      <c r="DK7" s="36">
        <v>53.3</v>
      </c>
      <c r="DL7" s="36">
        <v>34.24</v>
      </c>
      <c r="DM7" s="36">
        <v>35.18</v>
      </c>
      <c r="DN7" s="36">
        <v>36.43</v>
      </c>
      <c r="DO7" s="36">
        <v>46.12</v>
      </c>
      <c r="DP7" s="36">
        <v>47.44</v>
      </c>
      <c r="DQ7" s="36">
        <v>47.18</v>
      </c>
      <c r="DR7" s="36">
        <v>0</v>
      </c>
      <c r="DS7" s="36">
        <v>0</v>
      </c>
      <c r="DT7" s="36">
        <v>0</v>
      </c>
      <c r="DU7" s="36">
        <v>0</v>
      </c>
      <c r="DV7" s="36">
        <v>3.81</v>
      </c>
      <c r="DW7" s="36">
        <v>6.81</v>
      </c>
      <c r="DX7" s="36">
        <v>8.41</v>
      </c>
      <c r="DY7" s="36">
        <v>8.7200000000000006</v>
      </c>
      <c r="DZ7" s="36">
        <v>9.86</v>
      </c>
      <c r="EA7" s="36">
        <v>11.16</v>
      </c>
      <c r="EB7" s="36">
        <v>13.18</v>
      </c>
      <c r="EC7" s="36">
        <v>0.53</v>
      </c>
      <c r="ED7" s="36">
        <v>0.81</v>
      </c>
      <c r="EE7" s="36">
        <v>0.37</v>
      </c>
      <c r="EF7" s="36">
        <v>0.57999999999999996</v>
      </c>
      <c r="EG7" s="36">
        <v>0.71</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2017-02-06T04:10:08Z</cp:lastPrinted>
  <dcterms:created xsi:type="dcterms:W3CDTF">2017-02-01T08:41:16Z</dcterms:created>
  <dcterms:modified xsi:type="dcterms:W3CDTF">2017-02-06T04:10:10Z</dcterms:modified>
  <cp:category/>
</cp:coreProperties>
</file>