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qDoNp7EcMAXij+6Yw0Q79FxhMxw6d9af4vFM/FHWyb3tYtczjHPIVuINLh2V7Gduj893iXSTMICcuhty56BTHw==" workbookSaltValue="XNZuwZNO99LedwmySJL7W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BF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<sst xmlns="http://schemas.openxmlformats.org/spreadsheetml/2006/main" count="221" uniqueCount="111">
  <si>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</si>
  <si>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</si>
  <si>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</si>
  <si>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</si>
  <si>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</si>
  <si>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</si>
  <si>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</si>
  <si>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</si>
  <si>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</si>
  <si>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</si>
  <si>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</si>
  <si>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</si>
  <si>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</si>
  <si>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</si>
  <si>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</si>
  <si>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</si>
  <si>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</si>
  <si>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</si>
  <si>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</si>
  <si>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</si>
  <si>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</si>
  <si>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</si>
  <si>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</si>
  <si>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</si>
  <si>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</si>
  <si>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</si>
  <si>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</si>
  <si>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</si>
  <si>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</si>
  <si>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</si>
  <si>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</si>
  <si>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</si>
  <si>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</si>
  <si>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</si>
  <si>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</si>
  <si>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</si>
  <si>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</si>
  <si>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</si>
  <si>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</si>
  <si>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</si>
  <si>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</si>
  <si>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</si>
  <si>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</si>
  <si>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</si>
  <si>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</si>
  <si>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</si>
  <si>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</si>
  <si>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</si>
  <si>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</si>
  <si>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</si>
  <si>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</si>
  <si>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</si>
  <si>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</si>
  <si>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</si>
  <si>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</si>
  <si>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</si>
  <si>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</si>
  <si>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</si>
  <si>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</si>
  <si>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</si>
  <si>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</si>
  <si>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</si>
  <si>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</si>
  <si>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</si>
  <si>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</si>
  <si>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</si>
  <si>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</si>
  <si>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</si>
  <si>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</si>
  <si>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</si>
  <si>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</si>
  <si>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</si>
  <si>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</si>
  <si>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</si>
  <si>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</si>
  <si>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</si>
  <si>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</si>
  <si>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</si>
  <si>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</si>
  <si>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</si>
  <si>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</si>
  <si>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</si>
  <si>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</si>
  <si>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</si>
  <si>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</si>
  <si>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</si>
  <si>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</si>
  <si>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</si>
  <si>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</si>
  <si>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</si>
  <si>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</si>
  <si>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</si>
  <si>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</si>
  <si>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</si>
  <si>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</si>
  <si>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</si>
  <si>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喬木村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</si>
  <si>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</si>
  <si>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</si>
  <si>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</si>
  <si>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</si>
  <si>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</si>
  <si>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</si>
  <si>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</si>
  <si>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</si>
  <si>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</si>
  <si>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</si>
  <si>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</si>
  <si>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①処理場　　　　　　　　　　　　　　　　　　　　　伊久間浄化ｾﾝﾀｰ　(H6.11月供用開始）　　　　　　　　　富田浄化ｾﾝﾀｰ　　(H7.11月供用開始）　　　　　　・建築物　　：設置後22年経過【耐用年数33年】　　　　　　　　　・機　械　　：設置後22年経過【耐用年数20年】　　　　　　　　　　　　　　　　　　　　　　　・電気設備　：設置後22年経過【耐用年数20年】　　　　　　　　　　　　　　　　　　　　　　　　　　　　　　　　　②管　路　　：設置後22年経過【耐用年数40年】　　③ﾏﾝﾎｰﾙﾎﾟﾝﾌﾟ：設置後22年経過【耐用年数25年】　　①の処理場関連では機械、電器設備は耐用年数を迎えており最適化構想に従い更新を図る。　　　　　②・③については管渠調査の結果を踏まえ早期改修の必要性を判断し計画的に更新を図る。</t>
    <phoneticPr fontId="4"/>
  </si>
  <si>
    <t>本村の農集排事業については村内２地区で取り組むなど、農業集落排水区域の拡大を行い汚水処理事業の適性化を図ってきた。　今後は将来的な汚水処理事業の適性化を図るため既に整備が進められている農業集落排水事業と公共下水道の統合検討により効率的な汚水処理を行っていく。</t>
    <phoneticPr fontId="4"/>
  </si>
  <si>
    <t>①【収益的収支比率】=総収益/（総費用＋償還金）　　　　　　　　　　　　　　・修繕費の減少による増加により100％を超えることができた。　　　　　　　　　　　　　　　　　　　　　　　　　　　　　　　　　⑤【経費回収率】使用料/汚水処理費　　　　　　　　　　　　　　　　・類似団体に比べ高い水準であり増加傾向にある。　　　　　　　　　　　　　　　　　　　　　⑥【汚水処理原価】汚水処理費/年間有収水量　　　　　　　　　　　　　　・類似団体より低い水準にあり減少傾向にある。　　　　　　　い。　　　　　　　　　　　　　　　　　　　　　⑦【施設利用率】施設の利用状況、適正規模を示す　　　　　　　　　　　　　　　　・類似団単体より高い水準にあり58％にあり増加傾向にある。　　　　　　　　　　　　　　　　　　　　　　⑧【水洗化率】　　　　　　　　　　　　　　　　　・類似団体に比べ高い97％を超え横ばい状況にある。</t>
    <rPh sb="43" eb="45">
      <t>ゲンショウ</t>
    </rPh>
    <rPh sb="48" eb="50">
      <t>ゾウカ</t>
    </rPh>
    <rPh sb="149" eb="151">
      <t>ゾウカ</t>
    </rPh>
    <rPh sb="227" eb="229">
      <t>ゲンショウ</t>
    </rPh>
    <rPh sb="325" eb="32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</si>
</sst>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93024"/>
        <c:axId val="92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2993024"/>
        <c:axId val="92994944"/>
      </c:lineChart>
      <c:dateAx>
        <c:axId val="92993024"/>
        <c:scaling>
          <c:orientation val="minMax"/>
        </c:scaling>
        <c:delete val="1"/>
        <c:axPos val="b"/>
        <c:numFmt formatCode="ge" sourceLinked="1"/>
        <c:majorTickMark val="none"/>
        <c:minorTickMark val="none"/>
        <c:tickLblPos val="none"/>
        <c:crossAx val="92994944"/>
        <c:crosses val="autoZero"/>
        <c:auto val="1"/>
        <c:lblOffset val="100"/>
        <c:baseTimeUnit val="years"/>
      </c:dateAx>
      <c:valAx>
        <c:axId val="92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3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c:v>
                </c:pt>
                <c:pt idx="1">
                  <c:v>57.02</c:v>
                </c:pt>
                <c:pt idx="2">
                  <c:v>55.89</c:v>
                </c:pt>
                <c:pt idx="3">
                  <c:v>55.89</c:v>
                </c:pt>
                <c:pt idx="4">
                  <c:v>57.59</c:v>
                </c:pt>
              </c:numCache>
            </c:numRef>
          </c:val>
        </c:ser>
        <c:dLbls>
          <c:showLegendKey val="0"/>
          <c:showVal val="0"/>
          <c:showCatName val="0"/>
          <c:showSerName val="0"/>
          <c:showPercent val="0"/>
          <c:showBubbleSize val="0"/>
        </c:dLbls>
        <c:gapWidth val="150"/>
        <c:axId val="98453376"/>
        <c:axId val="984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8453376"/>
        <c:axId val="98463744"/>
      </c:lineChart>
      <c:dateAx>
        <c:axId val="98453376"/>
        <c:scaling>
          <c:orientation val="minMax"/>
        </c:scaling>
        <c:delete val="1"/>
        <c:axPos val="b"/>
        <c:numFmt formatCode="ge" sourceLinked="1"/>
        <c:majorTickMark val="none"/>
        <c:minorTickMark val="none"/>
        <c:tickLblPos val="none"/>
        <c:crossAx val="98463744"/>
        <c:crosses val="autoZero"/>
        <c:auto val="1"/>
        <c:lblOffset val="100"/>
        <c:baseTimeUnit val="years"/>
      </c:dateAx>
      <c:valAx>
        <c:axId val="984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97.55</c:v>
                </c:pt>
                <c:pt idx="1">
                  <c:v>97.82</c:v>
                </c:pt>
                <c:pt idx="2">
                  <c:v>98.26</c:v>
                </c:pt>
                <c:pt idx="3">
                  <c:v>97.59</c:v>
                </c:pt>
                <c:pt idx="4">
                  <c:v>97.94</c:v>
                </c:pt>
              </c:numCache>
            </c:numRef>
          </c:val>
        </c:ser>
        <c:dLbls>
          <c:showLegendKey val="0"/>
          <c:showVal val="0"/>
          <c:showCatName val="0"/>
          <c:showSerName val="0"/>
          <c:showPercent val="0"/>
          <c:showBubbleSize val="0"/>
        </c:dLbls>
        <c:gapWidth val="150"/>
        <c:axId val="121837056"/>
        <c:axId val="121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1837056"/>
        <c:axId val="121838976"/>
      </c:lineChart>
      <c:dateAx>
        <c:axId val="121837056"/>
        <c:scaling>
          <c:orientation val="minMax"/>
        </c:scaling>
        <c:delete val="1"/>
        <c:axPos val="b"/>
        <c:numFmt formatCode="ge" sourceLinked="1"/>
        <c:majorTickMark val="none"/>
        <c:minorTickMark val="none"/>
        <c:tickLblPos val="none"/>
        <c:crossAx val="121838976"/>
        <c:crosses val="autoZero"/>
        <c:auto val="1"/>
        <c:lblOffset val="100"/>
        <c:baseTimeUnit val="years"/>
      </c:dateAx>
      <c:valAx>
        <c:axId val="121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107.21</c:v>
                </c:pt>
                <c:pt idx="1">
                  <c:v>103.16</c:v>
                </c:pt>
                <c:pt idx="2">
                  <c:v>90.93</c:v>
                </c:pt>
                <c:pt idx="3">
                  <c:v>98.3</c:v>
                </c:pt>
                <c:pt idx="4">
                  <c:v>103.59</c:v>
                </c:pt>
              </c:numCache>
            </c:numRef>
          </c:val>
        </c:ser>
        <c:dLbls>
          <c:showLegendKey val="0"/>
          <c:showVal val="0"/>
          <c:showCatName val="0"/>
          <c:showSerName val="0"/>
          <c:showPercent val="0"/>
          <c:showBubbleSize val="0"/>
        </c:dLbls>
        <c:gapWidth val="150"/>
        <c:axId val="93107328"/>
        <c:axId val="931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07328"/>
        <c:axId val="93109248"/>
      </c:lineChart>
      <c:dateAx>
        <c:axId val="93107328"/>
        <c:scaling>
          <c:orientation val="minMax"/>
        </c:scaling>
        <c:delete val="1"/>
        <c:axPos val="b"/>
        <c:numFmt formatCode="ge" sourceLinked="1"/>
        <c:majorTickMark val="none"/>
        <c:minorTickMark val="none"/>
        <c:tickLblPos val="none"/>
        <c:crossAx val="93109248"/>
        <c:crosses val="autoZero"/>
        <c:auto val="1"/>
        <c:lblOffset val="100"/>
        <c:baseTimeUnit val="years"/>
      </c:dateAx>
      <c:valAx>
        <c:axId val="93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70048"/>
        <c:axId val="959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70048"/>
        <c:axId val="95971968"/>
      </c:lineChart>
      <c:dateAx>
        <c:axId val="95970048"/>
        <c:scaling>
          <c:orientation val="minMax"/>
        </c:scaling>
        <c:delete val="1"/>
        <c:axPos val="b"/>
        <c:numFmt formatCode="ge" sourceLinked="1"/>
        <c:majorTickMark val="none"/>
        <c:minorTickMark val="none"/>
        <c:tickLblPos val="none"/>
        <c:crossAx val="95971968"/>
        <c:crosses val="autoZero"/>
        <c:auto val="1"/>
        <c:lblOffset val="100"/>
        <c:baseTimeUnit val="years"/>
      </c:dateAx>
      <c:valAx>
        <c:axId val="959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76160"/>
        <c:axId val="96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76160"/>
        <c:axId val="96078080"/>
      </c:lineChart>
      <c:dateAx>
        <c:axId val="96076160"/>
        <c:scaling>
          <c:orientation val="minMax"/>
        </c:scaling>
        <c:delete val="1"/>
        <c:axPos val="b"/>
        <c:numFmt formatCode="ge" sourceLinked="1"/>
        <c:majorTickMark val="none"/>
        <c:minorTickMark val="none"/>
        <c:tickLblPos val="none"/>
        <c:crossAx val="96078080"/>
        <c:crosses val="autoZero"/>
        <c:auto val="1"/>
        <c:lblOffset val="100"/>
        <c:baseTimeUnit val="years"/>
      </c:dateAx>
      <c:valAx>
        <c:axId val="96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14560"/>
        <c:axId val="961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14560"/>
        <c:axId val="96129024"/>
      </c:lineChart>
      <c:dateAx>
        <c:axId val="96114560"/>
        <c:scaling>
          <c:orientation val="minMax"/>
        </c:scaling>
        <c:delete val="1"/>
        <c:axPos val="b"/>
        <c:numFmt formatCode="ge" sourceLinked="1"/>
        <c:majorTickMark val="none"/>
        <c:minorTickMark val="none"/>
        <c:tickLblPos val="none"/>
        <c:crossAx val="96129024"/>
        <c:crosses val="autoZero"/>
        <c:auto val="1"/>
        <c:lblOffset val="100"/>
        <c:baseTimeUnit val="years"/>
      </c:dateAx>
      <c:valAx>
        <c:axId val="961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62176"/>
        <c:axId val="96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62176"/>
        <c:axId val="96164096"/>
      </c:lineChart>
      <c:dateAx>
        <c:axId val="96162176"/>
        <c:scaling>
          <c:orientation val="minMax"/>
        </c:scaling>
        <c:delete val="1"/>
        <c:axPos val="b"/>
        <c:numFmt formatCode="ge" sourceLinked="1"/>
        <c:majorTickMark val="none"/>
        <c:minorTickMark val="none"/>
        <c:tickLblPos val="none"/>
        <c:crossAx val="96164096"/>
        <c:crosses val="autoZero"/>
        <c:auto val="1"/>
        <c:lblOffset val="100"/>
        <c:baseTimeUnit val="years"/>
      </c:dateAx>
      <c:valAx>
        <c:axId val="96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02752"/>
        <c:axId val="962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6202752"/>
        <c:axId val="96204672"/>
      </c:lineChart>
      <c:dateAx>
        <c:axId val="96202752"/>
        <c:scaling>
          <c:orientation val="minMax"/>
        </c:scaling>
        <c:delete val="1"/>
        <c:axPos val="b"/>
        <c:numFmt formatCode="ge" sourceLinked="1"/>
        <c:majorTickMark val="none"/>
        <c:minorTickMark val="none"/>
        <c:tickLblPos val="none"/>
        <c:crossAx val="96204672"/>
        <c:crosses val="autoZero"/>
        <c:auto val="1"/>
        <c:lblOffset val="100"/>
        <c:baseTimeUnit val="years"/>
      </c:dateAx>
      <c:valAx>
        <c:axId val="962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119.92</c:v>
                </c:pt>
                <c:pt idx="1">
                  <c:v>112.1</c:v>
                </c:pt>
                <c:pt idx="2">
                  <c:v>79.98</c:v>
                </c:pt>
                <c:pt idx="3">
                  <c:v>84.05</c:v>
                </c:pt>
                <c:pt idx="4">
                  <c:v>114.15</c:v>
                </c:pt>
              </c:numCache>
            </c:numRef>
          </c:val>
        </c:ser>
        <c:dLbls>
          <c:showLegendKey val="0"/>
          <c:showVal val="0"/>
          <c:showCatName val="0"/>
          <c:showSerName val="0"/>
          <c:showPercent val="0"/>
          <c:showBubbleSize val="0"/>
        </c:dLbls>
        <c:gapWidth val="150"/>
        <c:axId val="96234496"/>
        <c:axId val="962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6234496"/>
        <c:axId val="96236672"/>
      </c:lineChart>
      <c:dateAx>
        <c:axId val="96234496"/>
        <c:scaling>
          <c:orientation val="minMax"/>
        </c:scaling>
        <c:delete val="1"/>
        <c:axPos val="b"/>
        <c:numFmt formatCode="ge" sourceLinked="1"/>
        <c:majorTickMark val="none"/>
        <c:minorTickMark val="none"/>
        <c:tickLblPos val="none"/>
        <c:crossAx val="96236672"/>
        <c:crosses val="autoZero"/>
        <c:auto val="1"/>
        <c:lblOffset val="100"/>
        <c:baseTimeUnit val="years"/>
      </c:dateAx>
      <c:valAx>
        <c:axId val="96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157.62</c:v>
                </c:pt>
                <c:pt idx="1">
                  <c:v>166.76</c:v>
                </c:pt>
                <c:pt idx="2">
                  <c:v>235.24</c:v>
                </c:pt>
                <c:pt idx="3">
                  <c:v>229.06</c:v>
                </c:pt>
                <c:pt idx="4">
                  <c:v>171.49</c:v>
                </c:pt>
              </c:numCache>
            </c:numRef>
          </c:val>
        </c:ser>
        <c:dLbls>
          <c:showLegendKey val="0"/>
          <c:showVal val="0"/>
          <c:showCatName val="0"/>
          <c:showSerName val="0"/>
          <c:showPercent val="0"/>
          <c:showBubbleSize val="0"/>
        </c:dLbls>
        <c:gapWidth val="150"/>
        <c:axId val="96266496"/>
        <c:axId val="962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6266496"/>
        <c:axId val="96268672"/>
      </c:lineChart>
      <c:dateAx>
        <c:axId val="96266496"/>
        <c:scaling>
          <c:orientation val="minMax"/>
        </c:scaling>
        <c:delete val="1"/>
        <c:axPos val="b"/>
        <c:numFmt formatCode="ge" sourceLinked="1"/>
        <c:majorTickMark val="none"/>
        <c:minorTickMark val="none"/>
        <c:tickLblPos val="none"/>
        <c:crossAx val="96268672"/>
        <c:crosses val="autoZero"/>
        <c:auto val="1"/>
        <c:lblOffset val="100"/>
        <c:baseTimeUnit val="years"/>
      </c:dateAx>
      <c:valAx>
        <c:axId val="962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喬木村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6583</v>
      </c>
      <c r="AM8" s="64"/>
      <c r="AN8" s="64"/>
      <c r="AO8" s="64"/>
      <c r="AP8" s="64"/>
      <c r="AQ8" s="64"/>
      <c r="AR8" s="64"/>
      <c r="AS8" s="64"/>
      <c r="AT8" s="63">
        <f>データ!S6</f>
        <v>66.61</v>
      </c>
      <c r="AU8" s="63"/>
      <c r="AV8" s="63"/>
      <c r="AW8" s="63"/>
      <c r="AX8" s="63"/>
      <c r="AY8" s="63"/>
      <c r="AZ8" s="63"/>
      <c r="BA8" s="63"/>
      <c r="BB8" s="63">
        <f>データ!T6</f>
        <v>98.83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24.35</v>
      </c>
      <c r="Q10" s="63"/>
      <c r="R10" s="63"/>
      <c r="S10" s="63"/>
      <c r="T10" s="63"/>
      <c r="U10" s="63"/>
      <c r="V10" s="63"/>
      <c r="W10" s="63">
        <f>データ!P6</f>
        <v>83.29</v>
      </c>
      <c r="X10" s="63"/>
      <c r="Y10" s="63"/>
      <c r="Z10" s="63"/>
      <c r="AA10" s="63"/>
      <c r="AB10" s="63"/>
      <c r="AC10" s="63"/>
      <c r="AD10" s="64">
        <f>データ!Q6</f>
        <v>3553</v>
      </c>
      <c r="AE10" s="64"/>
      <c r="AF10" s="64"/>
      <c r="AG10" s="64"/>
      <c r="AH10" s="64"/>
      <c r="AI10" s="64"/>
      <c r="AJ10" s="64"/>
      <c r="AK10" s="2"/>
      <c r="AL10" s="64">
        <f>データ!U6</f>
        <v>1604</v>
      </c>
      <c r="AM10" s="64"/>
      <c r="AN10" s="64"/>
      <c r="AO10" s="64"/>
      <c r="AP10" s="64"/>
      <c r="AQ10" s="64"/>
      <c r="AR10" s="64"/>
      <c r="AS10" s="64"/>
      <c r="AT10" s="63">
        <f>データ!V6</f>
        <v>0.44</v>
      </c>
      <c r="AU10" s="63"/>
      <c r="AV10" s="63"/>
      <c r="AW10" s="63"/>
      <c r="AX10" s="63"/>
      <c r="AY10" s="63"/>
      <c r="AZ10" s="63"/>
      <c r="BA10" s="63"/>
      <c r="BB10" s="63">
        <f>データ!W6</f>
        <v>3645.45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d4eYc5UN0YbPF4NzkLbYbJLN9kWehDga+dnNR5mbS/7zYWXAXAvB3O656tqAbucAohqXJLHbEAplDlYiV+mlg==" saltValue="10Aqlnm4JhLbYKuUiNMJ2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Y1" workbookViewId="0">
      <selection activeCell="BE13" sqref="BE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204153</v>
      </c>
      <c r="D6" s="31">
        <f t="shared" si="3"/>
        <v>47</v>
      </c>
      <c r="E6" s="31">
        <f t="shared" si="3"/>
        <v>17</v>
      </c>
      <c r="F6" s="31">
        <f t="shared" si="3"/>
        <v>5</v>
      </c>
      <c r="G6" s="31">
        <f t="shared" si="3"/>
        <v>0</v>
      </c>
      <c r="H6" s="31" t="str">
        <f t="shared" si="3"/>
        <v>長野県　喬木村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24.35</v>
      </c>
      <c r="P6" s="32">
        <f t="shared" si="3"/>
        <v>83.29</v>
      </c>
      <c r="Q6" s="32">
        <f t="shared" si="3"/>
        <v>3553</v>
      </c>
      <c r="R6" s="32">
        <f t="shared" si="3"/>
        <v>6583</v>
      </c>
      <c r="S6" s="32">
        <f t="shared" si="3"/>
        <v>66.61</v>
      </c>
      <c r="T6" s="32">
        <f t="shared" si="3"/>
        <v>98.83</v>
      </c>
      <c r="U6" s="32">
        <f t="shared" si="3"/>
        <v>1604</v>
      </c>
      <c r="V6" s="32">
        <f t="shared" si="3"/>
        <v>0.44</v>
      </c>
      <c r="W6" s="32">
        <f t="shared" si="3"/>
        <v>3645.45</v>
      </c>
      <c r="X6" s="33">
        <f>IF(X7="",NA(),X7)</f>
        <v>107.21</v>
      </c>
      <c r="Y6" s="33">
        <f t="shared" ref="Y6:AG6" si="4">IF(Y7="",NA(),Y7)</f>
        <v>103.16</v>
      </c>
      <c r="Z6" s="33">
        <f t="shared" si="4"/>
        <v>90.93</v>
      </c>
      <c r="AA6" s="33">
        <f t="shared" si="4"/>
        <v>98.3</v>
      </c>
      <c r="AB6" s="33">
        <f t="shared" si="4"/>
        <v>103.59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119.92</v>
      </c>
      <c r="BQ6" s="33">
        <f t="shared" ref="BQ6:BY6" si="8">IF(BQ7="",NA(),BQ7)</f>
        <v>112.1</v>
      </c>
      <c r="BR6" s="33">
        <f t="shared" si="8"/>
        <v>79.98</v>
      </c>
      <c r="BS6" s="33">
        <f t="shared" si="8"/>
        <v>84.05</v>
      </c>
      <c r="BT6" s="33">
        <f t="shared" si="8"/>
        <v>114.15</v>
      </c>
      <c r="BU6" s="33">
        <f t="shared" si="8"/>
        <v>51.56</v>
      </c>
      <c r="BV6" s="33">
        <f t="shared" si="8"/>
        <v>51.03</v>
      </c>
      <c r="BW6" s="33">
        <f t="shared" si="8"/>
        <v>50.9</v>
      </c>
      <c r="BX6" s="33">
        <f t="shared" si="8"/>
        <v>50.82</v>
      </c>
      <c r="BY6" s="33">
        <f t="shared" si="8"/>
        <v>52.19</v>
      </c>
      <c r="BZ6" s="32" t="str">
        <f>IF(BZ7="","",IF(BZ7="-","【-】","【"&amp;SUBSTITUTE(TEXT(BZ7,"#,##0.00"),"-","△")&amp;"】"))</f>
        <v>【52.78】</v>
      </c>
      <c r="CA6" s="33">
        <f>IF(CA7="",NA(),CA7)</f>
        <v>157.62</v>
      </c>
      <c r="CB6" s="33">
        <f t="shared" ref="CB6:CJ6" si="9">IF(CB7="",NA(),CB7)</f>
        <v>166.76</v>
      </c>
      <c r="CC6" s="33">
        <f t="shared" si="9"/>
        <v>235.24</v>
      </c>
      <c r="CD6" s="33">
        <f t="shared" si="9"/>
        <v>229.06</v>
      </c>
      <c r="CE6" s="33">
        <f t="shared" si="9"/>
        <v>171.49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v>
      </c>
      <c r="CM6" s="33">
        <f t="shared" ref="CM6:CU6" si="10">IF(CM7="",NA(),CM7)</f>
        <v>57.02</v>
      </c>
      <c r="CN6" s="33">
        <f t="shared" si="10"/>
        <v>55.89</v>
      </c>
      <c r="CO6" s="33">
        <f t="shared" si="10"/>
        <v>55.89</v>
      </c>
      <c r="CP6" s="33">
        <f t="shared" si="10"/>
        <v>57.59</v>
      </c>
      <c r="CQ6" s="33">
        <f t="shared" si="10"/>
        <v>55.2</v>
      </c>
      <c r="CR6" s="33">
        <f t="shared" si="10"/>
        <v>54.74</v>
      </c>
      <c r="CS6" s="33">
        <f t="shared" si="10"/>
        <v>53.78</v>
      </c>
      <c r="CT6" s="33">
        <f t="shared" si="10"/>
        <v>53.24</v>
      </c>
      <c r="CU6" s="33">
        <f t="shared" si="10"/>
        <v>52.31</v>
      </c>
      <c r="CV6" s="32" t="str">
        <f>IF(CV7="","",IF(CV7="-","【-】","【"&amp;SUBSTITUTE(TEXT(CV7,"#,##0.00"),"-","△")&amp;"】"))</f>
        <v>【52.74】</v>
      </c>
      <c r="CW6" s="33">
        <f>IF(CW7="",NA(),CW7)</f>
        <v>97.55</v>
      </c>
      <c r="CX6" s="33">
        <f t="shared" ref="CX6:DF6" si="11">IF(CX7="",NA(),CX7)</f>
        <v>97.82</v>
      </c>
      <c r="CY6" s="33">
        <f t="shared" si="11"/>
        <v>98.26</v>
      </c>
      <c r="CZ6" s="33">
        <f t="shared" si="11"/>
        <v>97.59</v>
      </c>
      <c r="DA6" s="33">
        <f t="shared" si="11"/>
        <v>97.94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204153</v>
      </c>
      <c r="D7" s="35">
        <v>47</v>
      </c>
      <c r="E7" s="35">
        <v>17</v>
      </c>
      <c r="F7" s="35">
        <v>5</v>
      </c>
      <c r="G7" s="35">
        <v>0</v>
      </c>
      <c r="H7" s="35" t="s">
        <v>96</v>
      </c>
      <c r="I7" s="35" t="s">
        <v>97</v>
      </c>
      <c r="J7" s="35" t="s">
        <v>98</v>
      </c>
      <c r="K7" s="35" t="s">
        <v>99</v>
      </c>
      <c r="L7" s="35" t="s">
        <v>100</v>
      </c>
      <c r="M7" s="36" t="s">
        <v>101</v>
      </c>
      <c r="N7" s="36" t="s">
        <v>102</v>
      </c>
      <c r="O7" s="36">
        <v>24.35</v>
      </c>
      <c r="P7" s="36">
        <v>83.29</v>
      </c>
      <c r="Q7" s="36">
        <v>3553</v>
      </c>
      <c r="R7" s="36">
        <v>6583</v>
      </c>
      <c r="S7" s="36">
        <v>66.61</v>
      </c>
      <c r="T7" s="36">
        <v>98.83</v>
      </c>
      <c r="U7" s="36">
        <v>1604</v>
      </c>
      <c r="V7" s="36">
        <v>0.44</v>
      </c>
      <c r="W7" s="36">
        <v>3645.45</v>
      </c>
      <c r="X7" s="36">
        <v>107.21</v>
      </c>
      <c r="Y7" s="36">
        <v>103.16</v>
      </c>
      <c r="Z7" s="36">
        <v>90.93</v>
      </c>
      <c r="AA7" s="36">
        <v>98.3</v>
      </c>
      <c r="AB7" s="36">
        <v>103.59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119.92</v>
      </c>
      <c r="BQ7" s="36">
        <v>112.1</v>
      </c>
      <c r="BR7" s="36">
        <v>79.98</v>
      </c>
      <c r="BS7" s="36">
        <v>84.05</v>
      </c>
      <c r="BT7" s="36">
        <v>114.15</v>
      </c>
      <c r="BU7" s="36">
        <v>51.56</v>
      </c>
      <c r="BV7" s="36">
        <v>51.03</v>
      </c>
      <c r="BW7" s="36">
        <v>50.9</v>
      </c>
      <c r="BX7" s="36">
        <v>50.82</v>
      </c>
      <c r="BY7" s="36">
        <v>52.19</v>
      </c>
      <c r="BZ7" s="36">
        <v>52.78</v>
      </c>
      <c r="CA7" s="36">
        <v>157.62</v>
      </c>
      <c r="CB7" s="36">
        <v>166.76</v>
      </c>
      <c r="CC7" s="36">
        <v>235.24</v>
      </c>
      <c r="CD7" s="36">
        <v>229.06</v>
      </c>
      <c r="CE7" s="36">
        <v>171.49</v>
      </c>
      <c r="CF7" s="36">
        <v>283.26</v>
      </c>
      <c r="CG7" s="36">
        <v>289.60000000000002</v>
      </c>
      <c r="CH7" s="36">
        <v>293.27</v>
      </c>
      <c r="CI7" s="36">
        <v>300.52</v>
      </c>
      <c r="CJ7" s="36">
        <v>296.14</v>
      </c>
      <c r="CK7" s="36">
        <v>289.81</v>
      </c>
      <c r="CL7" s="36">
        <v>60</v>
      </c>
      <c r="CM7" s="36">
        <v>57.02</v>
      </c>
      <c r="CN7" s="36">
        <v>55.89</v>
      </c>
      <c r="CO7" s="36">
        <v>55.89</v>
      </c>
      <c r="CP7" s="36">
        <v>57.59</v>
      </c>
      <c r="CQ7" s="36">
        <v>55.2</v>
      </c>
      <c r="CR7" s="36">
        <v>54.74</v>
      </c>
      <c r="CS7" s="36">
        <v>53.78</v>
      </c>
      <c r="CT7" s="36">
        <v>53.24</v>
      </c>
      <c r="CU7" s="36">
        <v>52.31</v>
      </c>
      <c r="CV7" s="36">
        <v>52.74</v>
      </c>
      <c r="CW7" s="36">
        <v>97.55</v>
      </c>
      <c r="CX7" s="36">
        <v>97.82</v>
      </c>
      <c r="CY7" s="36">
        <v>98.26</v>
      </c>
      <c r="CZ7" s="36">
        <v>97.59</v>
      </c>
      <c r="DA7" s="36">
        <v>97.94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CL580</cp:lastModifiedBy>
  <dcterms:created xsi:type="dcterms:W3CDTF">2017-02-08T03:11:06Z</dcterms:created>
  <dcterms:modified xsi:type="dcterms:W3CDTF">2017-02-13T10:35:35Z</dcterms:modified>
  <cp:category/>
</cp:coreProperties>
</file>