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0230" yWindow="-15" windowWidth="10275" windowHeight="804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<sst xmlns="http://schemas.openxmlformats.org/spreadsheetml/2006/main" count="220" uniqueCount="109">
  <si>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</si>
  <si>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</si>
  <si>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</si>
  <si>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</si>
  <si>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</si>
  <si>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</si>
  <si>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</si>
  <si>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</si>
  <si>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</si>
  <si>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</si>
  <si>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</si>
  <si>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</si>
  <si>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</si>
  <si>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</si>
  <si>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</si>
  <si>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</si>
  <si>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</si>
  <si>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</si>
  <si>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</si>
  <si>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</si>
  <si>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</si>
  <si>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</si>
  <si>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</si>
  <si>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</si>
  <si>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</si>
  <si>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</si>
  <si>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</si>
  <si>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</si>
  <si>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</si>
  <si>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</si>
  <si>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</si>
  <si>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</si>
  <si>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</si>
  <si>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</si>
  <si>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</si>
  <si>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</si>
  <si>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</si>
  <si>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</si>
  <si>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</si>
  <si>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</si>
  <si>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</si>
  <si>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</si>
  <si>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</si>
  <si>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</si>
  <si>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</si>
  <si>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</si>
  <si>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</si>
  <si>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</si>
  <si>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</si>
  <si>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</si>
  <si>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</si>
  <si>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</si>
  <si>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</si>
  <si>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</si>
  <si>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</si>
  <si>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</si>
  <si>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</si>
  <si>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</si>
  <si>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</si>
  <si>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</si>
  <si>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</si>
  <si>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</si>
  <si>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</si>
  <si>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</si>
  <si>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</si>
  <si>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</si>
  <si>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</si>
  <si>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</si>
  <si>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</si>
  <si>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</si>
  <si>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</si>
  <si>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</si>
  <si>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</si>
  <si>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</si>
  <si>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</si>
  <si>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</si>
  <si>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</si>
  <si>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</si>
  <si>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</si>
  <si>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</si>
  <si>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</si>
  <si>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</si>
  <si>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</si>
  <si>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</si>
  <si>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</si>
  <si>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</si>
  <si>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</si>
  <si>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</si>
  <si>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</si>
  <si>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</si>
  <si>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</si>
  <si>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</si>
  <si>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</si>
  <si>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</si>
  <si>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</si>
  <si>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須坂市</t>
  </si>
  <si>
    <t>法適用</t>
  </si>
  <si>
    <t>下水道事業</t>
  </si>
  <si>
    <t>農業集落排水</t>
  </si>
  <si>
    <t>F2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</si>
  <si>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</si>
  <si>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</si>
  <si>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</si>
  <si>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</si>
  <si>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</si>
  <si>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</si>
  <si>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①経常収支比率は、100％以上を確保しているが公共・特環下水道に比べ低い。
②累積欠損金は計上していない。
③流動比率は会計制度の改正による企業債の流動負債の計上より大きく変化したが、効率的な経営をすることで現金・預金も収支に見合った額を確保している。
④企業債残高対事業規模比率は、処理場施設整備は完了しており新たな起債による整備がないため減少している。
⑤経費回収率は</t>
    </r>
    <r>
      <rPr>
        <sz val="11"/>
        <rFont val="ＭＳ ゴシック"/>
        <family val="3"/>
        <charset val="128"/>
      </rPr>
      <t>概ね10</t>
    </r>
    <r>
      <rPr>
        <sz val="11"/>
        <color theme="1"/>
        <rFont val="ＭＳ ゴシック"/>
        <family val="3"/>
        <charset val="128"/>
      </rPr>
      <t>0％を確保し、適正な料金設定といえる。
⑥汚水処理原価は、平均値を下回っている。
⑦施設利用率は、平均値を下回っている。
⑧水洗化率は、平均値を上回っている。</t>
    </r>
    <rPh sb="1" eb="3">
      <t>ケイジョウ</t>
    </rPh>
    <rPh sb="3" eb="5">
      <t>シュウシ</t>
    </rPh>
    <rPh sb="5" eb="7">
      <t>ヒリツ</t>
    </rPh>
    <rPh sb="13" eb="15">
      <t>イジョウ</t>
    </rPh>
    <rPh sb="16" eb="18">
      <t>カクホ</t>
    </rPh>
    <rPh sb="23" eb="25">
      <t>コウキョウ</t>
    </rPh>
    <rPh sb="26" eb="27">
      <t>トク</t>
    </rPh>
    <rPh sb="28" eb="31">
      <t>ゲスイドウ</t>
    </rPh>
    <rPh sb="32" eb="33">
      <t>クラ</t>
    </rPh>
    <rPh sb="34" eb="35">
      <t>ヒク</t>
    </rPh>
    <rPh sb="39" eb="41">
      <t>ルイセキ</t>
    </rPh>
    <rPh sb="41" eb="44">
      <t>ケッソンキン</t>
    </rPh>
    <rPh sb="45" eb="47">
      <t>ケイジョウ</t>
    </rPh>
    <rPh sb="55" eb="57">
      <t>リュウドウ</t>
    </rPh>
    <rPh sb="57" eb="59">
      <t>ヒリツ</t>
    </rPh>
    <rPh sb="60" eb="62">
      <t>カイケイ</t>
    </rPh>
    <rPh sb="62" eb="64">
      <t>セイド</t>
    </rPh>
    <rPh sb="65" eb="67">
      <t>カイセイ</t>
    </rPh>
    <rPh sb="70" eb="72">
      <t>キギョウ</t>
    </rPh>
    <rPh sb="72" eb="73">
      <t>サイ</t>
    </rPh>
    <rPh sb="74" eb="76">
      <t>リュウドウ</t>
    </rPh>
    <rPh sb="76" eb="78">
      <t>フサイ</t>
    </rPh>
    <rPh sb="79" eb="81">
      <t>ケイジョウ</t>
    </rPh>
    <rPh sb="83" eb="84">
      <t>オオ</t>
    </rPh>
    <rPh sb="86" eb="88">
      <t>ヘンカ</t>
    </rPh>
    <rPh sb="92" eb="95">
      <t>コウリツテキ</t>
    </rPh>
    <rPh sb="96" eb="98">
      <t>ケイエイ</t>
    </rPh>
    <rPh sb="104" eb="106">
      <t>ゲンキン</t>
    </rPh>
    <rPh sb="107" eb="109">
      <t>ヨキン</t>
    </rPh>
    <rPh sb="110" eb="112">
      <t>シュウシ</t>
    </rPh>
    <rPh sb="113" eb="115">
      <t>ミア</t>
    </rPh>
    <rPh sb="117" eb="118">
      <t>ガク</t>
    </rPh>
    <rPh sb="119" eb="121">
      <t>カクホ</t>
    </rPh>
    <rPh sb="128" eb="130">
      <t>キギョウ</t>
    </rPh>
    <rPh sb="130" eb="131">
      <t>サイ</t>
    </rPh>
    <rPh sb="131" eb="133">
      <t>ザンダカ</t>
    </rPh>
    <rPh sb="133" eb="134">
      <t>タイ</t>
    </rPh>
    <rPh sb="134" eb="136">
      <t>ジギョウ</t>
    </rPh>
    <rPh sb="136" eb="138">
      <t>キボ</t>
    </rPh>
    <rPh sb="138" eb="140">
      <t>ヒリツ</t>
    </rPh>
    <rPh sb="142" eb="145">
      <t>ショリジョウ</t>
    </rPh>
    <rPh sb="145" eb="147">
      <t>シセツ</t>
    </rPh>
    <rPh sb="147" eb="149">
      <t>セイビ</t>
    </rPh>
    <rPh sb="150" eb="152">
      <t>カンリョウ</t>
    </rPh>
    <rPh sb="156" eb="157">
      <t>アラ</t>
    </rPh>
    <rPh sb="159" eb="161">
      <t>キサイ</t>
    </rPh>
    <rPh sb="164" eb="166">
      <t>セイビ</t>
    </rPh>
    <rPh sb="171" eb="173">
      <t>ゲンショウ</t>
    </rPh>
    <rPh sb="180" eb="182">
      <t>ケイヒ</t>
    </rPh>
    <rPh sb="182" eb="184">
      <t>カイシュウ</t>
    </rPh>
    <rPh sb="184" eb="185">
      <t>リツ</t>
    </rPh>
    <rPh sb="186" eb="187">
      <t>オオム</t>
    </rPh>
    <rPh sb="193" eb="195">
      <t>カクホ</t>
    </rPh>
    <rPh sb="197" eb="199">
      <t>テキセイ</t>
    </rPh>
    <rPh sb="200" eb="202">
      <t>リョウキン</t>
    </rPh>
    <rPh sb="202" eb="204">
      <t>セッテイ</t>
    </rPh>
    <rPh sb="211" eb="213">
      <t>オスイ</t>
    </rPh>
    <rPh sb="213" eb="215">
      <t>ショリ</t>
    </rPh>
    <rPh sb="215" eb="217">
      <t>ゲンカ</t>
    </rPh>
    <rPh sb="219" eb="222">
      <t>ヘイキンチ</t>
    </rPh>
    <rPh sb="223" eb="225">
      <t>シタマワ</t>
    </rPh>
    <rPh sb="232" eb="234">
      <t>シセツ</t>
    </rPh>
    <rPh sb="234" eb="236">
      <t>リヨウ</t>
    </rPh>
    <rPh sb="236" eb="237">
      <t>リツ</t>
    </rPh>
    <rPh sb="239" eb="242">
      <t>ヘイキンチ</t>
    </rPh>
    <rPh sb="243" eb="245">
      <t>シタマワ</t>
    </rPh>
    <rPh sb="252" eb="255">
      <t>スイセンカ</t>
    </rPh>
    <rPh sb="255" eb="256">
      <t>リツ</t>
    </rPh>
    <rPh sb="258" eb="261">
      <t>ヘイキンチ</t>
    </rPh>
    <rPh sb="262" eb="264">
      <t>ウワマワ</t>
    </rPh>
    <phoneticPr fontId="4"/>
  </si>
  <si>
    <t>①有形固定資産減価償却率は、施設整備が完了し償却期間内のため未償却部分が多い。
②管渠老朽化率は、耐用年数を経過したものがないため該当しない。
③管渠改善率は、更新した管渠がないため該当がない。</t>
    <rPh sb="1" eb="3">
      <t>ユウケイ</t>
    </rPh>
    <rPh sb="3" eb="5">
      <t>コテイ</t>
    </rPh>
    <rPh sb="5" eb="7">
      <t>シサン</t>
    </rPh>
    <rPh sb="7" eb="9">
      <t>ゲンカ</t>
    </rPh>
    <rPh sb="9" eb="11">
      <t>ショウキャク</t>
    </rPh>
    <rPh sb="11" eb="12">
      <t>リツ</t>
    </rPh>
    <rPh sb="14" eb="16">
      <t>シセツ</t>
    </rPh>
    <rPh sb="16" eb="18">
      <t>セイビ</t>
    </rPh>
    <rPh sb="19" eb="21">
      <t>カンリョウ</t>
    </rPh>
    <rPh sb="22" eb="24">
      <t>ショウキャク</t>
    </rPh>
    <rPh sb="24" eb="26">
      <t>キカン</t>
    </rPh>
    <rPh sb="26" eb="27">
      <t>ナイ</t>
    </rPh>
    <rPh sb="30" eb="33">
      <t>ミショウキャク</t>
    </rPh>
    <rPh sb="33" eb="35">
      <t>ブブン</t>
    </rPh>
    <rPh sb="34" eb="35">
      <t>ブン</t>
    </rPh>
    <rPh sb="36" eb="37">
      <t>オオ</t>
    </rPh>
    <rPh sb="41" eb="43">
      <t>カンキョ</t>
    </rPh>
    <rPh sb="43" eb="46">
      <t>ロウキュウカ</t>
    </rPh>
    <rPh sb="46" eb="47">
      <t>リツ</t>
    </rPh>
    <rPh sb="49" eb="51">
      <t>タイヨウ</t>
    </rPh>
    <rPh sb="51" eb="53">
      <t>ネンスウ</t>
    </rPh>
    <rPh sb="54" eb="56">
      <t>ケイカ</t>
    </rPh>
    <rPh sb="65" eb="67">
      <t>ガイトウ</t>
    </rPh>
    <rPh sb="73" eb="75">
      <t>カンキョ</t>
    </rPh>
    <rPh sb="75" eb="77">
      <t>カイゼン</t>
    </rPh>
    <rPh sb="77" eb="78">
      <t>リツ</t>
    </rPh>
    <rPh sb="80" eb="82">
      <t>コウシン</t>
    </rPh>
    <rPh sb="84" eb="86">
      <t>カンキョ</t>
    </rPh>
    <rPh sb="91" eb="93">
      <t>ガイトウ</t>
    </rPh>
    <phoneticPr fontId="4"/>
  </si>
  <si>
    <t>経営に関しては、計画的経営により毎年経常利益を計上している。
施設整備は完了しているが、今後の処理施設等の改修費用を検討し公共・特環下水道として流域下水道に接続していく方向で計画しており、計画を加味した経営戦略を推進する必要がある。</t>
    <rPh sb="0" eb="2">
      <t>ケイエイ</t>
    </rPh>
    <rPh sb="3" eb="4">
      <t>カン</t>
    </rPh>
    <rPh sb="8" eb="11">
      <t>ケイカクテキ</t>
    </rPh>
    <rPh sb="11" eb="13">
      <t>ケイエイ</t>
    </rPh>
    <rPh sb="16" eb="18">
      <t>マイトシ</t>
    </rPh>
    <rPh sb="18" eb="20">
      <t>ケイジョウ</t>
    </rPh>
    <rPh sb="20" eb="22">
      <t>リエキ</t>
    </rPh>
    <rPh sb="23" eb="25">
      <t>ケイジョウ</t>
    </rPh>
    <rPh sb="31" eb="33">
      <t>シセツ</t>
    </rPh>
    <rPh sb="33" eb="35">
      <t>セイビ</t>
    </rPh>
    <rPh sb="36" eb="38">
      <t>カンリョウ</t>
    </rPh>
    <rPh sb="44" eb="46">
      <t>コンゴ</t>
    </rPh>
    <rPh sb="47" eb="49">
      <t>ショリ</t>
    </rPh>
    <rPh sb="49" eb="51">
      <t>シセツ</t>
    </rPh>
    <rPh sb="51" eb="52">
      <t>トウ</t>
    </rPh>
    <rPh sb="53" eb="55">
      <t>カイシュウ</t>
    </rPh>
    <rPh sb="55" eb="57">
      <t>ヒヨウ</t>
    </rPh>
    <rPh sb="58" eb="60">
      <t>ケントウ</t>
    </rPh>
    <rPh sb="61" eb="63">
      <t>コウキョウ</t>
    </rPh>
    <rPh sb="64" eb="65">
      <t>トク</t>
    </rPh>
    <rPh sb="66" eb="69">
      <t>ゲスイドウ</t>
    </rPh>
    <rPh sb="72" eb="74">
      <t>リュウイキ</t>
    </rPh>
    <rPh sb="74" eb="77">
      <t>ゲスイドウ</t>
    </rPh>
    <rPh sb="78" eb="80">
      <t>セツゾク</t>
    </rPh>
    <rPh sb="84" eb="86">
      <t>ホウコウ</t>
    </rPh>
    <rPh sb="87" eb="89">
      <t>ケイカク</t>
    </rPh>
    <rPh sb="94" eb="96">
      <t>ケイカク</t>
    </rPh>
    <rPh sb="97" eb="99">
      <t>カミ</t>
    </rPh>
    <rPh sb="101" eb="103">
      <t>ケイエイ</t>
    </rPh>
    <rPh sb="103" eb="105">
      <t>センリャク</t>
    </rPh>
    <rPh sb="106" eb="108">
      <t>スイシン</t>
    </rPh>
    <rPh sb="110" eb="1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</si>
</sst>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827072"/>
        <c:axId val="738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73827072"/>
        <c:axId val="73828992"/>
      </c:lineChart>
      <c:dateAx>
        <c:axId val="73827072"/>
        <c:scaling>
          <c:orientation val="minMax"/>
        </c:scaling>
        <c:delete val="1"/>
        <c:axPos val="b"/>
        <c:numFmt formatCode="ge" sourceLinked="1"/>
        <c:majorTickMark val="none"/>
        <c:minorTickMark val="none"/>
        <c:tickLblPos val="none"/>
        <c:crossAx val="73828992"/>
        <c:crosses val="autoZero"/>
        <c:auto val="1"/>
        <c:lblOffset val="100"/>
        <c:baseTimeUnit val="years"/>
      </c:dateAx>
      <c:valAx>
        <c:axId val="738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827072"/>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48.17</c:v>
                </c:pt>
                <c:pt idx="1">
                  <c:v>44.77</c:v>
                </c:pt>
                <c:pt idx="2">
                  <c:v>46.52</c:v>
                </c:pt>
                <c:pt idx="3">
                  <c:v>46.34</c:v>
                </c:pt>
                <c:pt idx="4">
                  <c:v>41.57</c:v>
                </c:pt>
              </c:numCache>
            </c:numRef>
          </c:val>
        </c:ser>
        <c:dLbls>
          <c:showLegendKey val="0"/>
          <c:showVal val="0"/>
          <c:showCatName val="0"/>
          <c:showSerName val="0"/>
          <c:showPercent val="0"/>
          <c:showBubbleSize val="0"/>
        </c:dLbls>
        <c:gapWidth val="150"/>
        <c:axId val="74622080"/>
        <c:axId val="74624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74622080"/>
        <c:axId val="74624000"/>
      </c:lineChart>
      <c:dateAx>
        <c:axId val="74622080"/>
        <c:scaling>
          <c:orientation val="minMax"/>
        </c:scaling>
        <c:delete val="1"/>
        <c:axPos val="b"/>
        <c:numFmt formatCode="ge" sourceLinked="1"/>
        <c:majorTickMark val="none"/>
        <c:minorTickMark val="none"/>
        <c:tickLblPos val="none"/>
        <c:crossAx val="74624000"/>
        <c:crosses val="autoZero"/>
        <c:auto val="1"/>
        <c:lblOffset val="100"/>
        <c:baseTimeUnit val="years"/>
      </c:dateAx>
      <c:valAx>
        <c:axId val="7462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2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94.07</c:v>
                </c:pt>
                <c:pt idx="1">
                  <c:v>94.42</c:v>
                </c:pt>
                <c:pt idx="2">
                  <c:v>95.41</c:v>
                </c:pt>
                <c:pt idx="3">
                  <c:v>95.55</c:v>
                </c:pt>
                <c:pt idx="4">
                  <c:v>94.15</c:v>
                </c:pt>
              </c:numCache>
            </c:numRef>
          </c:val>
        </c:ser>
        <c:dLbls>
          <c:showLegendKey val="0"/>
          <c:showVal val="0"/>
          <c:showCatName val="0"/>
          <c:showSerName val="0"/>
          <c:showPercent val="0"/>
          <c:showBubbleSize val="0"/>
        </c:dLbls>
        <c:gapWidth val="150"/>
        <c:axId val="76047104"/>
        <c:axId val="76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76047104"/>
        <c:axId val="76049024"/>
      </c:lineChart>
      <c:dateAx>
        <c:axId val="76047104"/>
        <c:scaling>
          <c:orientation val="minMax"/>
        </c:scaling>
        <c:delete val="1"/>
        <c:axPos val="b"/>
        <c:numFmt formatCode="ge" sourceLinked="1"/>
        <c:majorTickMark val="none"/>
        <c:minorTickMark val="none"/>
        <c:tickLblPos val="none"/>
        <c:crossAx val="76049024"/>
        <c:crosses val="autoZero"/>
        <c:auto val="1"/>
        <c:lblOffset val="100"/>
        <c:baseTimeUnit val="years"/>
      </c:dateAx>
      <c:valAx>
        <c:axId val="760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103.01</c:v>
                </c:pt>
                <c:pt idx="1">
                  <c:v>103.95</c:v>
                </c:pt>
                <c:pt idx="2">
                  <c:v>109.5</c:v>
                </c:pt>
                <c:pt idx="3">
                  <c:v>125.74</c:v>
                </c:pt>
                <c:pt idx="4">
                  <c:v>129.15</c:v>
                </c:pt>
              </c:numCache>
            </c:numRef>
          </c:val>
        </c:ser>
        <c:dLbls>
          <c:showLegendKey val="0"/>
          <c:showVal val="0"/>
          <c:showCatName val="0"/>
          <c:showSerName val="0"/>
          <c:showPercent val="0"/>
          <c:showBubbleSize val="0"/>
        </c:dLbls>
        <c:gapWidth val="150"/>
        <c:axId val="74527104"/>
        <c:axId val="7452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94.12</c:v>
                </c:pt>
                <c:pt idx="1">
                  <c:v>92.74</c:v>
                </c:pt>
                <c:pt idx="2">
                  <c:v>93.62</c:v>
                </c:pt>
                <c:pt idx="3">
                  <c:v>97.53</c:v>
                </c:pt>
                <c:pt idx="4">
                  <c:v>99.64</c:v>
                </c:pt>
              </c:numCache>
            </c:numRef>
          </c:val>
          <c:smooth val="0"/>
        </c:ser>
        <c:dLbls>
          <c:showLegendKey val="0"/>
          <c:showVal val="0"/>
          <c:showCatName val="0"/>
          <c:showSerName val="0"/>
          <c:showPercent val="0"/>
          <c:showBubbleSize val="0"/>
        </c:dLbls>
        <c:marker val="1"/>
        <c:smooth val="0"/>
        <c:axId val="74527104"/>
        <c:axId val="74529024"/>
      </c:lineChart>
      <c:dateAx>
        <c:axId val="74527104"/>
        <c:scaling>
          <c:orientation val="minMax"/>
        </c:scaling>
        <c:delete val="1"/>
        <c:axPos val="b"/>
        <c:numFmt formatCode="ge" sourceLinked="1"/>
        <c:majorTickMark val="none"/>
        <c:minorTickMark val="none"/>
        <c:tickLblPos val="none"/>
        <c:crossAx val="74529024"/>
        <c:crosses val="autoZero"/>
        <c:auto val="1"/>
        <c:lblOffset val="100"/>
        <c:baseTimeUnit val="years"/>
      </c:dateAx>
      <c:valAx>
        <c:axId val="7452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2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4.92</c:v>
                </c:pt>
                <c:pt idx="1">
                  <c:v>6.55</c:v>
                </c:pt>
                <c:pt idx="2">
                  <c:v>8.17</c:v>
                </c:pt>
                <c:pt idx="3">
                  <c:v>19.03</c:v>
                </c:pt>
                <c:pt idx="4">
                  <c:v>22.17</c:v>
                </c:pt>
              </c:numCache>
            </c:numRef>
          </c:val>
        </c:ser>
        <c:dLbls>
          <c:showLegendKey val="0"/>
          <c:showVal val="0"/>
          <c:showCatName val="0"/>
          <c:showSerName val="0"/>
          <c:showPercent val="0"/>
          <c:showBubbleSize val="0"/>
        </c:dLbls>
        <c:gapWidth val="150"/>
        <c:axId val="74559488"/>
        <c:axId val="745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8.35</c:v>
                </c:pt>
                <c:pt idx="1">
                  <c:v>9</c:v>
                </c:pt>
                <c:pt idx="2">
                  <c:v>10.11</c:v>
                </c:pt>
                <c:pt idx="3">
                  <c:v>20.68</c:v>
                </c:pt>
                <c:pt idx="4">
                  <c:v>22.41</c:v>
                </c:pt>
              </c:numCache>
            </c:numRef>
          </c:val>
          <c:smooth val="0"/>
        </c:ser>
        <c:dLbls>
          <c:showLegendKey val="0"/>
          <c:showVal val="0"/>
          <c:showCatName val="0"/>
          <c:showSerName val="0"/>
          <c:showPercent val="0"/>
          <c:showBubbleSize val="0"/>
        </c:dLbls>
        <c:marker val="1"/>
        <c:smooth val="0"/>
        <c:axId val="74559488"/>
        <c:axId val="74561408"/>
      </c:lineChart>
      <c:dateAx>
        <c:axId val="74559488"/>
        <c:scaling>
          <c:orientation val="minMax"/>
        </c:scaling>
        <c:delete val="1"/>
        <c:axPos val="b"/>
        <c:numFmt formatCode="ge" sourceLinked="1"/>
        <c:majorTickMark val="none"/>
        <c:minorTickMark val="none"/>
        <c:tickLblPos val="none"/>
        <c:crossAx val="74561408"/>
        <c:crosses val="autoZero"/>
        <c:auto val="1"/>
        <c:lblOffset val="100"/>
        <c:baseTimeUnit val="years"/>
      </c:dateAx>
      <c:valAx>
        <c:axId val="745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268032"/>
        <c:axId val="7427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
                  <c:v>0</c:v>
                </c:pt>
                <c:pt idx="1">
                  <c:v>0.09</c:v>
                </c:pt>
                <c:pt idx="2">
                  <c:v>0.08</c:v>
                </c:pt>
                <c:pt idx="3">
                  <c:v>0.08</c:v>
                </c:pt>
                <c:pt idx="4" formatCode="#,##0.00;&quot;△&quot;#,##0.00">
                  <c:v>0</c:v>
                </c:pt>
              </c:numCache>
            </c:numRef>
          </c:val>
          <c:smooth val="0"/>
        </c:ser>
        <c:dLbls>
          <c:showLegendKey val="0"/>
          <c:showVal val="0"/>
          <c:showCatName val="0"/>
          <c:showSerName val="0"/>
          <c:showPercent val="0"/>
          <c:showBubbleSize val="0"/>
        </c:dLbls>
        <c:marker val="1"/>
        <c:smooth val="0"/>
        <c:axId val="74268032"/>
        <c:axId val="74278400"/>
      </c:lineChart>
      <c:dateAx>
        <c:axId val="74268032"/>
        <c:scaling>
          <c:orientation val="minMax"/>
        </c:scaling>
        <c:delete val="1"/>
        <c:axPos val="b"/>
        <c:numFmt formatCode="ge" sourceLinked="1"/>
        <c:majorTickMark val="none"/>
        <c:minorTickMark val="none"/>
        <c:tickLblPos val="none"/>
        <c:crossAx val="74278400"/>
        <c:crosses val="autoZero"/>
        <c:auto val="1"/>
        <c:lblOffset val="100"/>
        <c:baseTimeUnit val="years"/>
      </c:dateAx>
      <c:valAx>
        <c:axId val="7427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6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4317184"/>
        <c:axId val="7438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262.73</c:v>
                </c:pt>
                <c:pt idx="1">
                  <c:v>243.13</c:v>
                </c:pt>
                <c:pt idx="2">
                  <c:v>280.08</c:v>
                </c:pt>
                <c:pt idx="3">
                  <c:v>223.09</c:v>
                </c:pt>
                <c:pt idx="4">
                  <c:v>214.61</c:v>
                </c:pt>
              </c:numCache>
            </c:numRef>
          </c:val>
          <c:smooth val="0"/>
        </c:ser>
        <c:dLbls>
          <c:showLegendKey val="0"/>
          <c:showVal val="0"/>
          <c:showCatName val="0"/>
          <c:showSerName val="0"/>
          <c:showPercent val="0"/>
          <c:showBubbleSize val="0"/>
        </c:dLbls>
        <c:marker val="1"/>
        <c:smooth val="0"/>
        <c:axId val="74317184"/>
        <c:axId val="74388992"/>
      </c:lineChart>
      <c:dateAx>
        <c:axId val="74317184"/>
        <c:scaling>
          <c:orientation val="minMax"/>
        </c:scaling>
        <c:delete val="1"/>
        <c:axPos val="b"/>
        <c:numFmt formatCode="ge" sourceLinked="1"/>
        <c:majorTickMark val="none"/>
        <c:minorTickMark val="none"/>
        <c:tickLblPos val="none"/>
        <c:crossAx val="74388992"/>
        <c:crosses val="autoZero"/>
        <c:auto val="1"/>
        <c:lblOffset val="100"/>
        <c:baseTimeUnit val="years"/>
      </c:dateAx>
      <c:valAx>
        <c:axId val="7438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1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245.67</c:v>
                </c:pt>
                <c:pt idx="1">
                  <c:v>321.49</c:v>
                </c:pt>
                <c:pt idx="2">
                  <c:v>682.67</c:v>
                </c:pt>
                <c:pt idx="3">
                  <c:v>52.58</c:v>
                </c:pt>
                <c:pt idx="4">
                  <c:v>75.64</c:v>
                </c:pt>
              </c:numCache>
            </c:numRef>
          </c:val>
        </c:ser>
        <c:dLbls>
          <c:showLegendKey val="0"/>
          <c:showVal val="0"/>
          <c:showCatName val="0"/>
          <c:showSerName val="0"/>
          <c:showPercent val="0"/>
          <c:showBubbleSize val="0"/>
        </c:dLbls>
        <c:gapWidth val="150"/>
        <c:axId val="74429568"/>
        <c:axId val="7443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194.53</c:v>
                </c:pt>
                <c:pt idx="1">
                  <c:v>162.52000000000001</c:v>
                </c:pt>
                <c:pt idx="2">
                  <c:v>124.2</c:v>
                </c:pt>
                <c:pt idx="3">
                  <c:v>33.03</c:v>
                </c:pt>
                <c:pt idx="4">
                  <c:v>29.45</c:v>
                </c:pt>
              </c:numCache>
            </c:numRef>
          </c:val>
          <c:smooth val="0"/>
        </c:ser>
        <c:dLbls>
          <c:showLegendKey val="0"/>
          <c:showVal val="0"/>
          <c:showCatName val="0"/>
          <c:showSerName val="0"/>
          <c:showPercent val="0"/>
          <c:showBubbleSize val="0"/>
        </c:dLbls>
        <c:marker val="1"/>
        <c:smooth val="0"/>
        <c:axId val="74429568"/>
        <c:axId val="74431488"/>
      </c:lineChart>
      <c:dateAx>
        <c:axId val="74429568"/>
        <c:scaling>
          <c:orientation val="minMax"/>
        </c:scaling>
        <c:delete val="1"/>
        <c:axPos val="b"/>
        <c:numFmt formatCode="ge" sourceLinked="1"/>
        <c:majorTickMark val="none"/>
        <c:minorTickMark val="none"/>
        <c:tickLblPos val="none"/>
        <c:crossAx val="74431488"/>
        <c:crosses val="autoZero"/>
        <c:auto val="1"/>
        <c:lblOffset val="100"/>
        <c:baseTimeUnit val="years"/>
      </c:dateAx>
      <c:valAx>
        <c:axId val="7443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2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1978.38</c:v>
                </c:pt>
                <c:pt idx="1">
                  <c:v>1853.77</c:v>
                </c:pt>
                <c:pt idx="2">
                  <c:v>1747.47</c:v>
                </c:pt>
                <c:pt idx="3">
                  <c:v>724.52</c:v>
                </c:pt>
                <c:pt idx="4">
                  <c:v>710.07</c:v>
                </c:pt>
              </c:numCache>
            </c:numRef>
          </c:val>
        </c:ser>
        <c:dLbls>
          <c:showLegendKey val="0"/>
          <c:showVal val="0"/>
          <c:showCatName val="0"/>
          <c:showSerName val="0"/>
          <c:showPercent val="0"/>
          <c:showBubbleSize val="0"/>
        </c:dLbls>
        <c:gapWidth val="150"/>
        <c:axId val="74447872"/>
        <c:axId val="7446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74447872"/>
        <c:axId val="74466432"/>
      </c:lineChart>
      <c:dateAx>
        <c:axId val="74447872"/>
        <c:scaling>
          <c:orientation val="minMax"/>
        </c:scaling>
        <c:delete val="1"/>
        <c:axPos val="b"/>
        <c:numFmt formatCode="ge" sourceLinked="1"/>
        <c:majorTickMark val="none"/>
        <c:minorTickMark val="none"/>
        <c:tickLblPos val="none"/>
        <c:crossAx val="74466432"/>
        <c:crosses val="autoZero"/>
        <c:auto val="1"/>
        <c:lblOffset val="100"/>
        <c:baseTimeUnit val="years"/>
      </c:dateAx>
      <c:valAx>
        <c:axId val="744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44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92.87</c:v>
                </c:pt>
                <c:pt idx="1">
                  <c:v>79.930000000000007</c:v>
                </c:pt>
                <c:pt idx="2">
                  <c:v>89.1</c:v>
                </c:pt>
                <c:pt idx="3">
                  <c:v>104.42</c:v>
                </c:pt>
                <c:pt idx="4">
                  <c:v>99.9</c:v>
                </c:pt>
              </c:numCache>
            </c:numRef>
          </c:val>
        </c:ser>
        <c:dLbls>
          <c:showLegendKey val="0"/>
          <c:showVal val="0"/>
          <c:showCatName val="0"/>
          <c:showSerName val="0"/>
          <c:showPercent val="0"/>
          <c:showBubbleSize val="0"/>
        </c:dLbls>
        <c:gapWidth val="150"/>
        <c:axId val="74508544"/>
        <c:axId val="7451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74508544"/>
        <c:axId val="74510720"/>
      </c:lineChart>
      <c:dateAx>
        <c:axId val="74508544"/>
        <c:scaling>
          <c:orientation val="minMax"/>
        </c:scaling>
        <c:delete val="1"/>
        <c:axPos val="b"/>
        <c:numFmt formatCode="ge" sourceLinked="1"/>
        <c:majorTickMark val="none"/>
        <c:minorTickMark val="none"/>
        <c:tickLblPos val="none"/>
        <c:crossAx val="74510720"/>
        <c:crosses val="autoZero"/>
        <c:auto val="1"/>
        <c:lblOffset val="100"/>
        <c:baseTimeUnit val="years"/>
      </c:dateAx>
      <c:valAx>
        <c:axId val="7451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190.34</c:v>
                </c:pt>
                <c:pt idx="1">
                  <c:v>221.06</c:v>
                </c:pt>
                <c:pt idx="2">
                  <c:v>196.81</c:v>
                </c:pt>
                <c:pt idx="3">
                  <c:v>167.69</c:v>
                </c:pt>
                <c:pt idx="4">
                  <c:v>175.46</c:v>
                </c:pt>
              </c:numCache>
            </c:numRef>
          </c:val>
        </c:ser>
        <c:dLbls>
          <c:showLegendKey val="0"/>
          <c:showVal val="0"/>
          <c:showCatName val="0"/>
          <c:showSerName val="0"/>
          <c:showPercent val="0"/>
          <c:showBubbleSize val="0"/>
        </c:dLbls>
        <c:gapWidth val="150"/>
        <c:axId val="74601984"/>
        <c:axId val="7460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74601984"/>
        <c:axId val="74603904"/>
      </c:lineChart>
      <c:dateAx>
        <c:axId val="74601984"/>
        <c:scaling>
          <c:orientation val="minMax"/>
        </c:scaling>
        <c:delete val="1"/>
        <c:axPos val="b"/>
        <c:numFmt formatCode="ge" sourceLinked="1"/>
        <c:majorTickMark val="none"/>
        <c:minorTickMark val="none"/>
        <c:tickLblPos val="none"/>
        <c:crossAx val="74603904"/>
        <c:crosses val="autoZero"/>
        <c:auto val="1"/>
        <c:lblOffset val="100"/>
        <c:baseTimeUnit val="years"/>
      </c:dateAx>
      <c:valAx>
        <c:axId val="74603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6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【203.67】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【34.01】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【21.94】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BD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須坂市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51633</v>
      </c>
      <c r="AM8" s="64"/>
      <c r="AN8" s="64"/>
      <c r="AO8" s="64"/>
      <c r="AP8" s="64"/>
      <c r="AQ8" s="64"/>
      <c r="AR8" s="64"/>
      <c r="AS8" s="64"/>
      <c r="AT8" s="63">
        <f>データ!S6</f>
        <v>149.66999999999999</v>
      </c>
      <c r="AU8" s="63"/>
      <c r="AV8" s="63"/>
      <c r="AW8" s="63"/>
      <c r="AX8" s="63"/>
      <c r="AY8" s="63"/>
      <c r="AZ8" s="63"/>
      <c r="BA8" s="63"/>
      <c r="BB8" s="63">
        <f>データ!T6</f>
        <v>344.98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58.27</v>
      </c>
      <c r="J10" s="63"/>
      <c r="K10" s="63"/>
      <c r="L10" s="63"/>
      <c r="M10" s="63"/>
      <c r="N10" s="63"/>
      <c r="O10" s="63"/>
      <c r="P10" s="63">
        <f>データ!O6</f>
        <v>1.89</v>
      </c>
      <c r="Q10" s="63"/>
      <c r="R10" s="63"/>
      <c r="S10" s="63"/>
      <c r="T10" s="63"/>
      <c r="U10" s="63"/>
      <c r="V10" s="63"/>
      <c r="W10" s="63">
        <f>データ!P6</f>
        <v>100</v>
      </c>
      <c r="X10" s="63"/>
      <c r="Y10" s="63"/>
      <c r="Z10" s="63"/>
      <c r="AA10" s="63"/>
      <c r="AB10" s="63"/>
      <c r="AC10" s="63"/>
      <c r="AD10" s="64">
        <f>データ!Q6</f>
        <v>3570</v>
      </c>
      <c r="AE10" s="64"/>
      <c r="AF10" s="64"/>
      <c r="AG10" s="64"/>
      <c r="AH10" s="64"/>
      <c r="AI10" s="64"/>
      <c r="AJ10" s="64"/>
      <c r="AK10" s="2"/>
      <c r="AL10" s="64">
        <f>データ!U6</f>
        <v>974</v>
      </c>
      <c r="AM10" s="64"/>
      <c r="AN10" s="64"/>
      <c r="AO10" s="64"/>
      <c r="AP10" s="64"/>
      <c r="AQ10" s="64"/>
      <c r="AR10" s="64"/>
      <c r="AS10" s="64"/>
      <c r="AT10" s="63">
        <f>データ!V6</f>
        <v>0.62</v>
      </c>
      <c r="AU10" s="63"/>
      <c r="AV10" s="63"/>
      <c r="AW10" s="63"/>
      <c r="AX10" s="63"/>
      <c r="AY10" s="63"/>
      <c r="AZ10" s="63"/>
      <c r="BA10" s="63"/>
      <c r="BB10" s="63">
        <f>データ!W6</f>
        <v>1570.97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202070</v>
      </c>
      <c r="D6" s="31">
        <f t="shared" si="3"/>
        <v>46</v>
      </c>
      <c r="E6" s="31">
        <f t="shared" si="3"/>
        <v>17</v>
      </c>
      <c r="F6" s="31">
        <f t="shared" si="3"/>
        <v>5</v>
      </c>
      <c r="G6" s="31">
        <f t="shared" si="3"/>
        <v>0</v>
      </c>
      <c r="H6" s="31" t="str">
        <f t="shared" si="3"/>
        <v>長野県　須坂市</v>
      </c>
      <c r="I6" s="31" t="str">
        <f t="shared" si="3"/>
        <v>法適用</v>
      </c>
      <c r="J6" s="31" t="str">
        <f t="shared" si="3"/>
        <v>下水道事業</v>
      </c>
      <c r="K6" s="31" t="str">
        <f t="shared" si="3"/>
        <v>農業集落排水</v>
      </c>
      <c r="L6" s="31" t="str">
        <f t="shared" si="3"/>
        <v>F2</v>
      </c>
      <c r="M6" s="32" t="str">
        <f t="shared" si="3"/>
        <v>-</v>
      </c>
      <c r="N6" s="32">
        <f t="shared" si="3"/>
        <v>58.27</v>
      </c>
      <c r="O6" s="32">
        <f t="shared" si="3"/>
        <v>1.89</v>
      </c>
      <c r="P6" s="32">
        <f t="shared" si="3"/>
        <v>100</v>
      </c>
      <c r="Q6" s="32">
        <f t="shared" si="3"/>
        <v>3570</v>
      </c>
      <c r="R6" s="32">
        <f t="shared" si="3"/>
        <v>51633</v>
      </c>
      <c r="S6" s="32">
        <f t="shared" si="3"/>
        <v>149.66999999999999</v>
      </c>
      <c r="T6" s="32">
        <f t="shared" si="3"/>
        <v>344.98</v>
      </c>
      <c r="U6" s="32">
        <f t="shared" si="3"/>
        <v>974</v>
      </c>
      <c r="V6" s="32">
        <f t="shared" si="3"/>
        <v>0.62</v>
      </c>
      <c r="W6" s="32">
        <f t="shared" si="3"/>
        <v>1570.97</v>
      </c>
      <c r="X6" s="33">
        <f>IF(X7="",NA(),X7)</f>
        <v>103.01</v>
      </c>
      <c r="Y6" s="33">
        <f t="shared" ref="Y6:AG6" si="4">IF(Y7="",NA(),Y7)</f>
        <v>103.95</v>
      </c>
      <c r="Z6" s="33">
        <f t="shared" si="4"/>
        <v>109.5</v>
      </c>
      <c r="AA6" s="33">
        <f t="shared" si="4"/>
        <v>125.74</v>
      </c>
      <c r="AB6" s="33">
        <f t="shared" si="4"/>
        <v>129.15</v>
      </c>
      <c r="AC6" s="33">
        <f t="shared" si="4"/>
        <v>94.12</v>
      </c>
      <c r="AD6" s="33">
        <f t="shared" si="4"/>
        <v>92.74</v>
      </c>
      <c r="AE6" s="33">
        <f t="shared" si="4"/>
        <v>93.62</v>
      </c>
      <c r="AF6" s="33">
        <f t="shared" si="4"/>
        <v>97.53</v>
      </c>
      <c r="AG6" s="33">
        <f t="shared" si="4"/>
        <v>99.64</v>
      </c>
      <c r="AH6" s="32" t="str">
        <f>IF(AH7="","",IF(AH7="-","【-】","【"&amp;SUBSTITUTE(TEXT(AH7,"#,##0.00"),"-","△")&amp;"】"))</f>
        <v>【99.88】</v>
      </c>
      <c r="AI6" s="32">
        <f>IF(AI7="",NA(),AI7)</f>
        <v>0</v>
      </c>
      <c r="AJ6" s="32">
        <f t="shared" ref="AJ6:AR6" si="5">IF(AJ7="",NA(),AJ7)</f>
        <v>0</v>
      </c>
      <c r="AK6" s="32">
        <f t="shared" si="5"/>
        <v>0</v>
      </c>
      <c r="AL6" s="32">
        <f t="shared" si="5"/>
        <v>0</v>
      </c>
      <c r="AM6" s="32">
        <f t="shared" si="5"/>
        <v>0</v>
      </c>
      <c r="AN6" s="33">
        <f t="shared" si="5"/>
        <v>262.73</v>
      </c>
      <c r="AO6" s="33">
        <f t="shared" si="5"/>
        <v>243.13</v>
      </c>
      <c r="AP6" s="33">
        <f t="shared" si="5"/>
        <v>280.08</v>
      </c>
      <c r="AQ6" s="33">
        <f t="shared" si="5"/>
        <v>223.09</v>
      </c>
      <c r="AR6" s="33">
        <f t="shared" si="5"/>
        <v>214.61</v>
      </c>
      <c r="AS6" s="32" t="str">
        <f>IF(AS7="","",IF(AS7="-","【-】","【"&amp;SUBSTITUTE(TEXT(AS7,"#,##0.00"),"-","△")&amp;"】"))</f>
        <v>【203.67】</v>
      </c>
      <c r="AT6" s="33">
        <f>IF(AT7="",NA(),AT7)</f>
        <v>245.67</v>
      </c>
      <c r="AU6" s="33">
        <f t="shared" ref="AU6:BC6" si="6">IF(AU7="",NA(),AU7)</f>
        <v>321.49</v>
      </c>
      <c r="AV6" s="33">
        <f t="shared" si="6"/>
        <v>682.67</v>
      </c>
      <c r="AW6" s="33">
        <f t="shared" si="6"/>
        <v>52.58</v>
      </c>
      <c r="AX6" s="33">
        <f t="shared" si="6"/>
        <v>75.64</v>
      </c>
      <c r="AY6" s="33">
        <f t="shared" si="6"/>
        <v>194.53</v>
      </c>
      <c r="AZ6" s="33">
        <f t="shared" si="6"/>
        <v>162.52000000000001</v>
      </c>
      <c r="BA6" s="33">
        <f t="shared" si="6"/>
        <v>124.2</v>
      </c>
      <c r="BB6" s="33">
        <f t="shared" si="6"/>
        <v>33.03</v>
      </c>
      <c r="BC6" s="33">
        <f t="shared" si="6"/>
        <v>29.45</v>
      </c>
      <c r="BD6" s="32" t="str">
        <f>IF(BD7="","",IF(BD7="-","【-】","【"&amp;SUBSTITUTE(TEXT(BD7,"#,##0.00"),"-","△")&amp;"】"))</f>
        <v>【34.01】</v>
      </c>
      <c r="BE6" s="33">
        <f>IF(BE7="",NA(),BE7)</f>
        <v>1978.38</v>
      </c>
      <c r="BF6" s="33">
        <f t="shared" ref="BF6:BN6" si="7">IF(BF7="",NA(),BF7)</f>
        <v>1853.77</v>
      </c>
      <c r="BG6" s="33">
        <f t="shared" si="7"/>
        <v>1747.47</v>
      </c>
      <c r="BH6" s="33">
        <f t="shared" si="7"/>
        <v>724.52</v>
      </c>
      <c r="BI6" s="33">
        <f t="shared" si="7"/>
        <v>710.07</v>
      </c>
      <c r="BJ6" s="33">
        <f t="shared" si="7"/>
        <v>1239.2</v>
      </c>
      <c r="BK6" s="33">
        <f t="shared" si="7"/>
        <v>1197.82</v>
      </c>
      <c r="BL6" s="33">
        <f t="shared" si="7"/>
        <v>1126.77</v>
      </c>
      <c r="BM6" s="33">
        <f t="shared" si="7"/>
        <v>1044.8</v>
      </c>
      <c r="BN6" s="33">
        <f t="shared" si="7"/>
        <v>1081.8</v>
      </c>
      <c r="BO6" s="32" t="str">
        <f>IF(BO7="","",IF(BO7="-","【-】","【"&amp;SUBSTITUTE(TEXT(BO7,"#,##0.00"),"-","△")&amp;"】"))</f>
        <v>【1,015.77】</v>
      </c>
      <c r="BP6" s="33">
        <f>IF(BP7="",NA(),BP7)</f>
        <v>92.87</v>
      </c>
      <c r="BQ6" s="33">
        <f t="shared" ref="BQ6:BY6" si="8">IF(BQ7="",NA(),BQ7)</f>
        <v>79.930000000000007</v>
      </c>
      <c r="BR6" s="33">
        <f t="shared" si="8"/>
        <v>89.1</v>
      </c>
      <c r="BS6" s="33">
        <f t="shared" si="8"/>
        <v>104.42</v>
      </c>
      <c r="BT6" s="33">
        <f t="shared" si="8"/>
        <v>99.9</v>
      </c>
      <c r="BU6" s="33">
        <f t="shared" si="8"/>
        <v>51.56</v>
      </c>
      <c r="BV6" s="33">
        <f t="shared" si="8"/>
        <v>51.03</v>
      </c>
      <c r="BW6" s="33">
        <f t="shared" si="8"/>
        <v>50.9</v>
      </c>
      <c r="BX6" s="33">
        <f t="shared" si="8"/>
        <v>50.82</v>
      </c>
      <c r="BY6" s="33">
        <f t="shared" si="8"/>
        <v>52.19</v>
      </c>
      <c r="BZ6" s="32" t="str">
        <f>IF(BZ7="","",IF(BZ7="-","【-】","【"&amp;SUBSTITUTE(TEXT(BZ7,"#,##0.00"),"-","△")&amp;"】"))</f>
        <v>【52.78】</v>
      </c>
      <c r="CA6" s="33">
        <f>IF(CA7="",NA(),CA7)</f>
        <v>190.34</v>
      </c>
      <c r="CB6" s="33">
        <f t="shared" ref="CB6:CJ6" si="9">IF(CB7="",NA(),CB7)</f>
        <v>221.06</v>
      </c>
      <c r="CC6" s="33">
        <f t="shared" si="9"/>
        <v>196.81</v>
      </c>
      <c r="CD6" s="33">
        <f t="shared" si="9"/>
        <v>167.69</v>
      </c>
      <c r="CE6" s="33">
        <f t="shared" si="9"/>
        <v>175.46</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48.17</v>
      </c>
      <c r="CM6" s="33">
        <f t="shared" ref="CM6:CU6" si="10">IF(CM7="",NA(),CM7)</f>
        <v>44.77</v>
      </c>
      <c r="CN6" s="33">
        <f t="shared" si="10"/>
        <v>46.52</v>
      </c>
      <c r="CO6" s="33">
        <f t="shared" si="10"/>
        <v>46.34</v>
      </c>
      <c r="CP6" s="33">
        <f t="shared" si="10"/>
        <v>41.57</v>
      </c>
      <c r="CQ6" s="33">
        <f t="shared" si="10"/>
        <v>55.2</v>
      </c>
      <c r="CR6" s="33">
        <f t="shared" si="10"/>
        <v>54.74</v>
      </c>
      <c r="CS6" s="33">
        <f t="shared" si="10"/>
        <v>53.78</v>
      </c>
      <c r="CT6" s="33">
        <f t="shared" si="10"/>
        <v>53.24</v>
      </c>
      <c r="CU6" s="33">
        <f t="shared" si="10"/>
        <v>52.31</v>
      </c>
      <c r="CV6" s="32" t="str">
        <f>IF(CV7="","",IF(CV7="-","【-】","【"&amp;SUBSTITUTE(TEXT(CV7,"#,##0.00"),"-","△")&amp;"】"))</f>
        <v>【52.74】</v>
      </c>
      <c r="CW6" s="33">
        <f>IF(CW7="",NA(),CW7)</f>
        <v>94.07</v>
      </c>
      <c r="CX6" s="33">
        <f t="shared" ref="CX6:DF6" si="11">IF(CX7="",NA(),CX7)</f>
        <v>94.42</v>
      </c>
      <c r="CY6" s="33">
        <f t="shared" si="11"/>
        <v>95.41</v>
      </c>
      <c r="CZ6" s="33">
        <f t="shared" si="11"/>
        <v>95.55</v>
      </c>
      <c r="DA6" s="33">
        <f t="shared" si="11"/>
        <v>94.15</v>
      </c>
      <c r="DB6" s="33">
        <f t="shared" si="11"/>
        <v>83.73</v>
      </c>
      <c r="DC6" s="33">
        <f t="shared" si="11"/>
        <v>83.88</v>
      </c>
      <c r="DD6" s="33">
        <f t="shared" si="11"/>
        <v>84.06</v>
      </c>
      <c r="DE6" s="33">
        <f t="shared" si="11"/>
        <v>84.07</v>
      </c>
      <c r="DF6" s="33">
        <f t="shared" si="11"/>
        <v>84.32</v>
      </c>
      <c r="DG6" s="32" t="str">
        <f>IF(DG7="","",IF(DG7="-","【-】","【"&amp;SUBSTITUTE(TEXT(DG7,"#,##0.00"),"-","△")&amp;"】"))</f>
        <v>【84.50】</v>
      </c>
      <c r="DH6" s="33">
        <f>IF(DH7="",NA(),DH7)</f>
        <v>4.92</v>
      </c>
      <c r="DI6" s="33">
        <f t="shared" ref="DI6:DQ6" si="12">IF(DI7="",NA(),DI7)</f>
        <v>6.55</v>
      </c>
      <c r="DJ6" s="33">
        <f t="shared" si="12"/>
        <v>8.17</v>
      </c>
      <c r="DK6" s="33">
        <f t="shared" si="12"/>
        <v>19.03</v>
      </c>
      <c r="DL6" s="33">
        <f t="shared" si="12"/>
        <v>22.17</v>
      </c>
      <c r="DM6" s="33">
        <f t="shared" si="12"/>
        <v>8.35</v>
      </c>
      <c r="DN6" s="33">
        <f t="shared" si="12"/>
        <v>9</v>
      </c>
      <c r="DO6" s="33">
        <f t="shared" si="12"/>
        <v>10.11</v>
      </c>
      <c r="DP6" s="33">
        <f t="shared" si="12"/>
        <v>20.68</v>
      </c>
      <c r="DQ6" s="33">
        <f t="shared" si="12"/>
        <v>22.41</v>
      </c>
      <c r="DR6" s="32" t="str">
        <f>IF(DR7="","",IF(DR7="-","【-】","【"&amp;SUBSTITUTE(TEXT(DR7,"#,##0.00"),"-","△")&amp;"】"))</f>
        <v>【21.94】</v>
      </c>
      <c r="DS6" s="32">
        <f>IF(DS7="",NA(),DS7)</f>
        <v>0</v>
      </c>
      <c r="DT6" s="32">
        <f t="shared" ref="DT6:EB6" si="13">IF(DT7="",NA(),DT7)</f>
        <v>0</v>
      </c>
      <c r="DU6" s="32">
        <f t="shared" si="13"/>
        <v>0</v>
      </c>
      <c r="DV6" s="32">
        <f t="shared" si="13"/>
        <v>0</v>
      </c>
      <c r="DW6" s="32">
        <f t="shared" si="13"/>
        <v>0</v>
      </c>
      <c r="DX6" s="32">
        <f t="shared" si="13"/>
        <v>0</v>
      </c>
      <c r="DY6" s="33">
        <f t="shared" si="13"/>
        <v>0.09</v>
      </c>
      <c r="DZ6" s="33">
        <f t="shared" si="13"/>
        <v>0.08</v>
      </c>
      <c r="EA6" s="33">
        <f t="shared" si="13"/>
        <v>0.08</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7" s="34" customFormat="1">
      <c r="A7" s="26"/>
      <c r="B7" s="35">
        <v>2015</v>
      </c>
      <c r="C7" s="35">
        <v>202070</v>
      </c>
      <c r="D7" s="35">
        <v>46</v>
      </c>
      <c r="E7" s="35">
        <v>17</v>
      </c>
      <c r="F7" s="35">
        <v>5</v>
      </c>
      <c r="G7" s="35">
        <v>0</v>
      </c>
      <c r="H7" s="35" t="s">
        <v>95</v>
      </c>
      <c r="I7" s="35" t="s">
        <v>96</v>
      </c>
      <c r="J7" s="35" t="s">
        <v>97</v>
      </c>
      <c r="K7" s="35" t="s">
        <v>98</v>
      </c>
      <c r="L7" s="35" t="s">
        <v>99</v>
      </c>
      <c r="M7" s="36" t="s">
        <v>100</v>
      </c>
      <c r="N7" s="36">
        <v>58.27</v>
      </c>
      <c r="O7" s="36">
        <v>1.89</v>
      </c>
      <c r="P7" s="36">
        <v>100</v>
      </c>
      <c r="Q7" s="36">
        <v>3570</v>
      </c>
      <c r="R7" s="36">
        <v>51633</v>
      </c>
      <c r="S7" s="36">
        <v>149.66999999999999</v>
      </c>
      <c r="T7" s="36">
        <v>344.98</v>
      </c>
      <c r="U7" s="36">
        <v>974</v>
      </c>
      <c r="V7" s="36">
        <v>0.62</v>
      </c>
      <c r="W7" s="36">
        <v>1570.97</v>
      </c>
      <c r="X7" s="36">
        <v>103.01</v>
      </c>
      <c r="Y7" s="36">
        <v>103.95</v>
      </c>
      <c r="Z7" s="36">
        <v>109.5</v>
      </c>
      <c r="AA7" s="36">
        <v>125.74</v>
      </c>
      <c r="AB7" s="36">
        <v>129.15</v>
      </c>
      <c r="AC7" s="36">
        <v>94.12</v>
      </c>
      <c r="AD7" s="36">
        <v>92.74</v>
      </c>
      <c r="AE7" s="36">
        <v>93.62</v>
      </c>
      <c r="AF7" s="36">
        <v>97.53</v>
      </c>
      <c r="AG7" s="36">
        <v>99.64</v>
      </c>
      <c r="AH7" s="36">
        <v>99.88</v>
      </c>
      <c r="AI7" s="36">
        <v>0</v>
      </c>
      <c r="AJ7" s="36">
        <v>0</v>
      </c>
      <c r="AK7" s="36">
        <v>0</v>
      </c>
      <c r="AL7" s="36">
        <v>0</v>
      </c>
      <c r="AM7" s="36">
        <v>0</v>
      </c>
      <c r="AN7" s="36">
        <v>262.73</v>
      </c>
      <c r="AO7" s="36">
        <v>243.13</v>
      </c>
      <c r="AP7" s="36">
        <v>280.08</v>
      </c>
      <c r="AQ7" s="36">
        <v>223.09</v>
      </c>
      <c r="AR7" s="36">
        <v>214.61</v>
      </c>
      <c r="AS7" s="36">
        <v>203.67</v>
      </c>
      <c r="AT7" s="36">
        <v>245.67</v>
      </c>
      <c r="AU7" s="36">
        <v>321.49</v>
      </c>
      <c r="AV7" s="36">
        <v>682.67</v>
      </c>
      <c r="AW7" s="36">
        <v>52.58</v>
      </c>
      <c r="AX7" s="36">
        <v>75.64</v>
      </c>
      <c r="AY7" s="36">
        <v>194.53</v>
      </c>
      <c r="AZ7" s="36">
        <v>162.52000000000001</v>
      </c>
      <c r="BA7" s="36">
        <v>124.2</v>
      </c>
      <c r="BB7" s="36">
        <v>33.03</v>
      </c>
      <c r="BC7" s="36">
        <v>29.45</v>
      </c>
      <c r="BD7" s="36">
        <v>34.01</v>
      </c>
      <c r="BE7" s="36">
        <v>1978.38</v>
      </c>
      <c r="BF7" s="36">
        <v>1853.77</v>
      </c>
      <c r="BG7" s="36">
        <v>1747.47</v>
      </c>
      <c r="BH7" s="36">
        <v>724.52</v>
      </c>
      <c r="BI7" s="36">
        <v>710.07</v>
      </c>
      <c r="BJ7" s="36">
        <v>1239.2</v>
      </c>
      <c r="BK7" s="36">
        <v>1197.82</v>
      </c>
      <c r="BL7" s="36">
        <v>1126.77</v>
      </c>
      <c r="BM7" s="36">
        <v>1044.8</v>
      </c>
      <c r="BN7" s="36">
        <v>1081.8</v>
      </c>
      <c r="BO7" s="36">
        <v>1015.77</v>
      </c>
      <c r="BP7" s="36">
        <v>92.87</v>
      </c>
      <c r="BQ7" s="36">
        <v>79.930000000000007</v>
      </c>
      <c r="BR7" s="36">
        <v>89.1</v>
      </c>
      <c r="BS7" s="36">
        <v>104.42</v>
      </c>
      <c r="BT7" s="36">
        <v>99.9</v>
      </c>
      <c r="BU7" s="36">
        <v>51.56</v>
      </c>
      <c r="BV7" s="36">
        <v>51.03</v>
      </c>
      <c r="BW7" s="36">
        <v>50.9</v>
      </c>
      <c r="BX7" s="36">
        <v>50.82</v>
      </c>
      <c r="BY7" s="36">
        <v>52.19</v>
      </c>
      <c r="BZ7" s="36">
        <v>52.78</v>
      </c>
      <c r="CA7" s="36">
        <v>190.34</v>
      </c>
      <c r="CB7" s="36">
        <v>221.06</v>
      </c>
      <c r="CC7" s="36">
        <v>196.81</v>
      </c>
      <c r="CD7" s="36">
        <v>167.69</v>
      </c>
      <c r="CE7" s="36">
        <v>175.46</v>
      </c>
      <c r="CF7" s="36">
        <v>283.26</v>
      </c>
      <c r="CG7" s="36">
        <v>289.60000000000002</v>
      </c>
      <c r="CH7" s="36">
        <v>293.27</v>
      </c>
      <c r="CI7" s="36">
        <v>300.52</v>
      </c>
      <c r="CJ7" s="36">
        <v>296.14</v>
      </c>
      <c r="CK7" s="36">
        <v>289.81</v>
      </c>
      <c r="CL7" s="36">
        <v>48.17</v>
      </c>
      <c r="CM7" s="36">
        <v>44.77</v>
      </c>
      <c r="CN7" s="36">
        <v>46.52</v>
      </c>
      <c r="CO7" s="36">
        <v>46.34</v>
      </c>
      <c r="CP7" s="36">
        <v>41.57</v>
      </c>
      <c r="CQ7" s="36">
        <v>55.2</v>
      </c>
      <c r="CR7" s="36">
        <v>54.74</v>
      </c>
      <c r="CS7" s="36">
        <v>53.78</v>
      </c>
      <c r="CT7" s="36">
        <v>53.24</v>
      </c>
      <c r="CU7" s="36">
        <v>52.31</v>
      </c>
      <c r="CV7" s="36">
        <v>52.74</v>
      </c>
      <c r="CW7" s="36">
        <v>94.07</v>
      </c>
      <c r="CX7" s="36">
        <v>94.42</v>
      </c>
      <c r="CY7" s="36">
        <v>95.41</v>
      </c>
      <c r="CZ7" s="36">
        <v>95.55</v>
      </c>
      <c r="DA7" s="36">
        <v>94.15</v>
      </c>
      <c r="DB7" s="36">
        <v>83.73</v>
      </c>
      <c r="DC7" s="36">
        <v>83.88</v>
      </c>
      <c r="DD7" s="36">
        <v>84.06</v>
      </c>
      <c r="DE7" s="36">
        <v>84.07</v>
      </c>
      <c r="DF7" s="36">
        <v>84.32</v>
      </c>
      <c r="DG7" s="36">
        <v>84.5</v>
      </c>
      <c r="DH7" s="36">
        <v>4.92</v>
      </c>
      <c r="DI7" s="36">
        <v>6.55</v>
      </c>
      <c r="DJ7" s="36">
        <v>8.17</v>
      </c>
      <c r="DK7" s="36">
        <v>19.03</v>
      </c>
      <c r="DL7" s="36">
        <v>22.17</v>
      </c>
      <c r="DM7" s="36">
        <v>8.35</v>
      </c>
      <c r="DN7" s="36">
        <v>9</v>
      </c>
      <c r="DO7" s="36">
        <v>10.11</v>
      </c>
      <c r="DP7" s="36">
        <v>20.68</v>
      </c>
      <c r="DQ7" s="36">
        <v>22.41</v>
      </c>
      <c r="DR7" s="36">
        <v>21.94</v>
      </c>
      <c r="DS7" s="36">
        <v>0</v>
      </c>
      <c r="DT7" s="36">
        <v>0</v>
      </c>
      <c r="DU7" s="36">
        <v>0</v>
      </c>
      <c r="DV7" s="36">
        <v>0</v>
      </c>
      <c r="DW7" s="36">
        <v>0</v>
      </c>
      <c r="DX7" s="36">
        <v>0</v>
      </c>
      <c r="DY7" s="36">
        <v>0.09</v>
      </c>
      <c r="DZ7" s="36">
        <v>0.08</v>
      </c>
      <c r="EA7" s="36">
        <v>0.08</v>
      </c>
      <c r="EB7" s="36">
        <v>0</v>
      </c>
      <c r="EC7" s="36">
        <v>0</v>
      </c>
      <c r="ED7" s="36">
        <v>0</v>
      </c>
      <c r="EE7" s="36">
        <v>0</v>
      </c>
      <c r="EF7" s="36">
        <v>0</v>
      </c>
      <c r="EG7" s="36">
        <v>0</v>
      </c>
      <c r="EH7" s="36">
        <v>0</v>
      </c>
      <c r="EI7" s="36">
        <v>0.03</v>
      </c>
      <c r="EJ7" s="36">
        <v>0.04</v>
      </c>
      <c r="EK7" s="36">
        <v>0.03</v>
      </c>
      <c r="EL7" s="36">
        <v>0.02</v>
      </c>
      <c r="EM7" s="36">
        <v>0.01</v>
      </c>
      <c r="EN7" s="36">
        <v>0.03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2017-02-08T02:41:03Z</dcterms:created>
  <dcterms:modified xsi:type="dcterms:W3CDTF">2017-02-13T01:47:39Z</dcterms:modified>
  <cp:category/>
</cp:coreProperties>
</file>