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ublic\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<sst xmlns="http://schemas.openxmlformats.org/spreadsheetml/2006/main" count="220" uniqueCount="110">
  <si>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</si>
  <si>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</si>
  <si>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</si>
  <si>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</si>
  <si>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</si>
  <si>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</si>
  <si>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</si>
  <si>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</si>
  <si>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</si>
  <si>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</si>
  <si>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</si>
  <si>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</si>
  <si>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</si>
  <si>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</si>
  <si>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</si>
  <si>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</si>
  <si>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</si>
  <si>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</si>
  <si>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</si>
  <si>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</si>
  <si>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</si>
  <si>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</si>
  <si>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</si>
  <si>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</si>
  <si>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</si>
  <si>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</si>
  <si>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</si>
  <si>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</si>
  <si>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</si>
  <si>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</si>
  <si>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</si>
  <si>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</si>
  <si>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</si>
  <si>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</si>
  <si>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</si>
  <si>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</si>
  <si>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</si>
  <si>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</si>
  <si>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</si>
  <si>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</si>
  <si>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</si>
  <si>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</si>
  <si>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</si>
  <si>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</si>
  <si>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</si>
  <si>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</si>
  <si>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</si>
  <si>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</si>
  <si>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</si>
  <si>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</si>
  <si>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</si>
  <si>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</si>
  <si>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</si>
  <si>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</si>
  <si>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</si>
  <si>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</si>
  <si>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</si>
  <si>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</si>
  <si>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</si>
  <si>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</si>
  <si>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</si>
  <si>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</si>
  <si>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</si>
  <si>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</si>
  <si>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</si>
  <si>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</si>
  <si>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</si>
  <si>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</si>
  <si>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</si>
  <si>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</si>
  <si>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</si>
  <si>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</si>
  <si>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</si>
  <si>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</si>
  <si>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</si>
  <si>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</si>
  <si>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</si>
  <si>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</si>
  <si>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</si>
  <si>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</si>
  <si>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</si>
  <si>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</si>
  <si>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</si>
  <si>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</si>
  <si>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</si>
  <si>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</si>
  <si>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</si>
  <si>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</si>
  <si>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</si>
  <si>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</si>
  <si>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</si>
  <si>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</si>
  <si>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</si>
  <si>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</si>
  <si>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</si>
  <si>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</si>
  <si>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塩尻市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</si>
  <si>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</si>
  <si>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</si>
  <si>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</si>
  <si>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</si>
  <si>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</si>
  <si>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</si>
  <si>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</si>
  <si>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</si>
  <si>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</si>
  <si>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</si>
  <si>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①有形固定資産減価償却率は、平成26年度の会計制度改正によりみなし償却が廃止となり、前年度より高くなりましたが、平成類似団体平均とほぼ同じで、低い水準で推移しています。
②管渠老朽化率は0％で、法定耐用年数を経過する管渠はありません。
③管渠改善率は、Ｈ27年度において更新実績はありません。
現在、管渠は老朽化を示す状況ではありませんが、今後10年以内に法定耐用年数を経過する管渠が出てくることから、長寿命化計画に基づき、計画的に長寿命化を図っていきます。</t>
    <phoneticPr fontId="4"/>
  </si>
  <si>
    <t>①経常収支比率は類似団体平均より低位ですが、100％を超えており、経常損益は黒字となっております。
②累積欠損金比率は0％で、該当ありません。
③流動比率は、類似団体平均並みで、100％を超えて推移しておりましたが、Ｈ26年度の新会計基準の適用により、翌年度償還の企業債を流動負債に計上したことから、大きく下降しております。現状では短期的な債務への十分な支払能力が確保されているとは言えない状況です。
④企業債残高対事業規模比率は、類似団体平均より高く、企業債残高が多いと言えます。今後の投資の在り方等の検討や、企業債以外の財源確保による企業債借入の抑制など、将来に負担を先送りしない取組みが必要です。
⑤経費回収率は、類似団体平均とほぼ同じで、Ｈ27年度は100％を少し下回ったものの、下水道使用料で賄えていると言えます。
⑥汚水処理原価は、類似団体平均を上回り、高い水準となっています。これは汚水処理費の一部に公費負担分を充当しているため、公費負担額の減少も要因のひとつと言えます。今後、老朽化に伴う管渠等の修繕費や維持管理費の増加により、高まることが考えられます。
⑦　施設利用率は、類似団体平均に対して低い状況です。施設の利用状況や適正規模を判断し、施設の規模と機能の抑制を検討するなかで、施設利用率の改善に努めていきます。
⑧　水洗化率は類似団体平均より高い水準で推移しています。</t>
    <phoneticPr fontId="4"/>
  </si>
  <si>
    <t xml:space="preserve"> 今後の下水道事業経営にあたっては、水洗化率の大幅な向上が見込めないなか、人口が減少することから、下水道使用料は減収となっていくことが予想されます。
　一方、施設の老朽化に伴う更新投資の増大、被災時の下水道機能の確保や災害防止の取り組みの強化のため、多額の投資が必要となります。
　投資と財政のバランスに配慮し、長期的視野に立った効率的で効果的な事業展開を図り、更なる経営改善に取り組むことで、健全で持続可能な事業経営に努めていきます。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</si>
</sst>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0.19</c:v>
                </c:pt>
                <c:pt idx="4">
                  <c:v>0</c:v>
                </c:pt>
              </c:numCache>
            </c:numRef>
          </c:val>
        </c:ser>
        <c:dLbls>
          <c:showLegendKey val="0"/>
          <c:showVal val="0"/>
          <c:showCatName val="0"/>
          <c:showSerName val="0"/>
          <c:showPercent val="0"/>
          <c:showBubbleSize val="0"/>
        </c:dLbls>
        <c:gapWidth val="150"/>
        <c:axId val="225390528"/>
        <c:axId val="2253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0.1</c:v>
                </c:pt>
                <c:pt idx="4">
                  <c:v>0.27</c:v>
                </c:pt>
              </c:numCache>
            </c:numRef>
          </c:val>
          <c:smooth val="0"/>
        </c:ser>
        <c:dLbls>
          <c:showLegendKey val="0"/>
          <c:showVal val="0"/>
          <c:showCatName val="0"/>
          <c:showSerName val="0"/>
          <c:showPercent val="0"/>
          <c:showBubbleSize val="0"/>
        </c:dLbls>
        <c:marker val="1"/>
        <c:smooth val="0"/>
        <c:axId val="225390528"/>
        <c:axId val="225390912"/>
      </c:lineChart>
      <c:dateAx>
        <c:axId val="225390528"/>
        <c:scaling>
          <c:orientation val="minMax"/>
        </c:scaling>
        <c:delete val="1"/>
        <c:axPos val="b"/>
        <c:numFmt formatCode="ge" sourceLinked="1"/>
        <c:majorTickMark val="none"/>
        <c:minorTickMark val="none"/>
        <c:tickLblPos val="none"/>
        <c:crossAx val="225390912"/>
        <c:crosses val="autoZero"/>
        <c:auto val="1"/>
        <c:lblOffset val="100"/>
        <c:baseTimeUnit val="years"/>
      </c:dateAx>
      <c:valAx>
        <c:axId val="2253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66.59</c:v>
                </c:pt>
                <c:pt idx="1">
                  <c:v>58.47</c:v>
                </c:pt>
                <c:pt idx="2">
                  <c:v>61.71</c:v>
                </c:pt>
                <c:pt idx="3">
                  <c:v>61.06</c:v>
                </c:pt>
                <c:pt idx="4">
                  <c:v>59.93</c:v>
                </c:pt>
              </c:numCache>
            </c:numRef>
          </c:val>
        </c:ser>
        <c:dLbls>
          <c:showLegendKey val="0"/>
          <c:showVal val="0"/>
          <c:showCatName val="0"/>
          <c:showSerName val="0"/>
          <c:showPercent val="0"/>
          <c:showBubbleSize val="0"/>
        </c:dLbls>
        <c:gapWidth val="150"/>
        <c:axId val="225784568"/>
        <c:axId val="2257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64.87</c:v>
                </c:pt>
                <c:pt idx="4">
                  <c:v>65.62</c:v>
                </c:pt>
              </c:numCache>
            </c:numRef>
          </c:val>
          <c:smooth val="0"/>
        </c:ser>
        <c:dLbls>
          <c:showLegendKey val="0"/>
          <c:showVal val="0"/>
          <c:showCatName val="0"/>
          <c:showSerName val="0"/>
          <c:showPercent val="0"/>
          <c:showBubbleSize val="0"/>
        </c:dLbls>
        <c:marker val="1"/>
        <c:smooth val="0"/>
        <c:axId val="225784568"/>
        <c:axId val="225784960"/>
      </c:lineChart>
      <c:dateAx>
        <c:axId val="225784568"/>
        <c:scaling>
          <c:orientation val="minMax"/>
        </c:scaling>
        <c:delete val="1"/>
        <c:axPos val="b"/>
        <c:numFmt formatCode="ge" sourceLinked="1"/>
        <c:majorTickMark val="none"/>
        <c:minorTickMark val="none"/>
        <c:tickLblPos val="none"/>
        <c:crossAx val="225784960"/>
        <c:crosses val="autoZero"/>
        <c:auto val="1"/>
        <c:lblOffset val="100"/>
        <c:baseTimeUnit val="years"/>
      </c:dateAx>
      <c:valAx>
        <c:axId val="2257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8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96.79</c:v>
                </c:pt>
                <c:pt idx="1">
                  <c:v>96.8</c:v>
                </c:pt>
                <c:pt idx="2">
                  <c:v>96.8</c:v>
                </c:pt>
                <c:pt idx="3">
                  <c:v>98.14</c:v>
                </c:pt>
                <c:pt idx="4">
                  <c:v>98.01</c:v>
                </c:pt>
              </c:numCache>
            </c:numRef>
          </c:val>
        </c:ser>
        <c:dLbls>
          <c:showLegendKey val="0"/>
          <c:showVal val="0"/>
          <c:showCatName val="0"/>
          <c:showSerName val="0"/>
          <c:showPercent val="0"/>
          <c:showBubbleSize val="0"/>
        </c:dLbls>
        <c:gapWidth val="150"/>
        <c:axId val="225786136"/>
        <c:axId val="2257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91.11</c:v>
                </c:pt>
                <c:pt idx="4">
                  <c:v>91.44</c:v>
                </c:pt>
              </c:numCache>
            </c:numRef>
          </c:val>
          <c:smooth val="0"/>
        </c:ser>
        <c:dLbls>
          <c:showLegendKey val="0"/>
          <c:showVal val="0"/>
          <c:showCatName val="0"/>
          <c:showSerName val="0"/>
          <c:showPercent val="0"/>
          <c:showBubbleSize val="0"/>
        </c:dLbls>
        <c:marker val="1"/>
        <c:smooth val="0"/>
        <c:axId val="225786136"/>
        <c:axId val="225786528"/>
      </c:lineChart>
      <c:dateAx>
        <c:axId val="225786136"/>
        <c:scaling>
          <c:orientation val="minMax"/>
        </c:scaling>
        <c:delete val="1"/>
        <c:axPos val="b"/>
        <c:numFmt formatCode="ge" sourceLinked="1"/>
        <c:majorTickMark val="none"/>
        <c:minorTickMark val="none"/>
        <c:tickLblPos val="none"/>
        <c:crossAx val="225786528"/>
        <c:crosses val="autoZero"/>
        <c:auto val="1"/>
        <c:lblOffset val="100"/>
        <c:baseTimeUnit val="years"/>
      </c:dateAx>
      <c:valAx>
        <c:axId val="2257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8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108.78</c:v>
                </c:pt>
                <c:pt idx="1">
                  <c:v>107.09</c:v>
                </c:pt>
                <c:pt idx="2">
                  <c:v>105.05</c:v>
                </c:pt>
                <c:pt idx="3">
                  <c:v>107.91</c:v>
                </c:pt>
                <c:pt idx="4">
                  <c:v>106.09</c:v>
                </c:pt>
              </c:numCache>
            </c:numRef>
          </c:val>
        </c:ser>
        <c:dLbls>
          <c:showLegendKey val="0"/>
          <c:showVal val="0"/>
          <c:showCatName val="0"/>
          <c:showSerName val="0"/>
          <c:showPercent val="0"/>
          <c:showBubbleSize val="0"/>
        </c:dLbls>
        <c:gapWidth val="150"/>
        <c:axId val="225453680"/>
        <c:axId val="22545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100.66</c:v>
                </c:pt>
                <c:pt idx="1">
                  <c:v>101.61</c:v>
                </c:pt>
                <c:pt idx="2">
                  <c:v>104.97</c:v>
                </c:pt>
                <c:pt idx="3">
                  <c:v>108.77</c:v>
                </c:pt>
                <c:pt idx="4">
                  <c:v>109.48</c:v>
                </c:pt>
              </c:numCache>
            </c:numRef>
          </c:val>
          <c:smooth val="0"/>
        </c:ser>
        <c:dLbls>
          <c:showLegendKey val="0"/>
          <c:showVal val="0"/>
          <c:showCatName val="0"/>
          <c:showSerName val="0"/>
          <c:showPercent val="0"/>
          <c:showBubbleSize val="0"/>
        </c:dLbls>
        <c:marker val="1"/>
        <c:smooth val="0"/>
        <c:axId val="225453680"/>
        <c:axId val="225454064"/>
      </c:lineChart>
      <c:dateAx>
        <c:axId val="225453680"/>
        <c:scaling>
          <c:orientation val="minMax"/>
        </c:scaling>
        <c:delete val="1"/>
        <c:axPos val="b"/>
        <c:numFmt formatCode="ge" sourceLinked="1"/>
        <c:majorTickMark val="none"/>
        <c:minorTickMark val="none"/>
        <c:tickLblPos val="none"/>
        <c:crossAx val="225454064"/>
        <c:crosses val="autoZero"/>
        <c:auto val="1"/>
        <c:lblOffset val="100"/>
        <c:baseTimeUnit val="years"/>
      </c:dateAx>
      <c:valAx>
        <c:axId val="22545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5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10.56</c:v>
                </c:pt>
                <c:pt idx="1">
                  <c:v>12.03</c:v>
                </c:pt>
                <c:pt idx="2">
                  <c:v>13.5</c:v>
                </c:pt>
                <c:pt idx="3">
                  <c:v>27.23</c:v>
                </c:pt>
                <c:pt idx="4">
                  <c:v>29.59</c:v>
                </c:pt>
              </c:numCache>
            </c:numRef>
          </c:val>
        </c:ser>
        <c:dLbls>
          <c:showLegendKey val="0"/>
          <c:showVal val="0"/>
          <c:showCatName val="0"/>
          <c:showSerName val="0"/>
          <c:showPercent val="0"/>
          <c:showBubbleSize val="0"/>
        </c:dLbls>
        <c:gapWidth val="150"/>
        <c:axId val="225506296"/>
        <c:axId val="22550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9.6300000000000008</c:v>
                </c:pt>
                <c:pt idx="1">
                  <c:v>8.3000000000000007</c:v>
                </c:pt>
                <c:pt idx="2">
                  <c:v>9.52</c:v>
                </c:pt>
                <c:pt idx="3">
                  <c:v>25.52</c:v>
                </c:pt>
                <c:pt idx="4">
                  <c:v>25.89</c:v>
                </c:pt>
              </c:numCache>
            </c:numRef>
          </c:val>
          <c:smooth val="0"/>
        </c:ser>
        <c:dLbls>
          <c:showLegendKey val="0"/>
          <c:showVal val="0"/>
          <c:showCatName val="0"/>
          <c:showSerName val="0"/>
          <c:showPercent val="0"/>
          <c:showBubbleSize val="0"/>
        </c:dLbls>
        <c:marker val="1"/>
        <c:smooth val="0"/>
        <c:axId val="225506296"/>
        <c:axId val="225506680"/>
      </c:lineChart>
      <c:dateAx>
        <c:axId val="225506296"/>
        <c:scaling>
          <c:orientation val="minMax"/>
        </c:scaling>
        <c:delete val="1"/>
        <c:axPos val="b"/>
        <c:numFmt formatCode="ge" sourceLinked="1"/>
        <c:majorTickMark val="none"/>
        <c:minorTickMark val="none"/>
        <c:tickLblPos val="none"/>
        <c:crossAx val="225506680"/>
        <c:crosses val="autoZero"/>
        <c:auto val="1"/>
        <c:lblOffset val="100"/>
        <c:baseTimeUnit val="years"/>
      </c:dateAx>
      <c:valAx>
        <c:axId val="22550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0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563128"/>
        <c:axId val="22556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0.01</c:v>
                </c:pt>
                <c:pt idx="2">
                  <c:v>0.01</c:v>
                </c:pt>
                <c:pt idx="3">
                  <c:v>0.76</c:v>
                </c:pt>
                <c:pt idx="4">
                  <c:v>0.71</c:v>
                </c:pt>
              </c:numCache>
            </c:numRef>
          </c:val>
          <c:smooth val="0"/>
        </c:ser>
        <c:dLbls>
          <c:showLegendKey val="0"/>
          <c:showVal val="0"/>
          <c:showCatName val="0"/>
          <c:showSerName val="0"/>
          <c:showPercent val="0"/>
          <c:showBubbleSize val="0"/>
        </c:dLbls>
        <c:marker val="1"/>
        <c:smooth val="0"/>
        <c:axId val="225563128"/>
        <c:axId val="225565560"/>
      </c:lineChart>
      <c:dateAx>
        <c:axId val="225563128"/>
        <c:scaling>
          <c:orientation val="minMax"/>
        </c:scaling>
        <c:delete val="1"/>
        <c:axPos val="b"/>
        <c:numFmt formatCode="ge" sourceLinked="1"/>
        <c:majorTickMark val="none"/>
        <c:minorTickMark val="none"/>
        <c:tickLblPos val="none"/>
        <c:crossAx val="225565560"/>
        <c:crosses val="autoZero"/>
        <c:auto val="1"/>
        <c:lblOffset val="100"/>
        <c:baseTimeUnit val="years"/>
      </c:dateAx>
      <c:valAx>
        <c:axId val="22556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6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569584"/>
        <c:axId val="22556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51.04</c:v>
                </c:pt>
                <c:pt idx="1">
                  <c:v>51.83</c:v>
                </c:pt>
                <c:pt idx="2">
                  <c:v>52.88</c:v>
                </c:pt>
                <c:pt idx="3">
                  <c:v>21.47</c:v>
                </c:pt>
                <c:pt idx="4">
                  <c:v>16.34</c:v>
                </c:pt>
              </c:numCache>
            </c:numRef>
          </c:val>
          <c:smooth val="0"/>
        </c:ser>
        <c:dLbls>
          <c:showLegendKey val="0"/>
          <c:showVal val="0"/>
          <c:showCatName val="0"/>
          <c:showSerName val="0"/>
          <c:showPercent val="0"/>
          <c:showBubbleSize val="0"/>
        </c:dLbls>
        <c:marker val="1"/>
        <c:smooth val="0"/>
        <c:axId val="225569584"/>
        <c:axId val="225569976"/>
      </c:lineChart>
      <c:dateAx>
        <c:axId val="225569584"/>
        <c:scaling>
          <c:orientation val="minMax"/>
        </c:scaling>
        <c:delete val="1"/>
        <c:axPos val="b"/>
        <c:numFmt formatCode="ge" sourceLinked="1"/>
        <c:majorTickMark val="none"/>
        <c:minorTickMark val="none"/>
        <c:tickLblPos val="none"/>
        <c:crossAx val="225569976"/>
        <c:crosses val="autoZero"/>
        <c:auto val="1"/>
        <c:lblOffset val="100"/>
        <c:baseTimeUnit val="years"/>
      </c:dateAx>
      <c:valAx>
        <c:axId val="22556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6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232.8</c:v>
                </c:pt>
                <c:pt idx="1">
                  <c:v>220.99</c:v>
                </c:pt>
                <c:pt idx="2">
                  <c:v>554.39</c:v>
                </c:pt>
                <c:pt idx="3">
                  <c:v>54.54</c:v>
                </c:pt>
                <c:pt idx="4">
                  <c:v>57.49</c:v>
                </c:pt>
              </c:numCache>
            </c:numRef>
          </c:val>
        </c:ser>
        <c:dLbls>
          <c:showLegendKey val="0"/>
          <c:showVal val="0"/>
          <c:showCatName val="0"/>
          <c:showSerName val="0"/>
          <c:showPercent val="0"/>
          <c:showBubbleSize val="0"/>
        </c:dLbls>
        <c:gapWidth val="150"/>
        <c:axId val="225571152"/>
        <c:axId val="22557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287.3</c:v>
                </c:pt>
                <c:pt idx="1">
                  <c:v>231.37</c:v>
                </c:pt>
                <c:pt idx="2">
                  <c:v>539.27</c:v>
                </c:pt>
                <c:pt idx="3">
                  <c:v>79.239999999999995</c:v>
                </c:pt>
                <c:pt idx="4">
                  <c:v>78.930000000000007</c:v>
                </c:pt>
              </c:numCache>
            </c:numRef>
          </c:val>
          <c:smooth val="0"/>
        </c:ser>
        <c:dLbls>
          <c:showLegendKey val="0"/>
          <c:showVal val="0"/>
          <c:showCatName val="0"/>
          <c:showSerName val="0"/>
          <c:showPercent val="0"/>
          <c:showBubbleSize val="0"/>
        </c:dLbls>
        <c:marker val="1"/>
        <c:smooth val="0"/>
        <c:axId val="225571152"/>
        <c:axId val="225571544"/>
      </c:lineChart>
      <c:dateAx>
        <c:axId val="225571152"/>
        <c:scaling>
          <c:orientation val="minMax"/>
        </c:scaling>
        <c:delete val="1"/>
        <c:axPos val="b"/>
        <c:numFmt formatCode="ge" sourceLinked="1"/>
        <c:majorTickMark val="none"/>
        <c:minorTickMark val="none"/>
        <c:tickLblPos val="none"/>
        <c:crossAx val="225571544"/>
        <c:crosses val="autoZero"/>
        <c:auto val="1"/>
        <c:lblOffset val="100"/>
        <c:baseTimeUnit val="years"/>
      </c:dateAx>
      <c:valAx>
        <c:axId val="22557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7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1278.7</c:v>
                </c:pt>
                <c:pt idx="1">
                  <c:v>1237.8399999999999</c:v>
                </c:pt>
                <c:pt idx="2">
                  <c:v>1209.49</c:v>
                </c:pt>
                <c:pt idx="3">
                  <c:v>1183.6600000000001</c:v>
                </c:pt>
                <c:pt idx="4">
                  <c:v>1129.6500000000001</c:v>
                </c:pt>
              </c:numCache>
            </c:numRef>
          </c:val>
        </c:ser>
        <c:dLbls>
          <c:showLegendKey val="0"/>
          <c:showVal val="0"/>
          <c:showCatName val="0"/>
          <c:showSerName val="0"/>
          <c:showPercent val="0"/>
          <c:showBubbleSize val="0"/>
        </c:dLbls>
        <c:gapWidth val="150"/>
        <c:axId val="226035992"/>
        <c:axId val="2260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854.16</c:v>
                </c:pt>
                <c:pt idx="4">
                  <c:v>848.31</c:v>
                </c:pt>
              </c:numCache>
            </c:numRef>
          </c:val>
          <c:smooth val="0"/>
        </c:ser>
        <c:dLbls>
          <c:showLegendKey val="0"/>
          <c:showVal val="0"/>
          <c:showCatName val="0"/>
          <c:showSerName val="0"/>
          <c:showPercent val="0"/>
          <c:showBubbleSize val="0"/>
        </c:dLbls>
        <c:marker val="1"/>
        <c:smooth val="0"/>
        <c:axId val="226035992"/>
        <c:axId val="226036384"/>
      </c:lineChart>
      <c:dateAx>
        <c:axId val="226035992"/>
        <c:scaling>
          <c:orientation val="minMax"/>
        </c:scaling>
        <c:delete val="1"/>
        <c:axPos val="b"/>
        <c:numFmt formatCode="ge" sourceLinked="1"/>
        <c:majorTickMark val="none"/>
        <c:minorTickMark val="none"/>
        <c:tickLblPos val="none"/>
        <c:crossAx val="226036384"/>
        <c:crosses val="autoZero"/>
        <c:auto val="1"/>
        <c:lblOffset val="100"/>
        <c:baseTimeUnit val="years"/>
      </c:dateAx>
      <c:valAx>
        <c:axId val="2260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3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112.59</c:v>
                </c:pt>
                <c:pt idx="1">
                  <c:v>108.58</c:v>
                </c:pt>
                <c:pt idx="2">
                  <c:v>106.38</c:v>
                </c:pt>
                <c:pt idx="3">
                  <c:v>100.42</c:v>
                </c:pt>
                <c:pt idx="4">
                  <c:v>97.87</c:v>
                </c:pt>
              </c:numCache>
            </c:numRef>
          </c:val>
        </c:ser>
        <c:dLbls>
          <c:showLegendKey val="0"/>
          <c:showVal val="0"/>
          <c:showCatName val="0"/>
          <c:showSerName val="0"/>
          <c:showPercent val="0"/>
          <c:showBubbleSize val="0"/>
        </c:dLbls>
        <c:gapWidth val="150"/>
        <c:axId val="225569192"/>
        <c:axId val="2255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93.13</c:v>
                </c:pt>
                <c:pt idx="4">
                  <c:v>94.38</c:v>
                </c:pt>
              </c:numCache>
            </c:numRef>
          </c:val>
          <c:smooth val="0"/>
        </c:ser>
        <c:dLbls>
          <c:showLegendKey val="0"/>
          <c:showVal val="0"/>
          <c:showCatName val="0"/>
          <c:showSerName val="0"/>
          <c:showPercent val="0"/>
          <c:showBubbleSize val="0"/>
        </c:dLbls>
        <c:marker val="1"/>
        <c:smooth val="0"/>
        <c:axId val="225569192"/>
        <c:axId val="225568800"/>
      </c:lineChart>
      <c:dateAx>
        <c:axId val="225569192"/>
        <c:scaling>
          <c:orientation val="minMax"/>
        </c:scaling>
        <c:delete val="1"/>
        <c:axPos val="b"/>
        <c:numFmt formatCode="ge" sourceLinked="1"/>
        <c:majorTickMark val="none"/>
        <c:minorTickMark val="none"/>
        <c:tickLblPos val="none"/>
        <c:crossAx val="225568800"/>
        <c:crosses val="autoZero"/>
        <c:auto val="1"/>
        <c:lblOffset val="100"/>
        <c:baseTimeUnit val="years"/>
      </c:dateAx>
      <c:valAx>
        <c:axId val="2255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6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197.67</c:v>
                </c:pt>
                <c:pt idx="1">
                  <c:v>202.85</c:v>
                </c:pt>
                <c:pt idx="2">
                  <c:v>206.57</c:v>
                </c:pt>
                <c:pt idx="3">
                  <c:v>219.63</c:v>
                </c:pt>
                <c:pt idx="4">
                  <c:v>226.02</c:v>
                </c:pt>
              </c:numCache>
            </c:numRef>
          </c:val>
        </c:ser>
        <c:dLbls>
          <c:showLegendKey val="0"/>
          <c:showVal val="0"/>
          <c:showCatName val="0"/>
          <c:showSerName val="0"/>
          <c:showPercent val="0"/>
          <c:showBubbleSize val="0"/>
        </c:dLbls>
        <c:gapWidth val="150"/>
        <c:axId val="226038344"/>
        <c:axId val="22603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167.97</c:v>
                </c:pt>
                <c:pt idx="4">
                  <c:v>165.45</c:v>
                </c:pt>
              </c:numCache>
            </c:numRef>
          </c:val>
          <c:smooth val="0"/>
        </c:ser>
        <c:dLbls>
          <c:showLegendKey val="0"/>
          <c:showVal val="0"/>
          <c:showCatName val="0"/>
          <c:showSerName val="0"/>
          <c:showPercent val="0"/>
          <c:showBubbleSize val="0"/>
        </c:dLbls>
        <c:marker val="1"/>
        <c:smooth val="0"/>
        <c:axId val="226038344"/>
        <c:axId val="226038736"/>
      </c:lineChart>
      <c:dateAx>
        <c:axId val="226038344"/>
        <c:scaling>
          <c:orientation val="minMax"/>
        </c:scaling>
        <c:delete val="1"/>
        <c:axPos val="b"/>
        <c:numFmt formatCode="ge" sourceLinked="1"/>
        <c:majorTickMark val="none"/>
        <c:minorTickMark val="none"/>
        <c:tickLblPos val="none"/>
        <c:crossAx val="226038736"/>
        <c:crosses val="autoZero"/>
        <c:auto val="1"/>
        <c:lblOffset val="100"/>
        <c:baseTimeUnit val="years"/>
      </c:dateAx>
      <c:valAx>
        <c:axId val="22603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3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長野県　塩尻市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3"/>
      <c r="AE8" s="3"/>
      <c r="AF8" s="3"/>
      <c r="AG8" s="3"/>
      <c r="AH8" s="3"/>
      <c r="AI8" s="3"/>
      <c r="AJ8" s="3"/>
      <c r="AK8" s="3"/>
      <c r="AL8" s="65">
        <f>データ!R6</f>
        <v>67459</v>
      </c>
      <c r="AM8" s="65"/>
      <c r="AN8" s="65"/>
      <c r="AO8" s="65"/>
      <c r="AP8" s="65"/>
      <c r="AQ8" s="65"/>
      <c r="AR8" s="65"/>
      <c r="AS8" s="65"/>
      <c r="AT8" s="64">
        <f>データ!S6</f>
        <v>289.98</v>
      </c>
      <c r="AU8" s="64"/>
      <c r="AV8" s="64"/>
      <c r="AW8" s="64"/>
      <c r="AX8" s="64"/>
      <c r="AY8" s="64"/>
      <c r="AZ8" s="64"/>
      <c r="BA8" s="64"/>
      <c r="BB8" s="64">
        <f>データ!T6</f>
        <v>232.63</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f>データ!N6</f>
        <v>45.93</v>
      </c>
      <c r="J10" s="64"/>
      <c r="K10" s="64"/>
      <c r="L10" s="64"/>
      <c r="M10" s="64"/>
      <c r="N10" s="64"/>
      <c r="O10" s="64"/>
      <c r="P10" s="64">
        <f>データ!O6</f>
        <v>76.06</v>
      </c>
      <c r="Q10" s="64"/>
      <c r="R10" s="64"/>
      <c r="S10" s="64"/>
      <c r="T10" s="64"/>
      <c r="U10" s="64"/>
      <c r="V10" s="64"/>
      <c r="W10" s="64">
        <f>データ!P6</f>
        <v>84.57</v>
      </c>
      <c r="X10" s="64"/>
      <c r="Y10" s="64"/>
      <c r="Z10" s="64"/>
      <c r="AA10" s="64"/>
      <c r="AB10" s="64"/>
      <c r="AC10" s="64"/>
      <c r="AD10" s="65">
        <f>データ!Q6</f>
        <v>3860</v>
      </c>
      <c r="AE10" s="65"/>
      <c r="AF10" s="65"/>
      <c r="AG10" s="65"/>
      <c r="AH10" s="65"/>
      <c r="AI10" s="65"/>
      <c r="AJ10" s="65"/>
      <c r="AK10" s="2"/>
      <c r="AL10" s="65">
        <f>データ!U6</f>
        <v>51298</v>
      </c>
      <c r="AM10" s="65"/>
      <c r="AN10" s="65"/>
      <c r="AO10" s="65"/>
      <c r="AP10" s="65"/>
      <c r="AQ10" s="65"/>
      <c r="AR10" s="65"/>
      <c r="AS10" s="65"/>
      <c r="AT10" s="64">
        <f>データ!V6</f>
        <v>13.69</v>
      </c>
      <c r="AU10" s="64"/>
      <c r="AV10" s="64"/>
      <c r="AW10" s="64"/>
      <c r="AX10" s="64"/>
      <c r="AY10" s="64"/>
      <c r="AZ10" s="64"/>
      <c r="BA10" s="64"/>
      <c r="BB10" s="64">
        <f>データ!W6</f>
        <v>3747.11</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7">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202151</v>
      </c>
      <c r="D6" s="31">
        <f t="shared" si="3"/>
        <v>46</v>
      </c>
      <c r="E6" s="31">
        <f t="shared" si="3"/>
        <v>17</v>
      </c>
      <c r="F6" s="31">
        <f t="shared" si="3"/>
        <v>1</v>
      </c>
      <c r="G6" s="31">
        <f t="shared" si="3"/>
        <v>0</v>
      </c>
      <c r="H6" s="31" t="str">
        <f t="shared" si="3"/>
        <v>長野県　塩尻市</v>
      </c>
      <c r="I6" s="31" t="str">
        <f t="shared" si="3"/>
        <v>法適用</v>
      </c>
      <c r="J6" s="31" t="str">
        <f t="shared" si="3"/>
        <v>下水道事業</v>
      </c>
      <c r="K6" s="31" t="str">
        <f t="shared" si="3"/>
        <v>公共下水道</v>
      </c>
      <c r="L6" s="31" t="str">
        <f t="shared" si="3"/>
        <v>Bd1</v>
      </c>
      <c r="M6" s="32" t="str">
        <f t="shared" si="3"/>
        <v>-</v>
      </c>
      <c r="N6" s="32">
        <f t="shared" si="3"/>
        <v>45.93</v>
      </c>
      <c r="O6" s="32">
        <f t="shared" si="3"/>
        <v>76.06</v>
      </c>
      <c r="P6" s="32">
        <f t="shared" si="3"/>
        <v>84.57</v>
      </c>
      <c r="Q6" s="32">
        <f t="shared" si="3"/>
        <v>3860</v>
      </c>
      <c r="R6" s="32">
        <f t="shared" si="3"/>
        <v>67459</v>
      </c>
      <c r="S6" s="32">
        <f t="shared" si="3"/>
        <v>289.98</v>
      </c>
      <c r="T6" s="32">
        <f t="shared" si="3"/>
        <v>232.63</v>
      </c>
      <c r="U6" s="32">
        <f t="shared" si="3"/>
        <v>51298</v>
      </c>
      <c r="V6" s="32">
        <f t="shared" si="3"/>
        <v>13.69</v>
      </c>
      <c r="W6" s="32">
        <f t="shared" si="3"/>
        <v>3747.11</v>
      </c>
      <c r="X6" s="33">
        <f>IF(X7="",NA(),X7)</f>
        <v>108.78</v>
      </c>
      <c r="Y6" s="33">
        <f t="shared" ref="Y6:AG6" si="4">IF(Y7="",NA(),Y7)</f>
        <v>107.09</v>
      </c>
      <c r="Z6" s="33">
        <f t="shared" si="4"/>
        <v>105.05</v>
      </c>
      <c r="AA6" s="33">
        <f t="shared" si="4"/>
        <v>107.91</v>
      </c>
      <c r="AB6" s="33">
        <f t="shared" si="4"/>
        <v>106.09</v>
      </c>
      <c r="AC6" s="33">
        <f t="shared" si="4"/>
        <v>100.66</v>
      </c>
      <c r="AD6" s="33">
        <f t="shared" si="4"/>
        <v>101.61</v>
      </c>
      <c r="AE6" s="33">
        <f t="shared" si="4"/>
        <v>104.97</v>
      </c>
      <c r="AF6" s="33">
        <f t="shared" si="4"/>
        <v>108.77</v>
      </c>
      <c r="AG6" s="33">
        <f t="shared" si="4"/>
        <v>109.48</v>
      </c>
      <c r="AH6" s="32" t="str">
        <f>IF(AH7="","",IF(AH7="-","【-】","【"&amp;SUBSTITUTE(TEXT(AH7,"#,##0.00"),"-","△")&amp;"】"))</f>
        <v>【108.23】</v>
      </c>
      <c r="AI6" s="32">
        <f>IF(AI7="",NA(),AI7)</f>
        <v>0</v>
      </c>
      <c r="AJ6" s="32">
        <f t="shared" ref="AJ6:AR6" si="5">IF(AJ7="",NA(),AJ7)</f>
        <v>0</v>
      </c>
      <c r="AK6" s="32">
        <f t="shared" si="5"/>
        <v>0</v>
      </c>
      <c r="AL6" s="32">
        <f t="shared" si="5"/>
        <v>0</v>
      </c>
      <c r="AM6" s="32">
        <f t="shared" si="5"/>
        <v>0</v>
      </c>
      <c r="AN6" s="33">
        <f t="shared" si="5"/>
        <v>51.04</v>
      </c>
      <c r="AO6" s="33">
        <f t="shared" si="5"/>
        <v>51.83</v>
      </c>
      <c r="AP6" s="33">
        <f t="shared" si="5"/>
        <v>52.88</v>
      </c>
      <c r="AQ6" s="33">
        <f t="shared" si="5"/>
        <v>21.47</v>
      </c>
      <c r="AR6" s="33">
        <f t="shared" si="5"/>
        <v>16.34</v>
      </c>
      <c r="AS6" s="32" t="str">
        <f>IF(AS7="","",IF(AS7="-","【-】","【"&amp;SUBSTITUTE(TEXT(AS7,"#,##0.00"),"-","△")&amp;"】"))</f>
        <v>【4.45】</v>
      </c>
      <c r="AT6" s="33">
        <f>IF(AT7="",NA(),AT7)</f>
        <v>232.8</v>
      </c>
      <c r="AU6" s="33">
        <f t="shared" ref="AU6:BC6" si="6">IF(AU7="",NA(),AU7)</f>
        <v>220.99</v>
      </c>
      <c r="AV6" s="33">
        <f t="shared" si="6"/>
        <v>554.39</v>
      </c>
      <c r="AW6" s="33">
        <f t="shared" si="6"/>
        <v>54.54</v>
      </c>
      <c r="AX6" s="33">
        <f t="shared" si="6"/>
        <v>57.49</v>
      </c>
      <c r="AY6" s="33">
        <f t="shared" si="6"/>
        <v>287.3</v>
      </c>
      <c r="AZ6" s="33">
        <f t="shared" si="6"/>
        <v>231.37</v>
      </c>
      <c r="BA6" s="33">
        <f t="shared" si="6"/>
        <v>539.27</v>
      </c>
      <c r="BB6" s="33">
        <f t="shared" si="6"/>
        <v>79.239999999999995</v>
      </c>
      <c r="BC6" s="33">
        <f t="shared" si="6"/>
        <v>78.930000000000007</v>
      </c>
      <c r="BD6" s="32" t="str">
        <f>IF(BD7="","",IF(BD7="-","【-】","【"&amp;SUBSTITUTE(TEXT(BD7,"#,##0.00"),"-","△")&amp;"】"))</f>
        <v>【57.41】</v>
      </c>
      <c r="BE6" s="33">
        <f>IF(BE7="",NA(),BE7)</f>
        <v>1278.7</v>
      </c>
      <c r="BF6" s="33">
        <f t="shared" ref="BF6:BN6" si="7">IF(BF7="",NA(),BF7)</f>
        <v>1237.8399999999999</v>
      </c>
      <c r="BG6" s="33">
        <f t="shared" si="7"/>
        <v>1209.49</v>
      </c>
      <c r="BH6" s="33">
        <f t="shared" si="7"/>
        <v>1183.6600000000001</v>
      </c>
      <c r="BI6" s="33">
        <f t="shared" si="7"/>
        <v>1129.6500000000001</v>
      </c>
      <c r="BJ6" s="33">
        <f t="shared" si="7"/>
        <v>1247.2</v>
      </c>
      <c r="BK6" s="33">
        <f t="shared" si="7"/>
        <v>1189.0999999999999</v>
      </c>
      <c r="BL6" s="33">
        <f t="shared" si="7"/>
        <v>1115.1099999999999</v>
      </c>
      <c r="BM6" s="33">
        <f t="shared" si="7"/>
        <v>854.16</v>
      </c>
      <c r="BN6" s="33">
        <f t="shared" si="7"/>
        <v>848.31</v>
      </c>
      <c r="BO6" s="32" t="str">
        <f>IF(BO7="","",IF(BO7="-","【-】","【"&amp;SUBSTITUTE(TEXT(BO7,"#,##0.00"),"-","△")&amp;"】"))</f>
        <v>【763.62】</v>
      </c>
      <c r="BP6" s="33">
        <f>IF(BP7="",NA(),BP7)</f>
        <v>112.59</v>
      </c>
      <c r="BQ6" s="33">
        <f t="shared" ref="BQ6:BY6" si="8">IF(BQ7="",NA(),BQ7)</f>
        <v>108.58</v>
      </c>
      <c r="BR6" s="33">
        <f t="shared" si="8"/>
        <v>106.38</v>
      </c>
      <c r="BS6" s="33">
        <f t="shared" si="8"/>
        <v>100.42</v>
      </c>
      <c r="BT6" s="33">
        <f t="shared" si="8"/>
        <v>97.87</v>
      </c>
      <c r="BU6" s="33">
        <f t="shared" si="8"/>
        <v>77.489999999999995</v>
      </c>
      <c r="BV6" s="33">
        <f t="shared" si="8"/>
        <v>78.78</v>
      </c>
      <c r="BW6" s="33">
        <f t="shared" si="8"/>
        <v>79.540000000000006</v>
      </c>
      <c r="BX6" s="33">
        <f t="shared" si="8"/>
        <v>93.13</v>
      </c>
      <c r="BY6" s="33">
        <f t="shared" si="8"/>
        <v>94.38</v>
      </c>
      <c r="BZ6" s="32" t="str">
        <f>IF(BZ7="","",IF(BZ7="-","【-】","【"&amp;SUBSTITUTE(TEXT(BZ7,"#,##0.00"),"-","△")&amp;"】"))</f>
        <v>【98.53】</v>
      </c>
      <c r="CA6" s="33">
        <f>IF(CA7="",NA(),CA7)</f>
        <v>197.67</v>
      </c>
      <c r="CB6" s="33">
        <f t="shared" ref="CB6:CJ6" si="9">IF(CB7="",NA(),CB7)</f>
        <v>202.85</v>
      </c>
      <c r="CC6" s="33">
        <f t="shared" si="9"/>
        <v>206.57</v>
      </c>
      <c r="CD6" s="33">
        <f t="shared" si="9"/>
        <v>219.63</v>
      </c>
      <c r="CE6" s="33">
        <f t="shared" si="9"/>
        <v>226.02</v>
      </c>
      <c r="CF6" s="33">
        <f t="shared" si="9"/>
        <v>201.25</v>
      </c>
      <c r="CG6" s="33">
        <f t="shared" si="9"/>
        <v>199.32</v>
      </c>
      <c r="CH6" s="33">
        <f t="shared" si="9"/>
        <v>199.36</v>
      </c>
      <c r="CI6" s="33">
        <f t="shared" si="9"/>
        <v>167.97</v>
      </c>
      <c r="CJ6" s="33">
        <f t="shared" si="9"/>
        <v>165.45</v>
      </c>
      <c r="CK6" s="32" t="str">
        <f>IF(CK7="","",IF(CK7="-","【-】","【"&amp;SUBSTITUTE(TEXT(CK7,"#,##0.00"),"-","△")&amp;"】"))</f>
        <v>【139.70】</v>
      </c>
      <c r="CL6" s="33">
        <f>IF(CL7="",NA(),CL7)</f>
        <v>66.59</v>
      </c>
      <c r="CM6" s="33">
        <f t="shared" ref="CM6:CU6" si="10">IF(CM7="",NA(),CM7)</f>
        <v>58.47</v>
      </c>
      <c r="CN6" s="33">
        <f t="shared" si="10"/>
        <v>61.71</v>
      </c>
      <c r="CO6" s="33">
        <f t="shared" si="10"/>
        <v>61.06</v>
      </c>
      <c r="CP6" s="33">
        <f t="shared" si="10"/>
        <v>59.93</v>
      </c>
      <c r="CQ6" s="33">
        <f t="shared" si="10"/>
        <v>63.88</v>
      </c>
      <c r="CR6" s="33">
        <f t="shared" si="10"/>
        <v>65.31</v>
      </c>
      <c r="CS6" s="33">
        <f t="shared" si="10"/>
        <v>62.09</v>
      </c>
      <c r="CT6" s="33">
        <f t="shared" si="10"/>
        <v>64.87</v>
      </c>
      <c r="CU6" s="33">
        <f t="shared" si="10"/>
        <v>65.62</v>
      </c>
      <c r="CV6" s="32" t="str">
        <f>IF(CV7="","",IF(CV7="-","【-】","【"&amp;SUBSTITUTE(TEXT(CV7,"#,##0.00"),"-","△")&amp;"】"))</f>
        <v>【60.01】</v>
      </c>
      <c r="CW6" s="33">
        <f>IF(CW7="",NA(),CW7)</f>
        <v>96.79</v>
      </c>
      <c r="CX6" s="33">
        <f t="shared" ref="CX6:DF6" si="11">IF(CX7="",NA(),CX7)</f>
        <v>96.8</v>
      </c>
      <c r="CY6" s="33">
        <f t="shared" si="11"/>
        <v>96.8</v>
      </c>
      <c r="CZ6" s="33">
        <f t="shared" si="11"/>
        <v>98.14</v>
      </c>
      <c r="DA6" s="33">
        <f t="shared" si="11"/>
        <v>98.01</v>
      </c>
      <c r="DB6" s="33">
        <f t="shared" si="11"/>
        <v>86.62</v>
      </c>
      <c r="DC6" s="33">
        <f t="shared" si="11"/>
        <v>87.07</v>
      </c>
      <c r="DD6" s="33">
        <f t="shared" si="11"/>
        <v>86.88</v>
      </c>
      <c r="DE6" s="33">
        <f t="shared" si="11"/>
        <v>91.11</v>
      </c>
      <c r="DF6" s="33">
        <f t="shared" si="11"/>
        <v>91.44</v>
      </c>
      <c r="DG6" s="32" t="str">
        <f>IF(DG7="","",IF(DG7="-","【-】","【"&amp;SUBSTITUTE(TEXT(DG7,"#,##0.00"),"-","△")&amp;"】"))</f>
        <v>【94.73】</v>
      </c>
      <c r="DH6" s="33">
        <f>IF(DH7="",NA(),DH7)</f>
        <v>10.56</v>
      </c>
      <c r="DI6" s="33">
        <f t="shared" ref="DI6:DQ6" si="12">IF(DI7="",NA(),DI7)</f>
        <v>12.03</v>
      </c>
      <c r="DJ6" s="33">
        <f t="shared" si="12"/>
        <v>13.5</v>
      </c>
      <c r="DK6" s="33">
        <f t="shared" si="12"/>
        <v>27.23</v>
      </c>
      <c r="DL6" s="33">
        <f t="shared" si="12"/>
        <v>29.59</v>
      </c>
      <c r="DM6" s="33">
        <f t="shared" si="12"/>
        <v>9.6300000000000008</v>
      </c>
      <c r="DN6" s="33">
        <f t="shared" si="12"/>
        <v>8.3000000000000007</v>
      </c>
      <c r="DO6" s="33">
        <f t="shared" si="12"/>
        <v>9.52</v>
      </c>
      <c r="DP6" s="33">
        <f t="shared" si="12"/>
        <v>25.52</v>
      </c>
      <c r="DQ6" s="33">
        <f t="shared" si="12"/>
        <v>25.89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0.01</v>
      </c>
      <c r="DZ6" s="33">
        <f t="shared" si="13"/>
        <v>0.01</v>
      </c>
      <c r="EA6" s="33">
        <f t="shared" si="13"/>
        <v>0.76</v>
      </c>
      <c r="EB6" s="33">
        <f t="shared" si="13"/>
        <v>0.71</v>
      </c>
      <c r="EC6" s="32" t="str">
        <f>IF(EC7="","",IF(EC7="-","【-】","【"&amp;SUBSTITUTE(TEXT(EC7,"#,##0.00"),"-","△")&amp;"】"))</f>
        <v>【4.56】</v>
      </c>
      <c r="ED6" s="32">
        <f>IF(ED7="",NA(),ED7)</f>
        <v>0</v>
      </c>
      <c r="EE6" s="32">
        <f t="shared" ref="EE6:EM6" si="14">IF(EE7="",NA(),EE7)</f>
        <v>0</v>
      </c>
      <c r="EF6" s="32">
        <f t="shared" si="14"/>
        <v>0</v>
      </c>
      <c r="EG6" s="33">
        <f t="shared" si="14"/>
        <v>0.19</v>
      </c>
      <c r="EH6" s="32">
        <f t="shared" si="14"/>
        <v>0</v>
      </c>
      <c r="EI6" s="33">
        <f t="shared" si="14"/>
        <v>0.05</v>
      </c>
      <c r="EJ6" s="33">
        <f t="shared" si="14"/>
        <v>0.04</v>
      </c>
      <c r="EK6" s="33">
        <f t="shared" si="14"/>
        <v>0.06</v>
      </c>
      <c r="EL6" s="33">
        <f t="shared" si="14"/>
        <v>0.1</v>
      </c>
      <c r="EM6" s="33">
        <f t="shared" si="14"/>
        <v>0.27</v>
      </c>
      <c r="EN6" s="32" t="str">
        <f>IF(EN7="","",IF(EN7="-","【-】","【"&amp;SUBSTITUTE(TEXT(EN7,"#,##0.00"),"-","△")&amp;"】"))</f>
        <v>【0.23】</v>
      </c>
    </row>
    <row r="7" spans="1:147" s="34" customFormat="1">
      <c r="A7" s="26"/>
      <c r="B7" s="35">
        <v>2015</v>
      </c>
      <c r="C7" s="35">
        <v>202151</v>
      </c>
      <c r="D7" s="35">
        <v>46</v>
      </c>
      <c r="E7" s="35">
        <v>17</v>
      </c>
      <c r="F7" s="35">
        <v>1</v>
      </c>
      <c r="G7" s="35">
        <v>0</v>
      </c>
      <c r="H7" s="35" t="s">
        <v>96</v>
      </c>
      <c r="I7" s="35" t="s">
        <v>97</v>
      </c>
      <c r="J7" s="35" t="s">
        <v>98</v>
      </c>
      <c r="K7" s="35" t="s">
        <v>99</v>
      </c>
      <c r="L7" s="35" t="s">
        <v>100</v>
      </c>
      <c r="M7" s="36" t="s">
        <v>101</v>
      </c>
      <c r="N7" s="36">
        <v>45.93</v>
      </c>
      <c r="O7" s="36">
        <v>76.06</v>
      </c>
      <c r="P7" s="36">
        <v>84.57</v>
      </c>
      <c r="Q7" s="36">
        <v>3860</v>
      </c>
      <c r="R7" s="36">
        <v>67459</v>
      </c>
      <c r="S7" s="36">
        <v>289.98</v>
      </c>
      <c r="T7" s="36">
        <v>232.63</v>
      </c>
      <c r="U7" s="36">
        <v>51298</v>
      </c>
      <c r="V7" s="36">
        <v>13.69</v>
      </c>
      <c r="W7" s="36">
        <v>3747.11</v>
      </c>
      <c r="X7" s="36">
        <v>108.78</v>
      </c>
      <c r="Y7" s="36">
        <v>107.09</v>
      </c>
      <c r="Z7" s="36">
        <v>105.05</v>
      </c>
      <c r="AA7" s="36">
        <v>107.91</v>
      </c>
      <c r="AB7" s="36">
        <v>106.09</v>
      </c>
      <c r="AC7" s="36">
        <v>100.66</v>
      </c>
      <c r="AD7" s="36">
        <v>101.61</v>
      </c>
      <c r="AE7" s="36">
        <v>104.97</v>
      </c>
      <c r="AF7" s="36">
        <v>108.77</v>
      </c>
      <c r="AG7" s="36">
        <v>109.48</v>
      </c>
      <c r="AH7" s="36">
        <v>108.23</v>
      </c>
      <c r="AI7" s="36">
        <v>0</v>
      </c>
      <c r="AJ7" s="36">
        <v>0</v>
      </c>
      <c r="AK7" s="36">
        <v>0</v>
      </c>
      <c r="AL7" s="36">
        <v>0</v>
      </c>
      <c r="AM7" s="36">
        <v>0</v>
      </c>
      <c r="AN7" s="36">
        <v>51.04</v>
      </c>
      <c r="AO7" s="36">
        <v>51.83</v>
      </c>
      <c r="AP7" s="36">
        <v>52.88</v>
      </c>
      <c r="AQ7" s="36">
        <v>21.47</v>
      </c>
      <c r="AR7" s="36">
        <v>16.34</v>
      </c>
      <c r="AS7" s="36">
        <v>4.45</v>
      </c>
      <c r="AT7" s="36">
        <v>232.8</v>
      </c>
      <c r="AU7" s="36">
        <v>220.99</v>
      </c>
      <c r="AV7" s="36">
        <v>554.39</v>
      </c>
      <c r="AW7" s="36">
        <v>54.54</v>
      </c>
      <c r="AX7" s="36">
        <v>57.49</v>
      </c>
      <c r="AY7" s="36">
        <v>287.3</v>
      </c>
      <c r="AZ7" s="36">
        <v>231.37</v>
      </c>
      <c r="BA7" s="36">
        <v>539.27</v>
      </c>
      <c r="BB7" s="36">
        <v>79.239999999999995</v>
      </c>
      <c r="BC7" s="36">
        <v>78.930000000000007</v>
      </c>
      <c r="BD7" s="36">
        <v>57.41</v>
      </c>
      <c r="BE7" s="36">
        <v>1278.7</v>
      </c>
      <c r="BF7" s="36">
        <v>1237.8399999999999</v>
      </c>
      <c r="BG7" s="36">
        <v>1209.49</v>
      </c>
      <c r="BH7" s="36">
        <v>1183.6600000000001</v>
      </c>
      <c r="BI7" s="36">
        <v>1129.6500000000001</v>
      </c>
      <c r="BJ7" s="36">
        <v>1247.2</v>
      </c>
      <c r="BK7" s="36">
        <v>1189.0999999999999</v>
      </c>
      <c r="BL7" s="36">
        <v>1115.1099999999999</v>
      </c>
      <c r="BM7" s="36">
        <v>854.16</v>
      </c>
      <c r="BN7" s="36">
        <v>848.31</v>
      </c>
      <c r="BO7" s="36">
        <v>763.62</v>
      </c>
      <c r="BP7" s="36">
        <v>112.59</v>
      </c>
      <c r="BQ7" s="36">
        <v>108.58</v>
      </c>
      <c r="BR7" s="36">
        <v>106.38</v>
      </c>
      <c r="BS7" s="36">
        <v>100.42</v>
      </c>
      <c r="BT7" s="36">
        <v>97.87</v>
      </c>
      <c r="BU7" s="36">
        <v>77.489999999999995</v>
      </c>
      <c r="BV7" s="36">
        <v>78.78</v>
      </c>
      <c r="BW7" s="36">
        <v>79.540000000000006</v>
      </c>
      <c r="BX7" s="36">
        <v>93.13</v>
      </c>
      <c r="BY7" s="36">
        <v>94.38</v>
      </c>
      <c r="BZ7" s="36">
        <v>98.53</v>
      </c>
      <c r="CA7" s="36">
        <v>197.67</v>
      </c>
      <c r="CB7" s="36">
        <v>202.85</v>
      </c>
      <c r="CC7" s="36">
        <v>206.57</v>
      </c>
      <c r="CD7" s="36">
        <v>219.63</v>
      </c>
      <c r="CE7" s="36">
        <v>226.02</v>
      </c>
      <c r="CF7" s="36">
        <v>201.25</v>
      </c>
      <c r="CG7" s="36">
        <v>199.32</v>
      </c>
      <c r="CH7" s="36">
        <v>199.36</v>
      </c>
      <c r="CI7" s="36">
        <v>167.97</v>
      </c>
      <c r="CJ7" s="36">
        <v>165.45</v>
      </c>
      <c r="CK7" s="36">
        <v>139.69999999999999</v>
      </c>
      <c r="CL7" s="36">
        <v>66.59</v>
      </c>
      <c r="CM7" s="36">
        <v>58.47</v>
      </c>
      <c r="CN7" s="36">
        <v>61.71</v>
      </c>
      <c r="CO7" s="36">
        <v>61.06</v>
      </c>
      <c r="CP7" s="36">
        <v>59.93</v>
      </c>
      <c r="CQ7" s="36">
        <v>63.88</v>
      </c>
      <c r="CR7" s="36">
        <v>65.31</v>
      </c>
      <c r="CS7" s="36">
        <v>62.09</v>
      </c>
      <c r="CT7" s="36">
        <v>64.87</v>
      </c>
      <c r="CU7" s="36">
        <v>65.62</v>
      </c>
      <c r="CV7" s="36">
        <v>60.01</v>
      </c>
      <c r="CW7" s="36">
        <v>96.79</v>
      </c>
      <c r="CX7" s="36">
        <v>96.8</v>
      </c>
      <c r="CY7" s="36">
        <v>96.8</v>
      </c>
      <c r="CZ7" s="36">
        <v>98.14</v>
      </c>
      <c r="DA7" s="36">
        <v>98.01</v>
      </c>
      <c r="DB7" s="36">
        <v>86.62</v>
      </c>
      <c r="DC7" s="36">
        <v>87.07</v>
      </c>
      <c r="DD7" s="36">
        <v>86.88</v>
      </c>
      <c r="DE7" s="36">
        <v>91.11</v>
      </c>
      <c r="DF7" s="36">
        <v>91.44</v>
      </c>
      <c r="DG7" s="36">
        <v>94.73</v>
      </c>
      <c r="DH7" s="36">
        <v>10.56</v>
      </c>
      <c r="DI7" s="36">
        <v>12.03</v>
      </c>
      <c r="DJ7" s="36">
        <v>13.5</v>
      </c>
      <c r="DK7" s="36">
        <v>27.23</v>
      </c>
      <c r="DL7" s="36">
        <v>29.59</v>
      </c>
      <c r="DM7" s="36">
        <v>9.6300000000000008</v>
      </c>
      <c r="DN7" s="36">
        <v>8.3000000000000007</v>
      </c>
      <c r="DO7" s="36">
        <v>9.52</v>
      </c>
      <c r="DP7" s="36">
        <v>25.52</v>
      </c>
      <c r="DQ7" s="36">
        <v>25.89</v>
      </c>
      <c r="DR7" s="36">
        <v>36.85</v>
      </c>
      <c r="DS7" s="36">
        <v>0</v>
      </c>
      <c r="DT7" s="36">
        <v>0</v>
      </c>
      <c r="DU7" s="36">
        <v>0</v>
      </c>
      <c r="DV7" s="36">
        <v>0</v>
      </c>
      <c r="DW7" s="36">
        <v>0</v>
      </c>
      <c r="DX7" s="36">
        <v>0</v>
      </c>
      <c r="DY7" s="36">
        <v>0.01</v>
      </c>
      <c r="DZ7" s="36">
        <v>0.01</v>
      </c>
      <c r="EA7" s="36">
        <v>0.76</v>
      </c>
      <c r="EB7" s="36">
        <v>0.71</v>
      </c>
      <c r="EC7" s="36">
        <v>4.5599999999999996</v>
      </c>
      <c r="ED7" s="36">
        <v>0</v>
      </c>
      <c r="EE7" s="36">
        <v>0</v>
      </c>
      <c r="EF7" s="36">
        <v>0</v>
      </c>
      <c r="EG7" s="36">
        <v>0.19</v>
      </c>
      <c r="EH7" s="36">
        <v>0</v>
      </c>
      <c r="EI7" s="36">
        <v>0.05</v>
      </c>
      <c r="EJ7" s="36">
        <v>0.04</v>
      </c>
      <c r="EK7" s="36">
        <v>0.06</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ys1221</cp:lastModifiedBy>
  <cp:lastPrinted>2017-02-13T06:55:08Z</cp:lastPrinted>
  <dcterms:created xsi:type="dcterms:W3CDTF">2017-02-08T02:35:39Z</dcterms:created>
  <dcterms:modified xsi:type="dcterms:W3CDTF">2017-02-13T06:55:10Z</dcterms:modified>
  <cp:category/>
</cp:coreProperties>
</file>