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315" yWindow="3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<sst xmlns="http://schemas.openxmlformats.org/spreadsheetml/2006/main" count="232" uniqueCount="111">
  <si>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</si>
  <si>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</si>
  <si>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</si>
  <si>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</si>
  <si>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</si>
  <si>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</si>
  <si>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</si>
  <si>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</si>
  <si>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</si>
  <si>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</si>
  <si>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</si>
  <si>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</si>
  <si>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</si>
  <si>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</si>
  <si>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</si>
  <si>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</si>
  <si>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</si>
  <si>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</si>
  <si>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</si>
  <si>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</si>
  <si>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</si>
  <si>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</si>
  <si>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</si>
  <si>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</si>
  <si>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</si>
  <si>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</si>
  <si>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</si>
  <si>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</si>
  <si>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</si>
  <si>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</si>
  <si>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</si>
  <si>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</si>
  <si>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</si>
  <si>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</si>
  <si>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</si>
  <si>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</si>
  <si>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</si>
  <si>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</si>
  <si>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</si>
  <si>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</si>
  <si>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</si>
  <si>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</si>
  <si>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</si>
  <si>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</si>
  <si>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</si>
  <si>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</si>
  <si>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</si>
  <si>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</si>
  <si>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</si>
  <si>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</si>
  <si>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</si>
  <si>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</si>
  <si>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</si>
  <si>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</si>
  <si>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</si>
  <si>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</si>
  <si>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</si>
  <si>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</si>
  <si>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</si>
  <si>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</si>
  <si>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</si>
  <si>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</si>
  <si>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</si>
  <si>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</si>
  <si>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</si>
  <si>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</si>
  <si>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</si>
  <si>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</si>
  <si>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</si>
  <si>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</si>
  <si>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</si>
  <si>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</si>
  <si>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</si>
  <si>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</si>
  <si>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</si>
  <si>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</si>
  <si>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</si>
  <si>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</si>
  <si>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</si>
  <si>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</si>
  <si>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</si>
  <si>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</si>
  <si>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</si>
  <si>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</si>
  <si>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</si>
  <si>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</si>
  <si>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</si>
  <si>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</si>
  <si>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</si>
  <si>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</si>
  <si>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</si>
  <si>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</si>
  <si>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</si>
  <si>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</si>
  <si>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</si>
  <si>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</si>
  <si>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栄村</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</si>
  <si>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</si>
  <si>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</si>
  <si>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</si>
  <si>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</si>
  <si>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</si>
  <si>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</si>
  <si>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</si>
  <si>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</si>
  <si>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</si>
  <si>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</si>
  <si>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</si>
  <si>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収益的収支比率及び経費回収率は100％を超えている状況。今後も経費削減に努め経営健全化を更に推し進めていく。</t>
    <rPh sb="1" eb="4">
      <t>シュウエキテキ</t>
    </rPh>
    <rPh sb="4" eb="6">
      <t>シュウシ</t>
    </rPh>
    <rPh sb="6" eb="8">
      <t>ヒリツ</t>
    </rPh>
    <rPh sb="8" eb="9">
      <t>オヨ</t>
    </rPh>
    <rPh sb="10" eb="12">
      <t>ケイヒ</t>
    </rPh>
    <rPh sb="12" eb="14">
      <t>カイシュウ</t>
    </rPh>
    <rPh sb="14" eb="15">
      <t>リツ</t>
    </rPh>
    <rPh sb="21" eb="22">
      <t>コ</t>
    </rPh>
    <rPh sb="26" eb="28">
      <t>ジョウキョウ</t>
    </rPh>
    <rPh sb="29" eb="31">
      <t>コンゴ</t>
    </rPh>
    <rPh sb="32" eb="34">
      <t>ケイヒ</t>
    </rPh>
    <rPh sb="34" eb="36">
      <t>サクゲン</t>
    </rPh>
    <rPh sb="37" eb="38">
      <t>ツト</t>
    </rPh>
    <rPh sb="39" eb="41">
      <t>ケイエイ</t>
    </rPh>
    <rPh sb="41" eb="44">
      <t>ケンゼンカ</t>
    </rPh>
    <rPh sb="45" eb="46">
      <t>サラ</t>
    </rPh>
    <rPh sb="47" eb="48">
      <t>オ</t>
    </rPh>
    <rPh sb="49" eb="50">
      <t>スス</t>
    </rPh>
    <phoneticPr fontId="4"/>
  </si>
  <si>
    <t>　設置後10年以上経過している合併浄化槽が徐々にではあるが更新が必要となってきているため、財源の確保を検討し更新を進めていく。</t>
    <rPh sb="1" eb="3">
      <t>セッチ</t>
    </rPh>
    <rPh sb="3" eb="4">
      <t>ゴ</t>
    </rPh>
    <rPh sb="6" eb="9">
      <t>ネンイジョウ</t>
    </rPh>
    <rPh sb="9" eb="11">
      <t>ケイカ</t>
    </rPh>
    <rPh sb="15" eb="17">
      <t>ガッペイ</t>
    </rPh>
    <rPh sb="17" eb="20">
      <t>ジョウカソウ</t>
    </rPh>
    <rPh sb="21" eb="23">
      <t>ジョジョ</t>
    </rPh>
    <rPh sb="29" eb="31">
      <t>コウシン</t>
    </rPh>
    <rPh sb="32" eb="34">
      <t>ヒツヨウ</t>
    </rPh>
    <rPh sb="45" eb="47">
      <t>ザイゲン</t>
    </rPh>
    <rPh sb="48" eb="50">
      <t>カクホ</t>
    </rPh>
    <rPh sb="51" eb="53">
      <t>ケントウ</t>
    </rPh>
    <rPh sb="54" eb="56">
      <t>コウシン</t>
    </rPh>
    <rPh sb="57" eb="58">
      <t>スス</t>
    </rPh>
    <phoneticPr fontId="4"/>
  </si>
  <si>
    <t>　今後も現状維持に努めながら、経営健全化を推し進めていく。また料金改定も農業集落排水と合わせて検討していく。</t>
    <rPh sb="1" eb="3">
      <t>コンゴ</t>
    </rPh>
    <rPh sb="4" eb="6">
      <t>ゲンジョウ</t>
    </rPh>
    <rPh sb="6" eb="8">
      <t>イジ</t>
    </rPh>
    <rPh sb="9" eb="10">
      <t>ツト</t>
    </rPh>
    <rPh sb="15" eb="17">
      <t>ケイエイ</t>
    </rPh>
    <rPh sb="17" eb="20">
      <t>ケンゼンカ</t>
    </rPh>
    <rPh sb="21" eb="22">
      <t>オ</t>
    </rPh>
    <rPh sb="23" eb="24">
      <t>スス</t>
    </rPh>
    <rPh sb="31" eb="33">
      <t>リョウキン</t>
    </rPh>
    <rPh sb="33" eb="35">
      <t>カイテイ</t>
    </rPh>
    <rPh sb="36" eb="38">
      <t>ノウギョウ</t>
    </rPh>
    <rPh sb="38" eb="40">
      <t>シュウラク</t>
    </rPh>
    <rPh sb="40" eb="42">
      <t>ハイスイ</t>
    </rPh>
    <rPh sb="43" eb="44">
      <t>ア</t>
    </rPh>
    <rPh sb="47" eb="4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</si>
</sst>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805056"/>
        <c:axId val="798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9805056"/>
        <c:axId val="79812096"/>
      </c:lineChart>
      <c:dateAx>
        <c:axId val="79805056"/>
        <c:scaling>
          <c:orientation val="minMax"/>
        </c:scaling>
        <c:delete val="1"/>
        <c:axPos val="b"/>
        <c:numFmt formatCode="ge" sourceLinked="1"/>
        <c:majorTickMark val="none"/>
        <c:minorTickMark val="none"/>
        <c:tickLblPos val="none"/>
        <c:crossAx val="79812096"/>
        <c:crosses val="autoZero"/>
        <c:auto val="1"/>
        <c:lblOffset val="100"/>
        <c:baseTimeUnit val="years"/>
      </c:dateAx>
      <c:valAx>
        <c:axId val="798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66.67</c:v>
                </c:pt>
                <c:pt idx="1">
                  <c:v>66.67</c:v>
                </c:pt>
                <c:pt idx="2">
                  <c:v>71.400000000000006</c:v>
                </c:pt>
                <c:pt idx="3">
                  <c:v>66.599999999999994</c:v>
                </c:pt>
                <c:pt idx="4">
                  <c:v>66.8</c:v>
                </c:pt>
              </c:numCache>
            </c:numRef>
          </c:val>
        </c:ser>
        <c:dLbls>
          <c:showLegendKey val="0"/>
          <c:showVal val="0"/>
          <c:showCatName val="0"/>
          <c:showSerName val="0"/>
          <c:showPercent val="0"/>
          <c:showBubbleSize val="0"/>
        </c:dLbls>
        <c:gapWidth val="150"/>
        <c:axId val="55314688"/>
        <c:axId val="5532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49.56</c:v>
                </c:pt>
                <c:pt idx="1">
                  <c:v>51.83</c:v>
                </c:pt>
                <c:pt idx="2">
                  <c:v>59.5</c:v>
                </c:pt>
                <c:pt idx="3">
                  <c:v>53.84</c:v>
                </c:pt>
                <c:pt idx="4">
                  <c:v>60.25</c:v>
                </c:pt>
              </c:numCache>
            </c:numRef>
          </c:val>
          <c:smooth val="0"/>
        </c:ser>
        <c:dLbls>
          <c:showLegendKey val="0"/>
          <c:showVal val="0"/>
          <c:showCatName val="0"/>
          <c:showSerName val="0"/>
          <c:showPercent val="0"/>
          <c:showBubbleSize val="0"/>
        </c:dLbls>
        <c:marker val="1"/>
        <c:smooth val="0"/>
        <c:axId val="55314688"/>
        <c:axId val="55329152"/>
      </c:lineChart>
      <c:dateAx>
        <c:axId val="55314688"/>
        <c:scaling>
          <c:orientation val="minMax"/>
        </c:scaling>
        <c:delete val="1"/>
        <c:axPos val="b"/>
        <c:numFmt formatCode="ge" sourceLinked="1"/>
        <c:majorTickMark val="none"/>
        <c:minorTickMark val="none"/>
        <c:tickLblPos val="none"/>
        <c:crossAx val="55329152"/>
        <c:crosses val="autoZero"/>
        <c:auto val="1"/>
        <c:lblOffset val="100"/>
        <c:baseTimeUnit val="years"/>
      </c:dateAx>
      <c:valAx>
        <c:axId val="5532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77.94</c:v>
                </c:pt>
                <c:pt idx="3">
                  <c:v>77.67</c:v>
                </c:pt>
                <c:pt idx="4">
                  <c:v>80.03</c:v>
                </c:pt>
              </c:numCache>
            </c:numRef>
          </c:val>
        </c:ser>
        <c:dLbls>
          <c:showLegendKey val="0"/>
          <c:showVal val="0"/>
          <c:showCatName val="0"/>
          <c:showSerName val="0"/>
          <c:showPercent val="0"/>
          <c:showBubbleSize val="0"/>
        </c:dLbls>
        <c:gapWidth val="150"/>
        <c:axId val="55338880"/>
        <c:axId val="553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98.1</c:v>
                </c:pt>
                <c:pt idx="1">
                  <c:v>97.64</c:v>
                </c:pt>
                <c:pt idx="2">
                  <c:v>92.37</c:v>
                </c:pt>
                <c:pt idx="3">
                  <c:v>95.04</c:v>
                </c:pt>
                <c:pt idx="4">
                  <c:v>95.26</c:v>
                </c:pt>
              </c:numCache>
            </c:numRef>
          </c:val>
          <c:smooth val="0"/>
        </c:ser>
        <c:dLbls>
          <c:showLegendKey val="0"/>
          <c:showVal val="0"/>
          <c:showCatName val="0"/>
          <c:showSerName val="0"/>
          <c:showPercent val="0"/>
          <c:showBubbleSize val="0"/>
        </c:dLbls>
        <c:marker val="1"/>
        <c:smooth val="0"/>
        <c:axId val="55338880"/>
        <c:axId val="55341056"/>
      </c:lineChart>
      <c:dateAx>
        <c:axId val="55338880"/>
        <c:scaling>
          <c:orientation val="minMax"/>
        </c:scaling>
        <c:delete val="1"/>
        <c:axPos val="b"/>
        <c:numFmt formatCode="ge" sourceLinked="1"/>
        <c:majorTickMark val="none"/>
        <c:minorTickMark val="none"/>
        <c:tickLblPos val="none"/>
        <c:crossAx val="55341056"/>
        <c:crosses val="autoZero"/>
        <c:auto val="1"/>
        <c:lblOffset val="100"/>
        <c:baseTimeUnit val="years"/>
      </c:dateAx>
      <c:valAx>
        <c:axId val="553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99.43</c:v>
                </c:pt>
                <c:pt idx="1">
                  <c:v>102.52</c:v>
                </c:pt>
                <c:pt idx="2">
                  <c:v>97.61</c:v>
                </c:pt>
                <c:pt idx="3">
                  <c:v>103.19</c:v>
                </c:pt>
                <c:pt idx="4">
                  <c:v>101.97</c:v>
                </c:pt>
              </c:numCache>
            </c:numRef>
          </c:val>
        </c:ser>
        <c:dLbls>
          <c:showLegendKey val="0"/>
          <c:showVal val="0"/>
          <c:showCatName val="0"/>
          <c:showSerName val="0"/>
          <c:showPercent val="0"/>
          <c:showBubbleSize val="0"/>
        </c:dLbls>
        <c:gapWidth val="150"/>
        <c:axId val="80491648"/>
        <c:axId val="804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491648"/>
        <c:axId val="80493568"/>
      </c:lineChart>
      <c:dateAx>
        <c:axId val="80491648"/>
        <c:scaling>
          <c:orientation val="minMax"/>
        </c:scaling>
        <c:delete val="1"/>
        <c:axPos val="b"/>
        <c:numFmt formatCode="ge" sourceLinked="1"/>
        <c:majorTickMark val="none"/>
        <c:minorTickMark val="none"/>
        <c:tickLblPos val="none"/>
        <c:crossAx val="80493568"/>
        <c:crosses val="autoZero"/>
        <c:auto val="1"/>
        <c:lblOffset val="100"/>
        <c:baseTimeUnit val="years"/>
      </c:dateAx>
      <c:valAx>
        <c:axId val="804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9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679680"/>
        <c:axId val="807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679680"/>
        <c:axId val="80737024"/>
      </c:lineChart>
      <c:dateAx>
        <c:axId val="80679680"/>
        <c:scaling>
          <c:orientation val="minMax"/>
        </c:scaling>
        <c:delete val="1"/>
        <c:axPos val="b"/>
        <c:numFmt formatCode="ge" sourceLinked="1"/>
        <c:majorTickMark val="none"/>
        <c:minorTickMark val="none"/>
        <c:tickLblPos val="none"/>
        <c:crossAx val="80737024"/>
        <c:crosses val="autoZero"/>
        <c:auto val="1"/>
        <c:lblOffset val="100"/>
        <c:baseTimeUnit val="years"/>
      </c:dateAx>
      <c:valAx>
        <c:axId val="8073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881152"/>
        <c:axId val="808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881152"/>
        <c:axId val="80883072"/>
      </c:lineChart>
      <c:dateAx>
        <c:axId val="80881152"/>
        <c:scaling>
          <c:orientation val="minMax"/>
        </c:scaling>
        <c:delete val="1"/>
        <c:axPos val="b"/>
        <c:numFmt formatCode="ge" sourceLinked="1"/>
        <c:majorTickMark val="none"/>
        <c:minorTickMark val="none"/>
        <c:tickLblPos val="none"/>
        <c:crossAx val="80883072"/>
        <c:crosses val="autoZero"/>
        <c:auto val="1"/>
        <c:lblOffset val="100"/>
        <c:baseTimeUnit val="years"/>
      </c:dateAx>
      <c:valAx>
        <c:axId val="808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989568"/>
        <c:axId val="810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989568"/>
        <c:axId val="81025280"/>
      </c:lineChart>
      <c:dateAx>
        <c:axId val="80989568"/>
        <c:scaling>
          <c:orientation val="minMax"/>
        </c:scaling>
        <c:delete val="1"/>
        <c:axPos val="b"/>
        <c:numFmt formatCode="ge" sourceLinked="1"/>
        <c:majorTickMark val="none"/>
        <c:minorTickMark val="none"/>
        <c:tickLblPos val="none"/>
        <c:crossAx val="81025280"/>
        <c:crosses val="autoZero"/>
        <c:auto val="1"/>
        <c:lblOffset val="100"/>
        <c:baseTimeUnit val="years"/>
      </c:dateAx>
      <c:valAx>
        <c:axId val="810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76512"/>
        <c:axId val="884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76512"/>
        <c:axId val="88449024"/>
      </c:lineChart>
      <c:dateAx>
        <c:axId val="88176512"/>
        <c:scaling>
          <c:orientation val="minMax"/>
        </c:scaling>
        <c:delete val="1"/>
        <c:axPos val="b"/>
        <c:numFmt formatCode="ge" sourceLinked="1"/>
        <c:majorTickMark val="none"/>
        <c:minorTickMark val="none"/>
        <c:tickLblPos val="none"/>
        <c:crossAx val="88449024"/>
        <c:crosses val="autoZero"/>
        <c:auto val="1"/>
        <c:lblOffset val="100"/>
        <c:baseTimeUnit val="years"/>
      </c:dateAx>
      <c:valAx>
        <c:axId val="884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607424"/>
        <c:axId val="916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188.97</c:v>
                </c:pt>
                <c:pt idx="1">
                  <c:v>202.91</c:v>
                </c:pt>
                <c:pt idx="2">
                  <c:v>232.83</c:v>
                </c:pt>
                <c:pt idx="3">
                  <c:v>261.08</c:v>
                </c:pt>
                <c:pt idx="4">
                  <c:v>241.49</c:v>
                </c:pt>
              </c:numCache>
            </c:numRef>
          </c:val>
          <c:smooth val="0"/>
        </c:ser>
        <c:dLbls>
          <c:showLegendKey val="0"/>
          <c:showVal val="0"/>
          <c:showCatName val="0"/>
          <c:showSerName val="0"/>
          <c:showPercent val="0"/>
          <c:showBubbleSize val="0"/>
        </c:dLbls>
        <c:marker val="1"/>
        <c:smooth val="0"/>
        <c:axId val="91607424"/>
        <c:axId val="91609344"/>
      </c:lineChart>
      <c:dateAx>
        <c:axId val="91607424"/>
        <c:scaling>
          <c:orientation val="minMax"/>
        </c:scaling>
        <c:delete val="1"/>
        <c:axPos val="b"/>
        <c:numFmt formatCode="ge" sourceLinked="1"/>
        <c:majorTickMark val="none"/>
        <c:minorTickMark val="none"/>
        <c:tickLblPos val="none"/>
        <c:crossAx val="91609344"/>
        <c:crosses val="autoZero"/>
        <c:auto val="1"/>
        <c:lblOffset val="100"/>
        <c:baseTimeUnit val="years"/>
      </c:dateAx>
      <c:valAx>
        <c:axId val="916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98.94</c:v>
                </c:pt>
                <c:pt idx="1">
                  <c:v>103.93</c:v>
                </c:pt>
                <c:pt idx="2">
                  <c:v>96.32</c:v>
                </c:pt>
                <c:pt idx="3">
                  <c:v>104.75</c:v>
                </c:pt>
                <c:pt idx="4">
                  <c:v>102.97</c:v>
                </c:pt>
              </c:numCache>
            </c:numRef>
          </c:val>
        </c:ser>
        <c:dLbls>
          <c:showLegendKey val="0"/>
          <c:showVal val="0"/>
          <c:showCatName val="0"/>
          <c:showSerName val="0"/>
          <c:showPercent val="0"/>
          <c:showBubbleSize val="0"/>
        </c:dLbls>
        <c:gapWidth val="150"/>
        <c:axId val="98207616"/>
        <c:axId val="993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75.040000000000006</c:v>
                </c:pt>
                <c:pt idx="1">
                  <c:v>72.77</c:v>
                </c:pt>
                <c:pt idx="2">
                  <c:v>67.92</c:v>
                </c:pt>
                <c:pt idx="3">
                  <c:v>68.61</c:v>
                </c:pt>
                <c:pt idx="4">
                  <c:v>65.7</c:v>
                </c:pt>
              </c:numCache>
            </c:numRef>
          </c:val>
          <c:smooth val="0"/>
        </c:ser>
        <c:dLbls>
          <c:showLegendKey val="0"/>
          <c:showVal val="0"/>
          <c:showCatName val="0"/>
          <c:showSerName val="0"/>
          <c:showPercent val="0"/>
          <c:showBubbleSize val="0"/>
        </c:dLbls>
        <c:marker val="1"/>
        <c:smooth val="0"/>
        <c:axId val="98207616"/>
        <c:axId val="99316864"/>
      </c:lineChart>
      <c:dateAx>
        <c:axId val="98207616"/>
        <c:scaling>
          <c:orientation val="minMax"/>
        </c:scaling>
        <c:delete val="1"/>
        <c:axPos val="b"/>
        <c:numFmt formatCode="ge" sourceLinked="1"/>
        <c:majorTickMark val="none"/>
        <c:minorTickMark val="none"/>
        <c:tickLblPos val="none"/>
        <c:crossAx val="99316864"/>
        <c:crosses val="autoZero"/>
        <c:auto val="1"/>
        <c:lblOffset val="100"/>
        <c:baseTimeUnit val="years"/>
      </c:dateAx>
      <c:valAx>
        <c:axId val="993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151.82</c:v>
                </c:pt>
                <c:pt idx="1">
                  <c:v>183.14</c:v>
                </c:pt>
                <c:pt idx="2">
                  <c:v>196.38</c:v>
                </c:pt>
                <c:pt idx="3">
                  <c:v>195.07</c:v>
                </c:pt>
                <c:pt idx="4">
                  <c:v>198.87</c:v>
                </c:pt>
              </c:numCache>
            </c:numRef>
          </c:val>
        </c:ser>
        <c:dLbls>
          <c:showLegendKey val="0"/>
          <c:showVal val="0"/>
          <c:showCatName val="0"/>
          <c:showSerName val="0"/>
          <c:showPercent val="0"/>
          <c:showBubbleSize val="0"/>
        </c:dLbls>
        <c:gapWidth val="150"/>
        <c:axId val="53141504"/>
        <c:axId val="5314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241.94</c:v>
                </c:pt>
                <c:pt idx="1">
                  <c:v>243.06</c:v>
                </c:pt>
                <c:pt idx="2">
                  <c:v>229.12</c:v>
                </c:pt>
                <c:pt idx="3">
                  <c:v>241.18</c:v>
                </c:pt>
                <c:pt idx="4">
                  <c:v>247.94</c:v>
                </c:pt>
              </c:numCache>
            </c:numRef>
          </c:val>
          <c:smooth val="0"/>
        </c:ser>
        <c:dLbls>
          <c:showLegendKey val="0"/>
          <c:showVal val="0"/>
          <c:showCatName val="0"/>
          <c:showSerName val="0"/>
          <c:showPercent val="0"/>
          <c:showBubbleSize val="0"/>
        </c:dLbls>
        <c:marker val="1"/>
        <c:smooth val="0"/>
        <c:axId val="53141504"/>
        <c:axId val="53143040"/>
      </c:lineChart>
      <c:dateAx>
        <c:axId val="53141504"/>
        <c:scaling>
          <c:orientation val="minMax"/>
        </c:scaling>
        <c:delete val="1"/>
        <c:axPos val="b"/>
        <c:numFmt formatCode="ge" sourceLinked="1"/>
        <c:majorTickMark val="none"/>
        <c:minorTickMark val="none"/>
        <c:tickLblPos val="none"/>
        <c:crossAx val="53143040"/>
        <c:crosses val="autoZero"/>
        <c:auto val="1"/>
        <c:lblOffset val="100"/>
        <c:baseTimeUnit val="years"/>
      </c:dateAx>
      <c:valAx>
        <c:axId val="531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栄村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2049</v>
      </c>
      <c r="AM8" s="64"/>
      <c r="AN8" s="64"/>
      <c r="AO8" s="64"/>
      <c r="AP8" s="64"/>
      <c r="AQ8" s="64"/>
      <c r="AR8" s="64"/>
      <c r="AS8" s="64"/>
      <c r="AT8" s="63">
        <f>データ!S6</f>
        <v>271.66000000000003</v>
      </c>
      <c r="AU8" s="63"/>
      <c r="AV8" s="63"/>
      <c r="AW8" s="63"/>
      <c r="AX8" s="63"/>
      <c r="AY8" s="63"/>
      <c r="AZ8" s="63"/>
      <c r="BA8" s="63"/>
      <c r="BB8" s="63">
        <f>データ!T6</f>
        <v>7.54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90.36</v>
      </c>
      <c r="Q10" s="63"/>
      <c r="R10" s="63"/>
      <c r="S10" s="63"/>
      <c r="T10" s="63"/>
      <c r="U10" s="63"/>
      <c r="V10" s="63"/>
      <c r="W10" s="63">
        <f>データ!P6</f>
        <v>100</v>
      </c>
      <c r="X10" s="63"/>
      <c r="Y10" s="63"/>
      <c r="Z10" s="63"/>
      <c r="AA10" s="63"/>
      <c r="AB10" s="63"/>
      <c r="AC10" s="63"/>
      <c r="AD10" s="64">
        <f>データ!Q6</f>
        <v>3090</v>
      </c>
      <c r="AE10" s="64"/>
      <c r="AF10" s="64"/>
      <c r="AG10" s="64"/>
      <c r="AH10" s="64"/>
      <c r="AI10" s="64"/>
      <c r="AJ10" s="64"/>
      <c r="AK10" s="2"/>
      <c r="AL10" s="64">
        <f>データ!U6</f>
        <v>1838</v>
      </c>
      <c r="AM10" s="64"/>
      <c r="AN10" s="64"/>
      <c r="AO10" s="64"/>
      <c r="AP10" s="64"/>
      <c r="AQ10" s="64"/>
      <c r="AR10" s="64"/>
      <c r="AS10" s="64"/>
      <c r="AT10" s="63">
        <f>データ!V6</f>
        <v>271.3</v>
      </c>
      <c r="AU10" s="63"/>
      <c r="AV10" s="63"/>
      <c r="AW10" s="63"/>
      <c r="AX10" s="63"/>
      <c r="AY10" s="63"/>
      <c r="AZ10" s="63"/>
      <c r="BA10" s="63"/>
      <c r="BB10" s="63">
        <f>データ!W6</f>
        <v>6.77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206024</v>
      </c>
      <c r="D6" s="31">
        <f t="shared" si="3"/>
        <v>47</v>
      </c>
      <c r="E6" s="31">
        <f t="shared" si="3"/>
        <v>18</v>
      </c>
      <c r="F6" s="31">
        <f t="shared" si="3"/>
        <v>0</v>
      </c>
      <c r="G6" s="31">
        <f t="shared" si="3"/>
        <v>0</v>
      </c>
      <c r="H6" s="31" t="str">
        <f t="shared" si="3"/>
        <v>長野県　栄村</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90.36</v>
      </c>
      <c r="P6" s="32">
        <f t="shared" si="3"/>
        <v>100</v>
      </c>
      <c r="Q6" s="32">
        <f t="shared" si="3"/>
        <v>3090</v>
      </c>
      <c r="R6" s="32">
        <f t="shared" si="3"/>
        <v>2049</v>
      </c>
      <c r="S6" s="32">
        <f t="shared" si="3"/>
        <v>271.66000000000003</v>
      </c>
      <c r="T6" s="32">
        <f t="shared" si="3"/>
        <v>7.54</v>
      </c>
      <c r="U6" s="32">
        <f t="shared" si="3"/>
        <v>1838</v>
      </c>
      <c r="V6" s="32">
        <f t="shared" si="3"/>
        <v>271.3</v>
      </c>
      <c r="W6" s="32">
        <f t="shared" si="3"/>
        <v>6.77</v>
      </c>
      <c r="X6" s="33">
        <f>IF(X7="",NA(),X7)</f>
        <v>99.43</v>
      </c>
      <c r="Y6" s="33">
        <f t="shared" ref="Y6:AG6" si="4">IF(Y7="",NA(),Y7)</f>
        <v>102.52</v>
      </c>
      <c r="Z6" s="33">
        <f t="shared" si="4"/>
        <v>97.61</v>
      </c>
      <c r="AA6" s="33">
        <f t="shared" si="4"/>
        <v>103.19</v>
      </c>
      <c r="AB6" s="33">
        <f t="shared" si="4"/>
        <v>101.97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188.97</v>
      </c>
      <c r="BK6" s="33">
        <f t="shared" si="7"/>
        <v>202.91</v>
      </c>
      <c r="BL6" s="33">
        <f t="shared" si="7"/>
        <v>232.83</v>
      </c>
      <c r="BM6" s="33">
        <f t="shared" si="7"/>
        <v>261.08</v>
      </c>
      <c r="BN6" s="33">
        <f t="shared" si="7"/>
        <v>241.49</v>
      </c>
      <c r="BO6" s="32" t="str">
        <f>IF(BO7="","",IF(BO7="-","【-】","【"&amp;SUBSTITUTE(TEXT(BO7,"#,##0.00"),"-","△")&amp;"】"))</f>
        <v>【345.93】</v>
      </c>
      <c r="BP6" s="33">
        <f>IF(BP7="",NA(),BP7)</f>
        <v>98.94</v>
      </c>
      <c r="BQ6" s="33">
        <f t="shared" ref="BQ6:BY6" si="8">IF(BQ7="",NA(),BQ7)</f>
        <v>103.93</v>
      </c>
      <c r="BR6" s="33">
        <f t="shared" si="8"/>
        <v>96.32</v>
      </c>
      <c r="BS6" s="33">
        <f t="shared" si="8"/>
        <v>104.75</v>
      </c>
      <c r="BT6" s="33">
        <f t="shared" si="8"/>
        <v>102.97</v>
      </c>
      <c r="BU6" s="33">
        <f t="shared" si="8"/>
        <v>75.040000000000006</v>
      </c>
      <c r="BV6" s="33">
        <f t="shared" si="8"/>
        <v>72.77</v>
      </c>
      <c r="BW6" s="33">
        <f t="shared" si="8"/>
        <v>67.92</v>
      </c>
      <c r="BX6" s="33">
        <f t="shared" si="8"/>
        <v>68.61</v>
      </c>
      <c r="BY6" s="33">
        <f t="shared" si="8"/>
        <v>65.7</v>
      </c>
      <c r="BZ6" s="32" t="str">
        <f>IF(BZ7="","",IF(BZ7="-","【-】","【"&amp;SUBSTITUTE(TEXT(BZ7,"#,##0.00"),"-","△")&amp;"】"))</f>
        <v>【59.44】</v>
      </c>
      <c r="CA6" s="33">
        <f>IF(CA7="",NA(),CA7)</f>
        <v>151.82</v>
      </c>
      <c r="CB6" s="33">
        <f t="shared" ref="CB6:CJ6" si="9">IF(CB7="",NA(),CB7)</f>
        <v>183.14</v>
      </c>
      <c r="CC6" s="33">
        <f t="shared" si="9"/>
        <v>196.38</v>
      </c>
      <c r="CD6" s="33">
        <f t="shared" si="9"/>
        <v>195.07</v>
      </c>
      <c r="CE6" s="33">
        <f t="shared" si="9"/>
        <v>198.87</v>
      </c>
      <c r="CF6" s="33">
        <f t="shared" si="9"/>
        <v>241.94</v>
      </c>
      <c r="CG6" s="33">
        <f t="shared" si="9"/>
        <v>243.06</v>
      </c>
      <c r="CH6" s="33">
        <f t="shared" si="9"/>
        <v>229.12</v>
      </c>
      <c r="CI6" s="33">
        <f t="shared" si="9"/>
        <v>241.18</v>
      </c>
      <c r="CJ6" s="33">
        <f t="shared" si="9"/>
        <v>247.94</v>
      </c>
      <c r="CK6" s="32" t="str">
        <f>IF(CK7="","",IF(CK7="-","【-】","【"&amp;SUBSTITUTE(TEXT(CK7,"#,##0.00"),"-","△")&amp;"】"))</f>
        <v>【272.79】</v>
      </c>
      <c r="CL6" s="33">
        <f>IF(CL7="",NA(),CL7)</f>
        <v>66.67</v>
      </c>
      <c r="CM6" s="33">
        <f t="shared" ref="CM6:CU6" si="10">IF(CM7="",NA(),CM7)</f>
        <v>66.67</v>
      </c>
      <c r="CN6" s="33">
        <f t="shared" si="10"/>
        <v>71.400000000000006</v>
      </c>
      <c r="CO6" s="33">
        <f t="shared" si="10"/>
        <v>66.599999999999994</v>
      </c>
      <c r="CP6" s="33">
        <f t="shared" si="10"/>
        <v>66.8</v>
      </c>
      <c r="CQ6" s="33">
        <f t="shared" si="10"/>
        <v>49.56</v>
      </c>
      <c r="CR6" s="33">
        <f t="shared" si="10"/>
        <v>51.83</v>
      </c>
      <c r="CS6" s="33">
        <f t="shared" si="10"/>
        <v>59.5</v>
      </c>
      <c r="CT6" s="33">
        <f t="shared" si="10"/>
        <v>53.84</v>
      </c>
      <c r="CU6" s="33">
        <f t="shared" si="10"/>
        <v>60.25</v>
      </c>
      <c r="CV6" s="32" t="str">
        <f>IF(CV7="","",IF(CV7="-","【-】","【"&amp;SUBSTITUTE(TEXT(CV7,"#,##0.00"),"-","△")&amp;"】"))</f>
        <v>【58.84】</v>
      </c>
      <c r="CW6" s="33">
        <f>IF(CW7="",NA(),CW7)</f>
        <v>100</v>
      </c>
      <c r="CX6" s="33">
        <f t="shared" ref="CX6:DF6" si="11">IF(CX7="",NA(),CX7)</f>
        <v>100</v>
      </c>
      <c r="CY6" s="33">
        <f t="shared" si="11"/>
        <v>77.94</v>
      </c>
      <c r="CZ6" s="33">
        <f t="shared" si="11"/>
        <v>77.67</v>
      </c>
      <c r="DA6" s="33">
        <f t="shared" si="11"/>
        <v>80.03</v>
      </c>
      <c r="DB6" s="33">
        <f t="shared" si="11"/>
        <v>98.1</v>
      </c>
      <c r="DC6" s="33">
        <f t="shared" si="11"/>
        <v>97.64</v>
      </c>
      <c r="DD6" s="33">
        <f t="shared" si="11"/>
        <v>92.37</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206024</v>
      </c>
      <c r="D7" s="35">
        <v>47</v>
      </c>
      <c r="E7" s="35">
        <v>18</v>
      </c>
      <c r="F7" s="35">
        <v>0</v>
      </c>
      <c r="G7" s="35">
        <v>0</v>
      </c>
      <c r="H7" s="35" t="s">
        <v>96</v>
      </c>
      <c r="I7" s="35" t="s">
        <v>97</v>
      </c>
      <c r="J7" s="35" t="s">
        <v>98</v>
      </c>
      <c r="K7" s="35" t="s">
        <v>99</v>
      </c>
      <c r="L7" s="35" t="s">
        <v>100</v>
      </c>
      <c r="M7" s="36" t="s">
        <v>101</v>
      </c>
      <c r="N7" s="36" t="s">
        <v>102</v>
      </c>
      <c r="O7" s="36">
        <v>90.36</v>
      </c>
      <c r="P7" s="36">
        <v>100</v>
      </c>
      <c r="Q7" s="36">
        <v>3090</v>
      </c>
      <c r="R7" s="36">
        <v>2049</v>
      </c>
      <c r="S7" s="36">
        <v>271.66000000000003</v>
      </c>
      <c r="T7" s="36">
        <v>7.54</v>
      </c>
      <c r="U7" s="36">
        <v>1838</v>
      </c>
      <c r="V7" s="36">
        <v>271.3</v>
      </c>
      <c r="W7" s="36">
        <v>6.77</v>
      </c>
      <c r="X7" s="36">
        <v>99.43</v>
      </c>
      <c r="Y7" s="36">
        <v>102.52</v>
      </c>
      <c r="Z7" s="36">
        <v>97.61</v>
      </c>
      <c r="AA7" s="36">
        <v>103.19</v>
      </c>
      <c r="AB7" s="36">
        <v>101.97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188.97</v>
      </c>
      <c r="BK7" s="36">
        <v>202.91</v>
      </c>
      <c r="BL7" s="36">
        <v>232.83</v>
      </c>
      <c r="BM7" s="36">
        <v>261.08</v>
      </c>
      <c r="BN7" s="36">
        <v>241.49</v>
      </c>
      <c r="BO7" s="36">
        <v>345.93</v>
      </c>
      <c r="BP7" s="36">
        <v>98.94</v>
      </c>
      <c r="BQ7" s="36">
        <v>103.93</v>
      </c>
      <c r="BR7" s="36">
        <v>96.32</v>
      </c>
      <c r="BS7" s="36">
        <v>104.75</v>
      </c>
      <c r="BT7" s="36">
        <v>102.97</v>
      </c>
      <c r="BU7" s="36">
        <v>75.040000000000006</v>
      </c>
      <c r="BV7" s="36">
        <v>72.77</v>
      </c>
      <c r="BW7" s="36">
        <v>67.92</v>
      </c>
      <c r="BX7" s="36">
        <v>68.61</v>
      </c>
      <c r="BY7" s="36">
        <v>65.7</v>
      </c>
      <c r="BZ7" s="36">
        <v>59.44</v>
      </c>
      <c r="CA7" s="36">
        <v>151.82</v>
      </c>
      <c r="CB7" s="36">
        <v>183.14</v>
      </c>
      <c r="CC7" s="36">
        <v>196.38</v>
      </c>
      <c r="CD7" s="36">
        <v>195.07</v>
      </c>
      <c r="CE7" s="36">
        <v>198.87</v>
      </c>
      <c r="CF7" s="36">
        <v>241.94</v>
      </c>
      <c r="CG7" s="36">
        <v>243.06</v>
      </c>
      <c r="CH7" s="36">
        <v>229.12</v>
      </c>
      <c r="CI7" s="36">
        <v>241.18</v>
      </c>
      <c r="CJ7" s="36">
        <v>247.94</v>
      </c>
      <c r="CK7" s="36">
        <v>272.79000000000002</v>
      </c>
      <c r="CL7" s="36">
        <v>66.67</v>
      </c>
      <c r="CM7" s="36">
        <v>66.67</v>
      </c>
      <c r="CN7" s="36">
        <v>71.400000000000006</v>
      </c>
      <c r="CO7" s="36">
        <v>66.599999999999994</v>
      </c>
      <c r="CP7" s="36">
        <v>66.8</v>
      </c>
      <c r="CQ7" s="36">
        <v>49.56</v>
      </c>
      <c r="CR7" s="36">
        <v>51.83</v>
      </c>
      <c r="CS7" s="36">
        <v>59.5</v>
      </c>
      <c r="CT7" s="36">
        <v>53.84</v>
      </c>
      <c r="CU7" s="36">
        <v>60.25</v>
      </c>
      <c r="CV7" s="36">
        <v>58.84</v>
      </c>
      <c r="CW7" s="36">
        <v>100</v>
      </c>
      <c r="CX7" s="36">
        <v>100</v>
      </c>
      <c r="CY7" s="36">
        <v>77.94</v>
      </c>
      <c r="CZ7" s="36">
        <v>77.67</v>
      </c>
      <c r="DA7" s="36">
        <v>80.03</v>
      </c>
      <c r="DB7" s="36">
        <v>98.1</v>
      </c>
      <c r="DC7" s="36">
        <v>97.64</v>
      </c>
      <c r="DD7" s="36">
        <v>92.37</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2017-02-08T03:23:14Z</dcterms:created>
  <dcterms:modified xsi:type="dcterms:W3CDTF">2017-02-14T04:44:29Z</dcterms:modified>
</cp:coreProperties>
</file>