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<sst xmlns="http://schemas.openxmlformats.org/spreadsheetml/2006/main" count="218" uniqueCount="108">
  <si>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</si>
  <si>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</si>
  <si>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</si>
  <si>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</si>
  <si>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</si>
  <si>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</si>
  <si>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</si>
  <si>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</si>
  <si>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</si>
  <si>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</si>
  <si>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</si>
  <si>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</si>
  <si>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</si>
  <si>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</si>
  <si>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</si>
  <si>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</si>
  <si>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</si>
  <si>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</si>
  <si>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</si>
  <si>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</si>
  <si>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</si>
  <si>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</si>
  <si>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</si>
  <si>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</si>
  <si>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</si>
  <si>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</si>
  <si>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</si>
  <si>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</si>
  <si>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</si>
  <si>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</si>
  <si>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</si>
  <si>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</si>
  <si>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</si>
  <si>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</si>
  <si>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</si>
  <si>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</si>
  <si>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</si>
  <si>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</si>
  <si>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</si>
  <si>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</si>
  <si>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</si>
  <si>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</si>
  <si>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</si>
  <si>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</si>
  <si>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</si>
  <si>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</si>
  <si>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</si>
  <si>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</si>
  <si>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</si>
  <si>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</si>
  <si>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</si>
  <si>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</si>
  <si>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</si>
  <si>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</si>
  <si>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</si>
  <si>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</si>
  <si>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</si>
  <si>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</si>
  <si>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</si>
  <si>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</si>
  <si>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</si>
  <si>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</si>
  <si>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</si>
  <si>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</si>
  <si>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</si>
  <si>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</si>
  <si>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</si>
  <si>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</si>
  <si>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</si>
  <si>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</si>
  <si>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</si>
  <si>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</si>
  <si>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</si>
  <si>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</si>
  <si>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</si>
  <si>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</si>
  <si>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</si>
  <si>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</si>
  <si>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</si>
  <si>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</si>
  <si>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</si>
  <si>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</si>
  <si>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</si>
  <si>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</si>
  <si>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</si>
  <si>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</si>
  <si>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</si>
  <si>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</si>
  <si>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</si>
  <si>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</si>
  <si>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</si>
  <si>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</si>
  <si>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</si>
  <si>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小谷村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</si>
  <si>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</si>
  <si>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</si>
  <si>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</si>
  <si>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</si>
  <si>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</si>
  <si>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</si>
  <si>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</si>
  <si>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</si>
  <si>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</si>
  <si>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</si>
  <si>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</si>
  <si>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簡易水道事業においては、水道使用料を中心とした収益を基に収支を組んでおり、一般会計からの繰入も目的により行っているが、人口減少と施設老朽化対応等により収入減少、歳出増が見込まれる。また、平成26年11月発生の長野県神城断層地震の復旧には多額の一般会計繰入がなされており、大規模災害により健全性は低下している。来年度から簡易水道統合により、小規模な飲料水給水施設、簡易給水施設の簡易水道への統合が予定されており、収入の少ない中で健全性、効率性は低下が見込まれる。</t>
    <rPh sb="1" eb="3">
      <t>カンイ</t>
    </rPh>
    <rPh sb="3" eb="5">
      <t>スイドウ</t>
    </rPh>
    <rPh sb="5" eb="7">
      <t>ジギョウ</t>
    </rPh>
    <rPh sb="13" eb="15">
      <t>スイドウ</t>
    </rPh>
    <rPh sb="15" eb="17">
      <t>シヨウ</t>
    </rPh>
    <rPh sb="17" eb="18">
      <t>リョウ</t>
    </rPh>
    <rPh sb="19" eb="21">
      <t>チュウシン</t>
    </rPh>
    <rPh sb="24" eb="26">
      <t>シュウエキ</t>
    </rPh>
    <rPh sb="27" eb="28">
      <t>モト</t>
    </rPh>
    <rPh sb="29" eb="31">
      <t>シュウシ</t>
    </rPh>
    <rPh sb="32" eb="33">
      <t>ク</t>
    </rPh>
    <rPh sb="38" eb="40">
      <t>イッパン</t>
    </rPh>
    <rPh sb="40" eb="42">
      <t>カイケイ</t>
    </rPh>
    <rPh sb="45" eb="47">
      <t>クリイレ</t>
    </rPh>
    <rPh sb="48" eb="50">
      <t>モクテキ</t>
    </rPh>
    <rPh sb="53" eb="54">
      <t>オコナ</t>
    </rPh>
    <rPh sb="60" eb="62">
      <t>ジンコウ</t>
    </rPh>
    <rPh sb="62" eb="64">
      <t>ゲンショウ</t>
    </rPh>
    <rPh sb="65" eb="67">
      <t>シセツ</t>
    </rPh>
    <rPh sb="67" eb="70">
      <t>ロウキュウカ</t>
    </rPh>
    <rPh sb="70" eb="72">
      <t>タイオウ</t>
    </rPh>
    <rPh sb="72" eb="73">
      <t>トウ</t>
    </rPh>
    <rPh sb="76" eb="78">
      <t>シュウニュウ</t>
    </rPh>
    <rPh sb="78" eb="80">
      <t>ゲンショウ</t>
    </rPh>
    <rPh sb="81" eb="83">
      <t>サイシュツ</t>
    </rPh>
    <rPh sb="83" eb="84">
      <t>ゾウ</t>
    </rPh>
    <rPh sb="85" eb="87">
      <t>ミコ</t>
    </rPh>
    <rPh sb="94" eb="96">
      <t>ヘイセイ</t>
    </rPh>
    <rPh sb="98" eb="99">
      <t>ネン</t>
    </rPh>
    <rPh sb="101" eb="102">
      <t>ガツ</t>
    </rPh>
    <rPh sb="102" eb="104">
      <t>ハッセイ</t>
    </rPh>
    <rPh sb="105" eb="108">
      <t>ナガノケン</t>
    </rPh>
    <rPh sb="108" eb="110">
      <t>カミシロ</t>
    </rPh>
    <rPh sb="110" eb="112">
      <t>ダンソウ</t>
    </rPh>
    <rPh sb="112" eb="114">
      <t>ジシン</t>
    </rPh>
    <rPh sb="115" eb="117">
      <t>フッキュウ</t>
    </rPh>
    <rPh sb="119" eb="121">
      <t>タガク</t>
    </rPh>
    <rPh sb="122" eb="124">
      <t>イッパン</t>
    </rPh>
    <rPh sb="124" eb="126">
      <t>カイケイ</t>
    </rPh>
    <rPh sb="126" eb="128">
      <t>クリイレ</t>
    </rPh>
    <rPh sb="136" eb="139">
      <t>ダイキボ</t>
    </rPh>
    <rPh sb="139" eb="141">
      <t>サイガイ</t>
    </rPh>
    <rPh sb="144" eb="147">
      <t>ケンゼンセイ</t>
    </rPh>
    <rPh sb="148" eb="150">
      <t>テイカ</t>
    </rPh>
    <rPh sb="155" eb="157">
      <t>ライネン</t>
    </rPh>
    <rPh sb="157" eb="158">
      <t>ド</t>
    </rPh>
    <rPh sb="160" eb="162">
      <t>カンイ</t>
    </rPh>
    <rPh sb="162" eb="164">
      <t>スイドウ</t>
    </rPh>
    <rPh sb="164" eb="166">
      <t>トウゴウ</t>
    </rPh>
    <rPh sb="170" eb="173">
      <t>ショウキボ</t>
    </rPh>
    <rPh sb="174" eb="177">
      <t>インリョウスイ</t>
    </rPh>
    <rPh sb="177" eb="179">
      <t>キュウスイ</t>
    </rPh>
    <rPh sb="179" eb="181">
      <t>シセツ</t>
    </rPh>
    <rPh sb="182" eb="184">
      <t>カンイ</t>
    </rPh>
    <rPh sb="184" eb="186">
      <t>キュウスイ</t>
    </rPh>
    <rPh sb="186" eb="188">
      <t>シセツ</t>
    </rPh>
    <rPh sb="189" eb="191">
      <t>カンイ</t>
    </rPh>
    <rPh sb="191" eb="193">
      <t>スイドウ</t>
    </rPh>
    <rPh sb="195" eb="197">
      <t>トウゴウ</t>
    </rPh>
    <rPh sb="198" eb="200">
      <t>ヨテイ</t>
    </rPh>
    <rPh sb="206" eb="208">
      <t>シュウニュウ</t>
    </rPh>
    <rPh sb="209" eb="210">
      <t>スク</t>
    </rPh>
    <rPh sb="212" eb="213">
      <t>ナカ</t>
    </rPh>
    <rPh sb="214" eb="217">
      <t>ケンゼンセイ</t>
    </rPh>
    <rPh sb="218" eb="221">
      <t>コウリツセイ</t>
    </rPh>
    <rPh sb="222" eb="224">
      <t>テイカ</t>
    </rPh>
    <rPh sb="225" eb="227">
      <t>ミコ</t>
    </rPh>
    <phoneticPr fontId="4"/>
  </si>
  <si>
    <t>現在、７簡易水道を運営しているが古い施設では50年を経過する施設がある。一番新しい簡易水道でも約20年が経過することから、今後施設の改修等の大幅増加が見込まれる。平成26年度より一部簡易水道の基幹改良（導水管布設替工事）を行っており、平成27年度で完成した部分があることから管路更新率が表示されている。現在も、工事を継続しており平成29年度中の完成を目指している。今後他の水道施設についても大規模改修が必要であることから、国庫補助等を利用した改修は不可欠である。</t>
    <rPh sb="0" eb="2">
      <t>ゲンザイ</t>
    </rPh>
    <rPh sb="4" eb="6">
      <t>カンイ</t>
    </rPh>
    <rPh sb="6" eb="8">
      <t>スイドウ</t>
    </rPh>
    <rPh sb="9" eb="11">
      <t>ウンエイ</t>
    </rPh>
    <rPh sb="16" eb="17">
      <t>フル</t>
    </rPh>
    <rPh sb="18" eb="20">
      <t>シセツ</t>
    </rPh>
    <rPh sb="24" eb="25">
      <t>ネン</t>
    </rPh>
    <rPh sb="26" eb="28">
      <t>ケイカ</t>
    </rPh>
    <rPh sb="30" eb="32">
      <t>シセツ</t>
    </rPh>
    <rPh sb="36" eb="38">
      <t>イチバン</t>
    </rPh>
    <rPh sb="38" eb="39">
      <t>アタラ</t>
    </rPh>
    <rPh sb="41" eb="43">
      <t>カンイ</t>
    </rPh>
    <rPh sb="43" eb="45">
      <t>スイドウ</t>
    </rPh>
    <rPh sb="47" eb="48">
      <t>ヤク</t>
    </rPh>
    <rPh sb="50" eb="51">
      <t>ネン</t>
    </rPh>
    <rPh sb="52" eb="54">
      <t>ケイカ</t>
    </rPh>
    <rPh sb="61" eb="63">
      <t>コンゴ</t>
    </rPh>
    <rPh sb="63" eb="65">
      <t>シセツ</t>
    </rPh>
    <rPh sb="66" eb="68">
      <t>カイシュウ</t>
    </rPh>
    <rPh sb="68" eb="69">
      <t>トウ</t>
    </rPh>
    <rPh sb="70" eb="72">
      <t>オオハバ</t>
    </rPh>
    <rPh sb="72" eb="74">
      <t>ゾウカ</t>
    </rPh>
    <rPh sb="75" eb="77">
      <t>ミコ</t>
    </rPh>
    <rPh sb="81" eb="83">
      <t>ヘイセイ</t>
    </rPh>
    <rPh sb="85" eb="86">
      <t>ネン</t>
    </rPh>
    <rPh sb="86" eb="87">
      <t>ド</t>
    </rPh>
    <rPh sb="89" eb="91">
      <t>イチブ</t>
    </rPh>
    <rPh sb="91" eb="93">
      <t>カンイ</t>
    </rPh>
    <rPh sb="93" eb="95">
      <t>スイドウ</t>
    </rPh>
    <rPh sb="96" eb="98">
      <t>キカン</t>
    </rPh>
    <rPh sb="98" eb="100">
      <t>カイリョウ</t>
    </rPh>
    <rPh sb="101" eb="103">
      <t>ドウスイ</t>
    </rPh>
    <rPh sb="103" eb="104">
      <t>カン</t>
    </rPh>
    <rPh sb="104" eb="106">
      <t>フセツ</t>
    </rPh>
    <rPh sb="106" eb="107">
      <t>カ</t>
    </rPh>
    <rPh sb="107" eb="109">
      <t>コウジ</t>
    </rPh>
    <rPh sb="111" eb="112">
      <t>オコナ</t>
    </rPh>
    <rPh sb="117" eb="119">
      <t>ヘイセイ</t>
    </rPh>
    <rPh sb="121" eb="122">
      <t>ネン</t>
    </rPh>
    <rPh sb="122" eb="123">
      <t>ド</t>
    </rPh>
    <rPh sb="124" eb="126">
      <t>カンセイ</t>
    </rPh>
    <rPh sb="128" eb="130">
      <t>ブブン</t>
    </rPh>
    <rPh sb="137" eb="139">
      <t>カンロ</t>
    </rPh>
    <rPh sb="139" eb="141">
      <t>コウシン</t>
    </rPh>
    <rPh sb="141" eb="142">
      <t>リツ</t>
    </rPh>
    <rPh sb="143" eb="145">
      <t>ヒョウジ</t>
    </rPh>
    <rPh sb="151" eb="153">
      <t>ゲンザイ</t>
    </rPh>
    <rPh sb="155" eb="157">
      <t>コウジ</t>
    </rPh>
    <rPh sb="158" eb="160">
      <t>ケイゾク</t>
    </rPh>
    <rPh sb="164" eb="166">
      <t>ヘイセイ</t>
    </rPh>
    <rPh sb="168" eb="169">
      <t>ネン</t>
    </rPh>
    <rPh sb="169" eb="170">
      <t>ド</t>
    </rPh>
    <rPh sb="170" eb="171">
      <t>チュウ</t>
    </rPh>
    <rPh sb="172" eb="174">
      <t>カンセイ</t>
    </rPh>
    <rPh sb="175" eb="177">
      <t>メザ</t>
    </rPh>
    <rPh sb="182" eb="184">
      <t>コンゴ</t>
    </rPh>
    <rPh sb="184" eb="185">
      <t>タ</t>
    </rPh>
    <rPh sb="186" eb="188">
      <t>スイドウ</t>
    </rPh>
    <rPh sb="188" eb="190">
      <t>シセツ</t>
    </rPh>
    <rPh sb="195" eb="198">
      <t>ダイキボ</t>
    </rPh>
    <rPh sb="198" eb="200">
      <t>カイシュウ</t>
    </rPh>
    <rPh sb="201" eb="203">
      <t>ヒツヨウ</t>
    </rPh>
    <rPh sb="211" eb="213">
      <t>コッコ</t>
    </rPh>
    <rPh sb="213" eb="215">
      <t>ホジョ</t>
    </rPh>
    <rPh sb="215" eb="216">
      <t>トウ</t>
    </rPh>
    <rPh sb="217" eb="219">
      <t>リヨウ</t>
    </rPh>
    <rPh sb="221" eb="223">
      <t>カイシュウ</t>
    </rPh>
    <phoneticPr fontId="4"/>
  </si>
  <si>
    <t>　本表においては、収益的収支比率や企業債残高対策給水収益比率、料金回収率、給水減価、有収率の各グラフは類似団体平均値より健全又は平均値に近い数値で一定を保っているが、平成26年度からは大規模改修が始まっており、国庫補助事業を活用していくものの起債借入が大きく生じている。災害復旧事業には一定のめどがついたものの、簡易水道統合等水道事業をめぐる環境は大きく変化が予想されている。また、人口減少による収入減少が見込まれることから、経営環境は悪化することが予想される。</t>
    <rPh sb="1" eb="2">
      <t>ホン</t>
    </rPh>
    <rPh sb="2" eb="3">
      <t>ヒョウ</t>
    </rPh>
    <rPh sb="9" eb="12">
      <t>シュウエキテキ</t>
    </rPh>
    <rPh sb="12" eb="14">
      <t>シュウシ</t>
    </rPh>
    <rPh sb="14" eb="16">
      <t>ヒリツ</t>
    </rPh>
    <rPh sb="17" eb="19">
      <t>キギョウ</t>
    </rPh>
    <rPh sb="19" eb="20">
      <t>サイ</t>
    </rPh>
    <rPh sb="20" eb="22">
      <t>ザンダカ</t>
    </rPh>
    <rPh sb="22" eb="24">
      <t>タイサク</t>
    </rPh>
    <rPh sb="24" eb="26">
      <t>キュウスイ</t>
    </rPh>
    <rPh sb="26" eb="28">
      <t>シュウエキ</t>
    </rPh>
    <rPh sb="28" eb="30">
      <t>ヒリツ</t>
    </rPh>
    <rPh sb="31" eb="33">
      <t>リョウキン</t>
    </rPh>
    <rPh sb="33" eb="35">
      <t>カイシュウ</t>
    </rPh>
    <rPh sb="35" eb="36">
      <t>リツ</t>
    </rPh>
    <rPh sb="37" eb="39">
      <t>キュウスイ</t>
    </rPh>
    <rPh sb="39" eb="41">
      <t>ゲンカ</t>
    </rPh>
    <rPh sb="42" eb="44">
      <t>ユウシュウ</t>
    </rPh>
    <rPh sb="44" eb="45">
      <t>リツ</t>
    </rPh>
    <rPh sb="46" eb="47">
      <t>カク</t>
    </rPh>
    <rPh sb="51" eb="53">
      <t>ルイジ</t>
    </rPh>
    <rPh sb="53" eb="55">
      <t>ダンタイ</t>
    </rPh>
    <rPh sb="55" eb="58">
      <t>ヘイキンチ</t>
    </rPh>
    <rPh sb="60" eb="62">
      <t>ケンゼン</t>
    </rPh>
    <rPh sb="62" eb="63">
      <t>マタ</t>
    </rPh>
    <rPh sb="64" eb="67">
      <t>ヘイキンチ</t>
    </rPh>
    <rPh sb="68" eb="69">
      <t>チカ</t>
    </rPh>
    <rPh sb="70" eb="72">
      <t>スウチ</t>
    </rPh>
    <rPh sb="73" eb="75">
      <t>イッテイ</t>
    </rPh>
    <rPh sb="76" eb="77">
      <t>タモ</t>
    </rPh>
    <rPh sb="83" eb="85">
      <t>ヘイセイ</t>
    </rPh>
    <rPh sb="87" eb="89">
      <t>ネンド</t>
    </rPh>
    <rPh sb="92" eb="95">
      <t>ダイキボ</t>
    </rPh>
    <rPh sb="95" eb="97">
      <t>カイシュウ</t>
    </rPh>
    <rPh sb="98" eb="99">
      <t>ハジ</t>
    </rPh>
    <rPh sb="105" eb="107">
      <t>コッコ</t>
    </rPh>
    <rPh sb="107" eb="109">
      <t>ホジョ</t>
    </rPh>
    <rPh sb="109" eb="111">
      <t>ジギョウ</t>
    </rPh>
    <rPh sb="112" eb="114">
      <t>カツヨウ</t>
    </rPh>
    <rPh sb="121" eb="123">
      <t>キサイ</t>
    </rPh>
    <rPh sb="123" eb="125">
      <t>カリイレ</t>
    </rPh>
    <rPh sb="129" eb="130">
      <t>ショウ</t>
    </rPh>
    <rPh sb="135" eb="137">
      <t>サイガイ</t>
    </rPh>
    <rPh sb="137" eb="139">
      <t>フッキュウ</t>
    </rPh>
    <rPh sb="139" eb="141">
      <t>ジギョウ</t>
    </rPh>
    <rPh sb="143" eb="145">
      <t>イッテイ</t>
    </rPh>
    <rPh sb="156" eb="158">
      <t>カンイ</t>
    </rPh>
    <rPh sb="158" eb="160">
      <t>スイドウ</t>
    </rPh>
    <rPh sb="160" eb="162">
      <t>トウゴウ</t>
    </rPh>
    <rPh sb="162" eb="163">
      <t>トウ</t>
    </rPh>
    <rPh sb="163" eb="165">
      <t>スイドウ</t>
    </rPh>
    <rPh sb="165" eb="167">
      <t>ジギョウ</t>
    </rPh>
    <rPh sb="171" eb="173">
      <t>カンキョウ</t>
    </rPh>
    <rPh sb="174" eb="175">
      <t>オオ</t>
    </rPh>
    <rPh sb="177" eb="179">
      <t>ヘンカ</t>
    </rPh>
    <rPh sb="180" eb="182">
      <t>ヨソウ</t>
    </rPh>
    <rPh sb="191" eb="193">
      <t>ジンコウ</t>
    </rPh>
    <rPh sb="193" eb="195">
      <t>ゲンショウ</t>
    </rPh>
    <rPh sb="198" eb="200">
      <t>シュウニュウ</t>
    </rPh>
    <rPh sb="200" eb="202">
      <t>ゲンショウ</t>
    </rPh>
    <rPh sb="203" eb="205">
      <t>ミコ</t>
    </rPh>
    <rPh sb="213" eb="215">
      <t>ケイエイ</t>
    </rPh>
    <rPh sb="215" eb="217">
      <t>カンキョウ</t>
    </rPh>
    <rPh sb="218" eb="220">
      <t>アッカ</t>
    </rPh>
    <rPh sb="225" eb="227">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</si>
</sst>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formatCode="#,##0.00;&quot;△&quot;#,##0.00;&quot;-&quot;">
                  <c:v>2.89</c:v>
                </c:pt>
              </c:numCache>
            </c:numRef>
          </c:val>
        </c:ser>
        <c:dLbls>
          <c:showLegendKey val="0"/>
          <c:showVal val="0"/>
          <c:showCatName val="0"/>
          <c:showSerName val="0"/>
          <c:showPercent val="0"/>
          <c:showBubbleSize val="0"/>
        </c:dLbls>
        <c:gapWidth val="150"/>
        <c:axId val="78165888"/>
        <c:axId val="7818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78165888"/>
        <c:axId val="78180352"/>
      </c:lineChart>
      <c:dateAx>
        <c:axId val="78165888"/>
        <c:scaling>
          <c:orientation val="minMax"/>
        </c:scaling>
        <c:delete val="1"/>
        <c:axPos val="b"/>
        <c:numFmt formatCode="ge" sourceLinked="1"/>
        <c:majorTickMark val="none"/>
        <c:minorTickMark val="none"/>
        <c:tickLblPos val="none"/>
        <c:crossAx val="78180352"/>
        <c:crosses val="autoZero"/>
        <c:auto val="1"/>
        <c:lblOffset val="100"/>
        <c:baseTimeUnit val="years"/>
      </c:dateAx>
      <c:valAx>
        <c:axId val="7818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13.93</c:v>
                </c:pt>
                <c:pt idx="1">
                  <c:v>14.34</c:v>
                </c:pt>
                <c:pt idx="2">
                  <c:v>13.25</c:v>
                </c:pt>
                <c:pt idx="3">
                  <c:v>13.4</c:v>
                </c:pt>
                <c:pt idx="4">
                  <c:v>12.33</c:v>
                </c:pt>
              </c:numCache>
            </c:numRef>
          </c:val>
        </c:ser>
        <c:dLbls>
          <c:showLegendKey val="0"/>
          <c:showVal val="0"/>
          <c:showCatName val="0"/>
          <c:showSerName val="0"/>
          <c:showPercent val="0"/>
          <c:showBubbleSize val="0"/>
        </c:dLbls>
        <c:gapWidth val="150"/>
        <c:axId val="82651392"/>
        <c:axId val="8266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82651392"/>
        <c:axId val="82661760"/>
      </c:lineChart>
      <c:dateAx>
        <c:axId val="82651392"/>
        <c:scaling>
          <c:orientation val="minMax"/>
        </c:scaling>
        <c:delete val="1"/>
        <c:axPos val="b"/>
        <c:numFmt formatCode="ge" sourceLinked="1"/>
        <c:majorTickMark val="none"/>
        <c:minorTickMark val="none"/>
        <c:tickLblPos val="none"/>
        <c:crossAx val="82661760"/>
        <c:crosses val="autoZero"/>
        <c:auto val="1"/>
        <c:lblOffset val="100"/>
        <c:baseTimeUnit val="years"/>
      </c:dateAx>
      <c:valAx>
        <c:axId val="8266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5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92.23</c:v>
                </c:pt>
                <c:pt idx="1">
                  <c:v>92.44</c:v>
                </c:pt>
                <c:pt idx="2">
                  <c:v>96.47</c:v>
                </c:pt>
                <c:pt idx="3">
                  <c:v>96.74</c:v>
                </c:pt>
                <c:pt idx="4">
                  <c:v>97.33</c:v>
                </c:pt>
              </c:numCache>
            </c:numRef>
          </c:val>
        </c:ser>
        <c:dLbls>
          <c:showLegendKey val="0"/>
          <c:showVal val="0"/>
          <c:showCatName val="0"/>
          <c:showSerName val="0"/>
          <c:showPercent val="0"/>
          <c:showBubbleSize val="0"/>
        </c:dLbls>
        <c:gapWidth val="150"/>
        <c:axId val="82696064"/>
        <c:axId val="8238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82696064"/>
        <c:axId val="82386944"/>
      </c:lineChart>
      <c:dateAx>
        <c:axId val="82696064"/>
        <c:scaling>
          <c:orientation val="minMax"/>
        </c:scaling>
        <c:delete val="1"/>
        <c:axPos val="b"/>
        <c:numFmt formatCode="ge" sourceLinked="1"/>
        <c:majorTickMark val="none"/>
        <c:minorTickMark val="none"/>
        <c:tickLblPos val="none"/>
        <c:crossAx val="82386944"/>
        <c:crosses val="autoZero"/>
        <c:auto val="1"/>
        <c:lblOffset val="100"/>
        <c:baseTimeUnit val="years"/>
      </c:dateAx>
      <c:valAx>
        <c:axId val="8238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9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120.67</c:v>
                </c:pt>
                <c:pt idx="1">
                  <c:v>108.2</c:v>
                </c:pt>
                <c:pt idx="2">
                  <c:v>111.84</c:v>
                </c:pt>
                <c:pt idx="3">
                  <c:v>97.29</c:v>
                </c:pt>
                <c:pt idx="4">
                  <c:v>114.42</c:v>
                </c:pt>
              </c:numCache>
            </c:numRef>
          </c:val>
        </c:ser>
        <c:dLbls>
          <c:showLegendKey val="0"/>
          <c:showVal val="0"/>
          <c:showCatName val="0"/>
          <c:showSerName val="0"/>
          <c:showPercent val="0"/>
          <c:showBubbleSize val="0"/>
        </c:dLbls>
        <c:gapWidth val="150"/>
        <c:axId val="78665216"/>
        <c:axId val="7866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78665216"/>
        <c:axId val="78667136"/>
      </c:lineChart>
      <c:dateAx>
        <c:axId val="78665216"/>
        <c:scaling>
          <c:orientation val="minMax"/>
        </c:scaling>
        <c:delete val="1"/>
        <c:axPos val="b"/>
        <c:numFmt formatCode="ge" sourceLinked="1"/>
        <c:majorTickMark val="none"/>
        <c:minorTickMark val="none"/>
        <c:tickLblPos val="none"/>
        <c:crossAx val="78667136"/>
        <c:crosses val="autoZero"/>
        <c:auto val="1"/>
        <c:lblOffset val="100"/>
        <c:baseTimeUnit val="years"/>
      </c:dateAx>
      <c:valAx>
        <c:axId val="7866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6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163968"/>
        <c:axId val="8016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163968"/>
        <c:axId val="80165888"/>
      </c:lineChart>
      <c:dateAx>
        <c:axId val="80163968"/>
        <c:scaling>
          <c:orientation val="minMax"/>
        </c:scaling>
        <c:delete val="1"/>
        <c:axPos val="b"/>
        <c:numFmt formatCode="ge" sourceLinked="1"/>
        <c:majorTickMark val="none"/>
        <c:minorTickMark val="none"/>
        <c:tickLblPos val="none"/>
        <c:crossAx val="80165888"/>
        <c:crosses val="autoZero"/>
        <c:auto val="1"/>
        <c:lblOffset val="100"/>
        <c:baseTimeUnit val="years"/>
      </c:dateAx>
      <c:valAx>
        <c:axId val="8016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6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192256"/>
        <c:axId val="8019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192256"/>
        <c:axId val="80194176"/>
      </c:lineChart>
      <c:dateAx>
        <c:axId val="80192256"/>
        <c:scaling>
          <c:orientation val="minMax"/>
        </c:scaling>
        <c:delete val="1"/>
        <c:axPos val="b"/>
        <c:numFmt formatCode="ge" sourceLinked="1"/>
        <c:majorTickMark val="none"/>
        <c:minorTickMark val="none"/>
        <c:tickLblPos val="none"/>
        <c:crossAx val="80194176"/>
        <c:crosses val="autoZero"/>
        <c:auto val="1"/>
        <c:lblOffset val="100"/>
        <c:baseTimeUnit val="years"/>
      </c:dateAx>
      <c:valAx>
        <c:axId val="801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9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909632"/>
        <c:axId val="7991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909632"/>
        <c:axId val="79911552"/>
      </c:lineChart>
      <c:dateAx>
        <c:axId val="79909632"/>
        <c:scaling>
          <c:orientation val="minMax"/>
        </c:scaling>
        <c:delete val="1"/>
        <c:axPos val="b"/>
        <c:numFmt formatCode="ge" sourceLinked="1"/>
        <c:majorTickMark val="none"/>
        <c:minorTickMark val="none"/>
        <c:tickLblPos val="none"/>
        <c:crossAx val="79911552"/>
        <c:crosses val="autoZero"/>
        <c:auto val="1"/>
        <c:lblOffset val="100"/>
        <c:baseTimeUnit val="years"/>
      </c:dateAx>
      <c:valAx>
        <c:axId val="7991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0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943936"/>
        <c:axId val="8002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943936"/>
        <c:axId val="80023936"/>
      </c:lineChart>
      <c:dateAx>
        <c:axId val="79943936"/>
        <c:scaling>
          <c:orientation val="minMax"/>
        </c:scaling>
        <c:delete val="1"/>
        <c:axPos val="b"/>
        <c:numFmt formatCode="ge" sourceLinked="1"/>
        <c:majorTickMark val="none"/>
        <c:minorTickMark val="none"/>
        <c:tickLblPos val="none"/>
        <c:crossAx val="80023936"/>
        <c:crosses val="autoZero"/>
        <c:auto val="1"/>
        <c:lblOffset val="100"/>
        <c:baseTimeUnit val="years"/>
      </c:dateAx>
      <c:valAx>
        <c:axId val="8002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4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730.7</c:v>
                </c:pt>
                <c:pt idx="1">
                  <c:v>688.1</c:v>
                </c:pt>
                <c:pt idx="2">
                  <c:v>672.18</c:v>
                </c:pt>
                <c:pt idx="3">
                  <c:v>699.24</c:v>
                </c:pt>
                <c:pt idx="4">
                  <c:v>753.2</c:v>
                </c:pt>
              </c:numCache>
            </c:numRef>
          </c:val>
        </c:ser>
        <c:dLbls>
          <c:showLegendKey val="0"/>
          <c:showVal val="0"/>
          <c:showCatName val="0"/>
          <c:showSerName val="0"/>
          <c:showPercent val="0"/>
          <c:showBubbleSize val="0"/>
        </c:dLbls>
        <c:gapWidth val="150"/>
        <c:axId val="80058240"/>
        <c:axId val="8006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80058240"/>
        <c:axId val="80060416"/>
      </c:lineChart>
      <c:dateAx>
        <c:axId val="80058240"/>
        <c:scaling>
          <c:orientation val="minMax"/>
        </c:scaling>
        <c:delete val="1"/>
        <c:axPos val="b"/>
        <c:numFmt formatCode="ge" sourceLinked="1"/>
        <c:majorTickMark val="none"/>
        <c:minorTickMark val="none"/>
        <c:tickLblPos val="none"/>
        <c:crossAx val="80060416"/>
        <c:crosses val="autoZero"/>
        <c:auto val="1"/>
        <c:lblOffset val="100"/>
        <c:baseTimeUnit val="years"/>
      </c:dateAx>
      <c:valAx>
        <c:axId val="8006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5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111.04</c:v>
                </c:pt>
                <c:pt idx="1">
                  <c:v>102.88</c:v>
                </c:pt>
                <c:pt idx="2">
                  <c:v>103.3</c:v>
                </c:pt>
                <c:pt idx="3">
                  <c:v>92.54</c:v>
                </c:pt>
                <c:pt idx="4">
                  <c:v>104.13</c:v>
                </c:pt>
              </c:numCache>
            </c:numRef>
          </c:val>
        </c:ser>
        <c:dLbls>
          <c:showLegendKey val="0"/>
          <c:showVal val="0"/>
          <c:showCatName val="0"/>
          <c:showSerName val="0"/>
          <c:showPercent val="0"/>
          <c:showBubbleSize val="0"/>
        </c:dLbls>
        <c:gapWidth val="150"/>
        <c:axId val="80067968"/>
        <c:axId val="8231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80067968"/>
        <c:axId val="82314752"/>
      </c:lineChart>
      <c:dateAx>
        <c:axId val="80067968"/>
        <c:scaling>
          <c:orientation val="minMax"/>
        </c:scaling>
        <c:delete val="1"/>
        <c:axPos val="b"/>
        <c:numFmt formatCode="ge" sourceLinked="1"/>
        <c:majorTickMark val="none"/>
        <c:minorTickMark val="none"/>
        <c:tickLblPos val="none"/>
        <c:crossAx val="82314752"/>
        <c:crosses val="autoZero"/>
        <c:auto val="1"/>
        <c:lblOffset val="100"/>
        <c:baseTimeUnit val="years"/>
      </c:dateAx>
      <c:valAx>
        <c:axId val="8231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6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211.56</c:v>
                </c:pt>
                <c:pt idx="1">
                  <c:v>226.76</c:v>
                </c:pt>
                <c:pt idx="2">
                  <c:v>227.54</c:v>
                </c:pt>
                <c:pt idx="3">
                  <c:v>245.62</c:v>
                </c:pt>
                <c:pt idx="4">
                  <c:v>233.99</c:v>
                </c:pt>
              </c:numCache>
            </c:numRef>
          </c:val>
        </c:ser>
        <c:dLbls>
          <c:showLegendKey val="0"/>
          <c:showVal val="0"/>
          <c:showCatName val="0"/>
          <c:showSerName val="0"/>
          <c:showPercent val="0"/>
          <c:showBubbleSize val="0"/>
        </c:dLbls>
        <c:gapWidth val="150"/>
        <c:axId val="82365056"/>
        <c:axId val="8236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82365056"/>
        <c:axId val="82367232"/>
      </c:lineChart>
      <c:dateAx>
        <c:axId val="82365056"/>
        <c:scaling>
          <c:orientation val="minMax"/>
        </c:scaling>
        <c:delete val="1"/>
        <c:axPos val="b"/>
        <c:numFmt formatCode="ge" sourceLinked="1"/>
        <c:majorTickMark val="none"/>
        <c:minorTickMark val="none"/>
        <c:tickLblPos val="none"/>
        <c:crossAx val="82367232"/>
        <c:crosses val="autoZero"/>
        <c:auto val="1"/>
        <c:lblOffset val="100"/>
        <c:baseTimeUnit val="years"/>
      </c:dateAx>
      <c:valAx>
        <c:axId val="8236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6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長野県　小谷村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3092</v>
      </c>
      <c r="AJ8" s="74"/>
      <c r="AK8" s="74"/>
      <c r="AL8" s="74"/>
      <c r="AM8" s="74"/>
      <c r="AN8" s="74"/>
      <c r="AO8" s="74"/>
      <c r="AP8" s="75"/>
      <c r="AQ8" s="56">
        <f>データ!R6</f>
        <v>267.91000000000003</v>
      </c>
      <c r="AR8" s="56"/>
      <c r="AS8" s="56"/>
      <c r="AT8" s="56"/>
      <c r="AU8" s="56"/>
      <c r="AV8" s="56"/>
      <c r="AW8" s="56"/>
      <c r="AX8" s="56"/>
      <c r="AY8" s="56">
        <f>データ!S6</f>
        <v>11.54</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67.75</v>
      </c>
      <c r="S10" s="56"/>
      <c r="T10" s="56"/>
      <c r="U10" s="56"/>
      <c r="V10" s="56"/>
      <c r="W10" s="56"/>
      <c r="X10" s="56"/>
      <c r="Y10" s="56"/>
      <c r="Z10" s="64">
        <f>データ!P6</f>
        <v>3423</v>
      </c>
      <c r="AA10" s="64"/>
      <c r="AB10" s="64"/>
      <c r="AC10" s="64"/>
      <c r="AD10" s="64"/>
      <c r="AE10" s="64"/>
      <c r="AF10" s="64"/>
      <c r="AG10" s="64"/>
      <c r="AH10" s="2"/>
      <c r="AI10" s="64">
        <f>データ!T6</f>
        <v>2055</v>
      </c>
      <c r="AJ10" s="64"/>
      <c r="AK10" s="64"/>
      <c r="AL10" s="64"/>
      <c r="AM10" s="64"/>
      <c r="AN10" s="64"/>
      <c r="AO10" s="64"/>
      <c r="AP10" s="64"/>
      <c r="AQ10" s="56">
        <f>データ!U6</f>
        <v>11.97</v>
      </c>
      <c r="AR10" s="56"/>
      <c r="AS10" s="56"/>
      <c r="AT10" s="56"/>
      <c r="AU10" s="56"/>
      <c r="AV10" s="56"/>
      <c r="AW10" s="56"/>
      <c r="AX10" s="56"/>
      <c r="AY10" s="56">
        <f>データ!V6</f>
        <v>171.68</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204862</v>
      </c>
      <c r="D6" s="31">
        <f t="shared" si="3"/>
        <v>47</v>
      </c>
      <c r="E6" s="31">
        <f t="shared" si="3"/>
        <v>1</v>
      </c>
      <c r="F6" s="31">
        <f t="shared" si="3"/>
        <v>0</v>
      </c>
      <c r="G6" s="31">
        <f t="shared" si="3"/>
        <v>0</v>
      </c>
      <c r="H6" s="31" t="str">
        <f t="shared" si="3"/>
        <v>長野県　小谷村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67.75</v>
      </c>
      <c r="P6" s="32">
        <f t="shared" si="3"/>
        <v>3423</v>
      </c>
      <c r="Q6" s="32">
        <f t="shared" si="3"/>
        <v>3092</v>
      </c>
      <c r="R6" s="32">
        <f t="shared" si="3"/>
        <v>267.91000000000003</v>
      </c>
      <c r="S6" s="32">
        <f t="shared" si="3"/>
        <v>11.54</v>
      </c>
      <c r="T6" s="32">
        <f t="shared" si="3"/>
        <v>2055</v>
      </c>
      <c r="U6" s="32">
        <f t="shared" si="3"/>
        <v>11.97</v>
      </c>
      <c r="V6" s="32">
        <f t="shared" si="3"/>
        <v>171.68</v>
      </c>
      <c r="W6" s="33">
        <f>IF(W7="",NA(),W7)</f>
        <v>120.67</v>
      </c>
      <c r="X6" s="33">
        <f t="shared" ref="X6:AF6" si="4">IF(X7="",NA(),X7)</f>
        <v>108.2</v>
      </c>
      <c r="Y6" s="33">
        <f t="shared" si="4"/>
        <v>111.84</v>
      </c>
      <c r="Z6" s="33">
        <f t="shared" si="4"/>
        <v>97.29</v>
      </c>
      <c r="AA6" s="33">
        <f t="shared" si="4"/>
        <v>114.42</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730.7</v>
      </c>
      <c r="BE6" s="33">
        <f t="shared" ref="BE6:BM6" si="7">IF(BE7="",NA(),BE7)</f>
        <v>688.1</v>
      </c>
      <c r="BF6" s="33">
        <f t="shared" si="7"/>
        <v>672.18</v>
      </c>
      <c r="BG6" s="33">
        <f t="shared" si="7"/>
        <v>699.24</v>
      </c>
      <c r="BH6" s="33">
        <f t="shared" si="7"/>
        <v>753.2</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111.04</v>
      </c>
      <c r="BP6" s="33">
        <f t="shared" ref="BP6:BX6" si="8">IF(BP7="",NA(),BP7)</f>
        <v>102.88</v>
      </c>
      <c r="BQ6" s="33">
        <f t="shared" si="8"/>
        <v>103.3</v>
      </c>
      <c r="BR6" s="33">
        <f t="shared" si="8"/>
        <v>92.54</v>
      </c>
      <c r="BS6" s="33">
        <f t="shared" si="8"/>
        <v>104.13</v>
      </c>
      <c r="BT6" s="33">
        <f t="shared" si="8"/>
        <v>56.46</v>
      </c>
      <c r="BU6" s="33">
        <f t="shared" si="8"/>
        <v>19.77</v>
      </c>
      <c r="BV6" s="33">
        <f t="shared" si="8"/>
        <v>34.25</v>
      </c>
      <c r="BW6" s="33">
        <f t="shared" si="8"/>
        <v>46.48</v>
      </c>
      <c r="BX6" s="33">
        <f t="shared" si="8"/>
        <v>40.6</v>
      </c>
      <c r="BY6" s="32" t="str">
        <f>IF(BY7="","",IF(BY7="-","【-】","【"&amp;SUBSTITUTE(TEXT(BY7,"#,##0.00"),"-","△")&amp;"】"))</f>
        <v>【33.35】</v>
      </c>
      <c r="BZ6" s="33">
        <f>IF(BZ7="",NA(),BZ7)</f>
        <v>211.56</v>
      </c>
      <c r="CA6" s="33">
        <f t="shared" ref="CA6:CI6" si="9">IF(CA7="",NA(),CA7)</f>
        <v>226.76</v>
      </c>
      <c r="CB6" s="33">
        <f t="shared" si="9"/>
        <v>227.54</v>
      </c>
      <c r="CC6" s="33">
        <f t="shared" si="9"/>
        <v>245.62</v>
      </c>
      <c r="CD6" s="33">
        <f t="shared" si="9"/>
        <v>233.99</v>
      </c>
      <c r="CE6" s="33">
        <f t="shared" si="9"/>
        <v>306.49</v>
      </c>
      <c r="CF6" s="33">
        <f t="shared" si="9"/>
        <v>878.73</v>
      </c>
      <c r="CG6" s="33">
        <f t="shared" si="9"/>
        <v>501.18</v>
      </c>
      <c r="CH6" s="33">
        <f t="shared" si="9"/>
        <v>376.61</v>
      </c>
      <c r="CI6" s="33">
        <f t="shared" si="9"/>
        <v>440.03</v>
      </c>
      <c r="CJ6" s="32" t="str">
        <f>IF(CJ7="","",IF(CJ7="-","【-】","【"&amp;SUBSTITUTE(TEXT(CJ7,"#,##0.00"),"-","△")&amp;"】"))</f>
        <v>【524.69】</v>
      </c>
      <c r="CK6" s="33">
        <f>IF(CK7="",NA(),CK7)</f>
        <v>13.93</v>
      </c>
      <c r="CL6" s="33">
        <f t="shared" ref="CL6:CT6" si="10">IF(CL7="",NA(),CL7)</f>
        <v>14.34</v>
      </c>
      <c r="CM6" s="33">
        <f t="shared" si="10"/>
        <v>13.25</v>
      </c>
      <c r="CN6" s="33">
        <f t="shared" si="10"/>
        <v>13.4</v>
      </c>
      <c r="CO6" s="33">
        <f t="shared" si="10"/>
        <v>12.33</v>
      </c>
      <c r="CP6" s="33">
        <f t="shared" si="10"/>
        <v>58.25</v>
      </c>
      <c r="CQ6" s="33">
        <f t="shared" si="10"/>
        <v>57.17</v>
      </c>
      <c r="CR6" s="33">
        <f t="shared" si="10"/>
        <v>57.55</v>
      </c>
      <c r="CS6" s="33">
        <f t="shared" si="10"/>
        <v>57.43</v>
      </c>
      <c r="CT6" s="33">
        <f t="shared" si="10"/>
        <v>57.29</v>
      </c>
      <c r="CU6" s="32" t="str">
        <f>IF(CU7="","",IF(CU7="-","【-】","【"&amp;SUBSTITUTE(TEXT(CU7,"#,##0.00"),"-","△")&amp;"】"))</f>
        <v>【57.58】</v>
      </c>
      <c r="CV6" s="33">
        <f>IF(CV7="",NA(),CV7)</f>
        <v>92.23</v>
      </c>
      <c r="CW6" s="33">
        <f t="shared" ref="CW6:DE6" si="11">IF(CW7="",NA(),CW7)</f>
        <v>92.44</v>
      </c>
      <c r="CX6" s="33">
        <f t="shared" si="11"/>
        <v>96.47</v>
      </c>
      <c r="CY6" s="33">
        <f t="shared" si="11"/>
        <v>96.74</v>
      </c>
      <c r="CZ6" s="33">
        <f t="shared" si="11"/>
        <v>97.33</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3">
        <f t="shared" si="14"/>
        <v>2.89</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204862</v>
      </c>
      <c r="D7" s="35">
        <v>47</v>
      </c>
      <c r="E7" s="35">
        <v>1</v>
      </c>
      <c r="F7" s="35">
        <v>0</v>
      </c>
      <c r="G7" s="35">
        <v>0</v>
      </c>
      <c r="H7" s="35" t="s">
        <v>93</v>
      </c>
      <c r="I7" s="35" t="s">
        <v>94</v>
      </c>
      <c r="J7" s="35" t="s">
        <v>95</v>
      </c>
      <c r="K7" s="35" t="s">
        <v>96</v>
      </c>
      <c r="L7" s="35" t="s">
        <v>97</v>
      </c>
      <c r="M7" s="36" t="s">
        <v>98</v>
      </c>
      <c r="N7" s="36" t="s">
        <v>99</v>
      </c>
      <c r="O7" s="36">
        <v>67.75</v>
      </c>
      <c r="P7" s="36">
        <v>3423</v>
      </c>
      <c r="Q7" s="36">
        <v>3092</v>
      </c>
      <c r="R7" s="36">
        <v>267.91000000000003</v>
      </c>
      <c r="S7" s="36">
        <v>11.54</v>
      </c>
      <c r="T7" s="36">
        <v>2055</v>
      </c>
      <c r="U7" s="36">
        <v>11.97</v>
      </c>
      <c r="V7" s="36">
        <v>171.68</v>
      </c>
      <c r="W7" s="36">
        <v>120.67</v>
      </c>
      <c r="X7" s="36">
        <v>108.2</v>
      </c>
      <c r="Y7" s="36">
        <v>111.84</v>
      </c>
      <c r="Z7" s="36">
        <v>97.29</v>
      </c>
      <c r="AA7" s="36">
        <v>114.42</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730.7</v>
      </c>
      <c r="BE7" s="36">
        <v>688.1</v>
      </c>
      <c r="BF7" s="36">
        <v>672.18</v>
      </c>
      <c r="BG7" s="36">
        <v>699.24</v>
      </c>
      <c r="BH7" s="36">
        <v>753.2</v>
      </c>
      <c r="BI7" s="36">
        <v>1124.6400000000001</v>
      </c>
      <c r="BJ7" s="36">
        <v>1108.26</v>
      </c>
      <c r="BK7" s="36">
        <v>1113.76</v>
      </c>
      <c r="BL7" s="36">
        <v>1125.69</v>
      </c>
      <c r="BM7" s="36">
        <v>1134.67</v>
      </c>
      <c r="BN7" s="36">
        <v>1242.9000000000001</v>
      </c>
      <c r="BO7" s="36">
        <v>111.04</v>
      </c>
      <c r="BP7" s="36">
        <v>102.88</v>
      </c>
      <c r="BQ7" s="36">
        <v>103.3</v>
      </c>
      <c r="BR7" s="36">
        <v>92.54</v>
      </c>
      <c r="BS7" s="36">
        <v>104.13</v>
      </c>
      <c r="BT7" s="36">
        <v>56.46</v>
      </c>
      <c r="BU7" s="36">
        <v>19.77</v>
      </c>
      <c r="BV7" s="36">
        <v>34.25</v>
      </c>
      <c r="BW7" s="36">
        <v>46.48</v>
      </c>
      <c r="BX7" s="36">
        <v>40.6</v>
      </c>
      <c r="BY7" s="36">
        <v>33.35</v>
      </c>
      <c r="BZ7" s="36">
        <v>211.56</v>
      </c>
      <c r="CA7" s="36">
        <v>226.76</v>
      </c>
      <c r="CB7" s="36">
        <v>227.54</v>
      </c>
      <c r="CC7" s="36">
        <v>245.62</v>
      </c>
      <c r="CD7" s="36">
        <v>233.99</v>
      </c>
      <c r="CE7" s="36">
        <v>306.49</v>
      </c>
      <c r="CF7" s="36">
        <v>878.73</v>
      </c>
      <c r="CG7" s="36">
        <v>501.18</v>
      </c>
      <c r="CH7" s="36">
        <v>376.61</v>
      </c>
      <c r="CI7" s="36">
        <v>440.03</v>
      </c>
      <c r="CJ7" s="36">
        <v>524.69000000000005</v>
      </c>
      <c r="CK7" s="36">
        <v>13.93</v>
      </c>
      <c r="CL7" s="36">
        <v>14.34</v>
      </c>
      <c r="CM7" s="36">
        <v>13.25</v>
      </c>
      <c r="CN7" s="36">
        <v>13.4</v>
      </c>
      <c r="CO7" s="36">
        <v>12.33</v>
      </c>
      <c r="CP7" s="36">
        <v>58.25</v>
      </c>
      <c r="CQ7" s="36">
        <v>57.17</v>
      </c>
      <c r="CR7" s="36">
        <v>57.55</v>
      </c>
      <c r="CS7" s="36">
        <v>57.43</v>
      </c>
      <c r="CT7" s="36">
        <v>57.29</v>
      </c>
      <c r="CU7" s="36">
        <v>57.58</v>
      </c>
      <c r="CV7" s="36">
        <v>92.23</v>
      </c>
      <c r="CW7" s="36">
        <v>92.44</v>
      </c>
      <c r="CX7" s="36">
        <v>96.47</v>
      </c>
      <c r="CY7" s="36">
        <v>96.74</v>
      </c>
      <c r="CZ7" s="36">
        <v>97.33</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2.89</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cp:lastPrinted>2017-01-30T07:31:08Z</cp:lastPrinted>
  <dcterms:created xsi:type="dcterms:W3CDTF">2016-12-02T02:18:38Z</dcterms:created>
  <dcterms:modified xsi:type="dcterms:W3CDTF">2017-02-06T02:43:32Z</dcterms:modified>
</cp:coreProperties>
</file>