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WS14011\Desktop\204463麻績村\204463麻績村\"/>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<sst xmlns="http://schemas.openxmlformats.org/spreadsheetml/2006/main" count="232" uniqueCount="111">
  <si>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</si>
  <si>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</si>
  <si>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</si>
  <si>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</si>
  <si>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</si>
  <si>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</si>
  <si>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</si>
  <si>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</si>
  <si>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</si>
  <si>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</si>
  <si>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</si>
  <si>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</si>
  <si>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</si>
  <si>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</si>
  <si>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</si>
  <si>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</si>
  <si>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</si>
  <si>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</si>
  <si>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</si>
  <si>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</si>
  <si>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</si>
  <si>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</si>
  <si>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</si>
  <si>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</si>
  <si>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</si>
  <si>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</si>
  <si>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</si>
  <si>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</si>
  <si>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</si>
  <si>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</si>
  <si>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</si>
  <si>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</si>
  <si>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</si>
  <si>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</si>
  <si>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</si>
  <si>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</si>
  <si>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</si>
  <si>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</si>
  <si>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</si>
  <si>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</si>
  <si>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</si>
  <si>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</si>
  <si>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</si>
  <si>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</si>
  <si>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</si>
  <si>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</si>
  <si>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</si>
  <si>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</si>
  <si>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</si>
  <si>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</si>
  <si>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</si>
  <si>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</si>
  <si>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</si>
  <si>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</si>
  <si>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</si>
  <si>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</si>
  <si>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</si>
  <si>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</si>
  <si>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</si>
  <si>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</si>
  <si>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</si>
  <si>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</si>
  <si>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</si>
  <si>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</si>
  <si>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</si>
  <si>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</si>
  <si>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</si>
  <si>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</si>
  <si>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</si>
  <si>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</si>
  <si>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</si>
  <si>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</si>
  <si>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</si>
  <si>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</si>
  <si>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</si>
  <si>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</si>
  <si>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</si>
  <si>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</si>
  <si>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</si>
  <si>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</si>
  <si>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</si>
  <si>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</si>
  <si>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</si>
  <si>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</si>
  <si>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</si>
  <si>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</si>
  <si>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</si>
  <si>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</si>
  <si>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</si>
  <si>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</si>
  <si>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</si>
  <si>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</si>
  <si>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</si>
  <si>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</si>
  <si>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</si>
  <si>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</si>
  <si>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麻績村</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</si>
  <si>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</si>
  <si>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</si>
  <si>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</si>
  <si>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</si>
  <si>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</si>
  <si>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</si>
  <si>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</si>
  <si>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</si>
  <si>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</si>
  <si>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</si>
  <si>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</si>
  <si>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類似団体平均値と比較すると、特に水洗化率が低い状況となっている。未接続者の高齢独居化など社会的要因が一因となっており、対応に苦慮している。
　企業債償還額の減少による汚水処理費の減少が見込めることから、あわせてより一層の維持管理費削減に努めるのはもとより、料金改定を念頭にした経営改善を図る必要がある。他２事業とともに経営戦略を策定・運用し、平成３２年度企業会計移行の準備を進める。</t>
    <rPh sb="1" eb="3">
      <t>ルイジ</t>
    </rPh>
    <rPh sb="3" eb="5">
      <t>ダンタイ</t>
    </rPh>
    <rPh sb="5" eb="8">
      <t>ヘイキンチ</t>
    </rPh>
    <rPh sb="9" eb="11">
      <t>ヒカク</t>
    </rPh>
    <rPh sb="15" eb="16">
      <t>トク</t>
    </rPh>
    <rPh sb="17" eb="20">
      <t>スイセンカ</t>
    </rPh>
    <rPh sb="20" eb="21">
      <t>リツ</t>
    </rPh>
    <rPh sb="22" eb="23">
      <t>ヒク</t>
    </rPh>
    <rPh sb="24" eb="26">
      <t>ジョウキョウ</t>
    </rPh>
    <rPh sb="33" eb="36">
      <t>ミセツゾク</t>
    </rPh>
    <rPh sb="36" eb="37">
      <t>シャ</t>
    </rPh>
    <rPh sb="38" eb="40">
      <t>コウレイ</t>
    </rPh>
    <rPh sb="40" eb="42">
      <t>ドッキョ</t>
    </rPh>
    <rPh sb="42" eb="43">
      <t>カ</t>
    </rPh>
    <rPh sb="45" eb="48">
      <t>シャカイテキ</t>
    </rPh>
    <rPh sb="48" eb="50">
      <t>ヨウイン</t>
    </rPh>
    <rPh sb="51" eb="53">
      <t>イチイン</t>
    </rPh>
    <rPh sb="60" eb="62">
      <t>タイオウ</t>
    </rPh>
    <rPh sb="63" eb="65">
      <t>クリョ</t>
    </rPh>
    <rPh sb="72" eb="74">
      <t>キギョウ</t>
    </rPh>
    <rPh sb="74" eb="75">
      <t>サイ</t>
    </rPh>
    <rPh sb="75" eb="77">
      <t>ショウカン</t>
    </rPh>
    <rPh sb="77" eb="78">
      <t>ガク</t>
    </rPh>
    <rPh sb="79" eb="80">
      <t>ゲン</t>
    </rPh>
    <rPh sb="80" eb="81">
      <t>ショウ</t>
    </rPh>
    <rPh sb="84" eb="86">
      <t>オスイ</t>
    </rPh>
    <rPh sb="86" eb="88">
      <t>ショリ</t>
    </rPh>
    <rPh sb="88" eb="89">
      <t>ヒ</t>
    </rPh>
    <rPh sb="90" eb="92">
      <t>ゲンショウ</t>
    </rPh>
    <rPh sb="93" eb="95">
      <t>ミコ</t>
    </rPh>
    <rPh sb="108" eb="110">
      <t>イッソウ</t>
    </rPh>
    <rPh sb="111" eb="113">
      <t>イジ</t>
    </rPh>
    <rPh sb="113" eb="116">
      <t>カンリヒ</t>
    </rPh>
    <rPh sb="116" eb="118">
      <t>サクゲン</t>
    </rPh>
    <rPh sb="119" eb="120">
      <t>ツト</t>
    </rPh>
    <rPh sb="129" eb="131">
      <t>リョウキン</t>
    </rPh>
    <rPh sb="131" eb="133">
      <t>カイテイ</t>
    </rPh>
    <rPh sb="134" eb="136">
      <t>ネントウ</t>
    </rPh>
    <rPh sb="139" eb="141">
      <t>ケイエイ</t>
    </rPh>
    <rPh sb="141" eb="143">
      <t>カイゼン</t>
    </rPh>
    <rPh sb="144" eb="145">
      <t>ハカ</t>
    </rPh>
    <rPh sb="146" eb="148">
      <t>ヒツヨウ</t>
    </rPh>
    <rPh sb="152" eb="153">
      <t>ホカ</t>
    </rPh>
    <rPh sb="154" eb="156">
      <t>ジギョウ</t>
    </rPh>
    <rPh sb="160" eb="162">
      <t>ケイエイ</t>
    </rPh>
    <rPh sb="162" eb="164">
      <t>センリャク</t>
    </rPh>
    <rPh sb="165" eb="167">
      <t>サクテイ</t>
    </rPh>
    <rPh sb="168" eb="170">
      <t>ウンヨウ</t>
    </rPh>
    <rPh sb="172" eb="174">
      <t>ヘイセイ</t>
    </rPh>
    <rPh sb="176" eb="177">
      <t>ネン</t>
    </rPh>
    <rPh sb="177" eb="178">
      <t>ド</t>
    </rPh>
    <rPh sb="178" eb="180">
      <t>キギョウ</t>
    </rPh>
    <rPh sb="180" eb="182">
      <t>カイケイ</t>
    </rPh>
    <rPh sb="182" eb="184">
      <t>イコウ</t>
    </rPh>
    <rPh sb="185" eb="187">
      <t>ジュンビ</t>
    </rPh>
    <rPh sb="188" eb="189">
      <t>スス</t>
    </rPh>
    <phoneticPr fontId="4"/>
  </si>
  <si>
    <t>　事業完了から１０年を迎え、すでに機械設備の老朽化に伴う修繕費の増加が見られるようになった。使用状況により差はあるがどの施設でも起こり得る事態なので、検査体制を強化する中、今後も使用状況に合わせた修繕、更新を計画的に進める。</t>
    <rPh sb="1" eb="3">
      <t>ジギョウ</t>
    </rPh>
    <rPh sb="3" eb="5">
      <t>カンリョウ</t>
    </rPh>
    <rPh sb="9" eb="10">
      <t>ネン</t>
    </rPh>
    <rPh sb="11" eb="12">
      <t>ムカ</t>
    </rPh>
    <rPh sb="17" eb="19">
      <t>キカイ</t>
    </rPh>
    <rPh sb="19" eb="21">
      <t>セツビ</t>
    </rPh>
    <rPh sb="22" eb="25">
      <t>ロウキュウカ</t>
    </rPh>
    <rPh sb="26" eb="27">
      <t>トモナ</t>
    </rPh>
    <rPh sb="28" eb="31">
      <t>シュウゼンヒ</t>
    </rPh>
    <rPh sb="32" eb="34">
      <t>ゾウカ</t>
    </rPh>
    <rPh sb="35" eb="36">
      <t>ミ</t>
    </rPh>
    <rPh sb="46" eb="48">
      <t>シヨウ</t>
    </rPh>
    <rPh sb="48" eb="50">
      <t>ジョウキョウ</t>
    </rPh>
    <rPh sb="53" eb="54">
      <t>サ</t>
    </rPh>
    <rPh sb="60" eb="62">
      <t>シセツ</t>
    </rPh>
    <rPh sb="64" eb="65">
      <t>オ</t>
    </rPh>
    <rPh sb="67" eb="68">
      <t>エ</t>
    </rPh>
    <rPh sb="69" eb="71">
      <t>ジタイ</t>
    </rPh>
    <rPh sb="75" eb="77">
      <t>ケンサ</t>
    </rPh>
    <rPh sb="77" eb="79">
      <t>タイセイ</t>
    </rPh>
    <rPh sb="80" eb="82">
      <t>キョウカ</t>
    </rPh>
    <rPh sb="84" eb="85">
      <t>ナカ</t>
    </rPh>
    <rPh sb="86" eb="88">
      <t>コンゴ</t>
    </rPh>
    <rPh sb="89" eb="91">
      <t>シヨウ</t>
    </rPh>
    <rPh sb="91" eb="93">
      <t>ジョウキョウ</t>
    </rPh>
    <rPh sb="94" eb="95">
      <t>ア</t>
    </rPh>
    <rPh sb="98" eb="100">
      <t>シュウゼン</t>
    </rPh>
    <rPh sb="101" eb="103">
      <t>コウシン</t>
    </rPh>
    <rPh sb="104" eb="107">
      <t>ケイカクテキ</t>
    </rPh>
    <rPh sb="108" eb="109">
      <t>スス</t>
    </rPh>
    <phoneticPr fontId="4"/>
  </si>
  <si>
    <t>①収益的収支比率
　地方債償還金、総費用の減少が要因となり今回の結果となった。起債償還はピークを越えており、今後も減少していくが、費用については汲取り費用の減少という一時的な要因によるものであり、今後は施設修繕費の増に伴う増加が予想される。
④企業債残高対事業規模比率
　完了事業の為今後大きな借入予定はない。わずかずつではあるが改善する見込みである。
⑤経費回収率・⑥汚水処理原価
　区域内人口の自然減に有収水量も比例しているが、当年度に関しては総費用減少に伴う汚水処理費の減により結果的には改善となっている。①同様確実に維持修繕費が増加していくため、今後は右肩下がりが予想され、より一層の経営努力と計画に則った整備更新が必要となる。
⑦施設利用率・⑧水洗化率
　平成１８年度に終了した事業の際、設置希望のあった全戸に設置が終わっているため、現在は施設の維持管理が主となっており、新規は年１～２件程度にとどまっている。未接続世帯に対し一層の働きかけを行い加入促進をはかり、利用率・水洗化率の向上を目指す。</t>
    <rPh sb="4" eb="6">
      <t>シュウシ</t>
    </rPh>
    <rPh sb="6" eb="8">
      <t>ヒリツ</t>
    </rPh>
    <rPh sb="10" eb="13">
      <t>チホウサイ</t>
    </rPh>
    <rPh sb="13" eb="15">
      <t>ショウカン</t>
    </rPh>
    <rPh sb="15" eb="16">
      <t>キン</t>
    </rPh>
    <rPh sb="17" eb="18">
      <t>ソウ</t>
    </rPh>
    <rPh sb="18" eb="20">
      <t>ヒヨウ</t>
    </rPh>
    <rPh sb="21" eb="22">
      <t>ゲン</t>
    </rPh>
    <rPh sb="22" eb="23">
      <t>ショウ</t>
    </rPh>
    <rPh sb="24" eb="26">
      <t>ヨウイン</t>
    </rPh>
    <rPh sb="29" eb="31">
      <t>コンカイ</t>
    </rPh>
    <rPh sb="32" eb="34">
      <t>ケッカ</t>
    </rPh>
    <rPh sb="39" eb="41">
      <t>キサイ</t>
    </rPh>
    <rPh sb="41" eb="43">
      <t>ショウカン</t>
    </rPh>
    <rPh sb="48" eb="49">
      <t>コ</t>
    </rPh>
    <rPh sb="54" eb="56">
      <t>コンゴ</t>
    </rPh>
    <rPh sb="57" eb="59">
      <t>ゲンショウ</t>
    </rPh>
    <rPh sb="65" eb="67">
      <t>ヒヨウ</t>
    </rPh>
    <rPh sb="72" eb="74">
      <t>クミト</t>
    </rPh>
    <rPh sb="75" eb="76">
      <t>ヒ</t>
    </rPh>
    <rPh sb="76" eb="77">
      <t>ヨウ</t>
    </rPh>
    <rPh sb="78" eb="80">
      <t>ゲンショウ</t>
    </rPh>
    <rPh sb="83" eb="86">
      <t>イチジテキ</t>
    </rPh>
    <rPh sb="87" eb="89">
      <t>ヨウイン</t>
    </rPh>
    <rPh sb="98" eb="100">
      <t>コンゴ</t>
    </rPh>
    <rPh sb="101" eb="103">
      <t>シセツ</t>
    </rPh>
    <rPh sb="103" eb="106">
      <t>シュウゼンヒ</t>
    </rPh>
    <rPh sb="107" eb="108">
      <t>ゾウ</t>
    </rPh>
    <rPh sb="109" eb="110">
      <t>トモナ</t>
    </rPh>
    <rPh sb="111" eb="113">
      <t>ゾウカ</t>
    </rPh>
    <rPh sb="114" eb="116">
      <t>ヨソウ</t>
    </rPh>
    <rPh sb="122" eb="124">
      <t>キギョウ</t>
    </rPh>
    <rPh sb="124" eb="125">
      <t>サイ</t>
    </rPh>
    <rPh sb="125" eb="127">
      <t>ザンダカ</t>
    </rPh>
    <rPh sb="127" eb="128">
      <t>タイ</t>
    </rPh>
    <rPh sb="128" eb="130">
      <t>ジギョウ</t>
    </rPh>
    <rPh sb="130" eb="132">
      <t>キボ</t>
    </rPh>
    <rPh sb="132" eb="134">
      <t>ヒリツ</t>
    </rPh>
    <rPh sb="136" eb="138">
      <t>カンリョウ</t>
    </rPh>
    <rPh sb="138" eb="140">
      <t>ジギョウ</t>
    </rPh>
    <rPh sb="141" eb="142">
      <t>タメ</t>
    </rPh>
    <rPh sb="142" eb="144">
      <t>コンゴ</t>
    </rPh>
    <rPh sb="144" eb="145">
      <t>オオ</t>
    </rPh>
    <rPh sb="147" eb="148">
      <t>カ</t>
    </rPh>
    <rPh sb="148" eb="149">
      <t>イ</t>
    </rPh>
    <rPh sb="149" eb="151">
      <t>ヨテイ</t>
    </rPh>
    <rPh sb="165" eb="167">
      <t>カイゼン</t>
    </rPh>
    <rPh sb="169" eb="171">
      <t>ミコ</t>
    </rPh>
    <rPh sb="178" eb="180">
      <t>ケイヒ</t>
    </rPh>
    <rPh sb="180" eb="182">
      <t>カイシュウ</t>
    </rPh>
    <rPh sb="182" eb="183">
      <t>リツ</t>
    </rPh>
    <rPh sb="185" eb="187">
      <t>オスイ</t>
    </rPh>
    <rPh sb="187" eb="189">
      <t>ショリ</t>
    </rPh>
    <rPh sb="189" eb="191">
      <t>ゲンカ</t>
    </rPh>
    <rPh sb="193" eb="196">
      <t>クイキナイ</t>
    </rPh>
    <rPh sb="196" eb="198">
      <t>ジンコウ</t>
    </rPh>
    <rPh sb="199" eb="202">
      <t>シゼンゲン</t>
    </rPh>
    <rPh sb="203" eb="205">
      <t>ユウシュウ</t>
    </rPh>
    <rPh sb="205" eb="207">
      <t>スイリョウ</t>
    </rPh>
    <rPh sb="208" eb="210">
      <t>ヒレイ</t>
    </rPh>
    <rPh sb="220" eb="221">
      <t>カン</t>
    </rPh>
    <rPh sb="224" eb="227">
      <t>ソウヒヨウ</t>
    </rPh>
    <rPh sb="227" eb="229">
      <t>ゲンショウ</t>
    </rPh>
    <rPh sb="230" eb="231">
      <t>トモナ</t>
    </rPh>
    <rPh sb="232" eb="234">
      <t>オスイ</t>
    </rPh>
    <rPh sb="234" eb="236">
      <t>ショリ</t>
    </rPh>
    <rPh sb="236" eb="237">
      <t>ヒ</t>
    </rPh>
    <rPh sb="238" eb="239">
      <t>ゲン</t>
    </rPh>
    <rPh sb="242" eb="245">
      <t>ケッカテキ</t>
    </rPh>
    <rPh sb="247" eb="249">
      <t>カイゼン</t>
    </rPh>
    <rPh sb="257" eb="259">
      <t>ドウヨウ</t>
    </rPh>
    <rPh sb="259" eb="261">
      <t>カクジツ</t>
    </rPh>
    <rPh sb="262" eb="264">
      <t>イジ</t>
    </rPh>
    <rPh sb="264" eb="266">
      <t>シュウゼン</t>
    </rPh>
    <rPh sb="266" eb="267">
      <t>ヒ</t>
    </rPh>
    <rPh sb="268" eb="270">
      <t>ゾウカ</t>
    </rPh>
    <rPh sb="277" eb="279">
      <t>コンゴ</t>
    </rPh>
    <rPh sb="280" eb="283">
      <t>ミギカタサ</t>
    </rPh>
    <rPh sb="286" eb="288">
      <t>ヨソウ</t>
    </rPh>
    <rPh sb="293" eb="295">
      <t>イッソウ</t>
    </rPh>
    <rPh sb="296" eb="298">
      <t>ケイエイ</t>
    </rPh>
    <rPh sb="298" eb="300">
      <t>ドリョク</t>
    </rPh>
    <rPh sb="301" eb="303">
      <t>ケイカク</t>
    </rPh>
    <rPh sb="304" eb="305">
      <t>ノット</t>
    </rPh>
    <rPh sb="307" eb="309">
      <t>セイビ</t>
    </rPh>
    <rPh sb="309" eb="311">
      <t>コウシン</t>
    </rPh>
    <rPh sb="312" eb="314">
      <t>ヒツヨウ</t>
    </rPh>
    <rPh sb="320" eb="322">
      <t>シセツ</t>
    </rPh>
    <rPh sb="322" eb="325">
      <t>リヨウリツ</t>
    </rPh>
    <rPh sb="327" eb="330">
      <t>スイセンカ</t>
    </rPh>
    <rPh sb="330" eb="331">
      <t>リツ</t>
    </rPh>
    <rPh sb="333" eb="335">
      <t>ヘイセイ</t>
    </rPh>
    <rPh sb="337" eb="338">
      <t>ネン</t>
    </rPh>
    <rPh sb="338" eb="339">
      <t>ド</t>
    </rPh>
    <rPh sb="340" eb="342">
      <t>シュウリョウ</t>
    </rPh>
    <rPh sb="344" eb="346">
      <t>ジギョウ</t>
    </rPh>
    <rPh sb="347" eb="348">
      <t>サイ</t>
    </rPh>
    <rPh sb="349" eb="351">
      <t>セッチ</t>
    </rPh>
    <rPh sb="351" eb="353">
      <t>キボウ</t>
    </rPh>
    <rPh sb="357" eb="359">
      <t>ゼンコ</t>
    </rPh>
    <rPh sb="360" eb="362">
      <t>セッチ</t>
    </rPh>
    <rPh sb="363" eb="364">
      <t>オ</t>
    </rPh>
    <rPh sb="372" eb="374">
      <t>ゲンザイ</t>
    </rPh>
    <rPh sb="375" eb="377">
      <t>シセツ</t>
    </rPh>
    <rPh sb="378" eb="380">
      <t>イジ</t>
    </rPh>
    <rPh sb="380" eb="382">
      <t>カンリ</t>
    </rPh>
    <rPh sb="383" eb="384">
      <t>シュ</t>
    </rPh>
    <rPh sb="391" eb="393">
      <t>シンキ</t>
    </rPh>
    <rPh sb="394" eb="395">
      <t>ネン</t>
    </rPh>
    <rPh sb="398" eb="399">
      <t>ケン</t>
    </rPh>
    <rPh sb="399" eb="401">
      <t>テイド</t>
    </rPh>
    <rPh sb="410" eb="413">
      <t>ミセツゾク</t>
    </rPh>
    <rPh sb="413" eb="415">
      <t>セタイ</t>
    </rPh>
    <rPh sb="416" eb="417">
      <t>タイ</t>
    </rPh>
    <rPh sb="418" eb="420">
      <t>イッソウ</t>
    </rPh>
    <rPh sb="421" eb="422">
      <t>ハタラ</t>
    </rPh>
    <rPh sb="426" eb="427">
      <t>オコナ</t>
    </rPh>
    <rPh sb="428" eb="430">
      <t>カニュウ</t>
    </rPh>
    <rPh sb="430" eb="432">
      <t>ソクシン</t>
    </rPh>
    <rPh sb="437" eb="440">
      <t>リヨウリツ</t>
    </rPh>
    <rPh sb="441" eb="444">
      <t>スイセンカ</t>
    </rPh>
    <rPh sb="444" eb="445">
      <t>リツ</t>
    </rPh>
    <rPh sb="446" eb="448">
      <t>コウジョウ</t>
    </rPh>
    <rPh sb="449" eb="451">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</si>
</sst>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290496"/>
        <c:axId val="21729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7290496"/>
        <c:axId val="217290888"/>
      </c:lineChart>
      <c:dateAx>
        <c:axId val="217290496"/>
        <c:scaling>
          <c:orientation val="minMax"/>
        </c:scaling>
        <c:delete val="1"/>
        <c:axPos val="b"/>
        <c:numFmt formatCode="ge" sourceLinked="1"/>
        <c:majorTickMark val="none"/>
        <c:minorTickMark val="none"/>
        <c:tickLblPos val="none"/>
        <c:crossAx val="217290888"/>
        <c:crosses val="autoZero"/>
        <c:auto val="1"/>
        <c:lblOffset val="100"/>
        <c:baseTimeUnit val="years"/>
      </c:dateAx>
      <c:valAx>
        <c:axId val="21729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67.27</c:v>
                </c:pt>
                <c:pt idx="1">
                  <c:v>64.55</c:v>
                </c:pt>
                <c:pt idx="2">
                  <c:v>64.55</c:v>
                </c:pt>
                <c:pt idx="3">
                  <c:v>64.55</c:v>
                </c:pt>
                <c:pt idx="4">
                  <c:v>64.55</c:v>
                </c:pt>
              </c:numCache>
            </c:numRef>
          </c:val>
        </c:ser>
        <c:dLbls>
          <c:showLegendKey val="0"/>
          <c:showVal val="0"/>
          <c:showCatName val="0"/>
          <c:showSerName val="0"/>
          <c:showPercent val="0"/>
          <c:showBubbleSize val="0"/>
        </c:dLbls>
        <c:gapWidth val="150"/>
        <c:axId val="217710880"/>
        <c:axId val="21771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59.5</c:v>
                </c:pt>
                <c:pt idx="3">
                  <c:v>53.84</c:v>
                </c:pt>
                <c:pt idx="4">
                  <c:v>60.25</c:v>
                </c:pt>
              </c:numCache>
            </c:numRef>
          </c:val>
          <c:smooth val="0"/>
        </c:ser>
        <c:dLbls>
          <c:showLegendKey val="0"/>
          <c:showVal val="0"/>
          <c:showCatName val="0"/>
          <c:showSerName val="0"/>
          <c:showPercent val="0"/>
          <c:showBubbleSize val="0"/>
        </c:dLbls>
        <c:marker val="1"/>
        <c:smooth val="0"/>
        <c:axId val="217710880"/>
        <c:axId val="217711272"/>
      </c:lineChart>
      <c:dateAx>
        <c:axId val="217710880"/>
        <c:scaling>
          <c:orientation val="minMax"/>
        </c:scaling>
        <c:delete val="1"/>
        <c:axPos val="b"/>
        <c:numFmt formatCode="ge" sourceLinked="1"/>
        <c:majorTickMark val="none"/>
        <c:minorTickMark val="none"/>
        <c:tickLblPos val="none"/>
        <c:crossAx val="217711272"/>
        <c:crosses val="autoZero"/>
        <c:auto val="1"/>
        <c:lblOffset val="100"/>
        <c:baseTimeUnit val="years"/>
      </c:dateAx>
      <c:valAx>
        <c:axId val="21771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72.91</c:v>
                </c:pt>
                <c:pt idx="1">
                  <c:v>88.97</c:v>
                </c:pt>
                <c:pt idx="2">
                  <c:v>86.51</c:v>
                </c:pt>
                <c:pt idx="3">
                  <c:v>92.53</c:v>
                </c:pt>
                <c:pt idx="4">
                  <c:v>73.23</c:v>
                </c:pt>
              </c:numCache>
            </c:numRef>
          </c:val>
        </c:ser>
        <c:dLbls>
          <c:showLegendKey val="0"/>
          <c:showVal val="0"/>
          <c:showCatName val="0"/>
          <c:showSerName val="0"/>
          <c:showPercent val="0"/>
          <c:showBubbleSize val="0"/>
        </c:dLbls>
        <c:gapWidth val="150"/>
        <c:axId val="217970704"/>
        <c:axId val="21797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92.37</c:v>
                </c:pt>
                <c:pt idx="3">
                  <c:v>95.04</c:v>
                </c:pt>
                <c:pt idx="4">
                  <c:v>95.26</c:v>
                </c:pt>
              </c:numCache>
            </c:numRef>
          </c:val>
          <c:smooth val="0"/>
        </c:ser>
        <c:dLbls>
          <c:showLegendKey val="0"/>
          <c:showVal val="0"/>
          <c:showCatName val="0"/>
          <c:showSerName val="0"/>
          <c:showPercent val="0"/>
          <c:showBubbleSize val="0"/>
        </c:dLbls>
        <c:marker val="1"/>
        <c:smooth val="0"/>
        <c:axId val="217970704"/>
        <c:axId val="217971096"/>
      </c:lineChart>
      <c:dateAx>
        <c:axId val="217970704"/>
        <c:scaling>
          <c:orientation val="minMax"/>
        </c:scaling>
        <c:delete val="1"/>
        <c:axPos val="b"/>
        <c:numFmt formatCode="ge" sourceLinked="1"/>
        <c:majorTickMark val="none"/>
        <c:minorTickMark val="none"/>
        <c:tickLblPos val="none"/>
        <c:crossAx val="217971096"/>
        <c:crosses val="autoZero"/>
        <c:auto val="1"/>
        <c:lblOffset val="100"/>
        <c:baseTimeUnit val="years"/>
      </c:dateAx>
      <c:valAx>
        <c:axId val="21797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7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93.97</c:v>
                </c:pt>
                <c:pt idx="1">
                  <c:v>89.95</c:v>
                </c:pt>
                <c:pt idx="2">
                  <c:v>91.01</c:v>
                </c:pt>
                <c:pt idx="3">
                  <c:v>82.33</c:v>
                </c:pt>
                <c:pt idx="4">
                  <c:v>88.34</c:v>
                </c:pt>
              </c:numCache>
            </c:numRef>
          </c:val>
        </c:ser>
        <c:dLbls>
          <c:showLegendKey val="0"/>
          <c:showVal val="0"/>
          <c:showCatName val="0"/>
          <c:showSerName val="0"/>
          <c:showPercent val="0"/>
          <c:showBubbleSize val="0"/>
        </c:dLbls>
        <c:gapWidth val="150"/>
        <c:axId val="217292064"/>
        <c:axId val="21729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292064"/>
        <c:axId val="217292456"/>
      </c:lineChart>
      <c:dateAx>
        <c:axId val="217292064"/>
        <c:scaling>
          <c:orientation val="minMax"/>
        </c:scaling>
        <c:delete val="1"/>
        <c:axPos val="b"/>
        <c:numFmt formatCode="ge" sourceLinked="1"/>
        <c:majorTickMark val="none"/>
        <c:minorTickMark val="none"/>
        <c:tickLblPos val="none"/>
        <c:crossAx val="217292456"/>
        <c:crosses val="autoZero"/>
        <c:auto val="1"/>
        <c:lblOffset val="100"/>
        <c:baseTimeUnit val="years"/>
      </c:dateAx>
      <c:valAx>
        <c:axId val="21729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293632"/>
        <c:axId val="21729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293632"/>
        <c:axId val="217294024"/>
      </c:lineChart>
      <c:dateAx>
        <c:axId val="217293632"/>
        <c:scaling>
          <c:orientation val="minMax"/>
        </c:scaling>
        <c:delete val="1"/>
        <c:axPos val="b"/>
        <c:numFmt formatCode="ge" sourceLinked="1"/>
        <c:majorTickMark val="none"/>
        <c:minorTickMark val="none"/>
        <c:tickLblPos val="none"/>
        <c:crossAx val="217294024"/>
        <c:crosses val="autoZero"/>
        <c:auto val="1"/>
        <c:lblOffset val="100"/>
        <c:baseTimeUnit val="years"/>
      </c:dateAx>
      <c:valAx>
        <c:axId val="21729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792320"/>
        <c:axId val="21779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792320"/>
        <c:axId val="217792712"/>
      </c:lineChart>
      <c:dateAx>
        <c:axId val="217792320"/>
        <c:scaling>
          <c:orientation val="minMax"/>
        </c:scaling>
        <c:delete val="1"/>
        <c:axPos val="b"/>
        <c:numFmt formatCode="ge" sourceLinked="1"/>
        <c:majorTickMark val="none"/>
        <c:minorTickMark val="none"/>
        <c:tickLblPos val="none"/>
        <c:crossAx val="217792712"/>
        <c:crosses val="autoZero"/>
        <c:auto val="1"/>
        <c:lblOffset val="100"/>
        <c:baseTimeUnit val="years"/>
      </c:dateAx>
      <c:valAx>
        <c:axId val="21779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793888"/>
        <c:axId val="21779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793888"/>
        <c:axId val="217794280"/>
      </c:lineChart>
      <c:dateAx>
        <c:axId val="217793888"/>
        <c:scaling>
          <c:orientation val="minMax"/>
        </c:scaling>
        <c:delete val="1"/>
        <c:axPos val="b"/>
        <c:numFmt formatCode="ge" sourceLinked="1"/>
        <c:majorTickMark val="none"/>
        <c:minorTickMark val="none"/>
        <c:tickLblPos val="none"/>
        <c:crossAx val="217794280"/>
        <c:crosses val="autoZero"/>
        <c:auto val="1"/>
        <c:lblOffset val="100"/>
        <c:baseTimeUnit val="years"/>
      </c:dateAx>
      <c:valAx>
        <c:axId val="21779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612272"/>
        <c:axId val="21761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612272"/>
        <c:axId val="217612664"/>
      </c:lineChart>
      <c:dateAx>
        <c:axId val="217612272"/>
        <c:scaling>
          <c:orientation val="minMax"/>
        </c:scaling>
        <c:delete val="1"/>
        <c:axPos val="b"/>
        <c:numFmt formatCode="ge" sourceLinked="1"/>
        <c:majorTickMark val="none"/>
        <c:minorTickMark val="none"/>
        <c:tickLblPos val="none"/>
        <c:crossAx val="217612664"/>
        <c:crosses val="autoZero"/>
        <c:auto val="1"/>
        <c:lblOffset val="100"/>
        <c:baseTimeUnit val="years"/>
      </c:dateAx>
      <c:valAx>
        <c:axId val="21761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59.24</c:v>
                </c:pt>
                <c:pt idx="1">
                  <c:v>56.57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17613840"/>
        <c:axId val="21761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232.83</c:v>
                </c:pt>
                <c:pt idx="3">
                  <c:v>261.08</c:v>
                </c:pt>
                <c:pt idx="4">
                  <c:v>241.49</c:v>
                </c:pt>
              </c:numCache>
            </c:numRef>
          </c:val>
          <c:smooth val="0"/>
        </c:ser>
        <c:dLbls>
          <c:showLegendKey val="0"/>
          <c:showVal val="0"/>
          <c:showCatName val="0"/>
          <c:showSerName val="0"/>
          <c:showPercent val="0"/>
          <c:showBubbleSize val="0"/>
        </c:dLbls>
        <c:marker val="1"/>
        <c:smooth val="0"/>
        <c:axId val="217613840"/>
        <c:axId val="217614232"/>
      </c:lineChart>
      <c:dateAx>
        <c:axId val="217613840"/>
        <c:scaling>
          <c:orientation val="minMax"/>
        </c:scaling>
        <c:delete val="1"/>
        <c:axPos val="b"/>
        <c:numFmt formatCode="ge" sourceLinked="1"/>
        <c:majorTickMark val="none"/>
        <c:minorTickMark val="none"/>
        <c:tickLblPos val="none"/>
        <c:crossAx val="217614232"/>
        <c:crosses val="autoZero"/>
        <c:auto val="1"/>
        <c:lblOffset val="100"/>
        <c:baseTimeUnit val="years"/>
      </c:dateAx>
      <c:valAx>
        <c:axId val="21761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88.05</c:v>
                </c:pt>
                <c:pt idx="1">
                  <c:v>80.75</c:v>
                </c:pt>
                <c:pt idx="2">
                  <c:v>82.37</c:v>
                </c:pt>
                <c:pt idx="3">
                  <c:v>67.959999999999994</c:v>
                </c:pt>
                <c:pt idx="4">
                  <c:v>77.239999999999995</c:v>
                </c:pt>
              </c:numCache>
            </c:numRef>
          </c:val>
        </c:ser>
        <c:dLbls>
          <c:showLegendKey val="0"/>
          <c:showVal val="0"/>
          <c:showCatName val="0"/>
          <c:showSerName val="0"/>
          <c:showPercent val="0"/>
          <c:showBubbleSize val="0"/>
        </c:dLbls>
        <c:gapWidth val="150"/>
        <c:axId val="217615408"/>
        <c:axId val="21761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67.92</c:v>
                </c:pt>
                <c:pt idx="3">
                  <c:v>68.61</c:v>
                </c:pt>
                <c:pt idx="4">
                  <c:v>65.7</c:v>
                </c:pt>
              </c:numCache>
            </c:numRef>
          </c:val>
          <c:smooth val="0"/>
        </c:ser>
        <c:dLbls>
          <c:showLegendKey val="0"/>
          <c:showVal val="0"/>
          <c:showCatName val="0"/>
          <c:showSerName val="0"/>
          <c:showPercent val="0"/>
          <c:showBubbleSize val="0"/>
        </c:dLbls>
        <c:marker val="1"/>
        <c:smooth val="0"/>
        <c:axId val="217615408"/>
        <c:axId val="217615800"/>
      </c:lineChart>
      <c:dateAx>
        <c:axId val="217615408"/>
        <c:scaling>
          <c:orientation val="minMax"/>
        </c:scaling>
        <c:delete val="1"/>
        <c:axPos val="b"/>
        <c:numFmt formatCode="ge" sourceLinked="1"/>
        <c:majorTickMark val="none"/>
        <c:minorTickMark val="none"/>
        <c:tickLblPos val="none"/>
        <c:crossAx val="217615800"/>
        <c:crosses val="autoZero"/>
        <c:auto val="1"/>
        <c:lblOffset val="100"/>
        <c:baseTimeUnit val="years"/>
      </c:dateAx>
      <c:valAx>
        <c:axId val="21761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233.54</c:v>
                </c:pt>
                <c:pt idx="1">
                  <c:v>261.08</c:v>
                </c:pt>
                <c:pt idx="2">
                  <c:v>261.81</c:v>
                </c:pt>
                <c:pt idx="3">
                  <c:v>301.64999999999998</c:v>
                </c:pt>
                <c:pt idx="4">
                  <c:v>262.93</c:v>
                </c:pt>
              </c:numCache>
            </c:numRef>
          </c:val>
        </c:ser>
        <c:dLbls>
          <c:showLegendKey val="0"/>
          <c:showVal val="0"/>
          <c:showCatName val="0"/>
          <c:showSerName val="0"/>
          <c:showPercent val="0"/>
          <c:showBubbleSize val="0"/>
        </c:dLbls>
        <c:gapWidth val="150"/>
        <c:axId val="217709312"/>
        <c:axId val="21770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229.12</c:v>
                </c:pt>
                <c:pt idx="3">
                  <c:v>241.18</c:v>
                </c:pt>
                <c:pt idx="4">
                  <c:v>247.94</c:v>
                </c:pt>
              </c:numCache>
            </c:numRef>
          </c:val>
          <c:smooth val="0"/>
        </c:ser>
        <c:dLbls>
          <c:showLegendKey val="0"/>
          <c:showVal val="0"/>
          <c:showCatName val="0"/>
          <c:showSerName val="0"/>
          <c:showPercent val="0"/>
          <c:showBubbleSize val="0"/>
        </c:dLbls>
        <c:marker val="1"/>
        <c:smooth val="0"/>
        <c:axId val="217709312"/>
        <c:axId val="217709704"/>
      </c:lineChart>
      <c:dateAx>
        <c:axId val="217709312"/>
        <c:scaling>
          <c:orientation val="minMax"/>
        </c:scaling>
        <c:delete val="1"/>
        <c:axPos val="b"/>
        <c:numFmt formatCode="ge" sourceLinked="1"/>
        <c:majorTickMark val="none"/>
        <c:minorTickMark val="none"/>
        <c:tickLblPos val="none"/>
        <c:crossAx val="217709704"/>
        <c:crosses val="autoZero"/>
        <c:auto val="1"/>
        <c:lblOffset val="100"/>
        <c:baseTimeUnit val="years"/>
      </c:dateAx>
      <c:valAx>
        <c:axId val="21770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55" zoomScaleNormal="5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麻績村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2894</v>
      </c>
      <c r="AM8" s="64"/>
      <c r="AN8" s="64"/>
      <c r="AO8" s="64"/>
      <c r="AP8" s="64"/>
      <c r="AQ8" s="64"/>
      <c r="AR8" s="64"/>
      <c r="AS8" s="64"/>
      <c r="AT8" s="63">
        <f>データ!S6</f>
        <v>34.380000000000003</v>
      </c>
      <c r="AU8" s="63"/>
      <c r="AV8" s="63"/>
      <c r="AW8" s="63"/>
      <c r="AX8" s="63"/>
      <c r="AY8" s="63"/>
      <c r="AZ8" s="63"/>
      <c r="BA8" s="63"/>
      <c r="BB8" s="63">
        <f>データ!T6</f>
        <v>84.18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18.12</v>
      </c>
      <c r="Q10" s="63"/>
      <c r="R10" s="63"/>
      <c r="S10" s="63"/>
      <c r="T10" s="63"/>
      <c r="U10" s="63"/>
      <c r="V10" s="63"/>
      <c r="W10" s="63">
        <f>データ!P6</f>
        <v>100</v>
      </c>
      <c r="X10" s="63"/>
      <c r="Y10" s="63"/>
      <c r="Z10" s="63"/>
      <c r="AA10" s="63"/>
      <c r="AB10" s="63"/>
      <c r="AC10" s="63"/>
      <c r="AD10" s="64">
        <f>データ!Q6</f>
        <v>3770</v>
      </c>
      <c r="AE10" s="64"/>
      <c r="AF10" s="64"/>
      <c r="AG10" s="64"/>
      <c r="AH10" s="64"/>
      <c r="AI10" s="64"/>
      <c r="AJ10" s="64"/>
      <c r="AK10" s="2"/>
      <c r="AL10" s="64">
        <f>データ!U6</f>
        <v>523</v>
      </c>
      <c r="AM10" s="64"/>
      <c r="AN10" s="64"/>
      <c r="AO10" s="64"/>
      <c r="AP10" s="64"/>
      <c r="AQ10" s="64"/>
      <c r="AR10" s="64"/>
      <c r="AS10" s="64"/>
      <c r="AT10" s="63">
        <f>データ!V6</f>
        <v>0.34</v>
      </c>
      <c r="AU10" s="63"/>
      <c r="AV10" s="63"/>
      <c r="AW10" s="63"/>
      <c r="AX10" s="63"/>
      <c r="AY10" s="63"/>
      <c r="AZ10" s="63"/>
      <c r="BA10" s="63"/>
      <c r="BB10" s="63">
        <f>データ!W6</f>
        <v>1538.24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204463</v>
      </c>
      <c r="D6" s="31">
        <f t="shared" si="3"/>
        <v>47</v>
      </c>
      <c r="E6" s="31">
        <f t="shared" si="3"/>
        <v>18</v>
      </c>
      <c r="F6" s="31">
        <f t="shared" si="3"/>
        <v>0</v>
      </c>
      <c r="G6" s="31">
        <f t="shared" si="3"/>
        <v>0</v>
      </c>
      <c r="H6" s="31" t="str">
        <f t="shared" si="3"/>
        <v>長野県　麻績村</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18.12</v>
      </c>
      <c r="P6" s="32">
        <f t="shared" si="3"/>
        <v>100</v>
      </c>
      <c r="Q6" s="32">
        <f t="shared" si="3"/>
        <v>3770</v>
      </c>
      <c r="R6" s="32">
        <f t="shared" si="3"/>
        <v>2894</v>
      </c>
      <c r="S6" s="32">
        <f t="shared" si="3"/>
        <v>34.380000000000003</v>
      </c>
      <c r="T6" s="32">
        <f t="shared" si="3"/>
        <v>84.18</v>
      </c>
      <c r="U6" s="32">
        <f t="shared" si="3"/>
        <v>523</v>
      </c>
      <c r="V6" s="32">
        <f t="shared" si="3"/>
        <v>0.34</v>
      </c>
      <c r="W6" s="32">
        <f t="shared" si="3"/>
        <v>1538.24</v>
      </c>
      <c r="X6" s="33">
        <f>IF(X7="",NA(),X7)</f>
        <v>93.97</v>
      </c>
      <c r="Y6" s="33">
        <f t="shared" ref="Y6:AG6" si="4">IF(Y7="",NA(),Y7)</f>
        <v>89.95</v>
      </c>
      <c r="Z6" s="33">
        <f t="shared" si="4"/>
        <v>91.01</v>
      </c>
      <c r="AA6" s="33">
        <f t="shared" si="4"/>
        <v>82.33</v>
      </c>
      <c r="AB6" s="33">
        <f t="shared" si="4"/>
        <v>88.34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59.24</v>
      </c>
      <c r="BF6" s="33">
        <f t="shared" ref="BF6:BN6" si="7">IF(BF7="",NA(),BF7)</f>
        <v>56.57</v>
      </c>
      <c r="BG6" s="32">
        <f t="shared" si="7"/>
        <v>0</v>
      </c>
      <c r="BH6" s="32">
        <f t="shared" si="7"/>
        <v>0</v>
      </c>
      <c r="BI6" s="32">
        <f t="shared" si="7"/>
        <v>0</v>
      </c>
      <c r="BJ6" s="33">
        <f t="shared" si="7"/>
        <v>421.01</v>
      </c>
      <c r="BK6" s="33">
        <f t="shared" si="7"/>
        <v>430.64</v>
      </c>
      <c r="BL6" s="33">
        <f t="shared" si="7"/>
        <v>232.83</v>
      </c>
      <c r="BM6" s="33">
        <f t="shared" si="7"/>
        <v>261.08</v>
      </c>
      <c r="BN6" s="33">
        <f t="shared" si="7"/>
        <v>241.49</v>
      </c>
      <c r="BO6" s="32" t="str">
        <f>IF(BO7="","",IF(BO7="-","【-】","【"&amp;SUBSTITUTE(TEXT(BO7,"#,##0.00"),"-","△")&amp;"】"))</f>
        <v>【345.93】</v>
      </c>
      <c r="BP6" s="33">
        <f>IF(BP7="",NA(),BP7)</f>
        <v>88.05</v>
      </c>
      <c r="BQ6" s="33">
        <f t="shared" ref="BQ6:BY6" si="8">IF(BQ7="",NA(),BQ7)</f>
        <v>80.75</v>
      </c>
      <c r="BR6" s="33">
        <f t="shared" si="8"/>
        <v>82.37</v>
      </c>
      <c r="BS6" s="33">
        <f t="shared" si="8"/>
        <v>67.959999999999994</v>
      </c>
      <c r="BT6" s="33">
        <f t="shared" si="8"/>
        <v>77.239999999999995</v>
      </c>
      <c r="BU6" s="33">
        <f t="shared" si="8"/>
        <v>58.98</v>
      </c>
      <c r="BV6" s="33">
        <f t="shared" si="8"/>
        <v>58.78</v>
      </c>
      <c r="BW6" s="33">
        <f t="shared" si="8"/>
        <v>67.92</v>
      </c>
      <c r="BX6" s="33">
        <f t="shared" si="8"/>
        <v>68.61</v>
      </c>
      <c r="BY6" s="33">
        <f t="shared" si="8"/>
        <v>65.7</v>
      </c>
      <c r="BZ6" s="32" t="str">
        <f>IF(BZ7="","",IF(BZ7="-","【-】","【"&amp;SUBSTITUTE(TEXT(BZ7,"#,##0.00"),"-","△")&amp;"】"))</f>
        <v>【59.44】</v>
      </c>
      <c r="CA6" s="33">
        <f>IF(CA7="",NA(),CA7)</f>
        <v>233.54</v>
      </c>
      <c r="CB6" s="33">
        <f t="shared" ref="CB6:CJ6" si="9">IF(CB7="",NA(),CB7)</f>
        <v>261.08</v>
      </c>
      <c r="CC6" s="33">
        <f t="shared" si="9"/>
        <v>261.81</v>
      </c>
      <c r="CD6" s="33">
        <f t="shared" si="9"/>
        <v>301.64999999999998</v>
      </c>
      <c r="CE6" s="33">
        <f t="shared" si="9"/>
        <v>262.93</v>
      </c>
      <c r="CF6" s="33">
        <f t="shared" si="9"/>
        <v>253.84</v>
      </c>
      <c r="CG6" s="33">
        <f t="shared" si="9"/>
        <v>257.02999999999997</v>
      </c>
      <c r="CH6" s="33">
        <f t="shared" si="9"/>
        <v>229.12</v>
      </c>
      <c r="CI6" s="33">
        <f t="shared" si="9"/>
        <v>241.18</v>
      </c>
      <c r="CJ6" s="33">
        <f t="shared" si="9"/>
        <v>247.94</v>
      </c>
      <c r="CK6" s="32" t="str">
        <f>IF(CK7="","",IF(CK7="-","【-】","【"&amp;SUBSTITUTE(TEXT(CK7,"#,##0.00"),"-","△")&amp;"】"))</f>
        <v>【272.79】</v>
      </c>
      <c r="CL6" s="33">
        <f>IF(CL7="",NA(),CL7)</f>
        <v>67.27</v>
      </c>
      <c r="CM6" s="33">
        <f t="shared" ref="CM6:CU6" si="10">IF(CM7="",NA(),CM7)</f>
        <v>64.55</v>
      </c>
      <c r="CN6" s="33">
        <f t="shared" si="10"/>
        <v>64.55</v>
      </c>
      <c r="CO6" s="33">
        <f t="shared" si="10"/>
        <v>64.55</v>
      </c>
      <c r="CP6" s="33">
        <f t="shared" si="10"/>
        <v>64.55</v>
      </c>
      <c r="CQ6" s="33">
        <f t="shared" si="10"/>
        <v>60.03</v>
      </c>
      <c r="CR6" s="33">
        <f t="shared" si="10"/>
        <v>61.93</v>
      </c>
      <c r="CS6" s="33">
        <f t="shared" si="10"/>
        <v>59.5</v>
      </c>
      <c r="CT6" s="33">
        <f t="shared" si="10"/>
        <v>53.84</v>
      </c>
      <c r="CU6" s="33">
        <f t="shared" si="10"/>
        <v>60.25</v>
      </c>
      <c r="CV6" s="32" t="str">
        <f>IF(CV7="","",IF(CV7="-","【-】","【"&amp;SUBSTITUTE(TEXT(CV7,"#,##0.00"),"-","△")&amp;"】"))</f>
        <v>【58.84】</v>
      </c>
      <c r="CW6" s="33">
        <f>IF(CW7="",NA(),CW7)</f>
        <v>72.91</v>
      </c>
      <c r="CX6" s="33">
        <f t="shared" ref="CX6:DF6" si="11">IF(CX7="",NA(),CX7)</f>
        <v>88.97</v>
      </c>
      <c r="CY6" s="33">
        <f t="shared" si="11"/>
        <v>86.51</v>
      </c>
      <c r="CZ6" s="33">
        <f t="shared" si="11"/>
        <v>92.53</v>
      </c>
      <c r="DA6" s="33">
        <f t="shared" si="11"/>
        <v>73.23</v>
      </c>
      <c r="DB6" s="33">
        <f t="shared" si="11"/>
        <v>76.8</v>
      </c>
      <c r="DC6" s="33">
        <f t="shared" si="11"/>
        <v>77.25</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204463</v>
      </c>
      <c r="D7" s="35">
        <v>47</v>
      </c>
      <c r="E7" s="35">
        <v>18</v>
      </c>
      <c r="F7" s="35">
        <v>0</v>
      </c>
      <c r="G7" s="35">
        <v>0</v>
      </c>
      <c r="H7" s="35" t="s">
        <v>96</v>
      </c>
      <c r="I7" s="35" t="s">
        <v>97</v>
      </c>
      <c r="J7" s="35" t="s">
        <v>98</v>
      </c>
      <c r="K7" s="35" t="s">
        <v>99</v>
      </c>
      <c r="L7" s="35" t="s">
        <v>100</v>
      </c>
      <c r="M7" s="36" t="s">
        <v>101</v>
      </c>
      <c r="N7" s="36" t="s">
        <v>102</v>
      </c>
      <c r="O7" s="36">
        <v>18.12</v>
      </c>
      <c r="P7" s="36">
        <v>100</v>
      </c>
      <c r="Q7" s="36">
        <v>3770</v>
      </c>
      <c r="R7" s="36">
        <v>2894</v>
      </c>
      <c r="S7" s="36">
        <v>34.380000000000003</v>
      </c>
      <c r="T7" s="36">
        <v>84.18</v>
      </c>
      <c r="U7" s="36">
        <v>523</v>
      </c>
      <c r="V7" s="36">
        <v>0.34</v>
      </c>
      <c r="W7" s="36">
        <v>1538.24</v>
      </c>
      <c r="X7" s="36">
        <v>93.97</v>
      </c>
      <c r="Y7" s="36">
        <v>89.95</v>
      </c>
      <c r="Z7" s="36">
        <v>91.01</v>
      </c>
      <c r="AA7" s="36">
        <v>82.33</v>
      </c>
      <c r="AB7" s="36">
        <v>88.34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59.24</v>
      </c>
      <c r="BF7" s="36">
        <v>56.57</v>
      </c>
      <c r="BG7" s="36">
        <v>0</v>
      </c>
      <c r="BH7" s="36">
        <v>0</v>
      </c>
      <c r="BI7" s="36">
        <v>0</v>
      </c>
      <c r="BJ7" s="36">
        <v>421.01</v>
      </c>
      <c r="BK7" s="36">
        <v>430.64</v>
      </c>
      <c r="BL7" s="36">
        <v>232.83</v>
      </c>
      <c r="BM7" s="36">
        <v>261.08</v>
      </c>
      <c r="BN7" s="36">
        <v>241.49</v>
      </c>
      <c r="BO7" s="36">
        <v>345.93</v>
      </c>
      <c r="BP7" s="36">
        <v>88.05</v>
      </c>
      <c r="BQ7" s="36">
        <v>80.75</v>
      </c>
      <c r="BR7" s="36">
        <v>82.37</v>
      </c>
      <c r="BS7" s="36">
        <v>67.959999999999994</v>
      </c>
      <c r="BT7" s="36">
        <v>77.239999999999995</v>
      </c>
      <c r="BU7" s="36">
        <v>58.98</v>
      </c>
      <c r="BV7" s="36">
        <v>58.78</v>
      </c>
      <c r="BW7" s="36">
        <v>67.92</v>
      </c>
      <c r="BX7" s="36">
        <v>68.61</v>
      </c>
      <c r="BY7" s="36">
        <v>65.7</v>
      </c>
      <c r="BZ7" s="36">
        <v>59.44</v>
      </c>
      <c r="CA7" s="36">
        <v>233.54</v>
      </c>
      <c r="CB7" s="36">
        <v>261.08</v>
      </c>
      <c r="CC7" s="36">
        <v>261.81</v>
      </c>
      <c r="CD7" s="36">
        <v>301.64999999999998</v>
      </c>
      <c r="CE7" s="36">
        <v>262.93</v>
      </c>
      <c r="CF7" s="36">
        <v>253.84</v>
      </c>
      <c r="CG7" s="36">
        <v>257.02999999999997</v>
      </c>
      <c r="CH7" s="36">
        <v>229.12</v>
      </c>
      <c r="CI7" s="36">
        <v>241.18</v>
      </c>
      <c r="CJ7" s="36">
        <v>247.94</v>
      </c>
      <c r="CK7" s="36">
        <v>272.79000000000002</v>
      </c>
      <c r="CL7" s="36">
        <v>67.27</v>
      </c>
      <c r="CM7" s="36">
        <v>64.55</v>
      </c>
      <c r="CN7" s="36">
        <v>64.55</v>
      </c>
      <c r="CO7" s="36">
        <v>64.55</v>
      </c>
      <c r="CP7" s="36">
        <v>64.55</v>
      </c>
      <c r="CQ7" s="36">
        <v>60.03</v>
      </c>
      <c r="CR7" s="36">
        <v>61.93</v>
      </c>
      <c r="CS7" s="36">
        <v>59.5</v>
      </c>
      <c r="CT7" s="36">
        <v>53.84</v>
      </c>
      <c r="CU7" s="36">
        <v>60.25</v>
      </c>
      <c r="CV7" s="36">
        <v>58.84</v>
      </c>
      <c r="CW7" s="36">
        <v>72.91</v>
      </c>
      <c r="CX7" s="36">
        <v>88.97</v>
      </c>
      <c r="CY7" s="36">
        <v>86.51</v>
      </c>
      <c r="CZ7" s="36">
        <v>92.53</v>
      </c>
      <c r="DA7" s="36">
        <v>73.23</v>
      </c>
      <c r="DB7" s="36">
        <v>76.8</v>
      </c>
      <c r="DC7" s="36">
        <v>77.25</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KWS14011</cp:lastModifiedBy>
  <dcterms:created xsi:type="dcterms:W3CDTF">2017-02-08T03:23:11Z</dcterms:created>
  <dcterms:modified xsi:type="dcterms:W3CDTF">2017-02-11T08:25:13Z</dcterms:modified>
  <cp:category/>
</cp:coreProperties>
</file>