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0446x2\麻績村文書管理\振興課\水道\経営比較分析表報告\H29.1経営比較分析表\204463 麻績村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<sst xmlns="http://schemas.openxmlformats.org/spreadsheetml/2006/main" count="218" uniqueCount="108">
  <si>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</si>
  <si>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</si>
  <si>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</si>
  <si>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</si>
  <si>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</si>
  <si>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</si>
  <si>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</si>
  <si>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</si>
  <si>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</si>
  <si>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</si>
  <si>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</si>
  <si>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</si>
  <si>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</si>
  <si>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</si>
  <si>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</si>
  <si>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</si>
  <si>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</si>
  <si>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</si>
  <si>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</si>
  <si>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</si>
  <si>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</si>
  <si>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</si>
  <si>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</si>
  <si>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</si>
  <si>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</si>
  <si>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</si>
  <si>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</si>
  <si>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</si>
  <si>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</si>
  <si>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</si>
  <si>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</si>
  <si>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</si>
  <si>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</si>
  <si>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</si>
  <si>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</si>
  <si>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</si>
  <si>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</si>
  <si>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</si>
  <si>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</si>
  <si>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</si>
  <si>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</si>
  <si>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</si>
  <si>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</si>
  <si>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</si>
  <si>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</si>
  <si>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</si>
  <si>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</si>
  <si>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</si>
  <si>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</si>
  <si>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</si>
  <si>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</si>
  <si>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</si>
  <si>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</si>
  <si>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</si>
  <si>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</si>
  <si>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</si>
  <si>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</si>
  <si>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</si>
  <si>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</si>
  <si>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</si>
  <si>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</si>
  <si>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</si>
  <si>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</si>
  <si>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</si>
  <si>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</si>
  <si>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</si>
  <si>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</si>
  <si>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</si>
  <si>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</si>
  <si>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</si>
  <si>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</si>
  <si>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</si>
  <si>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</si>
  <si>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</si>
  <si>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</si>
  <si>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</si>
  <si>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</si>
  <si>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</si>
  <si>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</si>
  <si>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</si>
  <si>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</si>
  <si>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</si>
  <si>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</si>
  <si>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</si>
  <si>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</si>
  <si>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</si>
  <si>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</si>
  <si>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</si>
  <si>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</si>
  <si>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</si>
  <si>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</si>
  <si>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</si>
  <si>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</si>
  <si>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</si>
  <si>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</si>
  <si>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</si>
  <si>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</si>
  <si>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</si>
  <si>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</si>
  <si>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</si>
  <si>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</si>
  <si>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</si>
  <si>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</si>
  <si>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</si>
  <si>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</si>
  <si>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27年度で老朽管の布設替事業が完了した。今後は施設全体の維持管理計画を策定し、修繕・更新を行う。</t>
    <rPh sb="3" eb="4">
      <t>ネン</t>
    </rPh>
    <rPh sb="4" eb="5">
      <t>ド</t>
    </rPh>
    <rPh sb="6" eb="8">
      <t>ロウキュウ</t>
    </rPh>
    <rPh sb="8" eb="9">
      <t>カン</t>
    </rPh>
    <rPh sb="10" eb="12">
      <t>フセツ</t>
    </rPh>
    <rPh sb="12" eb="13">
      <t>カ</t>
    </rPh>
    <rPh sb="13" eb="15">
      <t>ジギョウ</t>
    </rPh>
    <rPh sb="16" eb="18">
      <t>カンリョウ</t>
    </rPh>
    <rPh sb="21" eb="23">
      <t>コンゴ</t>
    </rPh>
    <rPh sb="24" eb="26">
      <t>シセツ</t>
    </rPh>
    <rPh sb="26" eb="28">
      <t>ゼンタイ</t>
    </rPh>
    <rPh sb="29" eb="31">
      <t>イジ</t>
    </rPh>
    <rPh sb="31" eb="33">
      <t>カンリ</t>
    </rPh>
    <rPh sb="33" eb="35">
      <t>ケイカク</t>
    </rPh>
    <rPh sb="36" eb="38">
      <t>サクテイ</t>
    </rPh>
    <rPh sb="40" eb="42">
      <t>シュウゼン</t>
    </rPh>
    <rPh sb="43" eb="45">
      <t>コウシン</t>
    </rPh>
    <rPh sb="46" eb="47">
      <t>オコナ</t>
    </rPh>
    <phoneticPr fontId="4"/>
  </si>
  <si>
    <t xml:space="preserve">①収益的収支比率：27年度で継続事業が完了し、企業債残高が高額となっているが、大型事業の過疎債の返済が28年度で終了するため、29年度からは改善される見通しである。
④企業債残高対給水収益比率：企業債残高は高額となっているが、計画的な更新事業を行ってきた結果である。
⑤料金回収率、給水原価：29年度より企業債償還金の減少により給水原価が下がる予定である。従って料金回収率も改善される見通しである。
⑦施設利用率：施設の更新事業の完了に伴い、低い傾向にある。今後は、人口減少等を踏まえ事業計画を策定していく。
⑧有収率：管路の更新事業もほぼ完了したため、漏水も減少している。適切な管路の維持管理に努めていく。
</t>
    <rPh sb="1" eb="4">
      <t>シュウエキテキ</t>
    </rPh>
    <rPh sb="4" eb="6">
      <t>シュウシ</t>
    </rPh>
    <rPh sb="6" eb="8">
      <t>ヒリツ</t>
    </rPh>
    <rPh sb="11" eb="12">
      <t>ネン</t>
    </rPh>
    <rPh sb="12" eb="13">
      <t>ド</t>
    </rPh>
    <rPh sb="14" eb="16">
      <t>ケイゾク</t>
    </rPh>
    <rPh sb="16" eb="18">
      <t>ジギョウ</t>
    </rPh>
    <rPh sb="19" eb="21">
      <t>カンリョウ</t>
    </rPh>
    <rPh sb="23" eb="25">
      <t>キギョウ</t>
    </rPh>
    <rPh sb="25" eb="26">
      <t>サイ</t>
    </rPh>
    <rPh sb="26" eb="28">
      <t>ザンダカ</t>
    </rPh>
    <rPh sb="29" eb="31">
      <t>コウガク</t>
    </rPh>
    <rPh sb="39" eb="41">
      <t>オオガタ</t>
    </rPh>
    <rPh sb="41" eb="43">
      <t>ジギョウ</t>
    </rPh>
    <rPh sb="44" eb="46">
      <t>カソ</t>
    </rPh>
    <rPh sb="46" eb="47">
      <t>サイ</t>
    </rPh>
    <rPh sb="48" eb="50">
      <t>ヘンサイ</t>
    </rPh>
    <rPh sb="53" eb="54">
      <t>ネン</t>
    </rPh>
    <rPh sb="54" eb="55">
      <t>ド</t>
    </rPh>
    <rPh sb="56" eb="58">
      <t>シュウリョウ</t>
    </rPh>
    <rPh sb="65" eb="66">
      <t>ネン</t>
    </rPh>
    <rPh sb="66" eb="67">
      <t>ド</t>
    </rPh>
    <rPh sb="70" eb="72">
      <t>カイゼン</t>
    </rPh>
    <rPh sb="75" eb="77">
      <t>ミトオ</t>
    </rPh>
    <rPh sb="84" eb="86">
      <t>キギョウ</t>
    </rPh>
    <rPh sb="86" eb="87">
      <t>サイ</t>
    </rPh>
    <rPh sb="87" eb="89">
      <t>ザンダカ</t>
    </rPh>
    <rPh sb="89" eb="90">
      <t>タイ</t>
    </rPh>
    <rPh sb="90" eb="92">
      <t>キュウスイ</t>
    </rPh>
    <rPh sb="92" eb="94">
      <t>シュウエキ</t>
    </rPh>
    <rPh sb="94" eb="96">
      <t>ヒリツ</t>
    </rPh>
    <rPh sb="97" eb="99">
      <t>キギョウ</t>
    </rPh>
    <rPh sb="99" eb="100">
      <t>サイ</t>
    </rPh>
    <rPh sb="100" eb="102">
      <t>ザンダカ</t>
    </rPh>
    <rPh sb="103" eb="105">
      <t>コウガク</t>
    </rPh>
    <rPh sb="113" eb="116">
      <t>ケイカクテキ</t>
    </rPh>
    <rPh sb="117" eb="119">
      <t>コウシン</t>
    </rPh>
    <rPh sb="119" eb="121">
      <t>ジギョウ</t>
    </rPh>
    <rPh sb="122" eb="123">
      <t>オコナ</t>
    </rPh>
    <rPh sb="127" eb="129">
      <t>ケッカ</t>
    </rPh>
    <rPh sb="135" eb="137">
      <t>リョウキン</t>
    </rPh>
    <rPh sb="137" eb="139">
      <t>カイシュウ</t>
    </rPh>
    <rPh sb="139" eb="140">
      <t>リツ</t>
    </rPh>
    <rPh sb="141" eb="143">
      <t>キュウスイ</t>
    </rPh>
    <rPh sb="143" eb="145">
      <t>ゲンカ</t>
    </rPh>
    <rPh sb="148" eb="149">
      <t>ネン</t>
    </rPh>
    <rPh sb="149" eb="150">
      <t>ド</t>
    </rPh>
    <rPh sb="152" eb="154">
      <t>キギョウ</t>
    </rPh>
    <rPh sb="154" eb="155">
      <t>サイ</t>
    </rPh>
    <rPh sb="155" eb="158">
      <t>ショウカンキン</t>
    </rPh>
    <rPh sb="159" eb="161">
      <t>ゲンショウ</t>
    </rPh>
    <rPh sb="164" eb="166">
      <t>キュウスイ</t>
    </rPh>
    <rPh sb="166" eb="168">
      <t>ゲンカ</t>
    </rPh>
    <rPh sb="169" eb="170">
      <t>サ</t>
    </rPh>
    <rPh sb="172" eb="174">
      <t>ヨテイ</t>
    </rPh>
    <rPh sb="178" eb="179">
      <t>シタガ</t>
    </rPh>
    <rPh sb="181" eb="183">
      <t>リョウキン</t>
    </rPh>
    <rPh sb="183" eb="185">
      <t>カイシュウ</t>
    </rPh>
    <rPh sb="185" eb="186">
      <t>リツ</t>
    </rPh>
    <rPh sb="187" eb="189">
      <t>カイゼン</t>
    </rPh>
    <rPh sb="192" eb="194">
      <t>ミトオ</t>
    </rPh>
    <rPh sb="201" eb="203">
      <t>シセツ</t>
    </rPh>
    <rPh sb="203" eb="206">
      <t>リヨウリツ</t>
    </rPh>
    <rPh sb="207" eb="209">
      <t>シセツ</t>
    </rPh>
    <rPh sb="210" eb="212">
      <t>コウシン</t>
    </rPh>
    <rPh sb="212" eb="214">
      <t>ジギョウ</t>
    </rPh>
    <rPh sb="215" eb="217">
      <t>カンリョウ</t>
    </rPh>
    <rPh sb="218" eb="219">
      <t>トモナ</t>
    </rPh>
    <rPh sb="221" eb="222">
      <t>ヒク</t>
    </rPh>
    <rPh sb="223" eb="225">
      <t>ケイコウ</t>
    </rPh>
    <rPh sb="229" eb="231">
      <t>コンゴ</t>
    </rPh>
    <rPh sb="233" eb="235">
      <t>ジンコウ</t>
    </rPh>
    <rPh sb="235" eb="237">
      <t>ゲンショウ</t>
    </rPh>
    <rPh sb="237" eb="238">
      <t>トウ</t>
    </rPh>
    <rPh sb="239" eb="240">
      <t>フ</t>
    </rPh>
    <rPh sb="242" eb="244">
      <t>ジギョウ</t>
    </rPh>
    <rPh sb="244" eb="246">
      <t>ケイカク</t>
    </rPh>
    <rPh sb="247" eb="249">
      <t>サクテイ</t>
    </rPh>
    <rPh sb="256" eb="258">
      <t>ユウシュウ</t>
    </rPh>
    <rPh sb="258" eb="259">
      <t>リツ</t>
    </rPh>
    <rPh sb="260" eb="262">
      <t>カンロ</t>
    </rPh>
    <rPh sb="263" eb="265">
      <t>コウシン</t>
    </rPh>
    <rPh sb="265" eb="267">
      <t>ジギョウ</t>
    </rPh>
    <rPh sb="270" eb="272">
      <t>カンリョウ</t>
    </rPh>
    <rPh sb="277" eb="279">
      <t>ロウスイ</t>
    </rPh>
    <rPh sb="280" eb="282">
      <t>ゲンショウ</t>
    </rPh>
    <rPh sb="287" eb="289">
      <t>テキセツ</t>
    </rPh>
    <rPh sb="290" eb="292">
      <t>カンロ</t>
    </rPh>
    <rPh sb="293" eb="295">
      <t>イジ</t>
    </rPh>
    <rPh sb="295" eb="297">
      <t>カンリ</t>
    </rPh>
    <rPh sb="298" eb="299">
      <t>ツト</t>
    </rPh>
    <phoneticPr fontId="4"/>
  </si>
  <si>
    <t>　施設の維持管理計画及び、事業の経営戦略を策定し経営の見直しを図るとともに、32年度の公営企業会計移行に向けて準備を進める。</t>
    <rPh sb="1" eb="3">
      <t>シセツ</t>
    </rPh>
    <rPh sb="4" eb="6">
      <t>イジ</t>
    </rPh>
    <rPh sb="6" eb="8">
      <t>カンリ</t>
    </rPh>
    <rPh sb="8" eb="10">
      <t>ケイカク</t>
    </rPh>
    <rPh sb="10" eb="11">
      <t>オヨ</t>
    </rPh>
    <rPh sb="13" eb="15">
      <t>ジギョウ</t>
    </rPh>
    <rPh sb="16" eb="18">
      <t>ケイエイ</t>
    </rPh>
    <rPh sb="18" eb="20">
      <t>センリャク</t>
    </rPh>
    <rPh sb="21" eb="23">
      <t>サクテイ</t>
    </rPh>
    <rPh sb="24" eb="26">
      <t>ケイエイ</t>
    </rPh>
    <rPh sb="27" eb="29">
      <t>ミナオ</t>
    </rPh>
    <rPh sb="31" eb="32">
      <t>ハカ</t>
    </rPh>
    <rPh sb="40" eb="41">
      <t>ネン</t>
    </rPh>
    <rPh sb="41" eb="42">
      <t>ド</t>
    </rPh>
    <rPh sb="43" eb="45">
      <t>コウエイ</t>
    </rPh>
    <rPh sb="45" eb="47">
      <t>キギョウ</t>
    </rPh>
    <rPh sb="47" eb="49">
      <t>カイケイ</t>
    </rPh>
    <rPh sb="49" eb="51">
      <t>イコウ</t>
    </rPh>
    <rPh sb="52" eb="53">
      <t>ム</t>
    </rPh>
    <rPh sb="55" eb="57">
      <t>ジュンビ</t>
    </rPh>
    <rPh sb="58" eb="5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</si>
</sst>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1.57</c:v>
                </c:pt>
                <c:pt idx="1">
                  <c:v>0.99</c:v>
                </c:pt>
                <c:pt idx="2">
                  <c:v>1.05</c:v>
                </c:pt>
                <c:pt idx="3">
                  <c:v>1.07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5696"/>
        <c:axId val="19442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5696"/>
        <c:axId val="194425304"/>
      </c:lineChart>
      <c:dateAx>
        <c:axId val="19442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25304"/>
        <c:crosses val="autoZero"/>
        <c:auto val="1"/>
        <c:lblOffset val="100"/>
        <c:baseTimeUnit val="years"/>
      </c:dateAx>
      <c:valAx>
        <c:axId val="19442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42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57.06</c:v>
                </c:pt>
                <c:pt idx="1">
                  <c:v>56.89</c:v>
                </c:pt>
                <c:pt idx="2">
                  <c:v>57.2</c:v>
                </c:pt>
                <c:pt idx="3">
                  <c:v>56.65</c:v>
                </c:pt>
                <c:pt idx="4">
                  <c:v>53.83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62568"/>
        <c:axId val="23612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62568"/>
        <c:axId val="236121464"/>
      </c:lineChart>
      <c:dateAx>
        <c:axId val="19456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21464"/>
        <c:crosses val="autoZero"/>
        <c:auto val="1"/>
        <c:lblOffset val="100"/>
        <c:baseTimeUnit val="years"/>
      </c:dateAx>
      <c:valAx>
        <c:axId val="23612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6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84.1</c:v>
                </c:pt>
                <c:pt idx="1">
                  <c:v>84.1</c:v>
                </c:pt>
                <c:pt idx="2">
                  <c:v>84.66</c:v>
                </c:pt>
                <c:pt idx="3">
                  <c:v>83.46</c:v>
                </c:pt>
                <c:pt idx="4">
                  <c:v>84.24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47392"/>
        <c:axId val="23614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47392"/>
        <c:axId val="236147784"/>
      </c:lineChart>
      <c:dateAx>
        <c:axId val="23614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47784"/>
        <c:crosses val="autoZero"/>
        <c:auto val="1"/>
        <c:lblOffset val="100"/>
        <c:baseTimeUnit val="years"/>
      </c:dateAx>
      <c:valAx>
        <c:axId val="23614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14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68.900000000000006</c:v>
                </c:pt>
                <c:pt idx="1">
                  <c:v>78.239999999999995</c:v>
                </c:pt>
                <c:pt idx="2">
                  <c:v>87.89</c:v>
                </c:pt>
                <c:pt idx="3">
                  <c:v>79.849999999999994</c:v>
                </c:pt>
                <c:pt idx="4">
                  <c:v>70.260000000000005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4128"/>
        <c:axId val="19442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4128"/>
        <c:axId val="194427264"/>
      </c:lineChart>
      <c:dateAx>
        <c:axId val="19442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27264"/>
        <c:crosses val="autoZero"/>
        <c:auto val="1"/>
        <c:lblOffset val="100"/>
        <c:baseTimeUnit val="years"/>
      </c:dateAx>
      <c:valAx>
        <c:axId val="19442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42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0648"/>
        <c:axId val="11954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0648"/>
        <c:axId val="119541432"/>
      </c:lineChart>
      <c:dateAx>
        <c:axId val="11954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41432"/>
        <c:crosses val="autoZero"/>
        <c:auto val="1"/>
        <c:lblOffset val="100"/>
        <c:baseTimeUnit val="years"/>
      </c:dateAx>
      <c:valAx>
        <c:axId val="11954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4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1824"/>
        <c:axId val="11954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1824"/>
        <c:axId val="119542608"/>
      </c:lineChart>
      <c:dateAx>
        <c:axId val="1195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42608"/>
        <c:crosses val="autoZero"/>
        <c:auto val="1"/>
        <c:lblOffset val="100"/>
        <c:baseTimeUnit val="years"/>
      </c:dateAx>
      <c:valAx>
        <c:axId val="11954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61000"/>
        <c:axId val="19456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61000"/>
        <c:axId val="194561392"/>
      </c:lineChart>
      <c:dateAx>
        <c:axId val="194561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61392"/>
        <c:crosses val="autoZero"/>
        <c:auto val="1"/>
        <c:lblOffset val="100"/>
        <c:baseTimeUnit val="years"/>
      </c:dateAx>
      <c:valAx>
        <c:axId val="19456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61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62960"/>
        <c:axId val="19475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62960"/>
        <c:axId val="194750544"/>
      </c:lineChart>
      <c:dateAx>
        <c:axId val="19456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50544"/>
        <c:crosses val="autoZero"/>
        <c:auto val="1"/>
        <c:lblOffset val="100"/>
        <c:baseTimeUnit val="years"/>
      </c:dateAx>
      <c:valAx>
        <c:axId val="19475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56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1850.23</c:v>
                </c:pt>
                <c:pt idx="1">
                  <c:v>1737.89</c:v>
                </c:pt>
                <c:pt idx="2">
                  <c:v>1642.88</c:v>
                </c:pt>
                <c:pt idx="3">
                  <c:v>1598.58</c:v>
                </c:pt>
                <c:pt idx="4">
                  <c:v>1532.24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51328"/>
        <c:axId val="194750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51328"/>
        <c:axId val="194750936"/>
      </c:lineChart>
      <c:dateAx>
        <c:axId val="19475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50936"/>
        <c:crosses val="autoZero"/>
        <c:auto val="1"/>
        <c:lblOffset val="100"/>
        <c:baseTimeUnit val="years"/>
      </c:dateAx>
      <c:valAx>
        <c:axId val="194750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75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38.979999999999997</c:v>
                </c:pt>
                <c:pt idx="1">
                  <c:v>43.59</c:v>
                </c:pt>
                <c:pt idx="2">
                  <c:v>49.13</c:v>
                </c:pt>
                <c:pt idx="3">
                  <c:v>48.53</c:v>
                </c:pt>
                <c:pt idx="4">
                  <c:v>46.87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18328"/>
        <c:axId val="23611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18328"/>
        <c:axId val="236118720"/>
      </c:lineChart>
      <c:dateAx>
        <c:axId val="236118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18720"/>
        <c:crosses val="autoZero"/>
        <c:auto val="1"/>
        <c:lblOffset val="100"/>
        <c:baseTimeUnit val="years"/>
      </c:dateAx>
      <c:valAx>
        <c:axId val="23611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11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576.89</c:v>
                </c:pt>
                <c:pt idx="1">
                  <c:v>518.66</c:v>
                </c:pt>
                <c:pt idx="2">
                  <c:v>455.95</c:v>
                </c:pt>
                <c:pt idx="3">
                  <c:v>462.26</c:v>
                </c:pt>
                <c:pt idx="4">
                  <c:v>490.5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19896"/>
        <c:axId val="23612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19896"/>
        <c:axId val="236120288"/>
      </c:lineChart>
      <c:dateAx>
        <c:axId val="23611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20288"/>
        <c:crosses val="autoZero"/>
        <c:auto val="1"/>
        <c:lblOffset val="100"/>
        <c:baseTimeUnit val="years"/>
      </c:dateAx>
      <c:valAx>
        <c:axId val="23612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11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S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長野県　麻績村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2894</v>
      </c>
      <c r="AJ8" s="74"/>
      <c r="AK8" s="74"/>
      <c r="AL8" s="74"/>
      <c r="AM8" s="74"/>
      <c r="AN8" s="74"/>
      <c r="AO8" s="74"/>
      <c r="AP8" s="75"/>
      <c r="AQ8" s="56">
        <f>データ!R6</f>
        <v>34.380000000000003</v>
      </c>
      <c r="AR8" s="56"/>
      <c r="AS8" s="56"/>
      <c r="AT8" s="56"/>
      <c r="AU8" s="56"/>
      <c r="AV8" s="56"/>
      <c r="AW8" s="56"/>
      <c r="AX8" s="56"/>
      <c r="AY8" s="56">
        <f>データ!S6</f>
        <v>84.18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100</v>
      </c>
      <c r="S10" s="56"/>
      <c r="T10" s="56"/>
      <c r="U10" s="56"/>
      <c r="V10" s="56"/>
      <c r="W10" s="56"/>
      <c r="X10" s="56"/>
      <c r="Y10" s="56"/>
      <c r="Z10" s="64">
        <f>データ!P6</f>
        <v>4170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2886</v>
      </c>
      <c r="AJ10" s="64"/>
      <c r="AK10" s="64"/>
      <c r="AL10" s="64"/>
      <c r="AM10" s="64"/>
      <c r="AN10" s="64"/>
      <c r="AO10" s="64"/>
      <c r="AP10" s="64"/>
      <c r="AQ10" s="56">
        <f>データ!U6</f>
        <v>20.93</v>
      </c>
      <c r="AR10" s="56"/>
      <c r="AS10" s="56"/>
      <c r="AT10" s="56"/>
      <c r="AU10" s="56"/>
      <c r="AV10" s="56"/>
      <c r="AW10" s="56"/>
      <c r="AX10" s="56"/>
      <c r="AY10" s="56">
        <f>データ!V6</f>
        <v>137.88999999999999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204463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麻績村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4170</v>
      </c>
      <c r="Q6" s="32">
        <f t="shared" si="3"/>
        <v>2894</v>
      </c>
      <c r="R6" s="32">
        <f t="shared" si="3"/>
        <v>34.380000000000003</v>
      </c>
      <c r="S6" s="32">
        <f t="shared" si="3"/>
        <v>84.18</v>
      </c>
      <c r="T6" s="32">
        <f t="shared" si="3"/>
        <v>2886</v>
      </c>
      <c r="U6" s="32">
        <f t="shared" si="3"/>
        <v>20.93</v>
      </c>
      <c r="V6" s="32">
        <f t="shared" si="3"/>
        <v>137.88999999999999</v>
      </c>
      <c r="W6" s="33">
        <f>IF(W7="",NA(),W7)</f>
        <v>68.900000000000006</v>
      </c>
      <c r="X6" s="33">
        <f t="shared" ref="X6:AF6" si="4">IF(X7="",NA(),X7)</f>
        <v>78.239999999999995</v>
      </c>
      <c r="Y6" s="33">
        <f t="shared" si="4"/>
        <v>87.89</v>
      </c>
      <c r="Z6" s="33">
        <f t="shared" si="4"/>
        <v>79.849999999999994</v>
      </c>
      <c r="AA6" s="33">
        <f t="shared" si="4"/>
        <v>70.260000000000005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1850.23</v>
      </c>
      <c r="BE6" s="33">
        <f t="shared" ref="BE6:BM6" si="7">IF(BE7="",NA(),BE7)</f>
        <v>1737.89</v>
      </c>
      <c r="BF6" s="33">
        <f t="shared" si="7"/>
        <v>1642.88</v>
      </c>
      <c r="BG6" s="33">
        <f t="shared" si="7"/>
        <v>1598.58</v>
      </c>
      <c r="BH6" s="33">
        <f t="shared" si="7"/>
        <v>1532.24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38.979999999999997</v>
      </c>
      <c r="BP6" s="33">
        <f t="shared" ref="BP6:BX6" si="8">IF(BP7="",NA(),BP7)</f>
        <v>43.59</v>
      </c>
      <c r="BQ6" s="33">
        <f t="shared" si="8"/>
        <v>49.13</v>
      </c>
      <c r="BR6" s="33">
        <f t="shared" si="8"/>
        <v>48.53</v>
      </c>
      <c r="BS6" s="33">
        <f t="shared" si="8"/>
        <v>46.87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576.89</v>
      </c>
      <c r="CA6" s="33">
        <f t="shared" ref="CA6:CI6" si="9">IF(CA7="",NA(),CA7)</f>
        <v>518.66</v>
      </c>
      <c r="CB6" s="33">
        <f t="shared" si="9"/>
        <v>455.95</v>
      </c>
      <c r="CC6" s="33">
        <f t="shared" si="9"/>
        <v>462.26</v>
      </c>
      <c r="CD6" s="33">
        <f t="shared" si="9"/>
        <v>490.5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57.06</v>
      </c>
      <c r="CL6" s="33">
        <f t="shared" ref="CL6:CT6" si="10">IF(CL7="",NA(),CL7)</f>
        <v>56.89</v>
      </c>
      <c r="CM6" s="33">
        <f t="shared" si="10"/>
        <v>57.2</v>
      </c>
      <c r="CN6" s="33">
        <f t="shared" si="10"/>
        <v>56.65</v>
      </c>
      <c r="CO6" s="33">
        <f t="shared" si="10"/>
        <v>53.83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84.1</v>
      </c>
      <c r="CW6" s="33">
        <f t="shared" ref="CW6:DE6" si="11">IF(CW7="",NA(),CW7)</f>
        <v>84.1</v>
      </c>
      <c r="CX6" s="33">
        <f t="shared" si="11"/>
        <v>84.66</v>
      </c>
      <c r="CY6" s="33">
        <f t="shared" si="11"/>
        <v>83.46</v>
      </c>
      <c r="CZ6" s="33">
        <f t="shared" si="11"/>
        <v>84.24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1.57</v>
      </c>
      <c r="ED6" s="33">
        <f t="shared" ref="ED6:EL6" si="14">IF(ED7="",NA(),ED7)</f>
        <v>0.99</v>
      </c>
      <c r="EE6" s="33">
        <f t="shared" si="14"/>
        <v>1.05</v>
      </c>
      <c r="EF6" s="33">
        <f t="shared" si="14"/>
        <v>1.07</v>
      </c>
      <c r="EG6" s="33">
        <f t="shared" si="14"/>
        <v>0.73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 x14ac:dyDescent="0.15">
      <c r="A7" s="26"/>
      <c r="B7" s="35">
        <v>2015</v>
      </c>
      <c r="C7" s="35">
        <v>204463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100</v>
      </c>
      <c r="P7" s="36">
        <v>4170</v>
      </c>
      <c r="Q7" s="36">
        <v>2894</v>
      </c>
      <c r="R7" s="36">
        <v>34.380000000000003</v>
      </c>
      <c r="S7" s="36">
        <v>84.18</v>
      </c>
      <c r="T7" s="36">
        <v>2886</v>
      </c>
      <c r="U7" s="36">
        <v>20.93</v>
      </c>
      <c r="V7" s="36">
        <v>137.88999999999999</v>
      </c>
      <c r="W7" s="36">
        <v>68.900000000000006</v>
      </c>
      <c r="X7" s="36">
        <v>78.239999999999995</v>
      </c>
      <c r="Y7" s="36">
        <v>87.89</v>
      </c>
      <c r="Z7" s="36">
        <v>79.849999999999994</v>
      </c>
      <c r="AA7" s="36">
        <v>70.260000000000005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1850.23</v>
      </c>
      <c r="BE7" s="36">
        <v>1737.89</v>
      </c>
      <c r="BF7" s="36">
        <v>1642.88</v>
      </c>
      <c r="BG7" s="36">
        <v>1598.58</v>
      </c>
      <c r="BH7" s="36">
        <v>1532.24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38.979999999999997</v>
      </c>
      <c r="BP7" s="36">
        <v>43.59</v>
      </c>
      <c r="BQ7" s="36">
        <v>49.13</v>
      </c>
      <c r="BR7" s="36">
        <v>48.53</v>
      </c>
      <c r="BS7" s="36">
        <v>46.87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576.89</v>
      </c>
      <c r="CA7" s="36">
        <v>518.66</v>
      </c>
      <c r="CB7" s="36">
        <v>455.95</v>
      </c>
      <c r="CC7" s="36">
        <v>462.26</v>
      </c>
      <c r="CD7" s="36">
        <v>490.5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57.06</v>
      </c>
      <c r="CL7" s="36">
        <v>56.89</v>
      </c>
      <c r="CM7" s="36">
        <v>57.2</v>
      </c>
      <c r="CN7" s="36">
        <v>56.65</v>
      </c>
      <c r="CO7" s="36">
        <v>53.83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84.1</v>
      </c>
      <c r="CW7" s="36">
        <v>84.1</v>
      </c>
      <c r="CX7" s="36">
        <v>84.66</v>
      </c>
      <c r="CY7" s="36">
        <v>83.46</v>
      </c>
      <c r="CZ7" s="36">
        <v>84.24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1.57</v>
      </c>
      <c r="ED7" s="36">
        <v>0.99</v>
      </c>
      <c r="EE7" s="36">
        <v>1.05</v>
      </c>
      <c r="EF7" s="36">
        <v>1.07</v>
      </c>
      <c r="EG7" s="36">
        <v>0.73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KWS14013</cp:lastModifiedBy>
  <dcterms:created xsi:type="dcterms:W3CDTF">2016-12-02T02:18:33Z</dcterms:created>
  <dcterms:modified xsi:type="dcterms:W3CDTF">2017-02-07T04:40:25Z</dcterms:modified>
  <cp:category/>
</cp:coreProperties>
</file>