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8649" lockStructure="1"/>
  <bookViews>
    <workbookView xWindow="240" yWindow="60" windowWidth="14940" windowHeight="787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BB8" i="4" s="1"/>
  <c r="S6" i="5"/>
  <c r="R6" i="5"/>
  <c r="Q6" i="5"/>
  <c r="AD10" i="4" s="1"/>
  <c r="P6" i="5"/>
  <c r="W10" i="4" s="1"/>
  <c r="O6" i="5"/>
  <c r="N6" i="5"/>
  <c r="M6" i="5"/>
  <c r="B10" i="4" s="1"/>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AL10" i="4"/>
  <c r="P10" i="4"/>
  <c r="I10" i="4"/>
  <c r="AT8" i="4"/>
  <c r="AL8" i="4"/>
  <c r="P8" i="4"/>
  <c r="I8" i="4"/>
  <c r="B8" i="4"/>
  <c r="C10" i="5" l="1"/>
  <c r="D10" i="5"/>
  <c r="E10" i="5"/>
  <c r="B10" i="5"/>
</calcChain>
</file>

<file path=xl/sharedStrings.xml><?xml version="1.0" encoding="utf-8"?>
<sst xmlns="http://schemas.openxmlformats.org/spreadsheetml/2006/main" count="286" uniqueCount="110">
  <si>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</si>
  <si>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</si>
  <si>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</si>
  <si>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</si>
  <si>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</si>
  <si>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</si>
  <si>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</si>
  <si>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</si>
  <si>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</si>
  <si>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</si>
  <si>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</si>
  <si>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</si>
  <si>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</si>
  <si>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</si>
  <si>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</si>
  <si>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</si>
  <si>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</si>
  <si>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</si>
  <si>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</si>
  <si>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</si>
  <si>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</si>
  <si>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</si>
  <si>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</si>
  <si>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</si>
  <si>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</si>
  <si>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</si>
  <si>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</si>
  <si>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</si>
  <si>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</si>
  <si>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</si>
  <si>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</si>
  <si>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</si>
  <si>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</si>
  <si>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</si>
  <si>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</si>
  <si>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</si>
  <si>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</si>
  <si>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</si>
  <si>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</si>
  <si>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</si>
  <si>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</si>
  <si>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</si>
  <si>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</si>
  <si>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</si>
  <si>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</si>
  <si>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</si>
  <si>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</si>
  <si>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</si>
  <si>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</si>
  <si>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</si>
  <si>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</si>
  <si>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</si>
  <si>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</si>
  <si>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</si>
  <si>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</si>
  <si>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</si>
  <si>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</si>
  <si>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</si>
  <si>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</si>
  <si>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</si>
  <si>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</si>
  <si>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</si>
  <si>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</si>
  <si>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</si>
  <si>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</si>
  <si>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</si>
  <si>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</si>
  <si>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</si>
  <si>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</si>
  <si>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</si>
  <si>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</si>
  <si>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</si>
  <si>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</si>
  <si>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</si>
  <si>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</si>
  <si>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</si>
  <si>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</si>
  <si>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</si>
  <si>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</si>
  <si>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</si>
  <si>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</si>
  <si>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</si>
  <si>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</si>
  <si>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</si>
  <si>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</si>
  <si>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</si>
  <si>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</si>
  <si>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</si>
  <si>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</si>
  <si>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</si>
  <si>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</si>
  <si>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</si>
  <si>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</si>
  <si>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</si>
  <si>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</si>
  <si>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</si>
  <si>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長野県　大町市</t>
  </si>
  <si>
    <t>法適用</t>
  </si>
  <si>
    <t>下水道事業</t>
  </si>
  <si>
    <t>小規模集合排水処理</t>
  </si>
  <si>
    <t>I2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</si>
  <si>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</si>
  <si>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</si>
  <si>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</si>
  <si>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</si>
  <si>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</si>
  <si>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</si>
  <si>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当市の小規模集合排水処理事業は、平成26年度より地方公営企業法適用事業となった。明野処理区、野平南処理区の２処理区となっている。
　経常収支比率は100を超えているが、これは政策により使用料水準を公共下水道事業と同一水準とし、収支不足を基準外繰入れし補てんしているためである。
　流動比率は類似団体に比べ低値となっているが、事業を継続していく中で改善していく見込みである。
　企業債残高対事業規模比率は高値となっているが、経費回収率は類似団体に比べ高値であるため、企業債残高が多くなっていることによると思われる。これは、処理区の人口密度が低さや、地理的要因により管渠延長が長くなり、工事費に伴う企業債が膨らんだこと、また、償還開始から15年程度しか経過しておらず、企業債残高が減ってきていないことが要因である。
　施設利用率は、類似団体に比べ低値となっているが、区域内の人口減少に伴う有収水量の減もあり処理水量自体が減少していることが要因と考えられる。</t>
    <rPh sb="1" eb="3">
      <t>トウシ</t>
    </rPh>
    <rPh sb="13" eb="15">
      <t>ジギョウ</t>
    </rPh>
    <rPh sb="17" eb="19">
      <t>ヘイセイ</t>
    </rPh>
    <rPh sb="21" eb="23">
      <t>ネンド</t>
    </rPh>
    <rPh sb="25" eb="27">
      <t>チホウ</t>
    </rPh>
    <rPh sb="27" eb="29">
      <t>コウエイ</t>
    </rPh>
    <rPh sb="29" eb="31">
      <t>キギョウ</t>
    </rPh>
    <rPh sb="31" eb="32">
      <t>ホウ</t>
    </rPh>
    <rPh sb="32" eb="34">
      <t>テキヨウ</t>
    </rPh>
    <rPh sb="34" eb="36">
      <t>ジギョウ</t>
    </rPh>
    <rPh sb="41" eb="43">
      <t>アケノ</t>
    </rPh>
    <rPh sb="43" eb="45">
      <t>ショリ</t>
    </rPh>
    <rPh sb="45" eb="46">
      <t>ク</t>
    </rPh>
    <rPh sb="47" eb="48">
      <t>ノ</t>
    </rPh>
    <rPh sb="48" eb="49">
      <t>ダイラ</t>
    </rPh>
    <rPh sb="49" eb="50">
      <t>ミナミ</t>
    </rPh>
    <rPh sb="50" eb="52">
      <t>ショリ</t>
    </rPh>
    <rPh sb="52" eb="53">
      <t>ク</t>
    </rPh>
    <rPh sb="55" eb="57">
      <t>ショリ</t>
    </rPh>
    <rPh sb="57" eb="58">
      <t>ク</t>
    </rPh>
    <rPh sb="67" eb="69">
      <t>ケイジョウ</t>
    </rPh>
    <rPh sb="69" eb="71">
      <t>シュウシ</t>
    </rPh>
    <rPh sb="71" eb="73">
      <t>ヒリツ</t>
    </rPh>
    <rPh sb="78" eb="79">
      <t>コ</t>
    </rPh>
    <rPh sb="88" eb="90">
      <t>セイサク</t>
    </rPh>
    <rPh sb="93" eb="96">
      <t>シヨウリョウ</t>
    </rPh>
    <rPh sb="96" eb="98">
      <t>スイジュン</t>
    </rPh>
    <rPh sb="99" eb="101">
      <t>コウキョウ</t>
    </rPh>
    <rPh sb="101" eb="104">
      <t>ゲスイドウ</t>
    </rPh>
    <rPh sb="104" eb="106">
      <t>ジギョウ</t>
    </rPh>
    <rPh sb="107" eb="109">
      <t>ドウイツ</t>
    </rPh>
    <rPh sb="109" eb="111">
      <t>スイジュン</t>
    </rPh>
    <rPh sb="114" eb="116">
      <t>シュウシ</t>
    </rPh>
    <rPh sb="116" eb="118">
      <t>フソク</t>
    </rPh>
    <rPh sb="119" eb="121">
      <t>キジュン</t>
    </rPh>
    <rPh sb="121" eb="122">
      <t>ガイ</t>
    </rPh>
    <rPh sb="122" eb="124">
      <t>クリイ</t>
    </rPh>
    <rPh sb="126" eb="127">
      <t>ホ</t>
    </rPh>
    <rPh sb="141" eb="143">
      <t>リュウドウ</t>
    </rPh>
    <rPh sb="143" eb="145">
      <t>ヒリツ</t>
    </rPh>
    <rPh sb="146" eb="148">
      <t>ルイジ</t>
    </rPh>
    <rPh sb="148" eb="150">
      <t>ダンタイ</t>
    </rPh>
    <rPh sb="151" eb="152">
      <t>クラ</t>
    </rPh>
    <rPh sb="153" eb="154">
      <t>テイ</t>
    </rPh>
    <rPh sb="154" eb="155">
      <t>チ</t>
    </rPh>
    <rPh sb="163" eb="165">
      <t>ジギョウ</t>
    </rPh>
    <rPh sb="166" eb="168">
      <t>ケイゾク</t>
    </rPh>
    <rPh sb="172" eb="173">
      <t>ナカ</t>
    </rPh>
    <rPh sb="174" eb="176">
      <t>カイゼン</t>
    </rPh>
    <rPh sb="180" eb="182">
      <t>ミコ</t>
    </rPh>
    <rPh sb="189" eb="191">
      <t>キギョウ</t>
    </rPh>
    <rPh sb="191" eb="192">
      <t>サイ</t>
    </rPh>
    <rPh sb="192" eb="194">
      <t>ザンダカ</t>
    </rPh>
    <rPh sb="194" eb="195">
      <t>タイ</t>
    </rPh>
    <rPh sb="195" eb="197">
      <t>ジギョウ</t>
    </rPh>
    <rPh sb="197" eb="199">
      <t>キボ</t>
    </rPh>
    <rPh sb="199" eb="201">
      <t>ヒリツ</t>
    </rPh>
    <rPh sb="202" eb="204">
      <t>コウチ</t>
    </rPh>
    <rPh sb="225" eb="227">
      <t>コウチ</t>
    </rPh>
    <rPh sb="261" eb="263">
      <t>ショリ</t>
    </rPh>
    <rPh sb="263" eb="264">
      <t>ク</t>
    </rPh>
    <rPh sb="265" eb="267">
      <t>ジンコウ</t>
    </rPh>
    <rPh sb="267" eb="269">
      <t>ミツド</t>
    </rPh>
    <rPh sb="270" eb="271">
      <t>ヒク</t>
    </rPh>
    <rPh sb="274" eb="277">
      <t>チリテキ</t>
    </rPh>
    <rPh sb="277" eb="279">
      <t>ヨウイン</t>
    </rPh>
    <rPh sb="282" eb="284">
      <t>カンキョ</t>
    </rPh>
    <rPh sb="284" eb="286">
      <t>エンチョウ</t>
    </rPh>
    <rPh sb="287" eb="288">
      <t>ナガ</t>
    </rPh>
    <rPh sb="292" eb="295">
      <t>コウジヒ</t>
    </rPh>
    <rPh sb="296" eb="297">
      <t>トモナ</t>
    </rPh>
    <rPh sb="298" eb="300">
      <t>キギョウ</t>
    </rPh>
    <rPh sb="300" eb="301">
      <t>サイ</t>
    </rPh>
    <rPh sb="302" eb="303">
      <t>フク</t>
    </rPh>
    <rPh sb="312" eb="314">
      <t>ショウカン</t>
    </rPh>
    <rPh sb="314" eb="316">
      <t>カイシ</t>
    </rPh>
    <rPh sb="320" eb="321">
      <t>ネン</t>
    </rPh>
    <rPh sb="321" eb="323">
      <t>テイド</t>
    </rPh>
    <rPh sb="325" eb="327">
      <t>ケイカ</t>
    </rPh>
    <rPh sb="335" eb="336">
      <t>サイ</t>
    </rPh>
    <rPh sb="336" eb="338">
      <t>ザンダカ</t>
    </rPh>
    <rPh sb="339" eb="340">
      <t>ヘ</t>
    </rPh>
    <rPh sb="350" eb="352">
      <t>ヨウイン</t>
    </rPh>
    <rPh sb="358" eb="360">
      <t>シセツ</t>
    </rPh>
    <rPh sb="360" eb="363">
      <t>リヨウリツ</t>
    </rPh>
    <rPh sb="365" eb="367">
      <t>ルイジ</t>
    </rPh>
    <rPh sb="367" eb="369">
      <t>ダンタイ</t>
    </rPh>
    <rPh sb="370" eb="371">
      <t>クラ</t>
    </rPh>
    <rPh sb="372" eb="373">
      <t>テイ</t>
    </rPh>
    <rPh sb="373" eb="374">
      <t>チ</t>
    </rPh>
    <rPh sb="382" eb="385">
      <t>クイキナイ</t>
    </rPh>
    <rPh sb="386" eb="389">
      <t>ジンコウゲン</t>
    </rPh>
    <rPh sb="389" eb="390">
      <t>ショウ</t>
    </rPh>
    <rPh sb="391" eb="392">
      <t>トモナ</t>
    </rPh>
    <rPh sb="393" eb="395">
      <t>ユウシュウ</t>
    </rPh>
    <rPh sb="395" eb="397">
      <t>スイリョウ</t>
    </rPh>
    <rPh sb="398" eb="399">
      <t>ゲン</t>
    </rPh>
    <rPh sb="402" eb="404">
      <t>ショリ</t>
    </rPh>
    <rPh sb="404" eb="406">
      <t>スイリョウ</t>
    </rPh>
    <rPh sb="406" eb="408">
      <t>ジタイ</t>
    </rPh>
    <rPh sb="409" eb="411">
      <t>ゲンショウ</t>
    </rPh>
    <rPh sb="418" eb="420">
      <t>ヨウイン</t>
    </rPh>
    <rPh sb="421" eb="422">
      <t>カンガ</t>
    </rPh>
    <phoneticPr fontId="4"/>
  </si>
  <si>
    <t>　管渠は、早いものでも耐用年数がまだ35年弱あるが、平成26年度より施設機能診断を開始し、計画的な更新を行うための準備に取り掛かっている。</t>
    <rPh sb="1" eb="3">
      <t>カンキョ</t>
    </rPh>
    <rPh sb="5" eb="6">
      <t>ハヤ</t>
    </rPh>
    <rPh sb="11" eb="13">
      <t>タイヨウ</t>
    </rPh>
    <rPh sb="13" eb="15">
      <t>ネンスウ</t>
    </rPh>
    <rPh sb="20" eb="21">
      <t>ネン</t>
    </rPh>
    <rPh sb="21" eb="22">
      <t>ジャク</t>
    </rPh>
    <rPh sb="26" eb="28">
      <t>ヘイセイ</t>
    </rPh>
    <rPh sb="30" eb="32">
      <t>ネンド</t>
    </rPh>
    <rPh sb="34" eb="36">
      <t>シセツ</t>
    </rPh>
    <rPh sb="36" eb="38">
      <t>キノウ</t>
    </rPh>
    <rPh sb="38" eb="40">
      <t>シンダン</t>
    </rPh>
    <rPh sb="41" eb="43">
      <t>カイシ</t>
    </rPh>
    <rPh sb="45" eb="48">
      <t>ケイカクテキ</t>
    </rPh>
    <rPh sb="49" eb="51">
      <t>コウシン</t>
    </rPh>
    <rPh sb="52" eb="53">
      <t>オコナ</t>
    </rPh>
    <rPh sb="57" eb="59">
      <t>ジュンビ</t>
    </rPh>
    <rPh sb="60" eb="61">
      <t>ト</t>
    </rPh>
    <rPh sb="62" eb="63">
      <t>カ</t>
    </rPh>
    <phoneticPr fontId="4"/>
  </si>
  <si>
    <t>　平成26年度より法適用事業とし、２年目の決算数値であり、様々な指標のトレンドも未だ把握し得ない状況である。
　下水道事業は、公共インフラとしての位置付けの大きさにより、一般会計からの繰入金が歳入に占める割合が大きい。様々な施設の更新や企業債償還のピークに向け、内部留保資金や利益剰余金を増加していけるよう、水洗化率の上昇、費用の効率化を図り、収支計画に基づいた健全経営を行っていく必要がある。
　来るべき人口減少を見据え、施設の縮小や統廃合、広域化・共同化も検討していく必要もあると考えられる状況である。</t>
    <rPh sb="18" eb="20">
      <t>ネンメ</t>
    </rPh>
    <rPh sb="21" eb="23">
      <t>ケッサン</t>
    </rPh>
    <rPh sb="23" eb="25">
      <t>スウチ</t>
    </rPh>
    <rPh sb="40" eb="41">
      <t>イマ</t>
    </rPh>
    <rPh sb="42" eb="44">
      <t>ハアク</t>
    </rPh>
    <rPh sb="45" eb="46">
      <t>エ</t>
    </rPh>
    <rPh sb="63" eb="65">
      <t>コウキョウ</t>
    </rPh>
    <rPh sb="73" eb="76">
      <t>イチヅ</t>
    </rPh>
    <rPh sb="78" eb="79">
      <t>オオ</t>
    </rPh>
    <rPh sb="96" eb="98">
      <t>サイニュウ</t>
    </rPh>
    <rPh sb="99" eb="100">
      <t>シ</t>
    </rPh>
    <rPh sb="102" eb="104">
      <t>ワリアイ</t>
    </rPh>
    <rPh sb="105" eb="106">
      <t>オオ</t>
    </rPh>
    <rPh sb="205" eb="207">
      <t>ゲンショウ</t>
    </rPh>
    <rPh sb="208" eb="210">
      <t>ミス</t>
    </rPh>
    <rPh sb="212" eb="214">
      <t>シセツ</t>
    </rPh>
    <rPh sb="215" eb="217">
      <t>シュクショウ</t>
    </rPh>
    <rPh sb="218" eb="221">
      <t>トウハイゴウ</t>
    </rPh>
    <rPh sb="236" eb="238">
      <t>ヒツヨウ</t>
    </rPh>
    <rPh sb="242" eb="243">
      <t>カンガ</t>
    </rPh>
    <rPh sb="247" eb="249">
      <t>ジョウキョウ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</si>
</sst>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formatCode="#,##0.00;&quot;△&quot;#,##0.00">
                  <c:v>0</c:v>
                </c:pt>
                <c:pt idx="4" formatCode="#,##0.00;&quot;△&quot;#,##0.00">
                  <c:v>0</c:v>
                </c:pt>
              </c:numCache>
            </c:numRef>
          </c:val>
        </c:ser>
        <c:dLbls>
          <c:showLegendKey val="0"/>
          <c:showVal val="0"/>
          <c:showCatName val="0"/>
          <c:showSerName val="0"/>
          <c:showPercent val="0"/>
          <c:showBubbleSize val="0"/>
        </c:dLbls>
        <c:gapWidth val="150"/>
        <c:axId val="105040896"/>
        <c:axId val="105059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0.01</c:v>
                </c:pt>
                <c:pt idx="4" formatCode="#,##0.00;&quot;△&quot;#,##0.00">
                  <c:v>0</c:v>
                </c:pt>
              </c:numCache>
            </c:numRef>
          </c:val>
          <c:smooth val="0"/>
        </c:ser>
        <c:dLbls>
          <c:showLegendKey val="0"/>
          <c:showVal val="0"/>
          <c:showCatName val="0"/>
          <c:showSerName val="0"/>
          <c:showPercent val="0"/>
          <c:showBubbleSize val="0"/>
        </c:dLbls>
        <c:marker val="1"/>
        <c:smooth val="0"/>
        <c:axId val="105040896"/>
        <c:axId val="105059456"/>
      </c:lineChart>
      <c:dateAx>
        <c:axId val="105040896"/>
        <c:scaling>
          <c:orientation val="minMax"/>
        </c:scaling>
        <c:delete val="1"/>
        <c:axPos val="b"/>
        <c:numFmt formatCode="ge" sourceLinked="1"/>
        <c:majorTickMark val="none"/>
        <c:minorTickMark val="none"/>
        <c:tickLblPos val="none"/>
        <c:crossAx val="105059456"/>
        <c:crosses val="autoZero"/>
        <c:auto val="1"/>
        <c:lblOffset val="100"/>
        <c:baseTimeUnit val="years"/>
      </c:dateAx>
      <c:valAx>
        <c:axId val="105059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04089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21.88</c:v>
                </c:pt>
                <c:pt idx="4">
                  <c:v>21.88</c:v>
                </c:pt>
              </c:numCache>
            </c:numRef>
          </c:val>
        </c:ser>
        <c:dLbls>
          <c:showLegendKey val="0"/>
          <c:showVal val="0"/>
          <c:showCatName val="0"/>
          <c:showSerName val="0"/>
          <c:showPercent val="0"/>
          <c:showBubbleSize val="0"/>
        </c:dLbls>
        <c:gapWidth val="150"/>
        <c:axId val="105446784"/>
        <c:axId val="105453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0</c:v>
                </c:pt>
                <c:pt idx="3">
                  <c:v>37.950000000000003</c:v>
                </c:pt>
                <c:pt idx="4">
                  <c:v>34.92</c:v>
                </c:pt>
              </c:numCache>
            </c:numRef>
          </c:val>
          <c:smooth val="0"/>
        </c:ser>
        <c:dLbls>
          <c:showLegendKey val="0"/>
          <c:showVal val="0"/>
          <c:showCatName val="0"/>
          <c:showSerName val="0"/>
          <c:showPercent val="0"/>
          <c:showBubbleSize val="0"/>
        </c:dLbls>
        <c:marker val="1"/>
        <c:smooth val="0"/>
        <c:axId val="105446784"/>
        <c:axId val="105453056"/>
      </c:lineChart>
      <c:dateAx>
        <c:axId val="105446784"/>
        <c:scaling>
          <c:orientation val="minMax"/>
        </c:scaling>
        <c:delete val="1"/>
        <c:axPos val="b"/>
        <c:numFmt formatCode="ge" sourceLinked="1"/>
        <c:majorTickMark val="none"/>
        <c:minorTickMark val="none"/>
        <c:tickLblPos val="none"/>
        <c:crossAx val="105453056"/>
        <c:crosses val="autoZero"/>
        <c:auto val="1"/>
        <c:lblOffset val="100"/>
        <c:baseTimeUnit val="years"/>
      </c:dateAx>
      <c:valAx>
        <c:axId val="105453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446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0</c:v>
                </c:pt>
                <c:pt idx="1">
                  <c:v>0</c:v>
                </c:pt>
                <c:pt idx="2">
                  <c:v>0</c:v>
                </c:pt>
                <c:pt idx="3">
                  <c:v>100</c:v>
                </c:pt>
                <c:pt idx="4">
                  <c:v>100</c:v>
                </c:pt>
              </c:numCache>
            </c:numRef>
          </c:val>
        </c:ser>
        <c:dLbls>
          <c:showLegendKey val="0"/>
          <c:showVal val="0"/>
          <c:showCatName val="0"/>
          <c:showSerName val="0"/>
          <c:showPercent val="0"/>
          <c:showBubbleSize val="0"/>
        </c:dLbls>
        <c:gapWidth val="150"/>
        <c:axId val="105479168"/>
        <c:axId val="105493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0</c:v>
                </c:pt>
                <c:pt idx="3">
                  <c:v>88.2</c:v>
                </c:pt>
                <c:pt idx="4">
                  <c:v>88.64</c:v>
                </c:pt>
              </c:numCache>
            </c:numRef>
          </c:val>
          <c:smooth val="0"/>
        </c:ser>
        <c:dLbls>
          <c:showLegendKey val="0"/>
          <c:showVal val="0"/>
          <c:showCatName val="0"/>
          <c:showSerName val="0"/>
          <c:showPercent val="0"/>
          <c:showBubbleSize val="0"/>
        </c:dLbls>
        <c:marker val="1"/>
        <c:smooth val="0"/>
        <c:axId val="105479168"/>
        <c:axId val="105493632"/>
      </c:lineChart>
      <c:dateAx>
        <c:axId val="105479168"/>
        <c:scaling>
          <c:orientation val="minMax"/>
        </c:scaling>
        <c:delete val="1"/>
        <c:axPos val="b"/>
        <c:numFmt formatCode="ge" sourceLinked="1"/>
        <c:majorTickMark val="none"/>
        <c:minorTickMark val="none"/>
        <c:tickLblPos val="none"/>
        <c:crossAx val="105493632"/>
        <c:crosses val="autoZero"/>
        <c:auto val="1"/>
        <c:lblOffset val="100"/>
        <c:baseTimeUnit val="years"/>
      </c:dateAx>
      <c:valAx>
        <c:axId val="105493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479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0</c:v>
                </c:pt>
                <c:pt idx="1">
                  <c:v>0</c:v>
                </c:pt>
                <c:pt idx="2">
                  <c:v>0</c:v>
                </c:pt>
                <c:pt idx="3">
                  <c:v>100.01</c:v>
                </c:pt>
                <c:pt idx="4">
                  <c:v>100.12</c:v>
                </c:pt>
              </c:numCache>
            </c:numRef>
          </c:val>
        </c:ser>
        <c:dLbls>
          <c:showLegendKey val="0"/>
          <c:showVal val="0"/>
          <c:showCatName val="0"/>
          <c:showSerName val="0"/>
          <c:showPercent val="0"/>
          <c:showBubbleSize val="0"/>
        </c:dLbls>
        <c:gapWidth val="150"/>
        <c:axId val="105073280"/>
        <c:axId val="10508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0</c:v>
                </c:pt>
                <c:pt idx="3">
                  <c:v>105.88</c:v>
                </c:pt>
                <c:pt idx="4">
                  <c:v>94.85</c:v>
                </c:pt>
              </c:numCache>
            </c:numRef>
          </c:val>
          <c:smooth val="0"/>
        </c:ser>
        <c:dLbls>
          <c:showLegendKey val="0"/>
          <c:showVal val="0"/>
          <c:showCatName val="0"/>
          <c:showSerName val="0"/>
          <c:showPercent val="0"/>
          <c:showBubbleSize val="0"/>
        </c:dLbls>
        <c:marker val="1"/>
        <c:smooth val="0"/>
        <c:axId val="105073280"/>
        <c:axId val="105083648"/>
      </c:lineChart>
      <c:dateAx>
        <c:axId val="105073280"/>
        <c:scaling>
          <c:orientation val="minMax"/>
        </c:scaling>
        <c:delete val="1"/>
        <c:axPos val="b"/>
        <c:numFmt formatCode="ge" sourceLinked="1"/>
        <c:majorTickMark val="none"/>
        <c:minorTickMark val="none"/>
        <c:tickLblPos val="none"/>
        <c:crossAx val="105083648"/>
        <c:crosses val="autoZero"/>
        <c:auto val="1"/>
        <c:lblOffset val="100"/>
        <c:baseTimeUnit val="years"/>
      </c:dateAx>
      <c:valAx>
        <c:axId val="10508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073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0</c:v>
                </c:pt>
                <c:pt idx="1">
                  <c:v>0</c:v>
                </c:pt>
                <c:pt idx="2">
                  <c:v>0</c:v>
                </c:pt>
                <c:pt idx="3">
                  <c:v>2.54</c:v>
                </c:pt>
                <c:pt idx="4">
                  <c:v>5.08</c:v>
                </c:pt>
              </c:numCache>
            </c:numRef>
          </c:val>
        </c:ser>
        <c:dLbls>
          <c:showLegendKey val="0"/>
          <c:showVal val="0"/>
          <c:showCatName val="0"/>
          <c:showSerName val="0"/>
          <c:showPercent val="0"/>
          <c:showBubbleSize val="0"/>
        </c:dLbls>
        <c:gapWidth val="150"/>
        <c:axId val="105109760"/>
        <c:axId val="105116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0</c:v>
                </c:pt>
                <c:pt idx="3">
                  <c:v>27.64</c:v>
                </c:pt>
                <c:pt idx="4">
                  <c:v>33.58</c:v>
                </c:pt>
              </c:numCache>
            </c:numRef>
          </c:val>
          <c:smooth val="0"/>
        </c:ser>
        <c:dLbls>
          <c:showLegendKey val="0"/>
          <c:showVal val="0"/>
          <c:showCatName val="0"/>
          <c:showSerName val="0"/>
          <c:showPercent val="0"/>
          <c:showBubbleSize val="0"/>
        </c:dLbls>
        <c:marker val="1"/>
        <c:smooth val="0"/>
        <c:axId val="105109760"/>
        <c:axId val="105116032"/>
      </c:lineChart>
      <c:dateAx>
        <c:axId val="105109760"/>
        <c:scaling>
          <c:orientation val="minMax"/>
        </c:scaling>
        <c:delete val="1"/>
        <c:axPos val="b"/>
        <c:numFmt formatCode="ge" sourceLinked="1"/>
        <c:majorTickMark val="none"/>
        <c:minorTickMark val="none"/>
        <c:tickLblPos val="none"/>
        <c:crossAx val="105116032"/>
        <c:crosses val="autoZero"/>
        <c:auto val="1"/>
        <c:lblOffset val="100"/>
        <c:baseTimeUnit val="years"/>
      </c:dateAx>
      <c:valAx>
        <c:axId val="105116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109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0</c:v>
                </c:pt>
                <c:pt idx="1">
                  <c:v>0</c:v>
                </c:pt>
                <c:pt idx="2">
                  <c:v>0</c:v>
                </c:pt>
                <c:pt idx="3" formatCode="#,##0.00;&quot;△&quot;#,##0.00">
                  <c:v>0</c:v>
                </c:pt>
                <c:pt idx="4" formatCode="#,##0.00;&quot;△&quot;#,##0.00">
                  <c:v>0</c:v>
                </c:pt>
              </c:numCache>
            </c:numRef>
          </c:val>
        </c:ser>
        <c:dLbls>
          <c:showLegendKey val="0"/>
          <c:showVal val="0"/>
          <c:showCatName val="0"/>
          <c:showSerName val="0"/>
          <c:showPercent val="0"/>
          <c:showBubbleSize val="0"/>
        </c:dLbls>
        <c:gapWidth val="150"/>
        <c:axId val="105133952"/>
        <c:axId val="105152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formatCode="#,##0.00;&quot;△&quot;#,##0.00">
                  <c:v>0</c:v>
                </c:pt>
                <c:pt idx="4" formatCode="#,##0.00;&quot;△&quot;#,##0.00">
                  <c:v>0</c:v>
                </c:pt>
              </c:numCache>
            </c:numRef>
          </c:val>
          <c:smooth val="0"/>
        </c:ser>
        <c:dLbls>
          <c:showLegendKey val="0"/>
          <c:showVal val="0"/>
          <c:showCatName val="0"/>
          <c:showSerName val="0"/>
          <c:showPercent val="0"/>
          <c:showBubbleSize val="0"/>
        </c:dLbls>
        <c:marker val="1"/>
        <c:smooth val="0"/>
        <c:axId val="105133952"/>
        <c:axId val="105152512"/>
      </c:lineChart>
      <c:dateAx>
        <c:axId val="105133952"/>
        <c:scaling>
          <c:orientation val="minMax"/>
        </c:scaling>
        <c:delete val="1"/>
        <c:axPos val="b"/>
        <c:numFmt formatCode="ge" sourceLinked="1"/>
        <c:majorTickMark val="none"/>
        <c:minorTickMark val="none"/>
        <c:tickLblPos val="none"/>
        <c:crossAx val="105152512"/>
        <c:crosses val="autoZero"/>
        <c:auto val="1"/>
        <c:lblOffset val="100"/>
        <c:baseTimeUnit val="years"/>
      </c:dateAx>
      <c:valAx>
        <c:axId val="105152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133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0</c:v>
                </c:pt>
                <c:pt idx="1">
                  <c:v>0</c:v>
                </c:pt>
                <c:pt idx="2">
                  <c:v>0</c:v>
                </c:pt>
                <c:pt idx="3" formatCode="#,##0.00;&quot;△&quot;#,##0.00">
                  <c:v>0</c:v>
                </c:pt>
                <c:pt idx="4" formatCode="#,##0.00;&quot;△&quot;#,##0.00">
                  <c:v>0</c:v>
                </c:pt>
              </c:numCache>
            </c:numRef>
          </c:val>
        </c:ser>
        <c:dLbls>
          <c:showLegendKey val="0"/>
          <c:showVal val="0"/>
          <c:showCatName val="0"/>
          <c:showSerName val="0"/>
          <c:showPercent val="0"/>
          <c:showBubbleSize val="0"/>
        </c:dLbls>
        <c:gapWidth val="150"/>
        <c:axId val="105186816"/>
        <c:axId val="105188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933.68</c:v>
                </c:pt>
                <c:pt idx="4">
                  <c:v>1033.78</c:v>
                </c:pt>
              </c:numCache>
            </c:numRef>
          </c:val>
          <c:smooth val="0"/>
        </c:ser>
        <c:dLbls>
          <c:showLegendKey val="0"/>
          <c:showVal val="0"/>
          <c:showCatName val="0"/>
          <c:showSerName val="0"/>
          <c:showPercent val="0"/>
          <c:showBubbleSize val="0"/>
        </c:dLbls>
        <c:marker val="1"/>
        <c:smooth val="0"/>
        <c:axId val="105186816"/>
        <c:axId val="105188736"/>
      </c:lineChart>
      <c:dateAx>
        <c:axId val="105186816"/>
        <c:scaling>
          <c:orientation val="minMax"/>
        </c:scaling>
        <c:delete val="1"/>
        <c:axPos val="b"/>
        <c:numFmt formatCode="ge" sourceLinked="1"/>
        <c:majorTickMark val="none"/>
        <c:minorTickMark val="none"/>
        <c:tickLblPos val="none"/>
        <c:crossAx val="105188736"/>
        <c:crosses val="autoZero"/>
        <c:auto val="1"/>
        <c:lblOffset val="100"/>
        <c:baseTimeUnit val="years"/>
      </c:dateAx>
      <c:valAx>
        <c:axId val="105188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186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0</c:v>
                </c:pt>
                <c:pt idx="1">
                  <c:v>0</c:v>
                </c:pt>
                <c:pt idx="2">
                  <c:v>0</c:v>
                </c:pt>
                <c:pt idx="3">
                  <c:v>16.71</c:v>
                </c:pt>
                <c:pt idx="4">
                  <c:v>3.99</c:v>
                </c:pt>
              </c:numCache>
            </c:numRef>
          </c:val>
        </c:ser>
        <c:dLbls>
          <c:showLegendKey val="0"/>
          <c:showVal val="0"/>
          <c:showCatName val="0"/>
          <c:showSerName val="0"/>
          <c:showPercent val="0"/>
          <c:showBubbleSize val="0"/>
        </c:dLbls>
        <c:gapWidth val="150"/>
        <c:axId val="105211008"/>
        <c:axId val="105212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0</c:v>
                </c:pt>
                <c:pt idx="3">
                  <c:v>135.62</c:v>
                </c:pt>
                <c:pt idx="4">
                  <c:v>133.78</c:v>
                </c:pt>
              </c:numCache>
            </c:numRef>
          </c:val>
          <c:smooth val="0"/>
        </c:ser>
        <c:dLbls>
          <c:showLegendKey val="0"/>
          <c:showVal val="0"/>
          <c:showCatName val="0"/>
          <c:showSerName val="0"/>
          <c:showPercent val="0"/>
          <c:showBubbleSize val="0"/>
        </c:dLbls>
        <c:marker val="1"/>
        <c:smooth val="0"/>
        <c:axId val="105211008"/>
        <c:axId val="105212928"/>
      </c:lineChart>
      <c:dateAx>
        <c:axId val="105211008"/>
        <c:scaling>
          <c:orientation val="minMax"/>
        </c:scaling>
        <c:delete val="1"/>
        <c:axPos val="b"/>
        <c:numFmt formatCode="ge" sourceLinked="1"/>
        <c:majorTickMark val="none"/>
        <c:minorTickMark val="none"/>
        <c:tickLblPos val="none"/>
        <c:crossAx val="105212928"/>
        <c:crosses val="autoZero"/>
        <c:auto val="1"/>
        <c:lblOffset val="100"/>
        <c:baseTimeUnit val="years"/>
      </c:dateAx>
      <c:valAx>
        <c:axId val="105212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211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10837.85</c:v>
                </c:pt>
                <c:pt idx="4">
                  <c:v>9670.08</c:v>
                </c:pt>
              </c:numCache>
            </c:numRef>
          </c:val>
        </c:ser>
        <c:dLbls>
          <c:showLegendKey val="0"/>
          <c:showVal val="0"/>
          <c:showCatName val="0"/>
          <c:showSerName val="0"/>
          <c:showPercent val="0"/>
          <c:showBubbleSize val="0"/>
        </c:dLbls>
        <c:gapWidth val="150"/>
        <c:axId val="105329408"/>
        <c:axId val="105331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0</c:v>
                </c:pt>
                <c:pt idx="3">
                  <c:v>2585.83</c:v>
                </c:pt>
                <c:pt idx="4">
                  <c:v>2464.06</c:v>
                </c:pt>
              </c:numCache>
            </c:numRef>
          </c:val>
          <c:smooth val="0"/>
        </c:ser>
        <c:dLbls>
          <c:showLegendKey val="0"/>
          <c:showVal val="0"/>
          <c:showCatName val="0"/>
          <c:showSerName val="0"/>
          <c:showPercent val="0"/>
          <c:showBubbleSize val="0"/>
        </c:dLbls>
        <c:marker val="1"/>
        <c:smooth val="0"/>
        <c:axId val="105329408"/>
        <c:axId val="105331328"/>
      </c:lineChart>
      <c:dateAx>
        <c:axId val="105329408"/>
        <c:scaling>
          <c:orientation val="minMax"/>
        </c:scaling>
        <c:delete val="1"/>
        <c:axPos val="b"/>
        <c:numFmt formatCode="ge" sourceLinked="1"/>
        <c:majorTickMark val="none"/>
        <c:minorTickMark val="none"/>
        <c:tickLblPos val="none"/>
        <c:crossAx val="105331328"/>
        <c:crosses val="autoZero"/>
        <c:auto val="1"/>
        <c:lblOffset val="100"/>
        <c:baseTimeUnit val="years"/>
      </c:dateAx>
      <c:valAx>
        <c:axId val="105331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329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0</c:v>
                </c:pt>
                <c:pt idx="1">
                  <c:v>0</c:v>
                </c:pt>
                <c:pt idx="2">
                  <c:v>0</c:v>
                </c:pt>
                <c:pt idx="3">
                  <c:v>35.25</c:v>
                </c:pt>
                <c:pt idx="4">
                  <c:v>40.65</c:v>
                </c:pt>
              </c:numCache>
            </c:numRef>
          </c:val>
        </c:ser>
        <c:dLbls>
          <c:showLegendKey val="0"/>
          <c:showVal val="0"/>
          <c:showCatName val="0"/>
          <c:showSerName val="0"/>
          <c:showPercent val="0"/>
          <c:showBubbleSize val="0"/>
        </c:dLbls>
        <c:gapWidth val="150"/>
        <c:axId val="105365888"/>
        <c:axId val="105367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31.45</c:v>
                </c:pt>
                <c:pt idx="4">
                  <c:v>32.909999999999997</c:v>
                </c:pt>
              </c:numCache>
            </c:numRef>
          </c:val>
          <c:smooth val="0"/>
        </c:ser>
        <c:dLbls>
          <c:showLegendKey val="0"/>
          <c:showVal val="0"/>
          <c:showCatName val="0"/>
          <c:showSerName val="0"/>
          <c:showPercent val="0"/>
          <c:showBubbleSize val="0"/>
        </c:dLbls>
        <c:marker val="1"/>
        <c:smooth val="0"/>
        <c:axId val="105365888"/>
        <c:axId val="105367808"/>
      </c:lineChart>
      <c:dateAx>
        <c:axId val="105365888"/>
        <c:scaling>
          <c:orientation val="minMax"/>
        </c:scaling>
        <c:delete val="1"/>
        <c:axPos val="b"/>
        <c:numFmt formatCode="ge" sourceLinked="1"/>
        <c:majorTickMark val="none"/>
        <c:minorTickMark val="none"/>
        <c:tickLblPos val="none"/>
        <c:crossAx val="105367808"/>
        <c:crosses val="autoZero"/>
        <c:auto val="1"/>
        <c:lblOffset val="100"/>
        <c:baseTimeUnit val="years"/>
      </c:dateAx>
      <c:valAx>
        <c:axId val="105367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365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0</c:v>
                </c:pt>
                <c:pt idx="1">
                  <c:v>0</c:v>
                </c:pt>
                <c:pt idx="2">
                  <c:v>0</c:v>
                </c:pt>
                <c:pt idx="3">
                  <c:v>641.12</c:v>
                </c:pt>
                <c:pt idx="4">
                  <c:v>564.89</c:v>
                </c:pt>
              </c:numCache>
            </c:numRef>
          </c:val>
        </c:ser>
        <c:dLbls>
          <c:showLegendKey val="0"/>
          <c:showVal val="0"/>
          <c:showCatName val="0"/>
          <c:showSerName val="0"/>
          <c:showPercent val="0"/>
          <c:showBubbleSize val="0"/>
        </c:dLbls>
        <c:gapWidth val="150"/>
        <c:axId val="105398272"/>
        <c:axId val="105400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0</c:v>
                </c:pt>
                <c:pt idx="3">
                  <c:v>588.54999999999995</c:v>
                </c:pt>
                <c:pt idx="4">
                  <c:v>561.54</c:v>
                </c:pt>
              </c:numCache>
            </c:numRef>
          </c:val>
          <c:smooth val="0"/>
        </c:ser>
        <c:dLbls>
          <c:showLegendKey val="0"/>
          <c:showVal val="0"/>
          <c:showCatName val="0"/>
          <c:showSerName val="0"/>
          <c:showPercent val="0"/>
          <c:showBubbleSize val="0"/>
        </c:dLbls>
        <c:marker val="1"/>
        <c:smooth val="0"/>
        <c:axId val="105398272"/>
        <c:axId val="105400192"/>
      </c:lineChart>
      <c:dateAx>
        <c:axId val="105398272"/>
        <c:scaling>
          <c:orientation val="minMax"/>
        </c:scaling>
        <c:delete val="1"/>
        <c:axPos val="b"/>
        <c:numFmt formatCode="ge" sourceLinked="1"/>
        <c:majorTickMark val="none"/>
        <c:minorTickMark val="none"/>
        <c:tickLblPos val="none"/>
        <c:crossAx val="105400192"/>
        <c:crosses val="autoZero"/>
        <c:auto val="1"/>
        <c:lblOffset val="100"/>
        <c:baseTimeUnit val="years"/>
      </c:dateAx>
      <c:valAx>
        <c:axId val="105400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398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【96.32】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【1,545.58】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【124.95】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【2,685.08】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【89.35】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【36.67】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【600.63】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【30.63】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【31.35】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6" sqref="B6:AC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長野県　大町市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法適用</v>
      </c>
      <c r="C8" s="70"/>
      <c r="D8" s="70"/>
      <c r="E8" s="70"/>
      <c r="F8" s="70"/>
      <c r="G8" s="70"/>
      <c r="H8" s="70"/>
      <c r="I8" s="70" t="str">
        <f>データ!J6</f>
        <v>下水道事業</v>
      </c>
      <c r="J8" s="70"/>
      <c r="K8" s="70"/>
      <c r="L8" s="70"/>
      <c r="M8" s="70"/>
      <c r="N8" s="70"/>
      <c r="O8" s="70"/>
      <c r="P8" s="70" t="str">
        <f>データ!K6</f>
        <v>小規模集合排水処理</v>
      </c>
      <c r="Q8" s="70"/>
      <c r="R8" s="70"/>
      <c r="S8" s="70"/>
      <c r="T8" s="70"/>
      <c r="U8" s="70"/>
      <c r="V8" s="70"/>
      <c r="W8" s="70" t="str">
        <f>データ!L6</f>
        <v>I2</v>
      </c>
      <c r="X8" s="70"/>
      <c r="Y8" s="70"/>
      <c r="Z8" s="70"/>
      <c r="AA8" s="70"/>
      <c r="AB8" s="70"/>
      <c r="AC8" s="70"/>
      <c r="AD8" s="3"/>
      <c r="AE8" s="3"/>
      <c r="AF8" s="3"/>
      <c r="AG8" s="3"/>
      <c r="AH8" s="3"/>
      <c r="AI8" s="3"/>
      <c r="AJ8" s="3"/>
      <c r="AK8" s="3"/>
      <c r="AL8" s="64">
        <f>データ!R6</f>
        <v>28901</v>
      </c>
      <c r="AM8" s="64"/>
      <c r="AN8" s="64"/>
      <c r="AO8" s="64"/>
      <c r="AP8" s="64"/>
      <c r="AQ8" s="64"/>
      <c r="AR8" s="64"/>
      <c r="AS8" s="64"/>
      <c r="AT8" s="63">
        <f>データ!S6</f>
        <v>565.15</v>
      </c>
      <c r="AU8" s="63"/>
      <c r="AV8" s="63"/>
      <c r="AW8" s="63"/>
      <c r="AX8" s="63"/>
      <c r="AY8" s="63"/>
      <c r="AZ8" s="63"/>
      <c r="BA8" s="63"/>
      <c r="BB8" s="63">
        <f>データ!T6</f>
        <v>51.14</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f>データ!N6</f>
        <v>21.36</v>
      </c>
      <c r="J10" s="63"/>
      <c r="K10" s="63"/>
      <c r="L10" s="63"/>
      <c r="M10" s="63"/>
      <c r="N10" s="63"/>
      <c r="O10" s="63"/>
      <c r="P10" s="63">
        <f>データ!O6</f>
        <v>0.22</v>
      </c>
      <c r="Q10" s="63"/>
      <c r="R10" s="63"/>
      <c r="S10" s="63"/>
      <c r="T10" s="63"/>
      <c r="U10" s="63"/>
      <c r="V10" s="63"/>
      <c r="W10" s="63">
        <f>データ!P6</f>
        <v>100</v>
      </c>
      <c r="X10" s="63"/>
      <c r="Y10" s="63"/>
      <c r="Z10" s="63"/>
      <c r="AA10" s="63"/>
      <c r="AB10" s="63"/>
      <c r="AC10" s="63"/>
      <c r="AD10" s="64">
        <f>データ!Q6</f>
        <v>3720</v>
      </c>
      <c r="AE10" s="64"/>
      <c r="AF10" s="64"/>
      <c r="AG10" s="64"/>
      <c r="AH10" s="64"/>
      <c r="AI10" s="64"/>
      <c r="AJ10" s="64"/>
      <c r="AK10" s="2"/>
      <c r="AL10" s="64">
        <f>データ!U6</f>
        <v>64</v>
      </c>
      <c r="AM10" s="64"/>
      <c r="AN10" s="64"/>
      <c r="AO10" s="64"/>
      <c r="AP10" s="64"/>
      <c r="AQ10" s="64"/>
      <c r="AR10" s="64"/>
      <c r="AS10" s="64"/>
      <c r="AT10" s="63">
        <f>データ!V6</f>
        <v>0.03</v>
      </c>
      <c r="AU10" s="63"/>
      <c r="AV10" s="63"/>
      <c r="AW10" s="63"/>
      <c r="AX10" s="63"/>
      <c r="AY10" s="63"/>
      <c r="AZ10" s="63"/>
      <c r="BA10" s="63"/>
      <c r="BB10" s="63">
        <f>データ!W6</f>
        <v>2133.33</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107</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2015</v>
      </c>
      <c r="C6" s="31">
        <f t="shared" ref="C6:W6" si="3">C7</f>
        <v>202126</v>
      </c>
      <c r="D6" s="31">
        <f t="shared" si="3"/>
        <v>46</v>
      </c>
      <c r="E6" s="31">
        <f t="shared" si="3"/>
        <v>17</v>
      </c>
      <c r="F6" s="31">
        <f t="shared" si="3"/>
        <v>9</v>
      </c>
      <c r="G6" s="31">
        <f t="shared" si="3"/>
        <v>0</v>
      </c>
      <c r="H6" s="31" t="str">
        <f t="shared" si="3"/>
        <v>長野県　大町市</v>
      </c>
      <c r="I6" s="31" t="str">
        <f t="shared" si="3"/>
        <v>法適用</v>
      </c>
      <c r="J6" s="31" t="str">
        <f t="shared" si="3"/>
        <v>下水道事業</v>
      </c>
      <c r="K6" s="31" t="str">
        <f t="shared" si="3"/>
        <v>小規模集合排水処理</v>
      </c>
      <c r="L6" s="31" t="str">
        <f t="shared" si="3"/>
        <v>I2</v>
      </c>
      <c r="M6" s="32" t="str">
        <f t="shared" si="3"/>
        <v>-</v>
      </c>
      <c r="N6" s="32">
        <f t="shared" si="3"/>
        <v>21.36</v>
      </c>
      <c r="O6" s="32">
        <f t="shared" si="3"/>
        <v>0.22</v>
      </c>
      <c r="P6" s="32">
        <f t="shared" si="3"/>
        <v>100</v>
      </c>
      <c r="Q6" s="32">
        <f t="shared" si="3"/>
        <v>3720</v>
      </c>
      <c r="R6" s="32">
        <f t="shared" si="3"/>
        <v>28901</v>
      </c>
      <c r="S6" s="32">
        <f t="shared" si="3"/>
        <v>565.15</v>
      </c>
      <c r="T6" s="32">
        <f t="shared" si="3"/>
        <v>51.14</v>
      </c>
      <c r="U6" s="32">
        <f t="shared" si="3"/>
        <v>64</v>
      </c>
      <c r="V6" s="32">
        <f t="shared" si="3"/>
        <v>0.03</v>
      </c>
      <c r="W6" s="32">
        <f t="shared" si="3"/>
        <v>2133.33</v>
      </c>
      <c r="X6" s="33" t="str">
        <f>IF(X7="",NA(),X7)</f>
        <v>-</v>
      </c>
      <c r="Y6" s="33" t="str">
        <f t="shared" ref="Y6:AG6" si="4">IF(Y7="",NA(),Y7)</f>
        <v>-</v>
      </c>
      <c r="Z6" s="33" t="str">
        <f t="shared" si="4"/>
        <v>-</v>
      </c>
      <c r="AA6" s="33">
        <f t="shared" si="4"/>
        <v>100.01</v>
      </c>
      <c r="AB6" s="33">
        <f t="shared" si="4"/>
        <v>100.12</v>
      </c>
      <c r="AC6" s="33" t="str">
        <f t="shared" si="4"/>
        <v>-</v>
      </c>
      <c r="AD6" s="33" t="str">
        <f t="shared" si="4"/>
        <v>-</v>
      </c>
      <c r="AE6" s="33" t="str">
        <f t="shared" si="4"/>
        <v>-</v>
      </c>
      <c r="AF6" s="33">
        <f t="shared" si="4"/>
        <v>105.88</v>
      </c>
      <c r="AG6" s="33">
        <f t="shared" si="4"/>
        <v>94.85</v>
      </c>
      <c r="AH6" s="32" t="str">
        <f>IF(AH7="","",IF(AH7="-","【-】","【"&amp;SUBSTITUTE(TEXT(AH7,"#,##0.00"),"-","△")&amp;"】"))</f>
        <v>【96.32】</v>
      </c>
      <c r="AI6" s="33" t="str">
        <f>IF(AI7="",NA(),AI7)</f>
        <v>-</v>
      </c>
      <c r="AJ6" s="33" t="str">
        <f t="shared" ref="AJ6:AR6" si="5">IF(AJ7="",NA(),AJ7)</f>
        <v>-</v>
      </c>
      <c r="AK6" s="33" t="str">
        <f t="shared" si="5"/>
        <v>-</v>
      </c>
      <c r="AL6" s="32">
        <f t="shared" si="5"/>
        <v>0</v>
      </c>
      <c r="AM6" s="32">
        <f t="shared" si="5"/>
        <v>0</v>
      </c>
      <c r="AN6" s="33" t="str">
        <f t="shared" si="5"/>
        <v>-</v>
      </c>
      <c r="AO6" s="33" t="str">
        <f t="shared" si="5"/>
        <v>-</v>
      </c>
      <c r="AP6" s="33" t="str">
        <f t="shared" si="5"/>
        <v>-</v>
      </c>
      <c r="AQ6" s="33">
        <f t="shared" si="5"/>
        <v>933.68</v>
      </c>
      <c r="AR6" s="33">
        <f t="shared" si="5"/>
        <v>1033.78</v>
      </c>
      <c r="AS6" s="32" t="str">
        <f>IF(AS7="","",IF(AS7="-","【-】","【"&amp;SUBSTITUTE(TEXT(AS7,"#,##0.00"),"-","△")&amp;"】"))</f>
        <v>【1,545.58】</v>
      </c>
      <c r="AT6" s="33" t="str">
        <f>IF(AT7="",NA(),AT7)</f>
        <v>-</v>
      </c>
      <c r="AU6" s="33" t="str">
        <f t="shared" ref="AU6:BC6" si="6">IF(AU7="",NA(),AU7)</f>
        <v>-</v>
      </c>
      <c r="AV6" s="33" t="str">
        <f t="shared" si="6"/>
        <v>-</v>
      </c>
      <c r="AW6" s="33">
        <f t="shared" si="6"/>
        <v>16.71</v>
      </c>
      <c r="AX6" s="33">
        <f t="shared" si="6"/>
        <v>3.99</v>
      </c>
      <c r="AY6" s="33" t="str">
        <f t="shared" si="6"/>
        <v>-</v>
      </c>
      <c r="AZ6" s="33" t="str">
        <f t="shared" si="6"/>
        <v>-</v>
      </c>
      <c r="BA6" s="33" t="str">
        <f t="shared" si="6"/>
        <v>-</v>
      </c>
      <c r="BB6" s="33">
        <f t="shared" si="6"/>
        <v>135.62</v>
      </c>
      <c r="BC6" s="33">
        <f t="shared" si="6"/>
        <v>133.78</v>
      </c>
      <c r="BD6" s="32" t="str">
        <f>IF(BD7="","",IF(BD7="-","【-】","【"&amp;SUBSTITUTE(TEXT(BD7,"#,##0.00"),"-","△")&amp;"】"))</f>
        <v>【124.95】</v>
      </c>
      <c r="BE6" s="33" t="str">
        <f>IF(BE7="",NA(),BE7)</f>
        <v>-</v>
      </c>
      <c r="BF6" s="33" t="str">
        <f t="shared" ref="BF6:BN6" si="7">IF(BF7="",NA(),BF7)</f>
        <v>-</v>
      </c>
      <c r="BG6" s="33" t="str">
        <f t="shared" si="7"/>
        <v>-</v>
      </c>
      <c r="BH6" s="33">
        <f t="shared" si="7"/>
        <v>10837.85</v>
      </c>
      <c r="BI6" s="33">
        <f t="shared" si="7"/>
        <v>9670.08</v>
      </c>
      <c r="BJ6" s="33" t="str">
        <f t="shared" si="7"/>
        <v>-</v>
      </c>
      <c r="BK6" s="33" t="str">
        <f t="shared" si="7"/>
        <v>-</v>
      </c>
      <c r="BL6" s="33" t="str">
        <f t="shared" si="7"/>
        <v>-</v>
      </c>
      <c r="BM6" s="33">
        <f t="shared" si="7"/>
        <v>2585.83</v>
      </c>
      <c r="BN6" s="33">
        <f t="shared" si="7"/>
        <v>2464.06</v>
      </c>
      <c r="BO6" s="32" t="str">
        <f>IF(BO7="","",IF(BO7="-","【-】","【"&amp;SUBSTITUTE(TEXT(BO7,"#,##0.00"),"-","△")&amp;"】"))</f>
        <v>【2,685.08】</v>
      </c>
      <c r="BP6" s="33" t="str">
        <f>IF(BP7="",NA(),BP7)</f>
        <v>-</v>
      </c>
      <c r="BQ6" s="33" t="str">
        <f t="shared" ref="BQ6:BY6" si="8">IF(BQ7="",NA(),BQ7)</f>
        <v>-</v>
      </c>
      <c r="BR6" s="33" t="str">
        <f t="shared" si="8"/>
        <v>-</v>
      </c>
      <c r="BS6" s="33">
        <f t="shared" si="8"/>
        <v>35.25</v>
      </c>
      <c r="BT6" s="33">
        <f t="shared" si="8"/>
        <v>40.65</v>
      </c>
      <c r="BU6" s="33" t="str">
        <f t="shared" si="8"/>
        <v>-</v>
      </c>
      <c r="BV6" s="33" t="str">
        <f t="shared" si="8"/>
        <v>-</v>
      </c>
      <c r="BW6" s="33" t="str">
        <f t="shared" si="8"/>
        <v>-</v>
      </c>
      <c r="BX6" s="33">
        <f t="shared" si="8"/>
        <v>31.45</v>
      </c>
      <c r="BY6" s="33">
        <f t="shared" si="8"/>
        <v>32.909999999999997</v>
      </c>
      <c r="BZ6" s="32" t="str">
        <f>IF(BZ7="","",IF(BZ7="-","【-】","【"&amp;SUBSTITUTE(TEXT(BZ7,"#,##0.00"),"-","△")&amp;"】"))</f>
        <v>【30.63】</v>
      </c>
      <c r="CA6" s="33" t="str">
        <f>IF(CA7="",NA(),CA7)</f>
        <v>-</v>
      </c>
      <c r="CB6" s="33" t="str">
        <f t="shared" ref="CB6:CJ6" si="9">IF(CB7="",NA(),CB7)</f>
        <v>-</v>
      </c>
      <c r="CC6" s="33" t="str">
        <f t="shared" si="9"/>
        <v>-</v>
      </c>
      <c r="CD6" s="33">
        <f t="shared" si="9"/>
        <v>641.12</v>
      </c>
      <c r="CE6" s="33">
        <f t="shared" si="9"/>
        <v>564.89</v>
      </c>
      <c r="CF6" s="33" t="str">
        <f t="shared" si="9"/>
        <v>-</v>
      </c>
      <c r="CG6" s="33" t="str">
        <f t="shared" si="9"/>
        <v>-</v>
      </c>
      <c r="CH6" s="33" t="str">
        <f t="shared" si="9"/>
        <v>-</v>
      </c>
      <c r="CI6" s="33">
        <f t="shared" si="9"/>
        <v>588.54999999999995</v>
      </c>
      <c r="CJ6" s="33">
        <f t="shared" si="9"/>
        <v>561.54</v>
      </c>
      <c r="CK6" s="32" t="str">
        <f>IF(CK7="","",IF(CK7="-","【-】","【"&amp;SUBSTITUTE(TEXT(CK7,"#,##0.00"),"-","△")&amp;"】"))</f>
        <v>【600.63】</v>
      </c>
      <c r="CL6" s="33" t="str">
        <f>IF(CL7="",NA(),CL7)</f>
        <v>-</v>
      </c>
      <c r="CM6" s="33" t="str">
        <f t="shared" ref="CM6:CU6" si="10">IF(CM7="",NA(),CM7)</f>
        <v>-</v>
      </c>
      <c r="CN6" s="33" t="str">
        <f t="shared" si="10"/>
        <v>-</v>
      </c>
      <c r="CO6" s="33">
        <f t="shared" si="10"/>
        <v>21.88</v>
      </c>
      <c r="CP6" s="33">
        <f t="shared" si="10"/>
        <v>21.88</v>
      </c>
      <c r="CQ6" s="33" t="str">
        <f t="shared" si="10"/>
        <v>-</v>
      </c>
      <c r="CR6" s="33" t="str">
        <f t="shared" si="10"/>
        <v>-</v>
      </c>
      <c r="CS6" s="33" t="str">
        <f t="shared" si="10"/>
        <v>-</v>
      </c>
      <c r="CT6" s="33">
        <f t="shared" si="10"/>
        <v>37.950000000000003</v>
      </c>
      <c r="CU6" s="33">
        <f t="shared" si="10"/>
        <v>34.92</v>
      </c>
      <c r="CV6" s="32" t="str">
        <f>IF(CV7="","",IF(CV7="-","【-】","【"&amp;SUBSTITUTE(TEXT(CV7,"#,##0.00"),"-","△")&amp;"】"))</f>
        <v>【36.67】</v>
      </c>
      <c r="CW6" s="33" t="str">
        <f>IF(CW7="",NA(),CW7)</f>
        <v>-</v>
      </c>
      <c r="CX6" s="33" t="str">
        <f t="shared" ref="CX6:DF6" si="11">IF(CX7="",NA(),CX7)</f>
        <v>-</v>
      </c>
      <c r="CY6" s="33" t="str">
        <f t="shared" si="11"/>
        <v>-</v>
      </c>
      <c r="CZ6" s="33">
        <f t="shared" si="11"/>
        <v>100</v>
      </c>
      <c r="DA6" s="33">
        <f t="shared" si="11"/>
        <v>100</v>
      </c>
      <c r="DB6" s="33" t="str">
        <f t="shared" si="11"/>
        <v>-</v>
      </c>
      <c r="DC6" s="33" t="str">
        <f t="shared" si="11"/>
        <v>-</v>
      </c>
      <c r="DD6" s="33" t="str">
        <f t="shared" si="11"/>
        <v>-</v>
      </c>
      <c r="DE6" s="33">
        <f t="shared" si="11"/>
        <v>88.2</v>
      </c>
      <c r="DF6" s="33">
        <f t="shared" si="11"/>
        <v>88.64</v>
      </c>
      <c r="DG6" s="32" t="str">
        <f>IF(DG7="","",IF(DG7="-","【-】","【"&amp;SUBSTITUTE(TEXT(DG7,"#,##0.00"),"-","△")&amp;"】"))</f>
        <v>【89.35】</v>
      </c>
      <c r="DH6" s="33" t="str">
        <f>IF(DH7="",NA(),DH7)</f>
        <v>-</v>
      </c>
      <c r="DI6" s="33" t="str">
        <f t="shared" ref="DI6:DQ6" si="12">IF(DI7="",NA(),DI7)</f>
        <v>-</v>
      </c>
      <c r="DJ6" s="33" t="str">
        <f t="shared" si="12"/>
        <v>-</v>
      </c>
      <c r="DK6" s="33">
        <f t="shared" si="12"/>
        <v>2.54</v>
      </c>
      <c r="DL6" s="33">
        <f t="shared" si="12"/>
        <v>5.08</v>
      </c>
      <c r="DM6" s="33" t="str">
        <f t="shared" si="12"/>
        <v>-</v>
      </c>
      <c r="DN6" s="33" t="str">
        <f t="shared" si="12"/>
        <v>-</v>
      </c>
      <c r="DO6" s="33" t="str">
        <f t="shared" si="12"/>
        <v>-</v>
      </c>
      <c r="DP6" s="33">
        <f t="shared" si="12"/>
        <v>27.64</v>
      </c>
      <c r="DQ6" s="33">
        <f t="shared" si="12"/>
        <v>33.58</v>
      </c>
      <c r="DR6" s="32" t="str">
        <f>IF(DR7="","",IF(DR7="-","【-】","【"&amp;SUBSTITUTE(TEXT(DR7,"#,##0.00"),"-","△")&amp;"】"))</f>
        <v>【31.35】</v>
      </c>
      <c r="DS6" s="33" t="str">
        <f>IF(DS7="",NA(),DS7)</f>
        <v>-</v>
      </c>
      <c r="DT6" s="33" t="str">
        <f t="shared" ref="DT6:EB6" si="13">IF(DT7="",NA(),DT7)</f>
        <v>-</v>
      </c>
      <c r="DU6" s="33" t="str">
        <f t="shared" si="13"/>
        <v>-</v>
      </c>
      <c r="DV6" s="32">
        <f t="shared" si="13"/>
        <v>0</v>
      </c>
      <c r="DW6" s="32">
        <f t="shared" si="13"/>
        <v>0</v>
      </c>
      <c r="DX6" s="33" t="str">
        <f t="shared" si="13"/>
        <v>-</v>
      </c>
      <c r="DY6" s="33" t="str">
        <f t="shared" si="13"/>
        <v>-</v>
      </c>
      <c r="DZ6" s="33" t="str">
        <f t="shared" si="13"/>
        <v>-</v>
      </c>
      <c r="EA6" s="32">
        <f t="shared" si="13"/>
        <v>0</v>
      </c>
      <c r="EB6" s="32">
        <f t="shared" si="13"/>
        <v>0</v>
      </c>
      <c r="EC6" s="32" t="str">
        <f>IF(EC7="","",IF(EC7="-","【-】","【"&amp;SUBSTITUTE(TEXT(EC7,"#,##0.00"),"-","△")&amp;"】"))</f>
        <v>【0.00】</v>
      </c>
      <c r="ED6" s="33" t="str">
        <f>IF(ED7="",NA(),ED7)</f>
        <v>-</v>
      </c>
      <c r="EE6" s="33" t="str">
        <f t="shared" ref="EE6:EM6" si="14">IF(EE7="",NA(),EE7)</f>
        <v>-</v>
      </c>
      <c r="EF6" s="33" t="str">
        <f t="shared" si="14"/>
        <v>-</v>
      </c>
      <c r="EG6" s="32">
        <f t="shared" si="14"/>
        <v>0</v>
      </c>
      <c r="EH6" s="32">
        <f t="shared" si="14"/>
        <v>0</v>
      </c>
      <c r="EI6" s="33" t="str">
        <f t="shared" si="14"/>
        <v>-</v>
      </c>
      <c r="EJ6" s="33" t="str">
        <f t="shared" si="14"/>
        <v>-</v>
      </c>
      <c r="EK6" s="33" t="str">
        <f t="shared" si="14"/>
        <v>-</v>
      </c>
      <c r="EL6" s="33">
        <f t="shared" si="14"/>
        <v>0.01</v>
      </c>
      <c r="EM6" s="32">
        <f t="shared" si="14"/>
        <v>0</v>
      </c>
      <c r="EN6" s="32" t="str">
        <f>IF(EN7="","",IF(EN7="-","【-】","【"&amp;SUBSTITUTE(TEXT(EN7,"#,##0.00"),"-","△")&amp;"】"))</f>
        <v>【0.17】</v>
      </c>
    </row>
    <row r="7" spans="1:147" s="34" customFormat="1">
      <c r="A7" s="26"/>
      <c r="B7" s="35">
        <v>2015</v>
      </c>
      <c r="C7" s="35">
        <v>202126</v>
      </c>
      <c r="D7" s="35">
        <v>46</v>
      </c>
      <c r="E7" s="35">
        <v>17</v>
      </c>
      <c r="F7" s="35">
        <v>9</v>
      </c>
      <c r="G7" s="35">
        <v>0</v>
      </c>
      <c r="H7" s="35" t="s">
        <v>96</v>
      </c>
      <c r="I7" s="35" t="s">
        <v>97</v>
      </c>
      <c r="J7" s="35" t="s">
        <v>98</v>
      </c>
      <c r="K7" s="35" t="s">
        <v>99</v>
      </c>
      <c r="L7" s="35" t="s">
        <v>100</v>
      </c>
      <c r="M7" s="36" t="s">
        <v>101</v>
      </c>
      <c r="N7" s="36">
        <v>21.36</v>
      </c>
      <c r="O7" s="36">
        <v>0.22</v>
      </c>
      <c r="P7" s="36">
        <v>100</v>
      </c>
      <c r="Q7" s="36">
        <v>3720</v>
      </c>
      <c r="R7" s="36">
        <v>28901</v>
      </c>
      <c r="S7" s="36">
        <v>565.15</v>
      </c>
      <c r="T7" s="36">
        <v>51.14</v>
      </c>
      <c r="U7" s="36">
        <v>64</v>
      </c>
      <c r="V7" s="36">
        <v>0.03</v>
      </c>
      <c r="W7" s="36">
        <v>2133.33</v>
      </c>
      <c r="X7" s="36" t="s">
        <v>101</v>
      </c>
      <c r="Y7" s="36" t="s">
        <v>101</v>
      </c>
      <c r="Z7" s="36" t="s">
        <v>101</v>
      </c>
      <c r="AA7" s="36">
        <v>100.01</v>
      </c>
      <c r="AB7" s="36">
        <v>100.12</v>
      </c>
      <c r="AC7" s="36" t="s">
        <v>101</v>
      </c>
      <c r="AD7" s="36" t="s">
        <v>101</v>
      </c>
      <c r="AE7" s="36" t="s">
        <v>101</v>
      </c>
      <c r="AF7" s="36">
        <v>105.88</v>
      </c>
      <c r="AG7" s="36">
        <v>94.85</v>
      </c>
      <c r="AH7" s="36">
        <v>96.32</v>
      </c>
      <c r="AI7" s="36" t="s">
        <v>101</v>
      </c>
      <c r="AJ7" s="36" t="s">
        <v>101</v>
      </c>
      <c r="AK7" s="36" t="s">
        <v>101</v>
      </c>
      <c r="AL7" s="36">
        <v>0</v>
      </c>
      <c r="AM7" s="36">
        <v>0</v>
      </c>
      <c r="AN7" s="36" t="s">
        <v>101</v>
      </c>
      <c r="AO7" s="36" t="s">
        <v>101</v>
      </c>
      <c r="AP7" s="36" t="s">
        <v>101</v>
      </c>
      <c r="AQ7" s="36">
        <v>933.68</v>
      </c>
      <c r="AR7" s="36">
        <v>1033.78</v>
      </c>
      <c r="AS7" s="36">
        <v>1545.58</v>
      </c>
      <c r="AT7" s="36" t="s">
        <v>101</v>
      </c>
      <c r="AU7" s="36" t="s">
        <v>101</v>
      </c>
      <c r="AV7" s="36" t="s">
        <v>101</v>
      </c>
      <c r="AW7" s="36">
        <v>16.71</v>
      </c>
      <c r="AX7" s="36">
        <v>3.99</v>
      </c>
      <c r="AY7" s="36" t="s">
        <v>101</v>
      </c>
      <c r="AZ7" s="36" t="s">
        <v>101</v>
      </c>
      <c r="BA7" s="36" t="s">
        <v>101</v>
      </c>
      <c r="BB7" s="36">
        <v>135.62</v>
      </c>
      <c r="BC7" s="36">
        <v>133.78</v>
      </c>
      <c r="BD7" s="36">
        <v>124.95</v>
      </c>
      <c r="BE7" s="36" t="s">
        <v>101</v>
      </c>
      <c r="BF7" s="36" t="s">
        <v>101</v>
      </c>
      <c r="BG7" s="36" t="s">
        <v>101</v>
      </c>
      <c r="BH7" s="36">
        <v>10837.85</v>
      </c>
      <c r="BI7" s="36">
        <v>9670.08</v>
      </c>
      <c r="BJ7" s="36" t="s">
        <v>101</v>
      </c>
      <c r="BK7" s="36" t="s">
        <v>101</v>
      </c>
      <c r="BL7" s="36" t="s">
        <v>101</v>
      </c>
      <c r="BM7" s="36">
        <v>2585.83</v>
      </c>
      <c r="BN7" s="36">
        <v>2464.06</v>
      </c>
      <c r="BO7" s="36">
        <v>2685.08</v>
      </c>
      <c r="BP7" s="36" t="s">
        <v>101</v>
      </c>
      <c r="BQ7" s="36" t="s">
        <v>101</v>
      </c>
      <c r="BR7" s="36" t="s">
        <v>101</v>
      </c>
      <c r="BS7" s="36">
        <v>35.25</v>
      </c>
      <c r="BT7" s="36">
        <v>40.65</v>
      </c>
      <c r="BU7" s="36" t="s">
        <v>101</v>
      </c>
      <c r="BV7" s="36" t="s">
        <v>101</v>
      </c>
      <c r="BW7" s="36" t="s">
        <v>101</v>
      </c>
      <c r="BX7" s="36">
        <v>31.45</v>
      </c>
      <c r="BY7" s="36">
        <v>32.909999999999997</v>
      </c>
      <c r="BZ7" s="36">
        <v>30.63</v>
      </c>
      <c r="CA7" s="36" t="s">
        <v>101</v>
      </c>
      <c r="CB7" s="36" t="s">
        <v>101</v>
      </c>
      <c r="CC7" s="36" t="s">
        <v>101</v>
      </c>
      <c r="CD7" s="36">
        <v>641.12</v>
      </c>
      <c r="CE7" s="36">
        <v>564.89</v>
      </c>
      <c r="CF7" s="36" t="s">
        <v>101</v>
      </c>
      <c r="CG7" s="36" t="s">
        <v>101</v>
      </c>
      <c r="CH7" s="36" t="s">
        <v>101</v>
      </c>
      <c r="CI7" s="36">
        <v>588.54999999999995</v>
      </c>
      <c r="CJ7" s="36">
        <v>561.54</v>
      </c>
      <c r="CK7" s="36">
        <v>600.63</v>
      </c>
      <c r="CL7" s="36" t="s">
        <v>101</v>
      </c>
      <c r="CM7" s="36" t="s">
        <v>101</v>
      </c>
      <c r="CN7" s="36" t="s">
        <v>101</v>
      </c>
      <c r="CO7" s="36">
        <v>21.88</v>
      </c>
      <c r="CP7" s="36">
        <v>21.88</v>
      </c>
      <c r="CQ7" s="36" t="s">
        <v>101</v>
      </c>
      <c r="CR7" s="36" t="s">
        <v>101</v>
      </c>
      <c r="CS7" s="36" t="s">
        <v>101</v>
      </c>
      <c r="CT7" s="36">
        <v>37.950000000000003</v>
      </c>
      <c r="CU7" s="36">
        <v>34.92</v>
      </c>
      <c r="CV7" s="36">
        <v>36.67</v>
      </c>
      <c r="CW7" s="36" t="s">
        <v>101</v>
      </c>
      <c r="CX7" s="36" t="s">
        <v>101</v>
      </c>
      <c r="CY7" s="36" t="s">
        <v>101</v>
      </c>
      <c r="CZ7" s="36">
        <v>100</v>
      </c>
      <c r="DA7" s="36">
        <v>100</v>
      </c>
      <c r="DB7" s="36" t="s">
        <v>101</v>
      </c>
      <c r="DC7" s="36" t="s">
        <v>101</v>
      </c>
      <c r="DD7" s="36" t="s">
        <v>101</v>
      </c>
      <c r="DE7" s="36">
        <v>88.2</v>
      </c>
      <c r="DF7" s="36">
        <v>88.64</v>
      </c>
      <c r="DG7" s="36">
        <v>89.35</v>
      </c>
      <c r="DH7" s="36" t="s">
        <v>101</v>
      </c>
      <c r="DI7" s="36" t="s">
        <v>101</v>
      </c>
      <c r="DJ7" s="36" t="s">
        <v>101</v>
      </c>
      <c r="DK7" s="36">
        <v>2.54</v>
      </c>
      <c r="DL7" s="36">
        <v>5.08</v>
      </c>
      <c r="DM7" s="36" t="s">
        <v>101</v>
      </c>
      <c r="DN7" s="36" t="s">
        <v>101</v>
      </c>
      <c r="DO7" s="36" t="s">
        <v>101</v>
      </c>
      <c r="DP7" s="36">
        <v>27.64</v>
      </c>
      <c r="DQ7" s="36">
        <v>33.58</v>
      </c>
      <c r="DR7" s="36">
        <v>31.35</v>
      </c>
      <c r="DS7" s="36" t="s">
        <v>101</v>
      </c>
      <c r="DT7" s="36" t="s">
        <v>101</v>
      </c>
      <c r="DU7" s="36" t="s">
        <v>101</v>
      </c>
      <c r="DV7" s="36">
        <v>0</v>
      </c>
      <c r="DW7" s="36">
        <v>0</v>
      </c>
      <c r="DX7" s="36" t="s">
        <v>101</v>
      </c>
      <c r="DY7" s="36" t="s">
        <v>101</v>
      </c>
      <c r="DZ7" s="36" t="s">
        <v>101</v>
      </c>
      <c r="EA7" s="36">
        <v>0</v>
      </c>
      <c r="EB7" s="36">
        <v>0</v>
      </c>
      <c r="EC7" s="36">
        <v>0</v>
      </c>
      <c r="ED7" s="36" t="s">
        <v>101</v>
      </c>
      <c r="EE7" s="36" t="s">
        <v>101</v>
      </c>
      <c r="EF7" s="36" t="s">
        <v>101</v>
      </c>
      <c r="EG7" s="36">
        <v>0</v>
      </c>
      <c r="EH7" s="36">
        <v>0</v>
      </c>
      <c r="EI7" s="36" t="s">
        <v>101</v>
      </c>
      <c r="EJ7" s="36" t="s">
        <v>101</v>
      </c>
      <c r="EK7" s="36" t="s">
        <v>101</v>
      </c>
      <c r="EL7" s="36">
        <v>0.01</v>
      </c>
      <c r="EM7" s="36">
        <v>0</v>
      </c>
      <c r="EN7" s="36">
        <v>0.17</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2017-02-08T02:42:18Z</dcterms:created>
  <dcterms:modified xsi:type="dcterms:W3CDTF">2017-02-15T00:02:11Z</dcterms:modified>
  <cp:category/>
</cp:coreProperties>
</file>