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<sst xmlns="http://schemas.openxmlformats.org/spreadsheetml/2006/main" count="289" uniqueCount="109">
  <si>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</si>
  <si>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</si>
  <si>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</si>
  <si>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</si>
  <si>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</si>
  <si>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</si>
  <si>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</si>
  <si>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</si>
  <si>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</si>
  <si>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</si>
  <si>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</si>
  <si>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</si>
  <si>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</si>
  <si>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</si>
  <si>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</si>
  <si>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</si>
  <si>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</si>
  <si>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</si>
  <si>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</si>
  <si>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</si>
  <si>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</si>
  <si>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</si>
  <si>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</si>
  <si>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</si>
  <si>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</si>
  <si>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</si>
  <si>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</si>
  <si>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</si>
  <si>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</si>
  <si>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</si>
  <si>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</si>
  <si>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</si>
  <si>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</si>
  <si>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</si>
  <si>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</si>
  <si>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</si>
  <si>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</si>
  <si>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</si>
  <si>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</si>
  <si>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</si>
  <si>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</si>
  <si>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</si>
  <si>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</si>
  <si>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</si>
  <si>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</si>
  <si>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</si>
  <si>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</si>
  <si>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</si>
  <si>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</si>
  <si>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</si>
  <si>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</si>
  <si>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</si>
  <si>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</si>
  <si>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</si>
  <si>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</si>
  <si>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</si>
  <si>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</si>
  <si>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</si>
  <si>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</si>
  <si>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</si>
  <si>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</si>
  <si>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</si>
  <si>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</si>
  <si>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</si>
  <si>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</si>
  <si>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</si>
  <si>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</si>
  <si>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</si>
  <si>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</si>
  <si>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</si>
  <si>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</si>
  <si>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</si>
  <si>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</si>
  <si>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</si>
  <si>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</si>
  <si>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</si>
  <si>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</si>
  <si>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</si>
  <si>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</si>
  <si>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</si>
  <si>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</si>
  <si>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</si>
  <si>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</si>
  <si>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</si>
  <si>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</si>
  <si>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</si>
  <si>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</si>
  <si>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</si>
  <si>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</si>
  <si>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</si>
  <si>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</si>
  <si>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</si>
  <si>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</si>
  <si>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</si>
  <si>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</si>
  <si>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大町市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</si>
  <si>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</si>
  <si>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</si>
  <si>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</si>
  <si>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</si>
  <si>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</si>
  <si>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</si>
  <si>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</si>
  <si>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</si>
  <si>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</si>
  <si>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</si>
  <si>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特定環境保全公共下水道事業は、平成26年度より地方公営企業法適用事業となった。2つある処理区のうち、仁科三湖処理区は当市の公共下水道へ流出している。常盤処理区は松川村特定環境保全公共下水道へ流出し、松川村において、広域処理してい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く管渠延長が長くなり、工事費に伴う企業債が膨らんだこと、また、償還開始から20年程度しか経過しておらず、主な工事が平成23年度まで行われており、企業債残高が減ってきていないことが要因である。
　水洗化率の低さは当事業最大の問題である。一般的に供用開始から時間が経つほど水洗化率は上がるとされているが、上述のとおり下水道事業の中では歴史が浅い方でもあり、訪問相談員による戸別訪問相談を実施する等、引き続き接続促進策を進めている。</t>
    <rPh sb="1" eb="3">
      <t>トウシ</t>
    </rPh>
    <rPh sb="4" eb="6">
      <t>トクテイ</t>
    </rPh>
    <rPh sb="6" eb="8">
      <t>カンキョウ</t>
    </rPh>
    <rPh sb="8" eb="10">
      <t>ホゼン</t>
    </rPh>
    <rPh sb="10" eb="12">
      <t>コウキョウ</t>
    </rPh>
    <rPh sb="12" eb="15">
      <t>ゲスイドウ</t>
    </rPh>
    <rPh sb="15" eb="17">
      <t>ジギョウ</t>
    </rPh>
    <rPh sb="19" eb="21">
      <t>ヘイセイ</t>
    </rPh>
    <rPh sb="23" eb="25">
      <t>ネンド</t>
    </rPh>
    <rPh sb="27" eb="29">
      <t>チホウ</t>
    </rPh>
    <rPh sb="29" eb="31">
      <t>コウエイ</t>
    </rPh>
    <rPh sb="31" eb="33">
      <t>キギョウ</t>
    </rPh>
    <rPh sb="33" eb="34">
      <t>ホウ</t>
    </rPh>
    <rPh sb="34" eb="36">
      <t>テキヨウ</t>
    </rPh>
    <rPh sb="36" eb="38">
      <t>ジギョウ</t>
    </rPh>
    <rPh sb="47" eb="49">
      <t>ショリ</t>
    </rPh>
    <rPh sb="49" eb="50">
      <t>ク</t>
    </rPh>
    <rPh sb="54" eb="56">
      <t>ニシナ</t>
    </rPh>
    <rPh sb="56" eb="57">
      <t>サン</t>
    </rPh>
    <rPh sb="57" eb="58">
      <t>コ</t>
    </rPh>
    <rPh sb="58" eb="60">
      <t>ショリ</t>
    </rPh>
    <rPh sb="60" eb="61">
      <t>ク</t>
    </rPh>
    <rPh sb="62" eb="64">
      <t>トウシ</t>
    </rPh>
    <rPh sb="65" eb="67">
      <t>コウキョウ</t>
    </rPh>
    <rPh sb="67" eb="70">
      <t>ゲスイドウ</t>
    </rPh>
    <rPh sb="71" eb="73">
      <t>リュウシュツ</t>
    </rPh>
    <rPh sb="78" eb="80">
      <t>トキワ</t>
    </rPh>
    <rPh sb="80" eb="82">
      <t>ショリ</t>
    </rPh>
    <rPh sb="82" eb="83">
      <t>ク</t>
    </rPh>
    <rPh sb="84" eb="87">
      <t>マツカワムラ</t>
    </rPh>
    <rPh sb="103" eb="106">
      <t>マツカワムラ</t>
    </rPh>
    <rPh sb="111" eb="113">
      <t>コウイキ</t>
    </rPh>
    <rPh sb="113" eb="115">
      <t>ショリ</t>
    </rPh>
    <rPh sb="122" eb="124">
      <t>リュウドウ</t>
    </rPh>
    <rPh sb="124" eb="126">
      <t>ヒリツ</t>
    </rPh>
    <rPh sb="127" eb="129">
      <t>ルイジ</t>
    </rPh>
    <rPh sb="129" eb="131">
      <t>ダンタイ</t>
    </rPh>
    <rPh sb="132" eb="133">
      <t>クラ</t>
    </rPh>
    <rPh sb="134" eb="135">
      <t>テイ</t>
    </rPh>
    <rPh sb="135" eb="136">
      <t>チ</t>
    </rPh>
    <rPh sb="144" eb="146">
      <t>ジギョウ</t>
    </rPh>
    <rPh sb="147" eb="149">
      <t>ケイゾク</t>
    </rPh>
    <rPh sb="153" eb="154">
      <t>ナカ</t>
    </rPh>
    <rPh sb="155" eb="157">
      <t>カイゼン</t>
    </rPh>
    <rPh sb="161" eb="163">
      <t>ミコ</t>
    </rPh>
    <rPh sb="357" eb="358">
      <t>トウ</t>
    </rPh>
    <rPh sb="358" eb="360">
      <t>ジギョウ</t>
    </rPh>
    <rPh sb="360" eb="362">
      <t>サイダイ</t>
    </rPh>
    <rPh sb="436" eb="438">
      <t>コベツ</t>
    </rPh>
    <rPh sb="449" eb="450">
      <t>ヒ</t>
    </rPh>
    <rPh sb="451" eb="452">
      <t>ツヅ</t>
    </rPh>
    <rPh sb="459" eb="460">
      <t>スス</t>
    </rPh>
    <phoneticPr fontId="4"/>
  </si>
  <si>
    <t>　管渠は、早いものでも耐用年数がまだ30年程度あるが、大町浄水センターについては施設の長寿命化計画を策定し、計画的に更新工事を進めている。また、松川浄水苑は平成26年度より長寿命化計画策定に着手したので、今後浄水センター同様に計画的に更新を進めていく予定となっている。
　マンホールポンプ等の更新については、今後更新計画を策定し、順次更新していく予定としている。</t>
    <rPh sb="1" eb="3">
      <t>カンキョ</t>
    </rPh>
    <rPh sb="5" eb="6">
      <t>ハヤ</t>
    </rPh>
    <rPh sb="11" eb="13">
      <t>タイヨウ</t>
    </rPh>
    <rPh sb="13" eb="15">
      <t>ネンスウ</t>
    </rPh>
    <rPh sb="20" eb="21">
      <t>ネン</t>
    </rPh>
    <rPh sb="21" eb="23">
      <t>テイド</t>
    </rPh>
    <rPh sb="27" eb="29">
      <t>オオマチ</t>
    </rPh>
    <rPh sb="29" eb="31">
      <t>ジョウスイ</t>
    </rPh>
    <rPh sb="40" eb="42">
      <t>シセツ</t>
    </rPh>
    <rPh sb="43" eb="44">
      <t>チョウ</t>
    </rPh>
    <rPh sb="44" eb="47">
      <t>ジュミョウカ</t>
    </rPh>
    <rPh sb="47" eb="49">
      <t>ケイカク</t>
    </rPh>
    <rPh sb="50" eb="52">
      <t>サクテイ</t>
    </rPh>
    <rPh sb="54" eb="57">
      <t>ケイカクテキ</t>
    </rPh>
    <rPh sb="58" eb="60">
      <t>コウシン</t>
    </rPh>
    <rPh sb="60" eb="62">
      <t>コウジ</t>
    </rPh>
    <rPh sb="63" eb="64">
      <t>スス</t>
    </rPh>
    <rPh sb="125" eb="127">
      <t>ヨテイ</t>
    </rPh>
    <rPh sb="144" eb="145">
      <t>トウ</t>
    </rPh>
    <rPh sb="146" eb="148">
      <t>コウシン</t>
    </rPh>
    <rPh sb="154" eb="156">
      <t>コンゴ</t>
    </rPh>
    <rPh sb="156" eb="158">
      <t>コウシン</t>
    </rPh>
    <rPh sb="158" eb="160">
      <t>ケイカク</t>
    </rPh>
    <rPh sb="161" eb="163">
      <t>サクテイ</t>
    </rPh>
    <rPh sb="165" eb="167">
      <t>ジュンジ</t>
    </rPh>
    <rPh sb="167" eb="169">
      <t>コウシン</t>
    </rPh>
    <rPh sb="173" eb="175">
      <t>ヨテイ</t>
    </rPh>
    <phoneticPr fontId="4"/>
  </si>
  <si>
    <t>　平成26年度より法適用事業とし、２年目の決算数値であり、様々な指標のトレンドも未だ把握し得ない状況である。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rPh sb="18" eb="20">
      <t>ネンメ</t>
    </rPh>
    <rPh sb="21" eb="23">
      <t>ケッサン</t>
    </rPh>
    <rPh sb="23" eb="25">
      <t>スウチ</t>
    </rPh>
    <rPh sb="40" eb="41">
      <t>イマ</t>
    </rPh>
    <rPh sb="42" eb="44">
      <t>ハアク</t>
    </rPh>
    <rPh sb="45" eb="46">
      <t>エ</t>
    </rPh>
    <rPh sb="63" eb="65">
      <t>コウキョウ</t>
    </rPh>
    <rPh sb="73" eb="76">
      <t>イチヅ</t>
    </rPh>
    <rPh sb="78" eb="79">
      <t>オオ</t>
    </rPh>
    <rPh sb="96" eb="98">
      <t>サイニュウ</t>
    </rPh>
    <rPh sb="99" eb="100">
      <t>シ</t>
    </rPh>
    <rPh sb="102" eb="104">
      <t>ワリアイ</t>
    </rPh>
    <rPh sb="105" eb="106">
      <t>オオ</t>
    </rPh>
    <rPh sb="205" eb="207">
      <t>ゲンショウ</t>
    </rPh>
    <rPh sb="208" eb="210">
      <t>ミス</t>
    </rPh>
    <rPh sb="212" eb="214">
      <t>シセツ</t>
    </rPh>
    <rPh sb="215" eb="217">
      <t>シュクショウ</t>
    </rPh>
    <rPh sb="218" eb="221">
      <t>トウハイゴウ</t>
    </rPh>
    <rPh sb="236" eb="238">
      <t>ヒツヨウ</t>
    </rPh>
    <rPh sb="242" eb="243">
      <t>カンガ</t>
    </rPh>
    <rPh sb="247" eb="2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</si>
</sst>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9963520"/>
        <c:axId val="1100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0.08</c:v>
                </c:pt>
                <c:pt idx="4">
                  <c:v>7.0000000000000007E-2</c:v>
                </c:pt>
              </c:numCache>
            </c:numRef>
          </c:val>
          <c:smooth val="0"/>
        </c:ser>
        <c:dLbls>
          <c:showLegendKey val="0"/>
          <c:showVal val="0"/>
          <c:showCatName val="0"/>
          <c:showSerName val="0"/>
          <c:showPercent val="0"/>
          <c:showBubbleSize val="0"/>
        </c:dLbls>
        <c:marker val="1"/>
        <c:smooth val="0"/>
        <c:axId val="109963520"/>
        <c:axId val="110035328"/>
      </c:lineChart>
      <c:dateAx>
        <c:axId val="109963520"/>
        <c:scaling>
          <c:orientation val="minMax"/>
        </c:scaling>
        <c:delete val="1"/>
        <c:axPos val="b"/>
        <c:numFmt formatCode="ge" sourceLinked="1"/>
        <c:majorTickMark val="none"/>
        <c:minorTickMark val="none"/>
        <c:tickLblPos val="none"/>
        <c:crossAx val="110035328"/>
        <c:crosses val="autoZero"/>
        <c:auto val="1"/>
        <c:lblOffset val="100"/>
        <c:baseTimeUnit val="years"/>
      </c:dateAx>
      <c:valAx>
        <c:axId val="110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65728"/>
        <c:axId val="1110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34.74</c:v>
                </c:pt>
                <c:pt idx="4">
                  <c:v>41.35</c:v>
                </c:pt>
              </c:numCache>
            </c:numRef>
          </c:val>
          <c:smooth val="0"/>
        </c:ser>
        <c:dLbls>
          <c:showLegendKey val="0"/>
          <c:showVal val="0"/>
          <c:showCatName val="0"/>
          <c:showSerName val="0"/>
          <c:showPercent val="0"/>
          <c:showBubbleSize val="0"/>
        </c:dLbls>
        <c:marker val="1"/>
        <c:smooth val="0"/>
        <c:axId val="111065728"/>
        <c:axId val="111096576"/>
      </c:lineChart>
      <c:dateAx>
        <c:axId val="111065728"/>
        <c:scaling>
          <c:orientation val="minMax"/>
        </c:scaling>
        <c:delete val="1"/>
        <c:axPos val="b"/>
        <c:numFmt formatCode="ge" sourceLinked="1"/>
        <c:majorTickMark val="none"/>
        <c:minorTickMark val="none"/>
        <c:tickLblPos val="none"/>
        <c:crossAx val="111096576"/>
        <c:crosses val="autoZero"/>
        <c:auto val="1"/>
        <c:lblOffset val="100"/>
        <c:baseTimeUnit val="years"/>
      </c:dateAx>
      <c:valAx>
        <c:axId val="1110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59.36</c:v>
                </c:pt>
                <c:pt idx="4">
                  <c:v>59.02</c:v>
                </c:pt>
              </c:numCache>
            </c:numRef>
          </c:val>
        </c:ser>
        <c:dLbls>
          <c:showLegendKey val="0"/>
          <c:showVal val="0"/>
          <c:showCatName val="0"/>
          <c:showSerName val="0"/>
          <c:showPercent val="0"/>
          <c:showBubbleSize val="0"/>
        </c:dLbls>
        <c:gapWidth val="150"/>
        <c:axId val="111147264"/>
        <c:axId val="111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70.14</c:v>
                </c:pt>
                <c:pt idx="4">
                  <c:v>82.9</c:v>
                </c:pt>
              </c:numCache>
            </c:numRef>
          </c:val>
          <c:smooth val="0"/>
        </c:ser>
        <c:dLbls>
          <c:showLegendKey val="0"/>
          <c:showVal val="0"/>
          <c:showCatName val="0"/>
          <c:showSerName val="0"/>
          <c:showPercent val="0"/>
          <c:showBubbleSize val="0"/>
        </c:dLbls>
        <c:marker val="1"/>
        <c:smooth val="0"/>
        <c:axId val="111147264"/>
        <c:axId val="111227264"/>
      </c:lineChart>
      <c:dateAx>
        <c:axId val="111147264"/>
        <c:scaling>
          <c:orientation val="minMax"/>
        </c:scaling>
        <c:delete val="1"/>
        <c:axPos val="b"/>
        <c:numFmt formatCode="ge" sourceLinked="1"/>
        <c:majorTickMark val="none"/>
        <c:minorTickMark val="none"/>
        <c:tickLblPos val="none"/>
        <c:crossAx val="111227264"/>
        <c:crosses val="autoZero"/>
        <c:auto val="1"/>
        <c:lblOffset val="100"/>
        <c:baseTimeUnit val="years"/>
      </c:dateAx>
      <c:valAx>
        <c:axId val="111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101.9</c:v>
                </c:pt>
                <c:pt idx="4">
                  <c:v>106.96</c:v>
                </c:pt>
              </c:numCache>
            </c:numRef>
          </c:val>
        </c:ser>
        <c:dLbls>
          <c:showLegendKey val="0"/>
          <c:showVal val="0"/>
          <c:showCatName val="0"/>
          <c:showSerName val="0"/>
          <c:showPercent val="0"/>
          <c:showBubbleSize val="0"/>
        </c:dLbls>
        <c:gapWidth val="150"/>
        <c:axId val="110057344"/>
        <c:axId val="110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96.83</c:v>
                </c:pt>
                <c:pt idx="4">
                  <c:v>100.94</c:v>
                </c:pt>
              </c:numCache>
            </c:numRef>
          </c:val>
          <c:smooth val="0"/>
        </c:ser>
        <c:dLbls>
          <c:showLegendKey val="0"/>
          <c:showVal val="0"/>
          <c:showCatName val="0"/>
          <c:showSerName val="0"/>
          <c:showPercent val="0"/>
          <c:showBubbleSize val="0"/>
        </c:dLbls>
        <c:marker val="1"/>
        <c:smooth val="0"/>
        <c:axId val="110057344"/>
        <c:axId val="110063616"/>
      </c:lineChart>
      <c:dateAx>
        <c:axId val="110057344"/>
        <c:scaling>
          <c:orientation val="minMax"/>
        </c:scaling>
        <c:delete val="1"/>
        <c:axPos val="b"/>
        <c:numFmt formatCode="ge" sourceLinked="1"/>
        <c:majorTickMark val="none"/>
        <c:minorTickMark val="none"/>
        <c:tickLblPos val="none"/>
        <c:crossAx val="110063616"/>
        <c:crosses val="autoZero"/>
        <c:auto val="1"/>
        <c:lblOffset val="100"/>
        <c:baseTimeUnit val="years"/>
      </c:dateAx>
      <c:valAx>
        <c:axId val="110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2.88</c:v>
                </c:pt>
                <c:pt idx="4">
                  <c:v>5.62</c:v>
                </c:pt>
              </c:numCache>
            </c:numRef>
          </c:val>
        </c:ser>
        <c:dLbls>
          <c:showLegendKey val="0"/>
          <c:showVal val="0"/>
          <c:showCatName val="0"/>
          <c:showSerName val="0"/>
          <c:showPercent val="0"/>
          <c:showBubbleSize val="0"/>
        </c:dLbls>
        <c:gapWidth val="150"/>
        <c:axId val="110089728"/>
        <c:axId val="1100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14.53</c:v>
                </c:pt>
                <c:pt idx="4">
                  <c:v>22.79</c:v>
                </c:pt>
              </c:numCache>
            </c:numRef>
          </c:val>
          <c:smooth val="0"/>
        </c:ser>
        <c:dLbls>
          <c:showLegendKey val="0"/>
          <c:showVal val="0"/>
          <c:showCatName val="0"/>
          <c:showSerName val="0"/>
          <c:showPercent val="0"/>
          <c:showBubbleSize val="0"/>
        </c:dLbls>
        <c:marker val="1"/>
        <c:smooth val="0"/>
        <c:axId val="110089728"/>
        <c:axId val="110091648"/>
      </c:lineChart>
      <c:dateAx>
        <c:axId val="110089728"/>
        <c:scaling>
          <c:orientation val="minMax"/>
        </c:scaling>
        <c:delete val="1"/>
        <c:axPos val="b"/>
        <c:numFmt formatCode="ge" sourceLinked="1"/>
        <c:majorTickMark val="none"/>
        <c:minorTickMark val="none"/>
        <c:tickLblPos val="none"/>
        <c:crossAx val="110091648"/>
        <c:crosses val="autoZero"/>
        <c:auto val="1"/>
        <c:lblOffset val="100"/>
        <c:baseTimeUnit val="years"/>
      </c:dateAx>
      <c:valAx>
        <c:axId val="1100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0142592"/>
        <c:axId val="110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c:v>0.04</c:v>
                </c:pt>
              </c:numCache>
            </c:numRef>
          </c:val>
          <c:smooth val="0"/>
        </c:ser>
        <c:dLbls>
          <c:showLegendKey val="0"/>
          <c:showVal val="0"/>
          <c:showCatName val="0"/>
          <c:showSerName val="0"/>
          <c:showPercent val="0"/>
          <c:showBubbleSize val="0"/>
        </c:dLbls>
        <c:marker val="1"/>
        <c:smooth val="0"/>
        <c:axId val="110142592"/>
        <c:axId val="110144512"/>
      </c:lineChart>
      <c:dateAx>
        <c:axId val="110142592"/>
        <c:scaling>
          <c:orientation val="minMax"/>
        </c:scaling>
        <c:delete val="1"/>
        <c:axPos val="b"/>
        <c:numFmt formatCode="ge" sourceLinked="1"/>
        <c:majorTickMark val="none"/>
        <c:minorTickMark val="none"/>
        <c:tickLblPos val="none"/>
        <c:crossAx val="110144512"/>
        <c:crosses val="autoZero"/>
        <c:auto val="1"/>
        <c:lblOffset val="100"/>
        <c:baseTimeUnit val="years"/>
      </c:dateAx>
      <c:valAx>
        <c:axId val="110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2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0191360"/>
        <c:axId val="11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172.52</c:v>
                </c:pt>
                <c:pt idx="4">
                  <c:v>101.85</c:v>
                </c:pt>
              </c:numCache>
            </c:numRef>
          </c:val>
          <c:smooth val="0"/>
        </c:ser>
        <c:dLbls>
          <c:showLegendKey val="0"/>
          <c:showVal val="0"/>
          <c:showCatName val="0"/>
          <c:showSerName val="0"/>
          <c:showPercent val="0"/>
          <c:showBubbleSize val="0"/>
        </c:dLbls>
        <c:marker val="1"/>
        <c:smooth val="0"/>
        <c:axId val="110191360"/>
        <c:axId val="110193280"/>
      </c:lineChart>
      <c:dateAx>
        <c:axId val="110191360"/>
        <c:scaling>
          <c:orientation val="minMax"/>
        </c:scaling>
        <c:delete val="1"/>
        <c:axPos val="b"/>
        <c:numFmt formatCode="ge" sourceLinked="1"/>
        <c:majorTickMark val="none"/>
        <c:minorTickMark val="none"/>
        <c:tickLblPos val="none"/>
        <c:crossAx val="110193280"/>
        <c:crosses val="autoZero"/>
        <c:auto val="1"/>
        <c:lblOffset val="100"/>
        <c:baseTimeUnit val="years"/>
      </c:dateAx>
      <c:valAx>
        <c:axId val="11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33.07</c:v>
                </c:pt>
                <c:pt idx="4">
                  <c:v>20.92</c:v>
                </c:pt>
              </c:numCache>
            </c:numRef>
          </c:val>
        </c:ser>
        <c:dLbls>
          <c:showLegendKey val="0"/>
          <c:showVal val="0"/>
          <c:showCatName val="0"/>
          <c:showSerName val="0"/>
          <c:showPercent val="0"/>
          <c:showBubbleSize val="0"/>
        </c:dLbls>
        <c:gapWidth val="150"/>
        <c:axId val="110449024"/>
        <c:axId val="11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69.430000000000007</c:v>
                </c:pt>
                <c:pt idx="4">
                  <c:v>49.07</c:v>
                </c:pt>
              </c:numCache>
            </c:numRef>
          </c:val>
          <c:smooth val="0"/>
        </c:ser>
        <c:dLbls>
          <c:showLegendKey val="0"/>
          <c:showVal val="0"/>
          <c:showCatName val="0"/>
          <c:showSerName val="0"/>
          <c:showPercent val="0"/>
          <c:showBubbleSize val="0"/>
        </c:dLbls>
        <c:marker val="1"/>
        <c:smooth val="0"/>
        <c:axId val="110449024"/>
        <c:axId val="110450944"/>
      </c:lineChart>
      <c:dateAx>
        <c:axId val="110449024"/>
        <c:scaling>
          <c:orientation val="minMax"/>
        </c:scaling>
        <c:delete val="1"/>
        <c:axPos val="b"/>
        <c:numFmt formatCode="ge" sourceLinked="1"/>
        <c:majorTickMark val="none"/>
        <c:minorTickMark val="none"/>
        <c:tickLblPos val="none"/>
        <c:crossAx val="110450944"/>
        <c:crosses val="autoZero"/>
        <c:auto val="1"/>
        <c:lblOffset val="100"/>
        <c:baseTimeUnit val="years"/>
      </c:dateAx>
      <c:valAx>
        <c:axId val="11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4400.42</c:v>
                </c:pt>
                <c:pt idx="4">
                  <c:v>4888.38</c:v>
                </c:pt>
              </c:numCache>
            </c:numRef>
          </c:val>
        </c:ser>
        <c:dLbls>
          <c:showLegendKey val="0"/>
          <c:showVal val="0"/>
          <c:showCatName val="0"/>
          <c:showSerName val="0"/>
          <c:showPercent val="0"/>
          <c:showBubbleSize val="0"/>
        </c:dLbls>
        <c:gapWidth val="150"/>
        <c:axId val="110567424"/>
        <c:axId val="11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1671.86</c:v>
                </c:pt>
                <c:pt idx="4">
                  <c:v>1434.89</c:v>
                </c:pt>
              </c:numCache>
            </c:numRef>
          </c:val>
          <c:smooth val="0"/>
        </c:ser>
        <c:dLbls>
          <c:showLegendKey val="0"/>
          <c:showVal val="0"/>
          <c:showCatName val="0"/>
          <c:showSerName val="0"/>
          <c:showPercent val="0"/>
          <c:showBubbleSize val="0"/>
        </c:dLbls>
        <c:marker val="1"/>
        <c:smooth val="0"/>
        <c:axId val="110567424"/>
        <c:axId val="110569344"/>
      </c:lineChart>
      <c:dateAx>
        <c:axId val="110567424"/>
        <c:scaling>
          <c:orientation val="minMax"/>
        </c:scaling>
        <c:delete val="1"/>
        <c:axPos val="b"/>
        <c:numFmt formatCode="ge" sourceLinked="1"/>
        <c:majorTickMark val="none"/>
        <c:minorTickMark val="none"/>
        <c:tickLblPos val="none"/>
        <c:crossAx val="110569344"/>
        <c:crosses val="autoZero"/>
        <c:auto val="1"/>
        <c:lblOffset val="100"/>
        <c:baseTimeUnit val="years"/>
      </c:dateAx>
      <c:valAx>
        <c:axId val="11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107.13</c:v>
                </c:pt>
                <c:pt idx="4">
                  <c:v>146.91999999999999</c:v>
                </c:pt>
              </c:numCache>
            </c:numRef>
          </c:val>
        </c:ser>
        <c:dLbls>
          <c:showLegendKey val="0"/>
          <c:showVal val="0"/>
          <c:showCatName val="0"/>
          <c:showSerName val="0"/>
          <c:showPercent val="0"/>
          <c:showBubbleSize val="0"/>
        </c:dLbls>
        <c:gapWidth val="150"/>
        <c:axId val="110603648"/>
        <c:axId val="110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50.54</c:v>
                </c:pt>
                <c:pt idx="4">
                  <c:v>66.22</c:v>
                </c:pt>
              </c:numCache>
            </c:numRef>
          </c:val>
          <c:smooth val="0"/>
        </c:ser>
        <c:dLbls>
          <c:showLegendKey val="0"/>
          <c:showVal val="0"/>
          <c:showCatName val="0"/>
          <c:showSerName val="0"/>
          <c:showPercent val="0"/>
          <c:showBubbleSize val="0"/>
        </c:dLbls>
        <c:marker val="1"/>
        <c:smooth val="0"/>
        <c:axId val="110603648"/>
        <c:axId val="110609920"/>
      </c:lineChart>
      <c:dateAx>
        <c:axId val="110603648"/>
        <c:scaling>
          <c:orientation val="minMax"/>
        </c:scaling>
        <c:delete val="1"/>
        <c:axPos val="b"/>
        <c:numFmt formatCode="ge" sourceLinked="1"/>
        <c:majorTickMark val="none"/>
        <c:minorTickMark val="none"/>
        <c:tickLblPos val="none"/>
        <c:crossAx val="110609920"/>
        <c:crosses val="autoZero"/>
        <c:auto val="1"/>
        <c:lblOffset val="100"/>
        <c:baseTimeUnit val="years"/>
      </c:dateAx>
      <c:valAx>
        <c:axId val="110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188.17</c:v>
                </c:pt>
                <c:pt idx="4">
                  <c:v>115.76</c:v>
                </c:pt>
              </c:numCache>
            </c:numRef>
          </c:val>
        </c:ser>
        <c:dLbls>
          <c:showLegendKey val="0"/>
          <c:showVal val="0"/>
          <c:showCatName val="0"/>
          <c:showSerName val="0"/>
          <c:showPercent val="0"/>
          <c:showBubbleSize val="0"/>
        </c:dLbls>
        <c:gapWidth val="150"/>
        <c:axId val="110713856"/>
        <c:axId val="111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320.36</c:v>
                </c:pt>
                <c:pt idx="4">
                  <c:v>246.72</c:v>
                </c:pt>
              </c:numCache>
            </c:numRef>
          </c:val>
          <c:smooth val="0"/>
        </c:ser>
        <c:dLbls>
          <c:showLegendKey val="0"/>
          <c:showVal val="0"/>
          <c:showCatName val="0"/>
          <c:showSerName val="0"/>
          <c:showPercent val="0"/>
          <c:showBubbleSize val="0"/>
        </c:dLbls>
        <c:marker val="1"/>
        <c:smooth val="0"/>
        <c:axId val="110713856"/>
        <c:axId val="111027328"/>
      </c:lineChart>
      <c:dateAx>
        <c:axId val="110713856"/>
        <c:scaling>
          <c:orientation val="minMax"/>
        </c:scaling>
        <c:delete val="1"/>
        <c:axPos val="b"/>
        <c:numFmt formatCode="ge" sourceLinked="1"/>
        <c:majorTickMark val="none"/>
        <c:minorTickMark val="none"/>
        <c:tickLblPos val="none"/>
        <c:crossAx val="111027328"/>
        <c:crosses val="autoZero"/>
        <c:auto val="1"/>
        <c:lblOffset val="100"/>
        <c:baseTimeUnit val="years"/>
      </c:dateAx>
      <c:valAx>
        <c:axId val="111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大町市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28901</v>
      </c>
      <c r="AM8" s="64"/>
      <c r="AN8" s="64"/>
      <c r="AO8" s="64"/>
      <c r="AP8" s="64"/>
      <c r="AQ8" s="64"/>
      <c r="AR8" s="64"/>
      <c r="AS8" s="64"/>
      <c r="AT8" s="63">
        <f>データ!S6</f>
        <v>565.15</v>
      </c>
      <c r="AU8" s="63"/>
      <c r="AV8" s="63"/>
      <c r="AW8" s="63"/>
      <c r="AX8" s="63"/>
      <c r="AY8" s="63"/>
      <c r="AZ8" s="63"/>
      <c r="BA8" s="63"/>
      <c r="BB8" s="63">
        <f>データ!T6</f>
        <v>51.14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50.77</v>
      </c>
      <c r="J10" s="63"/>
      <c r="K10" s="63"/>
      <c r="L10" s="63"/>
      <c r="M10" s="63"/>
      <c r="N10" s="63"/>
      <c r="O10" s="63"/>
      <c r="P10" s="63">
        <f>データ!O6</f>
        <v>20.82</v>
      </c>
      <c r="Q10" s="63"/>
      <c r="R10" s="63"/>
      <c r="S10" s="63"/>
      <c r="T10" s="63"/>
      <c r="U10" s="63"/>
      <c r="V10" s="63"/>
      <c r="W10" s="63" t="str">
        <f>データ!P6</f>
        <v>-</v>
      </c>
      <c r="X10" s="63"/>
      <c r="Y10" s="63"/>
      <c r="Z10" s="63"/>
      <c r="AA10" s="63"/>
      <c r="AB10" s="63"/>
      <c r="AC10" s="63"/>
      <c r="AD10" s="64">
        <f>データ!Q6</f>
        <v>3720</v>
      </c>
      <c r="AE10" s="64"/>
      <c r="AF10" s="64"/>
      <c r="AG10" s="64"/>
      <c r="AH10" s="64"/>
      <c r="AI10" s="64"/>
      <c r="AJ10" s="64"/>
      <c r="AK10" s="2"/>
      <c r="AL10" s="64">
        <f>データ!U6</f>
        <v>5969</v>
      </c>
      <c r="AM10" s="64"/>
      <c r="AN10" s="64"/>
      <c r="AO10" s="64"/>
      <c r="AP10" s="64"/>
      <c r="AQ10" s="64"/>
      <c r="AR10" s="64"/>
      <c r="AS10" s="64"/>
      <c r="AT10" s="63">
        <f>データ!V6</f>
        <v>4.17</v>
      </c>
      <c r="AU10" s="63"/>
      <c r="AV10" s="63"/>
      <c r="AW10" s="63"/>
      <c r="AX10" s="63"/>
      <c r="AY10" s="63"/>
      <c r="AZ10" s="63"/>
      <c r="BA10" s="63"/>
      <c r="BB10" s="63">
        <f>データ!W6</f>
        <v>1431.41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202126</v>
      </c>
      <c r="D6" s="31">
        <f t="shared" si="3"/>
        <v>46</v>
      </c>
      <c r="E6" s="31">
        <f t="shared" si="3"/>
        <v>17</v>
      </c>
      <c r="F6" s="31">
        <f t="shared" si="3"/>
        <v>4</v>
      </c>
      <c r="G6" s="31">
        <f t="shared" si="3"/>
        <v>0</v>
      </c>
      <c r="H6" s="31" t="str">
        <f t="shared" si="3"/>
        <v>長野県　大町市</v>
      </c>
      <c r="I6" s="31" t="str">
        <f t="shared" si="3"/>
        <v>法適用</v>
      </c>
      <c r="J6" s="31" t="str">
        <f t="shared" si="3"/>
        <v>下水道事業</v>
      </c>
      <c r="K6" s="31" t="str">
        <f t="shared" si="3"/>
        <v>特定環境保全公共下水道</v>
      </c>
      <c r="L6" s="31" t="str">
        <f t="shared" si="3"/>
        <v>D2</v>
      </c>
      <c r="M6" s="32" t="str">
        <f t="shared" si="3"/>
        <v>-</v>
      </c>
      <c r="N6" s="32">
        <f t="shared" si="3"/>
        <v>50.77</v>
      </c>
      <c r="O6" s="32">
        <f t="shared" si="3"/>
        <v>20.82</v>
      </c>
      <c r="P6" s="32" t="str">
        <f t="shared" si="3"/>
        <v>-</v>
      </c>
      <c r="Q6" s="32">
        <f t="shared" si="3"/>
        <v>3720</v>
      </c>
      <c r="R6" s="32">
        <f t="shared" si="3"/>
        <v>28901</v>
      </c>
      <c r="S6" s="32">
        <f t="shared" si="3"/>
        <v>565.15</v>
      </c>
      <c r="T6" s="32">
        <f t="shared" si="3"/>
        <v>51.14</v>
      </c>
      <c r="U6" s="32">
        <f t="shared" si="3"/>
        <v>5969</v>
      </c>
      <c r="V6" s="32">
        <f t="shared" si="3"/>
        <v>4.17</v>
      </c>
      <c r="W6" s="32">
        <f t="shared" si="3"/>
        <v>1431.41</v>
      </c>
      <c r="X6" s="33" t="str">
        <f>IF(X7="",NA(),X7)</f>
        <v>-</v>
      </c>
      <c r="Y6" s="33" t="str">
        <f t="shared" ref="Y6:AG6" si="4">IF(Y7="",NA(),Y7)</f>
        <v>-</v>
      </c>
      <c r="Z6" s="33" t="str">
        <f t="shared" si="4"/>
        <v>-</v>
      </c>
      <c r="AA6" s="33">
        <f t="shared" si="4"/>
        <v>101.9</v>
      </c>
      <c r="AB6" s="33">
        <f t="shared" si="4"/>
        <v>106.96</v>
      </c>
      <c r="AC6" s="33" t="str">
        <f t="shared" si="4"/>
        <v>-</v>
      </c>
      <c r="AD6" s="33" t="str">
        <f t="shared" si="4"/>
        <v>-</v>
      </c>
      <c r="AE6" s="33" t="str">
        <f t="shared" si="4"/>
        <v>-</v>
      </c>
      <c r="AF6" s="33">
        <f t="shared" si="4"/>
        <v>96.83</v>
      </c>
      <c r="AG6" s="33">
        <f t="shared" si="4"/>
        <v>100.94</v>
      </c>
      <c r="AH6" s="32" t="str">
        <f>IF(AH7="","",IF(AH7="-","【-】","【"&amp;SUBSTITUTE(TEXT(AH7,"#,##0.00"),"-","△")&amp;"】"))</f>
        <v>【100.36】</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172.52</v>
      </c>
      <c r="AR6" s="33">
        <f t="shared" si="5"/>
        <v>101.85</v>
      </c>
      <c r="AS6" s="32" t="str">
        <f>IF(AS7="","",IF(AS7="-","【-】","【"&amp;SUBSTITUTE(TEXT(AS7,"#,##0.00"),"-","△")&amp;"】"))</f>
        <v>【98.78】</v>
      </c>
      <c r="AT6" s="33" t="str">
        <f>IF(AT7="",NA(),AT7)</f>
        <v>-</v>
      </c>
      <c r="AU6" s="33" t="str">
        <f t="shared" ref="AU6:BC6" si="6">IF(AU7="",NA(),AU7)</f>
        <v>-</v>
      </c>
      <c r="AV6" s="33" t="str">
        <f t="shared" si="6"/>
        <v>-</v>
      </c>
      <c r="AW6" s="33">
        <f t="shared" si="6"/>
        <v>33.07</v>
      </c>
      <c r="AX6" s="33">
        <f t="shared" si="6"/>
        <v>20.92</v>
      </c>
      <c r="AY6" s="33" t="str">
        <f t="shared" si="6"/>
        <v>-</v>
      </c>
      <c r="AZ6" s="33" t="str">
        <f t="shared" si="6"/>
        <v>-</v>
      </c>
      <c r="BA6" s="33" t="str">
        <f t="shared" si="6"/>
        <v>-</v>
      </c>
      <c r="BB6" s="33">
        <f t="shared" si="6"/>
        <v>69.430000000000007</v>
      </c>
      <c r="BC6" s="33">
        <f t="shared" si="6"/>
        <v>49.07</v>
      </c>
      <c r="BD6" s="32" t="str">
        <f>IF(BD7="","",IF(BD7="-","【-】","【"&amp;SUBSTITUTE(TEXT(BD7,"#,##0.00"),"-","△")&amp;"】"))</f>
        <v>【58.70】</v>
      </c>
      <c r="BE6" s="33" t="str">
        <f>IF(BE7="",NA(),BE7)</f>
        <v>-</v>
      </c>
      <c r="BF6" s="33" t="str">
        <f t="shared" ref="BF6:BN6" si="7">IF(BF7="",NA(),BF7)</f>
        <v>-</v>
      </c>
      <c r="BG6" s="33" t="str">
        <f t="shared" si="7"/>
        <v>-</v>
      </c>
      <c r="BH6" s="33">
        <f t="shared" si="7"/>
        <v>4400.42</v>
      </c>
      <c r="BI6" s="33">
        <f t="shared" si="7"/>
        <v>4888.38</v>
      </c>
      <c r="BJ6" s="33" t="str">
        <f t="shared" si="7"/>
        <v>-</v>
      </c>
      <c r="BK6" s="33" t="str">
        <f t="shared" si="7"/>
        <v>-</v>
      </c>
      <c r="BL6" s="33" t="str">
        <f t="shared" si="7"/>
        <v>-</v>
      </c>
      <c r="BM6" s="33">
        <f t="shared" si="7"/>
        <v>1671.86</v>
      </c>
      <c r="BN6" s="33">
        <f t="shared" si="7"/>
        <v>1434.89</v>
      </c>
      <c r="BO6" s="32" t="str">
        <f>IF(BO7="","",IF(BO7="-","【-】","【"&amp;SUBSTITUTE(TEXT(BO7,"#,##0.00"),"-","△")&amp;"】"))</f>
        <v>【1,457.06】</v>
      </c>
      <c r="BP6" s="33" t="str">
        <f>IF(BP7="",NA(),BP7)</f>
        <v>-</v>
      </c>
      <c r="BQ6" s="33" t="str">
        <f t="shared" ref="BQ6:BY6" si="8">IF(BQ7="",NA(),BQ7)</f>
        <v>-</v>
      </c>
      <c r="BR6" s="33" t="str">
        <f t="shared" si="8"/>
        <v>-</v>
      </c>
      <c r="BS6" s="33">
        <f t="shared" si="8"/>
        <v>107.13</v>
      </c>
      <c r="BT6" s="33">
        <f t="shared" si="8"/>
        <v>146.91999999999999</v>
      </c>
      <c r="BU6" s="33" t="str">
        <f t="shared" si="8"/>
        <v>-</v>
      </c>
      <c r="BV6" s="33" t="str">
        <f t="shared" si="8"/>
        <v>-</v>
      </c>
      <c r="BW6" s="33" t="str">
        <f t="shared" si="8"/>
        <v>-</v>
      </c>
      <c r="BX6" s="33">
        <f t="shared" si="8"/>
        <v>50.54</v>
      </c>
      <c r="BY6" s="33">
        <f t="shared" si="8"/>
        <v>66.22</v>
      </c>
      <c r="BZ6" s="32" t="str">
        <f>IF(BZ7="","",IF(BZ7="-","【-】","【"&amp;SUBSTITUTE(TEXT(BZ7,"#,##0.00"),"-","△")&amp;"】"))</f>
        <v>【64.73】</v>
      </c>
      <c r="CA6" s="33" t="str">
        <f>IF(CA7="",NA(),CA7)</f>
        <v>-</v>
      </c>
      <c r="CB6" s="33" t="str">
        <f t="shared" ref="CB6:CJ6" si="9">IF(CB7="",NA(),CB7)</f>
        <v>-</v>
      </c>
      <c r="CC6" s="33" t="str">
        <f t="shared" si="9"/>
        <v>-</v>
      </c>
      <c r="CD6" s="33">
        <f t="shared" si="9"/>
        <v>188.17</v>
      </c>
      <c r="CE6" s="33">
        <f t="shared" si="9"/>
        <v>115.76</v>
      </c>
      <c r="CF6" s="33" t="str">
        <f t="shared" si="9"/>
        <v>-</v>
      </c>
      <c r="CG6" s="33" t="str">
        <f t="shared" si="9"/>
        <v>-</v>
      </c>
      <c r="CH6" s="33" t="str">
        <f t="shared" si="9"/>
        <v>-</v>
      </c>
      <c r="CI6" s="33">
        <f t="shared" si="9"/>
        <v>320.36</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34.74</v>
      </c>
      <c r="CU6" s="33">
        <f t="shared" si="10"/>
        <v>41.35</v>
      </c>
      <c r="CV6" s="32" t="str">
        <f>IF(CV7="","",IF(CV7="-","【-】","【"&amp;SUBSTITUTE(TEXT(CV7,"#,##0.00"),"-","△")&amp;"】"))</f>
        <v>【40.31】</v>
      </c>
      <c r="CW6" s="33" t="str">
        <f>IF(CW7="",NA(),CW7)</f>
        <v>-</v>
      </c>
      <c r="CX6" s="33" t="str">
        <f t="shared" ref="CX6:DF6" si="11">IF(CX7="",NA(),CX7)</f>
        <v>-</v>
      </c>
      <c r="CY6" s="33" t="str">
        <f t="shared" si="11"/>
        <v>-</v>
      </c>
      <c r="CZ6" s="33">
        <f t="shared" si="11"/>
        <v>59.36</v>
      </c>
      <c r="DA6" s="33">
        <f t="shared" si="11"/>
        <v>59.02</v>
      </c>
      <c r="DB6" s="33" t="str">
        <f t="shared" si="11"/>
        <v>-</v>
      </c>
      <c r="DC6" s="33" t="str">
        <f t="shared" si="11"/>
        <v>-</v>
      </c>
      <c r="DD6" s="33" t="str">
        <f t="shared" si="11"/>
        <v>-</v>
      </c>
      <c r="DE6" s="33">
        <f t="shared" si="11"/>
        <v>70.14</v>
      </c>
      <c r="DF6" s="33">
        <f t="shared" si="11"/>
        <v>82.9</v>
      </c>
      <c r="DG6" s="32" t="str">
        <f>IF(DG7="","",IF(DG7="-","【-】","【"&amp;SUBSTITUTE(TEXT(DG7,"#,##0.00"),"-","△")&amp;"】"))</f>
        <v>【81.28】</v>
      </c>
      <c r="DH6" s="33" t="str">
        <f>IF(DH7="",NA(),DH7)</f>
        <v>-</v>
      </c>
      <c r="DI6" s="33" t="str">
        <f t="shared" ref="DI6:DQ6" si="12">IF(DI7="",NA(),DI7)</f>
        <v>-</v>
      </c>
      <c r="DJ6" s="33" t="str">
        <f t="shared" si="12"/>
        <v>-</v>
      </c>
      <c r="DK6" s="33">
        <f t="shared" si="12"/>
        <v>2.88</v>
      </c>
      <c r="DL6" s="33">
        <f t="shared" si="12"/>
        <v>5.62</v>
      </c>
      <c r="DM6" s="33" t="str">
        <f t="shared" si="12"/>
        <v>-</v>
      </c>
      <c r="DN6" s="33" t="str">
        <f t="shared" si="12"/>
        <v>-</v>
      </c>
      <c r="DO6" s="33" t="str">
        <f t="shared" si="12"/>
        <v>-</v>
      </c>
      <c r="DP6" s="33">
        <f t="shared" si="12"/>
        <v>14.53</v>
      </c>
      <c r="DQ6" s="33">
        <f t="shared" si="12"/>
        <v>22.79</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3">
        <f t="shared" si="13"/>
        <v>0.04</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0.08</v>
      </c>
      <c r="EM6" s="33">
        <f t="shared" si="14"/>
        <v>7.0000000000000007E-2</v>
      </c>
      <c r="EN6" s="32" t="str">
        <f>IF(EN7="","",IF(EN7="-","【-】","【"&amp;SUBSTITUTE(TEXT(EN7,"#,##0.00"),"-","△")&amp;"】"))</f>
        <v>【0.10】</v>
      </c>
    </row>
    <row r="7" spans="1:147" s="34" customFormat="1">
      <c r="A7" s="26"/>
      <c r="B7" s="35">
        <v>2015</v>
      </c>
      <c r="C7" s="35">
        <v>202126</v>
      </c>
      <c r="D7" s="35">
        <v>46</v>
      </c>
      <c r="E7" s="35">
        <v>17</v>
      </c>
      <c r="F7" s="35">
        <v>4</v>
      </c>
      <c r="G7" s="35">
        <v>0</v>
      </c>
      <c r="H7" s="35" t="s">
        <v>95</v>
      </c>
      <c r="I7" s="35" t="s">
        <v>96</v>
      </c>
      <c r="J7" s="35" t="s">
        <v>97</v>
      </c>
      <c r="K7" s="35" t="s">
        <v>98</v>
      </c>
      <c r="L7" s="35" t="s">
        <v>99</v>
      </c>
      <c r="M7" s="36" t="s">
        <v>100</v>
      </c>
      <c r="N7" s="36">
        <v>50.77</v>
      </c>
      <c r="O7" s="36">
        <v>20.82</v>
      </c>
      <c r="P7" s="36" t="s">
        <v>100</v>
      </c>
      <c r="Q7" s="36">
        <v>3720</v>
      </c>
      <c r="R7" s="36">
        <v>28901</v>
      </c>
      <c r="S7" s="36">
        <v>565.15</v>
      </c>
      <c r="T7" s="36">
        <v>51.14</v>
      </c>
      <c r="U7" s="36">
        <v>5969</v>
      </c>
      <c r="V7" s="36">
        <v>4.17</v>
      </c>
      <c r="W7" s="36">
        <v>1431.41</v>
      </c>
      <c r="X7" s="36" t="s">
        <v>100</v>
      </c>
      <c r="Y7" s="36" t="s">
        <v>100</v>
      </c>
      <c r="Z7" s="36" t="s">
        <v>100</v>
      </c>
      <c r="AA7" s="36">
        <v>101.9</v>
      </c>
      <c r="AB7" s="36">
        <v>106.96</v>
      </c>
      <c r="AC7" s="36" t="s">
        <v>100</v>
      </c>
      <c r="AD7" s="36" t="s">
        <v>100</v>
      </c>
      <c r="AE7" s="36" t="s">
        <v>100</v>
      </c>
      <c r="AF7" s="36">
        <v>96.83</v>
      </c>
      <c r="AG7" s="36">
        <v>100.94</v>
      </c>
      <c r="AH7" s="36">
        <v>100.36</v>
      </c>
      <c r="AI7" s="36" t="s">
        <v>100</v>
      </c>
      <c r="AJ7" s="36" t="s">
        <v>100</v>
      </c>
      <c r="AK7" s="36" t="s">
        <v>100</v>
      </c>
      <c r="AL7" s="36">
        <v>0</v>
      </c>
      <c r="AM7" s="36">
        <v>0</v>
      </c>
      <c r="AN7" s="36" t="s">
        <v>100</v>
      </c>
      <c r="AO7" s="36" t="s">
        <v>100</v>
      </c>
      <c r="AP7" s="36" t="s">
        <v>100</v>
      </c>
      <c r="AQ7" s="36">
        <v>172.52</v>
      </c>
      <c r="AR7" s="36">
        <v>101.85</v>
      </c>
      <c r="AS7" s="36">
        <v>98.78</v>
      </c>
      <c r="AT7" s="36" t="s">
        <v>100</v>
      </c>
      <c r="AU7" s="36" t="s">
        <v>100</v>
      </c>
      <c r="AV7" s="36" t="s">
        <v>100</v>
      </c>
      <c r="AW7" s="36">
        <v>33.07</v>
      </c>
      <c r="AX7" s="36">
        <v>20.92</v>
      </c>
      <c r="AY7" s="36" t="s">
        <v>100</v>
      </c>
      <c r="AZ7" s="36" t="s">
        <v>100</v>
      </c>
      <c r="BA7" s="36" t="s">
        <v>100</v>
      </c>
      <c r="BB7" s="36">
        <v>69.430000000000007</v>
      </c>
      <c r="BC7" s="36">
        <v>49.07</v>
      </c>
      <c r="BD7" s="36">
        <v>58.7</v>
      </c>
      <c r="BE7" s="36" t="s">
        <v>100</v>
      </c>
      <c r="BF7" s="36" t="s">
        <v>100</v>
      </c>
      <c r="BG7" s="36" t="s">
        <v>100</v>
      </c>
      <c r="BH7" s="36">
        <v>4400.42</v>
      </c>
      <c r="BI7" s="36">
        <v>4888.38</v>
      </c>
      <c r="BJ7" s="36" t="s">
        <v>100</v>
      </c>
      <c r="BK7" s="36" t="s">
        <v>100</v>
      </c>
      <c r="BL7" s="36" t="s">
        <v>100</v>
      </c>
      <c r="BM7" s="36">
        <v>1671.86</v>
      </c>
      <c r="BN7" s="36">
        <v>1434.89</v>
      </c>
      <c r="BO7" s="36">
        <v>1457.06</v>
      </c>
      <c r="BP7" s="36" t="s">
        <v>100</v>
      </c>
      <c r="BQ7" s="36" t="s">
        <v>100</v>
      </c>
      <c r="BR7" s="36" t="s">
        <v>100</v>
      </c>
      <c r="BS7" s="36">
        <v>107.13</v>
      </c>
      <c r="BT7" s="36">
        <v>146.91999999999999</v>
      </c>
      <c r="BU7" s="36" t="s">
        <v>100</v>
      </c>
      <c r="BV7" s="36" t="s">
        <v>100</v>
      </c>
      <c r="BW7" s="36" t="s">
        <v>100</v>
      </c>
      <c r="BX7" s="36">
        <v>50.54</v>
      </c>
      <c r="BY7" s="36">
        <v>66.22</v>
      </c>
      <c r="BZ7" s="36">
        <v>64.73</v>
      </c>
      <c r="CA7" s="36" t="s">
        <v>100</v>
      </c>
      <c r="CB7" s="36" t="s">
        <v>100</v>
      </c>
      <c r="CC7" s="36" t="s">
        <v>100</v>
      </c>
      <c r="CD7" s="36">
        <v>188.17</v>
      </c>
      <c r="CE7" s="36">
        <v>115.76</v>
      </c>
      <c r="CF7" s="36" t="s">
        <v>100</v>
      </c>
      <c r="CG7" s="36" t="s">
        <v>100</v>
      </c>
      <c r="CH7" s="36" t="s">
        <v>100</v>
      </c>
      <c r="CI7" s="36">
        <v>320.36</v>
      </c>
      <c r="CJ7" s="36">
        <v>246.72</v>
      </c>
      <c r="CK7" s="36">
        <v>250.25</v>
      </c>
      <c r="CL7" s="36" t="s">
        <v>100</v>
      </c>
      <c r="CM7" s="36" t="s">
        <v>100</v>
      </c>
      <c r="CN7" s="36" t="s">
        <v>100</v>
      </c>
      <c r="CO7" s="36" t="s">
        <v>100</v>
      </c>
      <c r="CP7" s="36" t="s">
        <v>100</v>
      </c>
      <c r="CQ7" s="36" t="s">
        <v>100</v>
      </c>
      <c r="CR7" s="36" t="s">
        <v>100</v>
      </c>
      <c r="CS7" s="36" t="s">
        <v>100</v>
      </c>
      <c r="CT7" s="36">
        <v>34.74</v>
      </c>
      <c r="CU7" s="36">
        <v>41.35</v>
      </c>
      <c r="CV7" s="36">
        <v>40.31</v>
      </c>
      <c r="CW7" s="36" t="s">
        <v>100</v>
      </c>
      <c r="CX7" s="36" t="s">
        <v>100</v>
      </c>
      <c r="CY7" s="36" t="s">
        <v>100</v>
      </c>
      <c r="CZ7" s="36">
        <v>59.36</v>
      </c>
      <c r="DA7" s="36">
        <v>59.02</v>
      </c>
      <c r="DB7" s="36" t="s">
        <v>100</v>
      </c>
      <c r="DC7" s="36" t="s">
        <v>100</v>
      </c>
      <c r="DD7" s="36" t="s">
        <v>100</v>
      </c>
      <c r="DE7" s="36">
        <v>70.14</v>
      </c>
      <c r="DF7" s="36">
        <v>82.9</v>
      </c>
      <c r="DG7" s="36">
        <v>81.28</v>
      </c>
      <c r="DH7" s="36" t="s">
        <v>100</v>
      </c>
      <c r="DI7" s="36" t="s">
        <v>100</v>
      </c>
      <c r="DJ7" s="36" t="s">
        <v>100</v>
      </c>
      <c r="DK7" s="36">
        <v>2.88</v>
      </c>
      <c r="DL7" s="36">
        <v>5.62</v>
      </c>
      <c r="DM7" s="36" t="s">
        <v>100</v>
      </c>
      <c r="DN7" s="36" t="s">
        <v>100</v>
      </c>
      <c r="DO7" s="36" t="s">
        <v>100</v>
      </c>
      <c r="DP7" s="36">
        <v>14.53</v>
      </c>
      <c r="DQ7" s="36">
        <v>22.79</v>
      </c>
      <c r="DR7" s="36">
        <v>22.75</v>
      </c>
      <c r="DS7" s="36" t="s">
        <v>100</v>
      </c>
      <c r="DT7" s="36" t="s">
        <v>100</v>
      </c>
      <c r="DU7" s="36" t="s">
        <v>100</v>
      </c>
      <c r="DV7" s="36">
        <v>0</v>
      </c>
      <c r="DW7" s="36">
        <v>0</v>
      </c>
      <c r="DX7" s="36" t="s">
        <v>100</v>
      </c>
      <c r="DY7" s="36" t="s">
        <v>100</v>
      </c>
      <c r="DZ7" s="36" t="s">
        <v>100</v>
      </c>
      <c r="EA7" s="36">
        <v>0</v>
      </c>
      <c r="EB7" s="36">
        <v>0.04</v>
      </c>
      <c r="EC7" s="36">
        <v>0.03</v>
      </c>
      <c r="ED7" s="36" t="s">
        <v>100</v>
      </c>
      <c r="EE7" s="36" t="s">
        <v>100</v>
      </c>
      <c r="EF7" s="36" t="s">
        <v>100</v>
      </c>
      <c r="EG7" s="36">
        <v>0</v>
      </c>
      <c r="EH7" s="36">
        <v>0</v>
      </c>
      <c r="EI7" s="36" t="s">
        <v>100</v>
      </c>
      <c r="EJ7" s="36" t="s">
        <v>100</v>
      </c>
      <c r="EK7" s="36" t="s">
        <v>100</v>
      </c>
      <c r="EL7" s="36">
        <v>0.08</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2017-02-08T02:39:07Z</dcterms:created>
  <dcterms:modified xsi:type="dcterms:W3CDTF">2017-02-14T23:59:57Z</dcterms:modified>
  <cp:category/>
</cp:coreProperties>
</file>