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16006\Desktop\204307大桑村\"/>
    </mc:Choice>
  </mc:AlternateContent>
  <workbookProtection workbookPassword="8649" lockStructure="1"/>
  <bookViews>
    <workbookView xWindow="0" yWindow="0" windowWidth="19200" windowHeight="1110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<sst xmlns="http://schemas.openxmlformats.org/spreadsheetml/2006/main" count="221" uniqueCount="111">
  <si>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</si>
  <si>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</si>
  <si>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</si>
  <si>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</si>
  <si>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</si>
  <si>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</si>
  <si>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</si>
  <si>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</si>
  <si>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</si>
  <si>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</si>
  <si>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</si>
  <si>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</si>
  <si>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</si>
  <si>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</si>
  <si>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</si>
  <si>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</si>
  <si>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</si>
  <si>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</si>
  <si>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</si>
  <si>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</si>
  <si>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</si>
  <si>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</si>
  <si>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</si>
  <si>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</si>
  <si>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</si>
  <si>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</si>
  <si>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</si>
  <si>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</si>
  <si>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</si>
  <si>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</si>
  <si>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</si>
  <si>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</si>
  <si>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</si>
  <si>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</si>
  <si>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</si>
  <si>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</si>
  <si>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</si>
  <si>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</si>
  <si>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</si>
  <si>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</si>
  <si>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</si>
  <si>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</si>
  <si>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</si>
  <si>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</si>
  <si>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</si>
  <si>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</si>
  <si>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</si>
  <si>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</si>
  <si>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</si>
  <si>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</si>
  <si>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</si>
  <si>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</si>
  <si>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</si>
  <si>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</si>
  <si>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</si>
  <si>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</si>
  <si>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</si>
  <si>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</si>
  <si>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</si>
  <si>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</si>
  <si>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</si>
  <si>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</si>
  <si>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</si>
  <si>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</si>
  <si>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</si>
  <si>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</si>
  <si>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</si>
  <si>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</si>
  <si>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</si>
  <si>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</si>
  <si>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</si>
  <si>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</si>
  <si>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</si>
  <si>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</si>
  <si>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</si>
  <si>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</si>
  <si>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</si>
  <si>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</si>
  <si>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</si>
  <si>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</si>
  <si>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</si>
  <si>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</si>
  <si>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</si>
  <si>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</si>
  <si>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</si>
  <si>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</si>
  <si>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</si>
  <si>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</si>
  <si>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</si>
  <si>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</si>
  <si>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</si>
  <si>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</si>
  <si>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</si>
  <si>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</si>
  <si>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</si>
  <si>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</si>
  <si>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大桑村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</si>
  <si>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</si>
  <si>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</si>
  <si>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</si>
  <si>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</si>
  <si>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</si>
  <si>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</si>
  <si>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</si>
  <si>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</si>
  <si>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</si>
  <si>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</si>
  <si>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</si>
  <si>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経営の健全性の指標である経費回収率については、ほぼ横ばいで類似団体平均値を上回っている。
　施設の効率性を表す水洗化率についても、類似団体の平均値を上回り、順調な伸びを示している。</t>
    <rPh sb="1" eb="3">
      <t>ケイエイ</t>
    </rPh>
    <rPh sb="4" eb="7">
      <t>ケンゼンセイ</t>
    </rPh>
    <rPh sb="8" eb="10">
      <t>シヒョウ</t>
    </rPh>
    <rPh sb="13" eb="15">
      <t>ケイヒ</t>
    </rPh>
    <rPh sb="15" eb="17">
      <t>カイシュウ</t>
    </rPh>
    <rPh sb="17" eb="18">
      <t>リツ</t>
    </rPh>
    <rPh sb="26" eb="27">
      <t>ヨコ</t>
    </rPh>
    <rPh sb="30" eb="32">
      <t>ルイジ</t>
    </rPh>
    <rPh sb="32" eb="34">
      <t>ダンタイ</t>
    </rPh>
    <rPh sb="34" eb="36">
      <t>ヘイキン</t>
    </rPh>
    <rPh sb="36" eb="37">
      <t>チ</t>
    </rPh>
    <rPh sb="38" eb="40">
      <t>ウワマワ</t>
    </rPh>
    <rPh sb="47" eb="49">
      <t>シセツ</t>
    </rPh>
    <rPh sb="50" eb="53">
      <t>コウリツセイ</t>
    </rPh>
    <rPh sb="54" eb="55">
      <t>アラワ</t>
    </rPh>
    <rPh sb="56" eb="59">
      <t>スイセンカ</t>
    </rPh>
    <rPh sb="59" eb="60">
      <t>リツ</t>
    </rPh>
    <rPh sb="66" eb="68">
      <t>ルイジ</t>
    </rPh>
    <rPh sb="68" eb="70">
      <t>ダンタイ</t>
    </rPh>
    <rPh sb="71" eb="73">
      <t>ヘイキン</t>
    </rPh>
    <rPh sb="73" eb="74">
      <t>チ</t>
    </rPh>
    <rPh sb="75" eb="77">
      <t>ウワマワ</t>
    </rPh>
    <rPh sb="79" eb="81">
      <t>ジュンチョウ</t>
    </rPh>
    <rPh sb="82" eb="83">
      <t>ノ</t>
    </rPh>
    <rPh sb="85" eb="86">
      <t>シメ</t>
    </rPh>
    <phoneticPr fontId="4"/>
  </si>
  <si>
    <t>　平成12年４月の供用開始から、機械設備の老朽化が若干見られるが、管路については大きな変化は見られない。</t>
    <rPh sb="1" eb="3">
      <t>ヘイセイ</t>
    </rPh>
    <rPh sb="5" eb="6">
      <t>ネン</t>
    </rPh>
    <rPh sb="7" eb="8">
      <t>ツキ</t>
    </rPh>
    <rPh sb="9" eb="11">
      <t>キョウヨウ</t>
    </rPh>
    <rPh sb="11" eb="13">
      <t>カイシ</t>
    </rPh>
    <rPh sb="16" eb="18">
      <t>キカイ</t>
    </rPh>
    <rPh sb="18" eb="20">
      <t>セツビ</t>
    </rPh>
    <rPh sb="21" eb="24">
      <t>ロウキュウカ</t>
    </rPh>
    <rPh sb="25" eb="27">
      <t>ジャッカン</t>
    </rPh>
    <rPh sb="27" eb="28">
      <t>ミ</t>
    </rPh>
    <rPh sb="33" eb="35">
      <t>カンロ</t>
    </rPh>
    <rPh sb="40" eb="41">
      <t>オオ</t>
    </rPh>
    <rPh sb="43" eb="45">
      <t>ヘンカ</t>
    </rPh>
    <rPh sb="46" eb="47">
      <t>ミ</t>
    </rPh>
    <phoneticPr fontId="4"/>
  </si>
  <si>
    <t>　供用区域内人口が対前年0.8%の割合で増加した。償還金は平成26年度をピークに今後減少していく見込みである。機械設備の予防保全に努め。汚水処理費の圧縮を行い、健全な経営に努めたい。</t>
    <rPh sb="1" eb="3">
      <t>キョウヨウ</t>
    </rPh>
    <rPh sb="3" eb="5">
      <t>クイキ</t>
    </rPh>
    <rPh sb="5" eb="6">
      <t>ナイ</t>
    </rPh>
    <rPh sb="6" eb="8">
      <t>ジンコウ</t>
    </rPh>
    <rPh sb="9" eb="10">
      <t>タイ</t>
    </rPh>
    <rPh sb="10" eb="12">
      <t>ゼンネン</t>
    </rPh>
    <rPh sb="17" eb="19">
      <t>ワリアイ</t>
    </rPh>
    <rPh sb="20" eb="22">
      <t>ゾウカ</t>
    </rPh>
    <rPh sb="25" eb="28">
      <t>ショウカンキン</t>
    </rPh>
    <rPh sb="29" eb="31">
      <t>ヘイセイ</t>
    </rPh>
    <rPh sb="33" eb="35">
      <t>ネンド</t>
    </rPh>
    <rPh sb="40" eb="42">
      <t>コンゴ</t>
    </rPh>
    <rPh sb="42" eb="44">
      <t>ゲンショウ</t>
    </rPh>
    <rPh sb="48" eb="50">
      <t>ミコ</t>
    </rPh>
    <rPh sb="55" eb="57">
      <t>キカイ</t>
    </rPh>
    <rPh sb="57" eb="59">
      <t>セツビ</t>
    </rPh>
    <rPh sb="60" eb="62">
      <t>ヨボウ</t>
    </rPh>
    <rPh sb="62" eb="64">
      <t>ホゼン</t>
    </rPh>
    <rPh sb="65" eb="66">
      <t>ツト</t>
    </rPh>
    <rPh sb="68" eb="70">
      <t>オスイ</t>
    </rPh>
    <rPh sb="70" eb="72">
      <t>ショリ</t>
    </rPh>
    <rPh sb="72" eb="73">
      <t>ヒ</t>
    </rPh>
    <rPh sb="74" eb="76">
      <t>アッシュク</t>
    </rPh>
    <rPh sb="77" eb="78">
      <t>オコナ</t>
    </rPh>
    <rPh sb="80" eb="82">
      <t>ケンゼン</t>
    </rPh>
    <rPh sb="83" eb="85">
      <t>ケイエイ</t>
    </rPh>
    <rPh sb="86" eb="87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</si>
</sst>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78952"/>
        <c:axId val="187697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78952"/>
        <c:axId val="187697448"/>
      </c:lineChart>
      <c:dateAx>
        <c:axId val="188978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697448"/>
        <c:crosses val="autoZero"/>
        <c:auto val="1"/>
        <c:lblOffset val="100"/>
        <c:baseTimeUnit val="years"/>
      </c:dateAx>
      <c:valAx>
        <c:axId val="187697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978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42.76</c:v>
                </c:pt>
                <c:pt idx="1">
                  <c:v>43.3</c:v>
                </c:pt>
                <c:pt idx="2">
                  <c:v>45.14</c:v>
                </c:pt>
                <c:pt idx="3">
                  <c:v>44.17</c:v>
                </c:pt>
                <c:pt idx="4">
                  <c:v>42.33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79672"/>
        <c:axId val="22607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79672"/>
        <c:axId val="226077712"/>
      </c:lineChart>
      <c:dateAx>
        <c:axId val="226079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077712"/>
        <c:crosses val="autoZero"/>
        <c:auto val="1"/>
        <c:lblOffset val="100"/>
        <c:baseTimeUnit val="years"/>
      </c:dateAx>
      <c:valAx>
        <c:axId val="22607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079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86.52</c:v>
                </c:pt>
                <c:pt idx="1">
                  <c:v>88.5</c:v>
                </c:pt>
                <c:pt idx="2">
                  <c:v>89.03</c:v>
                </c:pt>
                <c:pt idx="3">
                  <c:v>90.17</c:v>
                </c:pt>
                <c:pt idx="4">
                  <c:v>90.8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76536"/>
        <c:axId val="22686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76536"/>
        <c:axId val="226863712"/>
      </c:lineChart>
      <c:dateAx>
        <c:axId val="226076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863712"/>
        <c:crosses val="autoZero"/>
        <c:auto val="1"/>
        <c:lblOffset val="100"/>
        <c:baseTimeUnit val="years"/>
      </c:dateAx>
      <c:valAx>
        <c:axId val="22686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076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99.93</c:v>
                </c:pt>
                <c:pt idx="1">
                  <c:v>101.45</c:v>
                </c:pt>
                <c:pt idx="2">
                  <c:v>99.77</c:v>
                </c:pt>
                <c:pt idx="3">
                  <c:v>101.16</c:v>
                </c:pt>
                <c:pt idx="4">
                  <c:v>99.34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20624"/>
        <c:axId val="22588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0624"/>
        <c:axId val="225883296"/>
      </c:lineChart>
      <c:dateAx>
        <c:axId val="11372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883296"/>
        <c:crosses val="autoZero"/>
        <c:auto val="1"/>
        <c:lblOffset val="100"/>
        <c:baseTimeUnit val="years"/>
      </c:dateAx>
      <c:valAx>
        <c:axId val="22588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72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37088"/>
        <c:axId val="18913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37088"/>
        <c:axId val="189138192"/>
      </c:lineChart>
      <c:dateAx>
        <c:axId val="22543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138192"/>
        <c:crosses val="autoZero"/>
        <c:auto val="1"/>
        <c:lblOffset val="100"/>
        <c:baseTimeUnit val="years"/>
      </c:dateAx>
      <c:valAx>
        <c:axId val="18913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43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78104"/>
        <c:axId val="22607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78104"/>
        <c:axId val="226078496"/>
      </c:lineChart>
      <c:dateAx>
        <c:axId val="226078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078496"/>
        <c:crosses val="autoZero"/>
        <c:auto val="1"/>
        <c:lblOffset val="100"/>
        <c:baseTimeUnit val="years"/>
      </c:dateAx>
      <c:valAx>
        <c:axId val="22607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078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64632"/>
        <c:axId val="22646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4632"/>
        <c:axId val="226465024"/>
      </c:lineChart>
      <c:dateAx>
        <c:axId val="226464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465024"/>
        <c:crosses val="autoZero"/>
        <c:auto val="1"/>
        <c:lblOffset val="100"/>
        <c:baseTimeUnit val="years"/>
      </c:dateAx>
      <c:valAx>
        <c:axId val="22646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464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66200"/>
        <c:axId val="22646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6200"/>
        <c:axId val="226466592"/>
      </c:lineChart>
      <c:dateAx>
        <c:axId val="226466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466592"/>
        <c:crosses val="autoZero"/>
        <c:auto val="1"/>
        <c:lblOffset val="100"/>
        <c:baseTimeUnit val="years"/>
      </c:dateAx>
      <c:valAx>
        <c:axId val="22646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466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67768"/>
        <c:axId val="22646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7768"/>
        <c:axId val="226468160"/>
      </c:lineChart>
      <c:dateAx>
        <c:axId val="226467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468160"/>
        <c:crosses val="autoZero"/>
        <c:auto val="1"/>
        <c:lblOffset val="100"/>
        <c:baseTimeUnit val="years"/>
      </c:dateAx>
      <c:valAx>
        <c:axId val="22646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467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86.66</c:v>
                </c:pt>
                <c:pt idx="1">
                  <c:v>85.79</c:v>
                </c:pt>
                <c:pt idx="2">
                  <c:v>87.52</c:v>
                </c:pt>
                <c:pt idx="3">
                  <c:v>86.63</c:v>
                </c:pt>
                <c:pt idx="4">
                  <c:v>88.36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93880"/>
        <c:axId val="22659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93880"/>
        <c:axId val="226594272"/>
      </c:lineChart>
      <c:dateAx>
        <c:axId val="226593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594272"/>
        <c:crosses val="autoZero"/>
        <c:auto val="1"/>
        <c:lblOffset val="100"/>
        <c:baseTimeUnit val="years"/>
      </c:dateAx>
      <c:valAx>
        <c:axId val="22659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593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307.58999999999997</c:v>
                </c:pt>
                <c:pt idx="1">
                  <c:v>312.51</c:v>
                </c:pt>
                <c:pt idx="2">
                  <c:v>302.56</c:v>
                </c:pt>
                <c:pt idx="3">
                  <c:v>319.74</c:v>
                </c:pt>
                <c:pt idx="4">
                  <c:v>332.32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95448"/>
        <c:axId val="22659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95448"/>
        <c:axId val="226595840"/>
      </c:lineChart>
      <c:dateAx>
        <c:axId val="226595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595840"/>
        <c:crosses val="autoZero"/>
        <c:auto val="1"/>
        <c:lblOffset val="100"/>
        <c:baseTimeUnit val="years"/>
      </c:dateAx>
      <c:valAx>
        <c:axId val="22659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595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長野県　大桑村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3979</v>
      </c>
      <c r="AM8" s="64"/>
      <c r="AN8" s="64"/>
      <c r="AO8" s="64"/>
      <c r="AP8" s="64"/>
      <c r="AQ8" s="64"/>
      <c r="AR8" s="64"/>
      <c r="AS8" s="64"/>
      <c r="AT8" s="63">
        <f>データ!S6</f>
        <v>234.47</v>
      </c>
      <c r="AU8" s="63"/>
      <c r="AV8" s="63"/>
      <c r="AW8" s="63"/>
      <c r="AX8" s="63"/>
      <c r="AY8" s="63"/>
      <c r="AZ8" s="63"/>
      <c r="BA8" s="63"/>
      <c r="BB8" s="63">
        <f>データ!T6</f>
        <v>16.97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45.8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3990</v>
      </c>
      <c r="AE10" s="64"/>
      <c r="AF10" s="64"/>
      <c r="AG10" s="64"/>
      <c r="AH10" s="64"/>
      <c r="AI10" s="64"/>
      <c r="AJ10" s="64"/>
      <c r="AK10" s="2"/>
      <c r="AL10" s="64">
        <f>データ!U6</f>
        <v>1816</v>
      </c>
      <c r="AM10" s="64"/>
      <c r="AN10" s="64"/>
      <c r="AO10" s="64"/>
      <c r="AP10" s="64"/>
      <c r="AQ10" s="64"/>
      <c r="AR10" s="64"/>
      <c r="AS10" s="64"/>
      <c r="AT10" s="63">
        <f>データ!V6</f>
        <v>0.45</v>
      </c>
      <c r="AU10" s="63"/>
      <c r="AV10" s="63"/>
      <c r="AW10" s="63"/>
      <c r="AX10" s="63"/>
      <c r="AY10" s="63"/>
      <c r="AZ10" s="63"/>
      <c r="BA10" s="63"/>
      <c r="BB10" s="63">
        <f>データ!W6</f>
        <v>4035.56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204307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長野県　大桑村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45.8</v>
      </c>
      <c r="P6" s="32">
        <f t="shared" si="3"/>
        <v>100</v>
      </c>
      <c r="Q6" s="32">
        <f t="shared" si="3"/>
        <v>3990</v>
      </c>
      <c r="R6" s="32">
        <f t="shared" si="3"/>
        <v>3979</v>
      </c>
      <c r="S6" s="32">
        <f t="shared" si="3"/>
        <v>234.47</v>
      </c>
      <c r="T6" s="32">
        <f t="shared" si="3"/>
        <v>16.97</v>
      </c>
      <c r="U6" s="32">
        <f t="shared" si="3"/>
        <v>1816</v>
      </c>
      <c r="V6" s="32">
        <f t="shared" si="3"/>
        <v>0.45</v>
      </c>
      <c r="W6" s="32">
        <f t="shared" si="3"/>
        <v>4035.56</v>
      </c>
      <c r="X6" s="33">
        <f>IF(X7="",NA(),X7)</f>
        <v>99.93</v>
      </c>
      <c r="Y6" s="33">
        <f t="shared" ref="Y6:AG6" si="4">IF(Y7="",NA(),Y7)</f>
        <v>101.45</v>
      </c>
      <c r="Z6" s="33">
        <f t="shared" si="4"/>
        <v>99.77</v>
      </c>
      <c r="AA6" s="33">
        <f t="shared" si="4"/>
        <v>101.16</v>
      </c>
      <c r="AB6" s="33">
        <f t="shared" si="4"/>
        <v>99.34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86.66</v>
      </c>
      <c r="BQ6" s="33">
        <f t="shared" ref="BQ6:BY6" si="8">IF(BQ7="",NA(),BQ7)</f>
        <v>85.79</v>
      </c>
      <c r="BR6" s="33">
        <f t="shared" si="8"/>
        <v>87.52</v>
      </c>
      <c r="BS6" s="33">
        <f t="shared" si="8"/>
        <v>86.63</v>
      </c>
      <c r="BT6" s="33">
        <f t="shared" si="8"/>
        <v>88.36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307.58999999999997</v>
      </c>
      <c r="CB6" s="33">
        <f t="shared" ref="CB6:CJ6" si="9">IF(CB7="",NA(),CB7)</f>
        <v>312.51</v>
      </c>
      <c r="CC6" s="33">
        <f t="shared" si="9"/>
        <v>302.56</v>
      </c>
      <c r="CD6" s="33">
        <f t="shared" si="9"/>
        <v>319.74</v>
      </c>
      <c r="CE6" s="33">
        <f t="shared" si="9"/>
        <v>332.32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42.76</v>
      </c>
      <c r="CM6" s="33">
        <f t="shared" ref="CM6:CU6" si="10">IF(CM7="",NA(),CM7)</f>
        <v>43.3</v>
      </c>
      <c r="CN6" s="33">
        <f t="shared" si="10"/>
        <v>45.14</v>
      </c>
      <c r="CO6" s="33">
        <f t="shared" si="10"/>
        <v>44.17</v>
      </c>
      <c r="CP6" s="33">
        <f t="shared" si="10"/>
        <v>42.33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86.52</v>
      </c>
      <c r="CX6" s="33">
        <f t="shared" ref="CX6:DF6" si="11">IF(CX7="",NA(),CX7)</f>
        <v>88.5</v>
      </c>
      <c r="CY6" s="33">
        <f t="shared" si="11"/>
        <v>89.03</v>
      </c>
      <c r="CZ6" s="33">
        <f t="shared" si="11"/>
        <v>90.17</v>
      </c>
      <c r="DA6" s="33">
        <f t="shared" si="11"/>
        <v>90.8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204307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45.8</v>
      </c>
      <c r="P7" s="36">
        <v>100</v>
      </c>
      <c r="Q7" s="36">
        <v>3990</v>
      </c>
      <c r="R7" s="36">
        <v>3979</v>
      </c>
      <c r="S7" s="36">
        <v>234.47</v>
      </c>
      <c r="T7" s="36">
        <v>16.97</v>
      </c>
      <c r="U7" s="36">
        <v>1816</v>
      </c>
      <c r="V7" s="36">
        <v>0.45</v>
      </c>
      <c r="W7" s="36">
        <v>4035.56</v>
      </c>
      <c r="X7" s="36">
        <v>99.93</v>
      </c>
      <c r="Y7" s="36">
        <v>101.45</v>
      </c>
      <c r="Z7" s="36">
        <v>99.77</v>
      </c>
      <c r="AA7" s="36">
        <v>101.16</v>
      </c>
      <c r="AB7" s="36">
        <v>99.34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1081.8</v>
      </c>
      <c r="BO7" s="36">
        <v>1015.77</v>
      </c>
      <c r="BP7" s="36">
        <v>86.66</v>
      </c>
      <c r="BQ7" s="36">
        <v>85.79</v>
      </c>
      <c r="BR7" s="36">
        <v>87.52</v>
      </c>
      <c r="BS7" s="36">
        <v>86.63</v>
      </c>
      <c r="BT7" s="36">
        <v>88.36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52.19</v>
      </c>
      <c r="BZ7" s="36">
        <v>52.78</v>
      </c>
      <c r="CA7" s="36">
        <v>307.58999999999997</v>
      </c>
      <c r="CB7" s="36">
        <v>312.51</v>
      </c>
      <c r="CC7" s="36">
        <v>302.56</v>
      </c>
      <c r="CD7" s="36">
        <v>319.74</v>
      </c>
      <c r="CE7" s="36">
        <v>332.32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296.14</v>
      </c>
      <c r="CK7" s="36">
        <v>289.81</v>
      </c>
      <c r="CL7" s="36">
        <v>42.76</v>
      </c>
      <c r="CM7" s="36">
        <v>43.3</v>
      </c>
      <c r="CN7" s="36">
        <v>45.14</v>
      </c>
      <c r="CO7" s="36">
        <v>44.17</v>
      </c>
      <c r="CP7" s="36">
        <v>42.33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52.31</v>
      </c>
      <c r="CV7" s="36">
        <v>52.74</v>
      </c>
      <c r="CW7" s="36">
        <v>86.52</v>
      </c>
      <c r="CX7" s="36">
        <v>88.5</v>
      </c>
      <c r="CY7" s="36">
        <v>89.03</v>
      </c>
      <c r="CZ7" s="36">
        <v>90.17</v>
      </c>
      <c r="DA7" s="36">
        <v>90.8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2017-02-08T03:11:11Z</dcterms:created>
  <dcterms:modified xsi:type="dcterms:W3CDTF">2017-02-15T01:44:53Z</dcterms:modified>
  <cp:category/>
</cp:coreProperties>
</file>