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20563a\users\0162\マイ ドキュメント\00上下水道係\調査\公営企業の経営比較分析\201701\205630野沢温泉村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AY8" i="4" s="1"/>
  <c r="R6" i="5"/>
  <c r="Q6" i="5"/>
  <c r="AI8" i="4" s="1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Q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<sst xmlns="http://schemas.openxmlformats.org/spreadsheetml/2006/main" count="218" uniqueCount="108">
  <si>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</si>
  <si>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</si>
  <si>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</si>
  <si>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</si>
  <si>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</si>
  <si>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</si>
  <si>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</si>
  <si>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</si>
  <si>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</si>
  <si>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</si>
  <si>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</si>
  <si>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</si>
  <si>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</si>
  <si>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</si>
  <si>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</si>
  <si>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</si>
  <si>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</si>
  <si>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</si>
  <si>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</si>
  <si>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</si>
  <si>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</si>
  <si>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</si>
  <si>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</si>
  <si>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</si>
  <si>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</si>
  <si>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</si>
  <si>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</si>
  <si>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</si>
  <si>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</si>
  <si>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</si>
  <si>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</si>
  <si>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</si>
  <si>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</si>
  <si>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</si>
  <si>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</si>
  <si>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</si>
  <si>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</si>
  <si>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</si>
  <si>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</si>
  <si>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</si>
  <si>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</si>
  <si>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</si>
  <si>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</si>
  <si>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</si>
  <si>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</si>
  <si>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</si>
  <si>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</si>
  <si>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</si>
  <si>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</si>
  <si>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</si>
  <si>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</si>
  <si>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</si>
  <si>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</si>
  <si>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</si>
  <si>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</si>
  <si>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</si>
  <si>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</si>
  <si>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</si>
  <si>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</si>
  <si>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</si>
  <si>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</si>
  <si>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</si>
  <si>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</si>
  <si>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</si>
  <si>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</si>
  <si>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</si>
  <si>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</si>
  <si>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</si>
  <si>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</si>
  <si>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</si>
  <si>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</si>
  <si>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</si>
  <si>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</si>
  <si>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</si>
  <si>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</si>
  <si>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</si>
  <si>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</si>
  <si>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</si>
  <si>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</si>
  <si>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</si>
  <si>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</si>
  <si>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</si>
  <si>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</si>
  <si>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</si>
  <si>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</si>
  <si>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</si>
  <si>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</si>
  <si>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</si>
  <si>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</si>
  <si>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</si>
  <si>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</si>
  <si>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</si>
  <si>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</si>
  <si>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野沢温泉村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</si>
  <si>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</si>
  <si>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</si>
  <si>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</si>
  <si>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</si>
  <si>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</si>
  <si>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</si>
  <si>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</si>
  <si>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</si>
  <si>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</si>
  <si>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</si>
  <si>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</si>
  <si>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主に上ノ平高原のスキー場をカバーする水道施設という特殊性もあり、施設利用率は類似団体平均値を大きく下回っている。
　また経営規模が小さいため、建設改良費の支出の規模が収益的収支比率に与える影響が大きく、平成25～27年では水源・配水池に係る施設の更新を実施した影響から赤字となっている。</t>
    <rPh sb="61" eb="63">
      <t>ケイエイ</t>
    </rPh>
    <rPh sb="63" eb="65">
      <t>キボ</t>
    </rPh>
    <rPh sb="66" eb="67">
      <t>チイ</t>
    </rPh>
    <phoneticPr fontId="4"/>
  </si>
  <si>
    <t>　水道事業と同様、管路の更新を実施していないことから老朽化が課題となっている。
　平成28年度から水道事業に統合されることから、更新計画を策定のうえ適切な時期に更新を図る。</t>
    <phoneticPr fontId="4"/>
  </si>
  <si>
    <t>　平成28年度の事業統合を機会とし、管路の更新に伴う投資を視野に入れながら、経営の健全性・効率性の向上を目指す。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</si>
</sst>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28888"/>
        <c:axId val="13076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8888"/>
        <c:axId val="130764608"/>
      </c:lineChart>
      <c:dateAx>
        <c:axId val="96428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764608"/>
        <c:crosses val="autoZero"/>
        <c:auto val="1"/>
        <c:lblOffset val="100"/>
        <c:baseTimeUnit val="years"/>
      </c:dateAx>
      <c:valAx>
        <c:axId val="13076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28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5.24</c:v>
                </c:pt>
                <c:pt idx="1">
                  <c:v>5.17</c:v>
                </c:pt>
                <c:pt idx="2">
                  <c:v>5.16</c:v>
                </c:pt>
                <c:pt idx="3">
                  <c:v>4.21</c:v>
                </c:pt>
                <c:pt idx="4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28464"/>
        <c:axId val="13130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28464"/>
        <c:axId val="131309744"/>
      </c:lineChart>
      <c:dateAx>
        <c:axId val="13152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309744"/>
        <c:crosses val="autoZero"/>
        <c:auto val="1"/>
        <c:lblOffset val="100"/>
        <c:baseTimeUnit val="years"/>
      </c:dateAx>
      <c:valAx>
        <c:axId val="13130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2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91.1</c:v>
                </c:pt>
                <c:pt idx="1">
                  <c:v>91.3</c:v>
                </c:pt>
                <c:pt idx="2">
                  <c:v>91.5</c:v>
                </c:pt>
                <c:pt idx="3">
                  <c:v>91.7</c:v>
                </c:pt>
                <c:pt idx="4">
                  <c:v>85.9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10920"/>
        <c:axId val="13131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10920"/>
        <c:axId val="131311312"/>
      </c:lineChart>
      <c:dateAx>
        <c:axId val="131310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311312"/>
        <c:crosses val="autoZero"/>
        <c:auto val="1"/>
        <c:lblOffset val="100"/>
        <c:baseTimeUnit val="years"/>
      </c:dateAx>
      <c:valAx>
        <c:axId val="13131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310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113.72</c:v>
                </c:pt>
                <c:pt idx="1">
                  <c:v>129.74</c:v>
                </c:pt>
                <c:pt idx="2">
                  <c:v>77.42</c:v>
                </c:pt>
                <c:pt idx="3">
                  <c:v>97.11</c:v>
                </c:pt>
                <c:pt idx="4">
                  <c:v>33.24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81856"/>
        <c:axId val="13108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81856"/>
        <c:axId val="131082240"/>
      </c:lineChart>
      <c:dateAx>
        <c:axId val="13108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082240"/>
        <c:crosses val="autoZero"/>
        <c:auto val="1"/>
        <c:lblOffset val="100"/>
        <c:baseTimeUnit val="years"/>
      </c:dateAx>
      <c:valAx>
        <c:axId val="13108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08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72072"/>
        <c:axId val="13071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72072"/>
        <c:axId val="130713024"/>
      </c:lineChart>
      <c:dateAx>
        <c:axId val="131372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713024"/>
        <c:crosses val="autoZero"/>
        <c:auto val="1"/>
        <c:lblOffset val="100"/>
        <c:baseTimeUnit val="years"/>
      </c:dateAx>
      <c:valAx>
        <c:axId val="13071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372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409512"/>
        <c:axId val="13145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09512"/>
        <c:axId val="131459520"/>
      </c:lineChart>
      <c:dateAx>
        <c:axId val="131409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459520"/>
        <c:crosses val="autoZero"/>
        <c:auto val="1"/>
        <c:lblOffset val="100"/>
        <c:baseTimeUnit val="years"/>
      </c:dateAx>
      <c:valAx>
        <c:axId val="13145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40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28856"/>
        <c:axId val="13152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28856"/>
        <c:axId val="131529248"/>
      </c:lineChart>
      <c:dateAx>
        <c:axId val="131528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529248"/>
        <c:crosses val="autoZero"/>
        <c:auto val="1"/>
        <c:lblOffset val="100"/>
        <c:baseTimeUnit val="years"/>
      </c:dateAx>
      <c:valAx>
        <c:axId val="13152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28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30424"/>
        <c:axId val="13153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30424"/>
        <c:axId val="131530816"/>
      </c:lineChart>
      <c:dateAx>
        <c:axId val="131530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530816"/>
        <c:crosses val="autoZero"/>
        <c:auto val="1"/>
        <c:lblOffset val="100"/>
        <c:baseTimeUnit val="years"/>
      </c:dateAx>
      <c:valAx>
        <c:axId val="13153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30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28072"/>
        <c:axId val="13152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28072"/>
        <c:axId val="131527680"/>
      </c:lineChart>
      <c:dateAx>
        <c:axId val="131528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527680"/>
        <c:crosses val="autoZero"/>
        <c:auto val="1"/>
        <c:lblOffset val="100"/>
        <c:baseTimeUnit val="years"/>
      </c:dateAx>
      <c:valAx>
        <c:axId val="13152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528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113.37</c:v>
                </c:pt>
                <c:pt idx="1">
                  <c:v>129.59</c:v>
                </c:pt>
                <c:pt idx="2">
                  <c:v>77.23</c:v>
                </c:pt>
                <c:pt idx="3">
                  <c:v>96.9</c:v>
                </c:pt>
                <c:pt idx="4">
                  <c:v>33.1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05904"/>
        <c:axId val="131106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05904"/>
        <c:axId val="131106296"/>
      </c:lineChart>
      <c:dateAx>
        <c:axId val="13110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106296"/>
        <c:crosses val="autoZero"/>
        <c:auto val="1"/>
        <c:lblOffset val="100"/>
        <c:baseTimeUnit val="years"/>
      </c:dateAx>
      <c:valAx>
        <c:axId val="131106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10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231.37</c:v>
                </c:pt>
                <c:pt idx="1">
                  <c:v>256.33999999999997</c:v>
                </c:pt>
                <c:pt idx="2">
                  <c:v>470.76</c:v>
                </c:pt>
                <c:pt idx="3">
                  <c:v>469.21</c:v>
                </c:pt>
                <c:pt idx="4">
                  <c:v>952.95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07472"/>
        <c:axId val="131107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07472"/>
        <c:axId val="131107864"/>
      </c:lineChart>
      <c:dateAx>
        <c:axId val="13110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107864"/>
        <c:crosses val="autoZero"/>
        <c:auto val="1"/>
        <c:lblOffset val="100"/>
        <c:baseTimeUnit val="years"/>
      </c:dateAx>
      <c:valAx>
        <c:axId val="131107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10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8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長野県　野沢温泉村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3735</v>
      </c>
      <c r="AJ8" s="74"/>
      <c r="AK8" s="74"/>
      <c r="AL8" s="74"/>
      <c r="AM8" s="74"/>
      <c r="AN8" s="74"/>
      <c r="AO8" s="74"/>
      <c r="AP8" s="75"/>
      <c r="AQ8" s="56">
        <f>データ!R6</f>
        <v>57.96</v>
      </c>
      <c r="AR8" s="56"/>
      <c r="AS8" s="56"/>
      <c r="AT8" s="56"/>
      <c r="AU8" s="56"/>
      <c r="AV8" s="56"/>
      <c r="AW8" s="56"/>
      <c r="AX8" s="56"/>
      <c r="AY8" s="56">
        <f>データ!S6</f>
        <v>64.44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0.81</v>
      </c>
      <c r="S10" s="56"/>
      <c r="T10" s="56"/>
      <c r="U10" s="56"/>
      <c r="V10" s="56"/>
      <c r="W10" s="56"/>
      <c r="X10" s="56"/>
      <c r="Y10" s="56"/>
      <c r="Z10" s="64">
        <f>データ!P6</f>
        <v>2110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30</v>
      </c>
      <c r="AJ10" s="64"/>
      <c r="AK10" s="64"/>
      <c r="AL10" s="64"/>
      <c r="AM10" s="64"/>
      <c r="AN10" s="64"/>
      <c r="AO10" s="64"/>
      <c r="AP10" s="64"/>
      <c r="AQ10" s="56">
        <f>データ!U6</f>
        <v>1.23</v>
      </c>
      <c r="AR10" s="56"/>
      <c r="AS10" s="56"/>
      <c r="AT10" s="56"/>
      <c r="AU10" s="56"/>
      <c r="AV10" s="56"/>
      <c r="AW10" s="56"/>
      <c r="AX10" s="56"/>
      <c r="AY10" s="56">
        <f>データ!V6</f>
        <v>24.39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205630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長野県　野沢温泉村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0.81</v>
      </c>
      <c r="P6" s="32">
        <f t="shared" si="3"/>
        <v>2110</v>
      </c>
      <c r="Q6" s="32">
        <f t="shared" si="3"/>
        <v>3735</v>
      </c>
      <c r="R6" s="32">
        <f t="shared" si="3"/>
        <v>57.96</v>
      </c>
      <c r="S6" s="32">
        <f t="shared" si="3"/>
        <v>64.44</v>
      </c>
      <c r="T6" s="32">
        <f t="shared" si="3"/>
        <v>30</v>
      </c>
      <c r="U6" s="32">
        <f t="shared" si="3"/>
        <v>1.23</v>
      </c>
      <c r="V6" s="32">
        <f t="shared" si="3"/>
        <v>24.39</v>
      </c>
      <c r="W6" s="33">
        <f>IF(W7="",NA(),W7)</f>
        <v>113.72</v>
      </c>
      <c r="X6" s="33">
        <f t="shared" ref="X6:AF6" si="4">IF(X7="",NA(),X7)</f>
        <v>129.74</v>
      </c>
      <c r="Y6" s="33">
        <f t="shared" si="4"/>
        <v>77.42</v>
      </c>
      <c r="Z6" s="33">
        <f t="shared" si="4"/>
        <v>97.11</v>
      </c>
      <c r="AA6" s="33">
        <f t="shared" si="4"/>
        <v>33.24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2">
        <f>IF(BD7="",NA(),BD7)</f>
        <v>0</v>
      </c>
      <c r="BE6" s="32">
        <f t="shared" ref="BE6:BM6" si="7">IF(BE7="",NA(),BE7)</f>
        <v>0</v>
      </c>
      <c r="BF6" s="32">
        <f t="shared" si="7"/>
        <v>0</v>
      </c>
      <c r="BG6" s="32">
        <f t="shared" si="7"/>
        <v>0</v>
      </c>
      <c r="BH6" s="32">
        <f t="shared" si="7"/>
        <v>0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113.37</v>
      </c>
      <c r="BP6" s="33">
        <f t="shared" ref="BP6:BX6" si="8">IF(BP7="",NA(),BP7)</f>
        <v>129.59</v>
      </c>
      <c r="BQ6" s="33">
        <f t="shared" si="8"/>
        <v>77.23</v>
      </c>
      <c r="BR6" s="33">
        <f t="shared" si="8"/>
        <v>96.9</v>
      </c>
      <c r="BS6" s="33">
        <f t="shared" si="8"/>
        <v>33.1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231.37</v>
      </c>
      <c r="CA6" s="33">
        <f t="shared" ref="CA6:CI6" si="9">IF(CA7="",NA(),CA7)</f>
        <v>256.33999999999997</v>
      </c>
      <c r="CB6" s="33">
        <f t="shared" si="9"/>
        <v>470.76</v>
      </c>
      <c r="CC6" s="33">
        <f t="shared" si="9"/>
        <v>469.21</v>
      </c>
      <c r="CD6" s="33">
        <f t="shared" si="9"/>
        <v>952.95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5.24</v>
      </c>
      <c r="CL6" s="33">
        <f t="shared" ref="CL6:CT6" si="10">IF(CL7="",NA(),CL7)</f>
        <v>5.17</v>
      </c>
      <c r="CM6" s="33">
        <f t="shared" si="10"/>
        <v>5.16</v>
      </c>
      <c r="CN6" s="33">
        <f t="shared" si="10"/>
        <v>4.21</v>
      </c>
      <c r="CO6" s="33">
        <f t="shared" si="10"/>
        <v>4.2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91.1</v>
      </c>
      <c r="CW6" s="33">
        <f t="shared" ref="CW6:DE6" si="11">IF(CW7="",NA(),CW7)</f>
        <v>91.3</v>
      </c>
      <c r="CX6" s="33">
        <f t="shared" si="11"/>
        <v>91.5</v>
      </c>
      <c r="CY6" s="33">
        <f t="shared" si="11"/>
        <v>91.7</v>
      </c>
      <c r="CZ6" s="33">
        <f t="shared" si="11"/>
        <v>85.9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205630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0.81</v>
      </c>
      <c r="P7" s="36">
        <v>2110</v>
      </c>
      <c r="Q7" s="36">
        <v>3735</v>
      </c>
      <c r="R7" s="36">
        <v>57.96</v>
      </c>
      <c r="S7" s="36">
        <v>64.44</v>
      </c>
      <c r="T7" s="36">
        <v>30</v>
      </c>
      <c r="U7" s="36">
        <v>1.23</v>
      </c>
      <c r="V7" s="36">
        <v>24.39</v>
      </c>
      <c r="W7" s="36">
        <v>113.72</v>
      </c>
      <c r="X7" s="36">
        <v>129.74</v>
      </c>
      <c r="Y7" s="36">
        <v>77.42</v>
      </c>
      <c r="Z7" s="36">
        <v>97.11</v>
      </c>
      <c r="AA7" s="36">
        <v>33.24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113.37</v>
      </c>
      <c r="BP7" s="36">
        <v>129.59</v>
      </c>
      <c r="BQ7" s="36">
        <v>77.23</v>
      </c>
      <c r="BR7" s="36">
        <v>96.9</v>
      </c>
      <c r="BS7" s="36">
        <v>33.1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231.37</v>
      </c>
      <c r="CA7" s="36">
        <v>256.33999999999997</v>
      </c>
      <c r="CB7" s="36">
        <v>470.76</v>
      </c>
      <c r="CC7" s="36">
        <v>469.21</v>
      </c>
      <c r="CD7" s="36">
        <v>952.95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5.24</v>
      </c>
      <c r="CL7" s="36">
        <v>5.17</v>
      </c>
      <c r="CM7" s="36">
        <v>5.16</v>
      </c>
      <c r="CN7" s="36">
        <v>4.21</v>
      </c>
      <c r="CO7" s="36">
        <v>4.2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91.1</v>
      </c>
      <c r="CW7" s="36">
        <v>91.3</v>
      </c>
      <c r="CX7" s="36">
        <v>91.5</v>
      </c>
      <c r="CY7" s="36">
        <v>91.7</v>
      </c>
      <c r="CZ7" s="36">
        <v>85.9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宮崎　俊一</cp:lastModifiedBy>
  <cp:lastPrinted>2017-01-31T05:56:46Z</cp:lastPrinted>
  <dcterms:created xsi:type="dcterms:W3CDTF">2016-12-02T02:18:41Z</dcterms:created>
  <dcterms:modified xsi:type="dcterms:W3CDTF">2017-01-31T06:09:49Z</dcterms:modified>
  <cp:category/>
</cp:coreProperties>
</file>