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<sst xmlns="http://schemas.openxmlformats.org/spreadsheetml/2006/main" count="221" uniqueCount="111">
  <si>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</si>
  <si>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</si>
  <si>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</si>
  <si>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</si>
  <si>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</si>
  <si>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</si>
  <si>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</si>
  <si>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</si>
  <si>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</si>
  <si>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</si>
  <si>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</si>
  <si>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</si>
  <si>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</si>
  <si>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</si>
  <si>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</si>
  <si>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</si>
  <si>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</si>
  <si>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</si>
  <si>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</si>
  <si>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</si>
  <si>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</si>
  <si>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</si>
  <si>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</si>
  <si>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</si>
  <si>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</si>
  <si>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</si>
  <si>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</si>
  <si>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</si>
  <si>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</si>
  <si>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</si>
  <si>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</si>
  <si>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</si>
  <si>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</si>
  <si>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</si>
  <si>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</si>
  <si>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</si>
  <si>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</si>
  <si>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</si>
  <si>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</si>
  <si>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</si>
  <si>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</si>
  <si>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</si>
  <si>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</si>
  <si>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</si>
  <si>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</si>
  <si>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</si>
  <si>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</si>
  <si>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</si>
  <si>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</si>
  <si>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</si>
  <si>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</si>
  <si>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</si>
  <si>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</si>
  <si>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</si>
  <si>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</si>
  <si>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</si>
  <si>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</si>
  <si>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</si>
  <si>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</si>
  <si>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</si>
  <si>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</si>
  <si>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</si>
  <si>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</si>
  <si>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</si>
  <si>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</si>
  <si>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</si>
  <si>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</si>
  <si>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</si>
  <si>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</si>
  <si>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</si>
  <si>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</si>
  <si>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</si>
  <si>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</si>
  <si>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</si>
  <si>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</si>
  <si>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</si>
  <si>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</si>
  <si>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</si>
  <si>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</si>
  <si>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</si>
  <si>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</si>
  <si>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</si>
  <si>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</si>
  <si>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</si>
  <si>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</si>
  <si>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</si>
  <si>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</si>
  <si>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</si>
  <si>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</si>
  <si>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</si>
  <si>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</si>
  <si>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</si>
  <si>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</si>
  <si>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</si>
  <si>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</si>
  <si>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</si>
  <si>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根羽村</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</si>
  <si>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</si>
  <si>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</si>
  <si>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</si>
  <si>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</si>
  <si>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</si>
  <si>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</si>
  <si>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</si>
  <si>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</si>
  <si>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</si>
  <si>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</si>
  <si>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</si>
  <si>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将来の事業継続に向けて、料金収入では賄えていないため、使用人口に見合う料金設定の見直しや長寿命化の検討などの対策を考えておく必要がある。また経営に与える影響を踏まえた分析を行い、必要に応じて経営改善のさらなる実施や投資計画等の見直しなどを行う必要がある。</t>
    <phoneticPr fontId="4"/>
  </si>
  <si>
    <t>③耐震適合性があるため管路更新率が０で推移しているが、今後、長寿命化の検討が必要である。</t>
    <phoneticPr fontId="4"/>
  </si>
  <si>
    <t>①収益的収支比率はH26年度に100％となっているが実情としては、一世帯1,500円の固定料金と一人当たり500円の合計による使用料収入では施設の維持費、公債費償還金などを賄いきれず赤字である。⑤経費回収率が100%未満であるため、汚水処理に係る費用が使用料以外の収入で賄われているといえる。適正な使用料収入の確保及び汚水処理費の削減が必要である。⑧水洗化率が類似団体平均値や全国平均より高いので、今後も公共用水域の水質保全や使用料収入の増加等の観点から水洗化率向上への取り組みが必要である。水洗化率向上を図るためには整備に係る費用が増えるので、費用対効果を検証し、必要性を含めた分析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</si>
</sst>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099904"/>
        <c:axId val="1551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155099904"/>
        <c:axId val="155101824"/>
      </c:lineChart>
      <c:dateAx>
        <c:axId val="155099904"/>
        <c:scaling>
          <c:orientation val="minMax"/>
        </c:scaling>
        <c:delete val="1"/>
        <c:axPos val="b"/>
        <c:numFmt formatCode="ge" sourceLinked="1"/>
        <c:majorTickMark val="none"/>
        <c:minorTickMark val="none"/>
        <c:tickLblPos val="none"/>
        <c:crossAx val="155101824"/>
        <c:crosses val="autoZero"/>
        <c:auto val="1"/>
        <c:lblOffset val="100"/>
        <c:baseTimeUnit val="years"/>
      </c:dateAx>
      <c:valAx>
        <c:axId val="1551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56.1</c:v>
                </c:pt>
                <c:pt idx="1">
                  <c:v>58.27</c:v>
                </c:pt>
                <c:pt idx="2">
                  <c:v>53.35</c:v>
                </c:pt>
                <c:pt idx="3">
                  <c:v>58.27</c:v>
                </c:pt>
                <c:pt idx="4">
                  <c:v>50.59</c:v>
                </c:pt>
              </c:numCache>
            </c:numRef>
          </c:val>
        </c:ser>
        <c:dLbls>
          <c:showLegendKey val="0"/>
          <c:showVal val="0"/>
          <c:showCatName val="0"/>
          <c:showSerName val="0"/>
          <c:showPercent val="0"/>
          <c:showBubbleSize val="0"/>
        </c:dLbls>
        <c:gapWidth val="150"/>
        <c:axId val="165074048"/>
        <c:axId val="1650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65074048"/>
        <c:axId val="165075968"/>
      </c:lineChart>
      <c:dateAx>
        <c:axId val="165074048"/>
        <c:scaling>
          <c:orientation val="minMax"/>
        </c:scaling>
        <c:delete val="1"/>
        <c:axPos val="b"/>
        <c:numFmt formatCode="ge" sourceLinked="1"/>
        <c:majorTickMark val="none"/>
        <c:minorTickMark val="none"/>
        <c:tickLblPos val="none"/>
        <c:crossAx val="165075968"/>
        <c:crosses val="autoZero"/>
        <c:auto val="1"/>
        <c:lblOffset val="100"/>
        <c:baseTimeUnit val="years"/>
      </c:dateAx>
      <c:valAx>
        <c:axId val="1650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90.11</c:v>
                </c:pt>
                <c:pt idx="1">
                  <c:v>82.13</c:v>
                </c:pt>
                <c:pt idx="2">
                  <c:v>90.48</c:v>
                </c:pt>
                <c:pt idx="3">
                  <c:v>91.99</c:v>
                </c:pt>
                <c:pt idx="4">
                  <c:v>92.01</c:v>
                </c:pt>
              </c:numCache>
            </c:numRef>
          </c:val>
        </c:ser>
        <c:dLbls>
          <c:showLegendKey val="0"/>
          <c:showVal val="0"/>
          <c:showCatName val="0"/>
          <c:showSerName val="0"/>
          <c:showPercent val="0"/>
          <c:showBubbleSize val="0"/>
        </c:dLbls>
        <c:gapWidth val="150"/>
        <c:axId val="165118720"/>
        <c:axId val="16512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65118720"/>
        <c:axId val="165120640"/>
      </c:lineChart>
      <c:dateAx>
        <c:axId val="165118720"/>
        <c:scaling>
          <c:orientation val="minMax"/>
        </c:scaling>
        <c:delete val="1"/>
        <c:axPos val="b"/>
        <c:numFmt formatCode="ge" sourceLinked="1"/>
        <c:majorTickMark val="none"/>
        <c:minorTickMark val="none"/>
        <c:tickLblPos val="none"/>
        <c:crossAx val="165120640"/>
        <c:crosses val="autoZero"/>
        <c:auto val="1"/>
        <c:lblOffset val="100"/>
        <c:baseTimeUnit val="years"/>
      </c:dateAx>
      <c:valAx>
        <c:axId val="1651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98.99</c:v>
                </c:pt>
                <c:pt idx="1">
                  <c:v>99.11</c:v>
                </c:pt>
                <c:pt idx="2">
                  <c:v>98.4</c:v>
                </c:pt>
                <c:pt idx="3">
                  <c:v>100</c:v>
                </c:pt>
                <c:pt idx="4">
                  <c:v>98.58</c:v>
                </c:pt>
              </c:numCache>
            </c:numRef>
          </c:val>
        </c:ser>
        <c:dLbls>
          <c:showLegendKey val="0"/>
          <c:showVal val="0"/>
          <c:showCatName val="0"/>
          <c:showSerName val="0"/>
          <c:showPercent val="0"/>
          <c:showBubbleSize val="0"/>
        </c:dLbls>
        <c:gapWidth val="150"/>
        <c:axId val="155140480"/>
        <c:axId val="1551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140480"/>
        <c:axId val="155142400"/>
      </c:lineChart>
      <c:dateAx>
        <c:axId val="155140480"/>
        <c:scaling>
          <c:orientation val="minMax"/>
        </c:scaling>
        <c:delete val="1"/>
        <c:axPos val="b"/>
        <c:numFmt formatCode="ge" sourceLinked="1"/>
        <c:majorTickMark val="none"/>
        <c:minorTickMark val="none"/>
        <c:tickLblPos val="none"/>
        <c:crossAx val="155142400"/>
        <c:crosses val="autoZero"/>
        <c:auto val="1"/>
        <c:lblOffset val="100"/>
        <c:baseTimeUnit val="years"/>
      </c:dateAx>
      <c:valAx>
        <c:axId val="1551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172864"/>
        <c:axId val="1551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172864"/>
        <c:axId val="155174784"/>
      </c:lineChart>
      <c:dateAx>
        <c:axId val="155172864"/>
        <c:scaling>
          <c:orientation val="minMax"/>
        </c:scaling>
        <c:delete val="1"/>
        <c:axPos val="b"/>
        <c:numFmt formatCode="ge" sourceLinked="1"/>
        <c:majorTickMark val="none"/>
        <c:minorTickMark val="none"/>
        <c:tickLblPos val="none"/>
        <c:crossAx val="155174784"/>
        <c:crosses val="autoZero"/>
        <c:auto val="1"/>
        <c:lblOffset val="100"/>
        <c:baseTimeUnit val="years"/>
      </c:dateAx>
      <c:valAx>
        <c:axId val="1551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113792"/>
        <c:axId val="1641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113792"/>
        <c:axId val="164120064"/>
      </c:lineChart>
      <c:dateAx>
        <c:axId val="164113792"/>
        <c:scaling>
          <c:orientation val="minMax"/>
        </c:scaling>
        <c:delete val="1"/>
        <c:axPos val="b"/>
        <c:numFmt formatCode="ge" sourceLinked="1"/>
        <c:majorTickMark val="none"/>
        <c:minorTickMark val="none"/>
        <c:tickLblPos val="none"/>
        <c:crossAx val="164120064"/>
        <c:crosses val="autoZero"/>
        <c:auto val="1"/>
        <c:lblOffset val="100"/>
        <c:baseTimeUnit val="years"/>
      </c:dateAx>
      <c:valAx>
        <c:axId val="1641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301824"/>
        <c:axId val="1643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301824"/>
        <c:axId val="164332672"/>
      </c:lineChart>
      <c:dateAx>
        <c:axId val="164301824"/>
        <c:scaling>
          <c:orientation val="minMax"/>
        </c:scaling>
        <c:delete val="1"/>
        <c:axPos val="b"/>
        <c:numFmt formatCode="ge" sourceLinked="1"/>
        <c:majorTickMark val="none"/>
        <c:minorTickMark val="none"/>
        <c:tickLblPos val="none"/>
        <c:crossAx val="164332672"/>
        <c:crosses val="autoZero"/>
        <c:auto val="1"/>
        <c:lblOffset val="100"/>
        <c:baseTimeUnit val="years"/>
      </c:dateAx>
      <c:valAx>
        <c:axId val="1643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342400"/>
        <c:axId val="1648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342400"/>
        <c:axId val="164832000"/>
      </c:lineChart>
      <c:dateAx>
        <c:axId val="164342400"/>
        <c:scaling>
          <c:orientation val="minMax"/>
        </c:scaling>
        <c:delete val="1"/>
        <c:axPos val="b"/>
        <c:numFmt formatCode="ge" sourceLinked="1"/>
        <c:majorTickMark val="none"/>
        <c:minorTickMark val="none"/>
        <c:tickLblPos val="none"/>
        <c:crossAx val="164832000"/>
        <c:crosses val="autoZero"/>
        <c:auto val="1"/>
        <c:lblOffset val="100"/>
        <c:baseTimeUnit val="years"/>
      </c:dateAx>
      <c:valAx>
        <c:axId val="1648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4858112"/>
        <c:axId val="1648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64858112"/>
        <c:axId val="164868480"/>
      </c:lineChart>
      <c:dateAx>
        <c:axId val="164858112"/>
        <c:scaling>
          <c:orientation val="minMax"/>
        </c:scaling>
        <c:delete val="1"/>
        <c:axPos val="b"/>
        <c:numFmt formatCode="ge" sourceLinked="1"/>
        <c:majorTickMark val="none"/>
        <c:minorTickMark val="none"/>
        <c:tickLblPos val="none"/>
        <c:crossAx val="164868480"/>
        <c:crosses val="autoZero"/>
        <c:auto val="1"/>
        <c:lblOffset val="100"/>
        <c:baseTimeUnit val="years"/>
      </c:dateAx>
      <c:valAx>
        <c:axId val="1648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56.65</c:v>
                </c:pt>
                <c:pt idx="1">
                  <c:v>54.34</c:v>
                </c:pt>
                <c:pt idx="2">
                  <c:v>52.59</c:v>
                </c:pt>
                <c:pt idx="3">
                  <c:v>51.83</c:v>
                </c:pt>
                <c:pt idx="4">
                  <c:v>37.64</c:v>
                </c:pt>
              </c:numCache>
            </c:numRef>
          </c:val>
        </c:ser>
        <c:dLbls>
          <c:showLegendKey val="0"/>
          <c:showVal val="0"/>
          <c:showCatName val="0"/>
          <c:showSerName val="0"/>
          <c:showPercent val="0"/>
          <c:showBubbleSize val="0"/>
        </c:dLbls>
        <c:gapWidth val="150"/>
        <c:axId val="164894592"/>
        <c:axId val="1648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64894592"/>
        <c:axId val="164896768"/>
      </c:lineChart>
      <c:dateAx>
        <c:axId val="164894592"/>
        <c:scaling>
          <c:orientation val="minMax"/>
        </c:scaling>
        <c:delete val="1"/>
        <c:axPos val="b"/>
        <c:numFmt formatCode="ge" sourceLinked="1"/>
        <c:majorTickMark val="none"/>
        <c:minorTickMark val="none"/>
        <c:tickLblPos val="none"/>
        <c:crossAx val="164896768"/>
        <c:crosses val="autoZero"/>
        <c:auto val="1"/>
        <c:lblOffset val="100"/>
        <c:baseTimeUnit val="years"/>
      </c:dateAx>
      <c:valAx>
        <c:axId val="1648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202.48</c:v>
                </c:pt>
                <c:pt idx="1">
                  <c:v>197.84</c:v>
                </c:pt>
                <c:pt idx="2">
                  <c:v>226.15</c:v>
                </c:pt>
                <c:pt idx="3">
                  <c:v>204.83</c:v>
                </c:pt>
                <c:pt idx="4">
                  <c:v>316.75</c:v>
                </c:pt>
              </c:numCache>
            </c:numRef>
          </c:val>
        </c:ser>
        <c:dLbls>
          <c:showLegendKey val="0"/>
          <c:showVal val="0"/>
          <c:showCatName val="0"/>
          <c:showSerName val="0"/>
          <c:showPercent val="0"/>
          <c:showBubbleSize val="0"/>
        </c:dLbls>
        <c:gapWidth val="150"/>
        <c:axId val="165033472"/>
        <c:axId val="1650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65033472"/>
        <c:axId val="165035392"/>
      </c:lineChart>
      <c:dateAx>
        <c:axId val="165033472"/>
        <c:scaling>
          <c:orientation val="minMax"/>
        </c:scaling>
        <c:delete val="1"/>
        <c:axPos val="b"/>
        <c:numFmt formatCode="ge" sourceLinked="1"/>
        <c:majorTickMark val="none"/>
        <c:minorTickMark val="none"/>
        <c:tickLblPos val="none"/>
        <c:crossAx val="165035392"/>
        <c:crosses val="autoZero"/>
        <c:auto val="1"/>
        <c:lblOffset val="100"/>
        <c:baseTimeUnit val="years"/>
      </c:dateAx>
      <c:valAx>
        <c:axId val="1650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3" zoomScaleNormal="100" workbookViewId="0">
      <selection activeCell="BF36" sqref="BF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根羽村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1004</v>
      </c>
      <c r="AM8" s="64"/>
      <c r="AN8" s="64"/>
      <c r="AO8" s="64"/>
      <c r="AP8" s="64"/>
      <c r="AQ8" s="64"/>
      <c r="AR8" s="64"/>
      <c r="AS8" s="64"/>
      <c r="AT8" s="63">
        <f>データ!S6</f>
        <v>89.97</v>
      </c>
      <c r="AU8" s="63"/>
      <c r="AV8" s="63"/>
      <c r="AW8" s="63"/>
      <c r="AX8" s="63"/>
      <c r="AY8" s="63"/>
      <c r="AZ8" s="63"/>
      <c r="BA8" s="63"/>
      <c r="BB8" s="63">
        <f>データ!T6</f>
        <v>11.16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69.64</v>
      </c>
      <c r="Q10" s="63"/>
      <c r="R10" s="63"/>
      <c r="S10" s="63"/>
      <c r="T10" s="63"/>
      <c r="U10" s="63"/>
      <c r="V10" s="63"/>
      <c r="W10" s="63">
        <f>データ!P6</f>
        <v>100</v>
      </c>
      <c r="X10" s="63"/>
      <c r="Y10" s="63"/>
      <c r="Z10" s="63"/>
      <c r="AA10" s="63"/>
      <c r="AB10" s="63"/>
      <c r="AC10" s="63"/>
      <c r="AD10" s="64">
        <f>データ!Q6</f>
        <v>3000</v>
      </c>
      <c r="AE10" s="64"/>
      <c r="AF10" s="64"/>
      <c r="AG10" s="64"/>
      <c r="AH10" s="64"/>
      <c r="AI10" s="64"/>
      <c r="AJ10" s="64"/>
      <c r="AK10" s="2"/>
      <c r="AL10" s="64">
        <f>データ!U6</f>
        <v>688</v>
      </c>
      <c r="AM10" s="64"/>
      <c r="AN10" s="64"/>
      <c r="AO10" s="64"/>
      <c r="AP10" s="64"/>
      <c r="AQ10" s="64"/>
      <c r="AR10" s="64"/>
      <c r="AS10" s="64"/>
      <c r="AT10" s="63">
        <f>データ!V6</f>
        <v>0.44</v>
      </c>
      <c r="AU10" s="63"/>
      <c r="AV10" s="63"/>
      <c r="AW10" s="63"/>
      <c r="AX10" s="63"/>
      <c r="AY10" s="63"/>
      <c r="AZ10" s="63"/>
      <c r="BA10" s="63"/>
      <c r="BB10" s="63">
        <f>データ!W6</f>
        <v>1563.64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204102</v>
      </c>
      <c r="D6" s="31">
        <f t="shared" si="3"/>
        <v>47</v>
      </c>
      <c r="E6" s="31">
        <f t="shared" si="3"/>
        <v>17</v>
      </c>
      <c r="F6" s="31">
        <f t="shared" si="3"/>
        <v>5</v>
      </c>
      <c r="G6" s="31">
        <f t="shared" si="3"/>
        <v>0</v>
      </c>
      <c r="H6" s="31" t="str">
        <f t="shared" si="3"/>
        <v>長野県　根羽村</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69.64</v>
      </c>
      <c r="P6" s="32">
        <f t="shared" si="3"/>
        <v>100</v>
      </c>
      <c r="Q6" s="32">
        <f t="shared" si="3"/>
        <v>3000</v>
      </c>
      <c r="R6" s="32">
        <f t="shared" si="3"/>
        <v>1004</v>
      </c>
      <c r="S6" s="32">
        <f t="shared" si="3"/>
        <v>89.97</v>
      </c>
      <c r="T6" s="32">
        <f t="shared" si="3"/>
        <v>11.16</v>
      </c>
      <c r="U6" s="32">
        <f t="shared" si="3"/>
        <v>688</v>
      </c>
      <c r="V6" s="32">
        <f t="shared" si="3"/>
        <v>0.44</v>
      </c>
      <c r="W6" s="32">
        <f t="shared" si="3"/>
        <v>1563.64</v>
      </c>
      <c r="X6" s="33">
        <f>IF(X7="",NA(),X7)</f>
        <v>98.99</v>
      </c>
      <c r="Y6" s="33">
        <f t="shared" ref="Y6:AG6" si="4">IF(Y7="",NA(),Y7)</f>
        <v>99.11</v>
      </c>
      <c r="Z6" s="33">
        <f t="shared" si="4"/>
        <v>98.4</v>
      </c>
      <c r="AA6" s="33">
        <f t="shared" si="4"/>
        <v>100</v>
      </c>
      <c r="AB6" s="33">
        <f t="shared" si="4"/>
        <v>98.58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56.65</v>
      </c>
      <c r="BQ6" s="33">
        <f t="shared" ref="BQ6:BY6" si="8">IF(BQ7="",NA(),BQ7)</f>
        <v>54.34</v>
      </c>
      <c r="BR6" s="33">
        <f t="shared" si="8"/>
        <v>52.59</v>
      </c>
      <c r="BS6" s="33">
        <f t="shared" si="8"/>
        <v>51.83</v>
      </c>
      <c r="BT6" s="33">
        <f t="shared" si="8"/>
        <v>37.64</v>
      </c>
      <c r="BU6" s="33">
        <f t="shared" si="8"/>
        <v>42.13</v>
      </c>
      <c r="BV6" s="33">
        <f t="shared" si="8"/>
        <v>42.48</v>
      </c>
      <c r="BW6" s="33">
        <f t="shared" si="8"/>
        <v>41.04</v>
      </c>
      <c r="BX6" s="33">
        <f t="shared" si="8"/>
        <v>41.08</v>
      </c>
      <c r="BY6" s="33">
        <f t="shared" si="8"/>
        <v>41.34</v>
      </c>
      <c r="BZ6" s="32" t="str">
        <f>IF(BZ7="","",IF(BZ7="-","【-】","【"&amp;SUBSTITUTE(TEXT(BZ7,"#,##0.00"),"-","△")&amp;"】"))</f>
        <v>【52.78】</v>
      </c>
      <c r="CA6" s="33">
        <f>IF(CA7="",NA(),CA7)</f>
        <v>202.48</v>
      </c>
      <c r="CB6" s="33">
        <f t="shared" ref="CB6:CJ6" si="9">IF(CB7="",NA(),CB7)</f>
        <v>197.84</v>
      </c>
      <c r="CC6" s="33">
        <f t="shared" si="9"/>
        <v>226.15</v>
      </c>
      <c r="CD6" s="33">
        <f t="shared" si="9"/>
        <v>204.83</v>
      </c>
      <c r="CE6" s="33">
        <f t="shared" si="9"/>
        <v>316.75</v>
      </c>
      <c r="CF6" s="33">
        <f t="shared" si="9"/>
        <v>348.41</v>
      </c>
      <c r="CG6" s="33">
        <f t="shared" si="9"/>
        <v>343.8</v>
      </c>
      <c r="CH6" s="33">
        <f t="shared" si="9"/>
        <v>357.08</v>
      </c>
      <c r="CI6" s="33">
        <f t="shared" si="9"/>
        <v>378.08</v>
      </c>
      <c r="CJ6" s="33">
        <f t="shared" si="9"/>
        <v>357.49</v>
      </c>
      <c r="CK6" s="32" t="str">
        <f>IF(CK7="","",IF(CK7="-","【-】","【"&amp;SUBSTITUTE(TEXT(CK7,"#,##0.00"),"-","△")&amp;"】"))</f>
        <v>【289.81】</v>
      </c>
      <c r="CL6" s="33">
        <f>IF(CL7="",NA(),CL7)</f>
        <v>56.1</v>
      </c>
      <c r="CM6" s="33">
        <f t="shared" ref="CM6:CU6" si="10">IF(CM7="",NA(),CM7)</f>
        <v>58.27</v>
      </c>
      <c r="CN6" s="33">
        <f t="shared" si="10"/>
        <v>53.35</v>
      </c>
      <c r="CO6" s="33">
        <f t="shared" si="10"/>
        <v>58.27</v>
      </c>
      <c r="CP6" s="33">
        <f t="shared" si="10"/>
        <v>50.59</v>
      </c>
      <c r="CQ6" s="33">
        <f t="shared" si="10"/>
        <v>46.85</v>
      </c>
      <c r="CR6" s="33">
        <f t="shared" si="10"/>
        <v>46.06</v>
      </c>
      <c r="CS6" s="33">
        <f t="shared" si="10"/>
        <v>45.95</v>
      </c>
      <c r="CT6" s="33">
        <f t="shared" si="10"/>
        <v>44.69</v>
      </c>
      <c r="CU6" s="33">
        <f t="shared" si="10"/>
        <v>44.69</v>
      </c>
      <c r="CV6" s="32" t="str">
        <f>IF(CV7="","",IF(CV7="-","【-】","【"&amp;SUBSTITUTE(TEXT(CV7,"#,##0.00"),"-","△")&amp;"】"))</f>
        <v>【52.74】</v>
      </c>
      <c r="CW6" s="33">
        <f>IF(CW7="",NA(),CW7)</f>
        <v>90.11</v>
      </c>
      <c r="CX6" s="33">
        <f t="shared" ref="CX6:DF6" si="11">IF(CX7="",NA(),CX7)</f>
        <v>82.13</v>
      </c>
      <c r="CY6" s="33">
        <f t="shared" si="11"/>
        <v>90.48</v>
      </c>
      <c r="CZ6" s="33">
        <f t="shared" si="11"/>
        <v>91.99</v>
      </c>
      <c r="DA6" s="33">
        <f t="shared" si="11"/>
        <v>92.01</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204102</v>
      </c>
      <c r="D7" s="35">
        <v>47</v>
      </c>
      <c r="E7" s="35">
        <v>17</v>
      </c>
      <c r="F7" s="35">
        <v>5</v>
      </c>
      <c r="G7" s="35">
        <v>0</v>
      </c>
      <c r="H7" s="35" t="s">
        <v>96</v>
      </c>
      <c r="I7" s="35" t="s">
        <v>97</v>
      </c>
      <c r="J7" s="35" t="s">
        <v>98</v>
      </c>
      <c r="K7" s="35" t="s">
        <v>99</v>
      </c>
      <c r="L7" s="35" t="s">
        <v>100</v>
      </c>
      <c r="M7" s="36" t="s">
        <v>101</v>
      </c>
      <c r="N7" s="36" t="s">
        <v>102</v>
      </c>
      <c r="O7" s="36">
        <v>69.64</v>
      </c>
      <c r="P7" s="36">
        <v>100</v>
      </c>
      <c r="Q7" s="36">
        <v>3000</v>
      </c>
      <c r="R7" s="36">
        <v>1004</v>
      </c>
      <c r="S7" s="36">
        <v>89.97</v>
      </c>
      <c r="T7" s="36">
        <v>11.16</v>
      </c>
      <c r="U7" s="36">
        <v>688</v>
      </c>
      <c r="V7" s="36">
        <v>0.44</v>
      </c>
      <c r="W7" s="36">
        <v>1563.64</v>
      </c>
      <c r="X7" s="36">
        <v>98.99</v>
      </c>
      <c r="Y7" s="36">
        <v>99.11</v>
      </c>
      <c r="Z7" s="36">
        <v>98.4</v>
      </c>
      <c r="AA7" s="36">
        <v>100</v>
      </c>
      <c r="AB7" s="36">
        <v>98.58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979.89</v>
      </c>
      <c r="BO7" s="36">
        <v>1015.77</v>
      </c>
      <c r="BP7" s="36">
        <v>56.65</v>
      </c>
      <c r="BQ7" s="36">
        <v>54.34</v>
      </c>
      <c r="BR7" s="36">
        <v>52.59</v>
      </c>
      <c r="BS7" s="36">
        <v>51.83</v>
      </c>
      <c r="BT7" s="36">
        <v>37.64</v>
      </c>
      <c r="BU7" s="36">
        <v>42.13</v>
      </c>
      <c r="BV7" s="36">
        <v>42.48</v>
      </c>
      <c r="BW7" s="36">
        <v>41.04</v>
      </c>
      <c r="BX7" s="36">
        <v>41.08</v>
      </c>
      <c r="BY7" s="36">
        <v>41.34</v>
      </c>
      <c r="BZ7" s="36">
        <v>52.78</v>
      </c>
      <c r="CA7" s="36">
        <v>202.48</v>
      </c>
      <c r="CB7" s="36">
        <v>197.84</v>
      </c>
      <c r="CC7" s="36">
        <v>226.15</v>
      </c>
      <c r="CD7" s="36">
        <v>204.83</v>
      </c>
      <c r="CE7" s="36">
        <v>316.75</v>
      </c>
      <c r="CF7" s="36">
        <v>348.41</v>
      </c>
      <c r="CG7" s="36">
        <v>343.8</v>
      </c>
      <c r="CH7" s="36">
        <v>357.08</v>
      </c>
      <c r="CI7" s="36">
        <v>378.08</v>
      </c>
      <c r="CJ7" s="36">
        <v>357.49</v>
      </c>
      <c r="CK7" s="36">
        <v>289.81</v>
      </c>
      <c r="CL7" s="36">
        <v>56.1</v>
      </c>
      <c r="CM7" s="36">
        <v>58.27</v>
      </c>
      <c r="CN7" s="36">
        <v>53.35</v>
      </c>
      <c r="CO7" s="36">
        <v>58.27</v>
      </c>
      <c r="CP7" s="36">
        <v>50.59</v>
      </c>
      <c r="CQ7" s="36">
        <v>46.85</v>
      </c>
      <c r="CR7" s="36">
        <v>46.06</v>
      </c>
      <c r="CS7" s="36">
        <v>45.95</v>
      </c>
      <c r="CT7" s="36">
        <v>44.69</v>
      </c>
      <c r="CU7" s="36">
        <v>44.69</v>
      </c>
      <c r="CV7" s="36">
        <v>52.74</v>
      </c>
      <c r="CW7" s="36">
        <v>90.11</v>
      </c>
      <c r="CX7" s="36">
        <v>82.13</v>
      </c>
      <c r="CY7" s="36">
        <v>90.48</v>
      </c>
      <c r="CZ7" s="36">
        <v>91.99</v>
      </c>
      <c r="DA7" s="36">
        <v>92.01</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2017-02-08T03:11:05Z</dcterms:created>
  <dcterms:modified xsi:type="dcterms:W3CDTF">2017-02-15T01:09:38Z</dcterms:modified>
  <cp:category/>
</cp:coreProperties>
</file>