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<sst xmlns="http://schemas.openxmlformats.org/spreadsheetml/2006/main" count="217" uniqueCount="107">
  <si>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</si>
  <si>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</si>
  <si>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</si>
  <si>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</si>
  <si>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</si>
  <si>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</si>
  <si>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</si>
  <si>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</si>
  <si>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</si>
  <si>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</si>
  <si>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</si>
  <si>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</si>
  <si>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</si>
  <si>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</si>
  <si>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</si>
  <si>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</si>
  <si>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</si>
  <si>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</si>
  <si>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</si>
  <si>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</si>
  <si>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</si>
  <si>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</si>
  <si>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</si>
  <si>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</si>
  <si>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</si>
  <si>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</si>
  <si>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</si>
  <si>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</si>
  <si>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</si>
  <si>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</si>
  <si>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</si>
  <si>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</si>
  <si>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</si>
  <si>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</si>
  <si>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</si>
  <si>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</si>
  <si>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</si>
  <si>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</si>
  <si>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</si>
  <si>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</si>
  <si>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</si>
  <si>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</si>
  <si>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</si>
  <si>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</si>
  <si>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</si>
  <si>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</si>
  <si>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</si>
  <si>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</si>
  <si>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</si>
  <si>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</si>
  <si>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</si>
  <si>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</si>
  <si>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</si>
  <si>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</si>
  <si>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</si>
  <si>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</si>
  <si>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</si>
  <si>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</si>
  <si>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</si>
  <si>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</si>
  <si>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</si>
  <si>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</si>
  <si>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</si>
  <si>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</si>
  <si>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</si>
  <si>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</si>
  <si>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</si>
  <si>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</si>
  <si>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</si>
  <si>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</si>
  <si>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</si>
  <si>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</si>
  <si>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</si>
  <si>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</si>
  <si>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</si>
  <si>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</si>
  <si>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</si>
  <si>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</si>
  <si>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</si>
  <si>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</si>
  <si>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</si>
  <si>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</si>
  <si>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</si>
  <si>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</si>
  <si>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</si>
  <si>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</si>
  <si>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</si>
  <si>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</si>
  <si>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</si>
  <si>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</si>
  <si>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</si>
  <si>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</si>
  <si>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</si>
  <si>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中川村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</si>
  <si>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</si>
  <si>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</si>
  <si>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</si>
  <si>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</si>
  <si>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</si>
  <si>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</si>
  <si>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</si>
  <si>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</si>
  <si>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</si>
  <si>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</si>
  <si>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「①経常収支比率」では複数年通してわずかに黒字となっている。「②累積欠損金比率」では欠損金を生じておらず、「③流動比率」「④企業債残高対給水収益比率」「⑤料金回収率」指標についても他団体に比較し、良好となっている。「⑥給水原価」「⑦施設利用率」も同様に他団体より良好であり、現時点では健全性は保たれている。しかしながら、「⑧有収率」は低く改善の必要がある。</t>
    <phoneticPr fontId="4"/>
  </si>
  <si>
    <t>「①有形固定資産減価償却率」「②管路経年化率」からは、施設の老朽化について、類似団体よりは進んでいないように見える。ただし、施設を一斉に整備したため、今後一斉に全施設が、耐用年数を超え、指数は悪化することが明らかである。昨年は道路改良に伴う更新工事が無かったため、「③管路更新率」は低くなった。平成28年度からは４年間で基幹管路の老朽管更新事業を実施する。以降は小規模でも、計画的に管路の更新を行ない、更新投資の平準化を図る必要がある。</t>
    <phoneticPr fontId="4"/>
  </si>
  <si>
    <t>会計制度の見直しの影響で、平成26年度以降の数値が前年までと大きく変わっているが、概ね現状維持での健全経営を続けていく。加えて、今後迎える施設一斉の老朽化に対して、「中川村水道ビジョン」に沿った計画的な対策を実施し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</si>
</sst>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0.92</c:v>
                </c:pt>
                <c:pt idx="2">
                  <c:v>1.72</c:v>
                </c:pt>
                <c:pt idx="3">
                  <c:v>0.45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4384"/>
        <c:axId val="13663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4384"/>
        <c:axId val="136630656"/>
      </c:lineChart>
      <c:dateAx>
        <c:axId val="13662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630656"/>
        <c:crosses val="autoZero"/>
        <c:auto val="1"/>
        <c:lblOffset val="100"/>
        <c:baseTimeUnit val="years"/>
      </c:dateAx>
      <c:valAx>
        <c:axId val="13663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662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64.44</c:v>
                </c:pt>
                <c:pt idx="1">
                  <c:v>65.69</c:v>
                </c:pt>
                <c:pt idx="2">
                  <c:v>68.989999999999995</c:v>
                </c:pt>
                <c:pt idx="3">
                  <c:v>70.06</c:v>
                </c:pt>
                <c:pt idx="4">
                  <c:v>70.92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04448"/>
        <c:axId val="17331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39.909999999999997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04448"/>
        <c:axId val="173310720"/>
      </c:lineChart>
      <c:dateAx>
        <c:axId val="17330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10720"/>
        <c:crosses val="autoZero"/>
        <c:auto val="1"/>
        <c:lblOffset val="100"/>
        <c:baseTimeUnit val="years"/>
      </c:dateAx>
      <c:valAx>
        <c:axId val="17331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0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79.260000000000005</c:v>
                </c:pt>
                <c:pt idx="1">
                  <c:v>78.489999999999995</c:v>
                </c:pt>
                <c:pt idx="2">
                  <c:v>75.22</c:v>
                </c:pt>
                <c:pt idx="3">
                  <c:v>72.73</c:v>
                </c:pt>
                <c:pt idx="4">
                  <c:v>70.64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14656"/>
        <c:axId val="1734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14656"/>
        <c:axId val="173416832"/>
      </c:lineChart>
      <c:dateAx>
        <c:axId val="17341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416832"/>
        <c:crosses val="autoZero"/>
        <c:auto val="1"/>
        <c:lblOffset val="100"/>
        <c:baseTimeUnit val="years"/>
      </c:dateAx>
      <c:valAx>
        <c:axId val="1734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1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100.72</c:v>
                </c:pt>
                <c:pt idx="1">
                  <c:v>106.06</c:v>
                </c:pt>
                <c:pt idx="2">
                  <c:v>104.94</c:v>
                </c:pt>
                <c:pt idx="3">
                  <c:v>132.87</c:v>
                </c:pt>
                <c:pt idx="4">
                  <c:v>126.22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35840"/>
        <c:axId val="16444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35840"/>
        <c:axId val="164442112"/>
      </c:lineChart>
      <c:dateAx>
        <c:axId val="16443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442112"/>
        <c:crosses val="autoZero"/>
        <c:auto val="1"/>
        <c:lblOffset val="100"/>
        <c:baseTimeUnit val="years"/>
      </c:dateAx>
      <c:valAx>
        <c:axId val="164442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43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24.87</c:v>
                </c:pt>
                <c:pt idx="1">
                  <c:v>27.16</c:v>
                </c:pt>
                <c:pt idx="2">
                  <c:v>28.52</c:v>
                </c:pt>
                <c:pt idx="3">
                  <c:v>36.89</c:v>
                </c:pt>
                <c:pt idx="4">
                  <c:v>39.08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68224"/>
        <c:axId val="16447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68224"/>
        <c:axId val="164470144"/>
      </c:lineChart>
      <c:dateAx>
        <c:axId val="1644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470144"/>
        <c:crosses val="autoZero"/>
        <c:auto val="1"/>
        <c:lblOffset val="100"/>
        <c:baseTimeUnit val="years"/>
      </c:dateAx>
      <c:valAx>
        <c:axId val="16447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4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40800"/>
        <c:axId val="1701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40800"/>
        <c:axId val="170142720"/>
      </c:lineChart>
      <c:dateAx>
        <c:axId val="1701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42720"/>
        <c:crosses val="autoZero"/>
        <c:auto val="1"/>
        <c:lblOffset val="100"/>
        <c:baseTimeUnit val="years"/>
      </c:dateAx>
      <c:valAx>
        <c:axId val="1701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 formatCode="#,##0.00;&quot;△&quot;#,##0.00;&quot;-&quot;">
                  <c:v>1.46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75104"/>
        <c:axId val="1701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26.85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75104"/>
        <c:axId val="170181376"/>
      </c:lineChart>
      <c:dateAx>
        <c:axId val="1701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81376"/>
        <c:crosses val="autoZero"/>
        <c:auto val="1"/>
        <c:lblOffset val="100"/>
        <c:baseTimeUnit val="years"/>
      </c:dateAx>
      <c:valAx>
        <c:axId val="170181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14106.62</c:v>
                </c:pt>
                <c:pt idx="1">
                  <c:v>3902.61</c:v>
                </c:pt>
                <c:pt idx="2">
                  <c:v>4599.7</c:v>
                </c:pt>
                <c:pt idx="3">
                  <c:v>7879.51</c:v>
                </c:pt>
                <c:pt idx="4">
                  <c:v>841.7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52896"/>
        <c:axId val="17317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527.82000000000005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52896"/>
        <c:axId val="173175552"/>
      </c:lineChart>
      <c:dateAx>
        <c:axId val="1731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175552"/>
        <c:crosses val="autoZero"/>
        <c:auto val="1"/>
        <c:lblOffset val="100"/>
        <c:baseTimeUnit val="years"/>
      </c:dateAx>
      <c:valAx>
        <c:axId val="173175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15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92.87</c:v>
                </c:pt>
                <c:pt idx="1">
                  <c:v>87.56</c:v>
                </c:pt>
                <c:pt idx="2">
                  <c:v>82.55</c:v>
                </c:pt>
                <c:pt idx="3">
                  <c:v>80.56</c:v>
                </c:pt>
                <c:pt idx="4">
                  <c:v>58.98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09856"/>
        <c:axId val="17321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09856"/>
        <c:axId val="173212032"/>
      </c:lineChart>
      <c:dateAx>
        <c:axId val="17320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12032"/>
        <c:crosses val="autoZero"/>
        <c:auto val="1"/>
        <c:lblOffset val="100"/>
        <c:baseTimeUnit val="years"/>
      </c:dateAx>
      <c:valAx>
        <c:axId val="173212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95.23</c:v>
                </c:pt>
                <c:pt idx="1">
                  <c:v>101.31</c:v>
                </c:pt>
                <c:pt idx="2">
                  <c:v>96.44</c:v>
                </c:pt>
                <c:pt idx="3">
                  <c:v>145.01</c:v>
                </c:pt>
                <c:pt idx="4">
                  <c:v>135.19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44416"/>
        <c:axId val="1732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82.42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44416"/>
        <c:axId val="173246336"/>
      </c:lineChart>
      <c:dateAx>
        <c:axId val="17324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46336"/>
        <c:crosses val="autoZero"/>
        <c:auto val="1"/>
        <c:lblOffset val="100"/>
        <c:baseTimeUnit val="years"/>
      </c:dateAx>
      <c:valAx>
        <c:axId val="1732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4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195.71</c:v>
                </c:pt>
                <c:pt idx="1">
                  <c:v>185.08</c:v>
                </c:pt>
                <c:pt idx="2">
                  <c:v>195.06</c:v>
                </c:pt>
                <c:pt idx="3">
                  <c:v>128.43</c:v>
                </c:pt>
                <c:pt idx="4">
                  <c:v>137.91999999999999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67968"/>
        <c:axId val="17327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226.99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67968"/>
        <c:axId val="173274240"/>
      </c:lineChart>
      <c:dateAx>
        <c:axId val="17326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74240"/>
        <c:crosses val="autoZero"/>
        <c:auto val="1"/>
        <c:lblOffset val="100"/>
        <c:baseTimeUnit val="years"/>
      </c:dateAx>
      <c:valAx>
        <c:axId val="17327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6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50" zoomScaleNormal="5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長野県　中川村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A9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5082</v>
      </c>
      <c r="AJ8" s="75"/>
      <c r="AK8" s="75"/>
      <c r="AL8" s="75"/>
      <c r="AM8" s="75"/>
      <c r="AN8" s="75"/>
      <c r="AO8" s="75"/>
      <c r="AP8" s="76"/>
      <c r="AQ8" s="57">
        <f>データ!R6</f>
        <v>77.05</v>
      </c>
      <c r="AR8" s="57"/>
      <c r="AS8" s="57"/>
      <c r="AT8" s="57"/>
      <c r="AU8" s="57"/>
      <c r="AV8" s="57"/>
      <c r="AW8" s="57"/>
      <c r="AX8" s="57"/>
      <c r="AY8" s="57">
        <f>データ!S6</f>
        <v>65.959999999999994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94.22</v>
      </c>
      <c r="K10" s="57"/>
      <c r="L10" s="57"/>
      <c r="M10" s="57"/>
      <c r="N10" s="57"/>
      <c r="O10" s="57"/>
      <c r="P10" s="57"/>
      <c r="Q10" s="57"/>
      <c r="R10" s="57">
        <f>データ!O6</f>
        <v>98.49</v>
      </c>
      <c r="S10" s="57"/>
      <c r="T10" s="57"/>
      <c r="U10" s="57"/>
      <c r="V10" s="57"/>
      <c r="W10" s="57"/>
      <c r="X10" s="57"/>
      <c r="Y10" s="57"/>
      <c r="Z10" s="65">
        <f>データ!P6</f>
        <v>3499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4964</v>
      </c>
      <c r="AJ10" s="65"/>
      <c r="AK10" s="65"/>
      <c r="AL10" s="65"/>
      <c r="AM10" s="65"/>
      <c r="AN10" s="65"/>
      <c r="AO10" s="65"/>
      <c r="AP10" s="65"/>
      <c r="AQ10" s="57">
        <f>データ!U6</f>
        <v>26.37</v>
      </c>
      <c r="AR10" s="57"/>
      <c r="AS10" s="57"/>
      <c r="AT10" s="57"/>
      <c r="AU10" s="57"/>
      <c r="AV10" s="57"/>
      <c r="AW10" s="57"/>
      <c r="AX10" s="57"/>
      <c r="AY10" s="57">
        <f>データ!V6</f>
        <v>188.24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203866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長野県　中川村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A9</v>
      </c>
      <c r="M6" s="32" t="str">
        <f t="shared" si="3"/>
        <v>-</v>
      </c>
      <c r="N6" s="32">
        <f t="shared" si="3"/>
        <v>94.22</v>
      </c>
      <c r="O6" s="32">
        <f t="shared" si="3"/>
        <v>98.49</v>
      </c>
      <c r="P6" s="32">
        <f t="shared" si="3"/>
        <v>3499</v>
      </c>
      <c r="Q6" s="32">
        <f t="shared" si="3"/>
        <v>5082</v>
      </c>
      <c r="R6" s="32">
        <f t="shared" si="3"/>
        <v>77.05</v>
      </c>
      <c r="S6" s="32">
        <f t="shared" si="3"/>
        <v>65.959999999999994</v>
      </c>
      <c r="T6" s="32">
        <f t="shared" si="3"/>
        <v>4964</v>
      </c>
      <c r="U6" s="32">
        <f t="shared" si="3"/>
        <v>26.37</v>
      </c>
      <c r="V6" s="32">
        <f t="shared" si="3"/>
        <v>188.24</v>
      </c>
      <c r="W6" s="33">
        <f>IF(W7="",NA(),W7)</f>
        <v>100.72</v>
      </c>
      <c r="X6" s="33">
        <f t="shared" ref="X6:AF6" si="4">IF(X7="",NA(),X7)</f>
        <v>106.06</v>
      </c>
      <c r="Y6" s="33">
        <f t="shared" si="4"/>
        <v>104.94</v>
      </c>
      <c r="Z6" s="33">
        <f t="shared" si="4"/>
        <v>132.87</v>
      </c>
      <c r="AA6" s="33">
        <f t="shared" si="4"/>
        <v>126.22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108.35</v>
      </c>
      <c r="AG6" s="32" t="str">
        <f>IF(AG7="","",IF(AG7="-","【-】","【"&amp;SUBSTITUTE(TEXT(AG7,"#,##0.00"),"-","△")&amp;"】"))</f>
        <v>【113.56】</v>
      </c>
      <c r="AH6" s="33">
        <f>IF(AH7="",NA(),AH7)</f>
        <v>1.46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26.85</v>
      </c>
      <c r="AR6" s="32" t="str">
        <f>IF(AR7="","",IF(AR7="-","【-】","【"&amp;SUBSTITUTE(TEXT(AR7,"#,##0.00"),"-","△")&amp;"】"))</f>
        <v>【0.87】</v>
      </c>
      <c r="AS6" s="33">
        <f>IF(AS7="",NA(),AS7)</f>
        <v>14106.62</v>
      </c>
      <c r="AT6" s="33">
        <f t="shared" ref="AT6:BB6" si="6">IF(AT7="",NA(),AT7)</f>
        <v>3902.61</v>
      </c>
      <c r="AU6" s="33">
        <f t="shared" si="6"/>
        <v>4599.7</v>
      </c>
      <c r="AV6" s="33">
        <f t="shared" si="6"/>
        <v>7879.51</v>
      </c>
      <c r="AW6" s="33">
        <f t="shared" si="6"/>
        <v>841.7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527.82000000000005</v>
      </c>
      <c r="BC6" s="32" t="str">
        <f>IF(BC7="","",IF(BC7="-","【-】","【"&amp;SUBSTITUTE(TEXT(BC7,"#,##0.00"),"-","△")&amp;"】"))</f>
        <v>【262.74】</v>
      </c>
      <c r="BD6" s="33">
        <f>IF(BD7="",NA(),BD7)</f>
        <v>92.87</v>
      </c>
      <c r="BE6" s="33">
        <f t="shared" ref="BE6:BM6" si="7">IF(BE7="",NA(),BE7)</f>
        <v>87.56</v>
      </c>
      <c r="BF6" s="33">
        <f t="shared" si="7"/>
        <v>82.55</v>
      </c>
      <c r="BG6" s="33">
        <f t="shared" si="7"/>
        <v>80.56</v>
      </c>
      <c r="BH6" s="33">
        <f t="shared" si="7"/>
        <v>58.98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488.5</v>
      </c>
      <c r="BN6" s="32" t="str">
        <f>IF(BN7="","",IF(BN7="-","【-】","【"&amp;SUBSTITUTE(TEXT(BN7,"#,##0.00"),"-","△")&amp;"】"))</f>
        <v>【276.38】</v>
      </c>
      <c r="BO6" s="33">
        <f>IF(BO7="",NA(),BO7)</f>
        <v>95.23</v>
      </c>
      <c r="BP6" s="33">
        <f t="shared" ref="BP6:BX6" si="8">IF(BP7="",NA(),BP7)</f>
        <v>101.31</v>
      </c>
      <c r="BQ6" s="33">
        <f t="shared" si="8"/>
        <v>96.44</v>
      </c>
      <c r="BR6" s="33">
        <f t="shared" si="8"/>
        <v>145.01</v>
      </c>
      <c r="BS6" s="33">
        <f t="shared" si="8"/>
        <v>135.19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82.42</v>
      </c>
      <c r="BY6" s="32" t="str">
        <f>IF(BY7="","",IF(BY7="-","【-】","【"&amp;SUBSTITUTE(TEXT(BY7,"#,##0.00"),"-","△")&amp;"】"))</f>
        <v>【104.99】</v>
      </c>
      <c r="BZ6" s="33">
        <f>IF(BZ7="",NA(),BZ7)</f>
        <v>195.71</v>
      </c>
      <c r="CA6" s="33">
        <f t="shared" ref="CA6:CI6" si="9">IF(CA7="",NA(),CA7)</f>
        <v>185.08</v>
      </c>
      <c r="CB6" s="33">
        <f t="shared" si="9"/>
        <v>195.06</v>
      </c>
      <c r="CC6" s="33">
        <f t="shared" si="9"/>
        <v>128.43</v>
      </c>
      <c r="CD6" s="33">
        <f t="shared" si="9"/>
        <v>137.91999999999999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226.99</v>
      </c>
      <c r="CJ6" s="32" t="str">
        <f>IF(CJ7="","",IF(CJ7="-","【-】","【"&amp;SUBSTITUTE(TEXT(CJ7,"#,##0.00"),"-","△")&amp;"】"))</f>
        <v>【163.72】</v>
      </c>
      <c r="CK6" s="33">
        <f>IF(CK7="",NA(),CK7)</f>
        <v>64.44</v>
      </c>
      <c r="CL6" s="33">
        <f t="shared" ref="CL6:CT6" si="10">IF(CL7="",NA(),CL7)</f>
        <v>65.69</v>
      </c>
      <c r="CM6" s="33">
        <f t="shared" si="10"/>
        <v>68.989999999999995</v>
      </c>
      <c r="CN6" s="33">
        <f t="shared" si="10"/>
        <v>70.06</v>
      </c>
      <c r="CO6" s="33">
        <f t="shared" si="10"/>
        <v>70.92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39.909999999999997</v>
      </c>
      <c r="CU6" s="32" t="str">
        <f>IF(CU7="","",IF(CU7="-","【-】","【"&amp;SUBSTITUTE(TEXT(CU7,"#,##0.00"),"-","△")&amp;"】"))</f>
        <v>【59.76】</v>
      </c>
      <c r="CV6" s="33">
        <f>IF(CV7="",NA(),CV7)</f>
        <v>79.260000000000005</v>
      </c>
      <c r="CW6" s="33">
        <f t="shared" ref="CW6:DE6" si="11">IF(CW7="",NA(),CW7)</f>
        <v>78.489999999999995</v>
      </c>
      <c r="CX6" s="33">
        <f t="shared" si="11"/>
        <v>75.22</v>
      </c>
      <c r="CY6" s="33">
        <f t="shared" si="11"/>
        <v>72.73</v>
      </c>
      <c r="CZ6" s="33">
        <f t="shared" si="11"/>
        <v>70.64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75.62</v>
      </c>
      <c r="DF6" s="32" t="str">
        <f>IF(DF7="","",IF(DF7="-","【-】","【"&amp;SUBSTITUTE(TEXT(DF7,"#,##0.00"),"-","△")&amp;"】"))</f>
        <v>【89.95】</v>
      </c>
      <c r="DG6" s="33">
        <f>IF(DG7="",NA(),DG7)</f>
        <v>24.87</v>
      </c>
      <c r="DH6" s="33">
        <f t="shared" ref="DH6:DP6" si="12">IF(DH7="",NA(),DH7)</f>
        <v>27.16</v>
      </c>
      <c r="DI6" s="33">
        <f t="shared" si="12"/>
        <v>28.52</v>
      </c>
      <c r="DJ6" s="33">
        <f t="shared" si="12"/>
        <v>36.89</v>
      </c>
      <c r="DK6" s="33">
        <f t="shared" si="12"/>
        <v>39.08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51.44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11.68</v>
      </c>
      <c r="EB6" s="32" t="str">
        <f>IF(EB7="","",IF(EB7="-","【-】","【"&amp;SUBSTITUTE(TEXT(EB7,"#,##0.00"),"-","△")&amp;"】"))</f>
        <v>【13.18】</v>
      </c>
      <c r="EC6" s="33">
        <f>IF(EC7="",NA(),EC7)</f>
        <v>0.5</v>
      </c>
      <c r="ED6" s="33">
        <f t="shared" ref="ED6:EL6" si="14">IF(ED7="",NA(),ED7)</f>
        <v>0.92</v>
      </c>
      <c r="EE6" s="33">
        <f t="shared" si="14"/>
        <v>1.72</v>
      </c>
      <c r="EF6" s="33">
        <f t="shared" si="14"/>
        <v>0.45</v>
      </c>
      <c r="EG6" s="33">
        <f t="shared" si="14"/>
        <v>7.0000000000000007E-2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0.28999999999999998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203866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94.22</v>
      </c>
      <c r="O7" s="36">
        <v>98.49</v>
      </c>
      <c r="P7" s="36">
        <v>3499</v>
      </c>
      <c r="Q7" s="36">
        <v>5082</v>
      </c>
      <c r="R7" s="36">
        <v>77.05</v>
      </c>
      <c r="S7" s="36">
        <v>65.959999999999994</v>
      </c>
      <c r="T7" s="36">
        <v>4964</v>
      </c>
      <c r="U7" s="36">
        <v>26.37</v>
      </c>
      <c r="V7" s="36">
        <v>188.24</v>
      </c>
      <c r="W7" s="36">
        <v>100.72</v>
      </c>
      <c r="X7" s="36">
        <v>106.06</v>
      </c>
      <c r="Y7" s="36">
        <v>104.94</v>
      </c>
      <c r="Z7" s="36">
        <v>132.87</v>
      </c>
      <c r="AA7" s="36">
        <v>126.22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108.35</v>
      </c>
      <c r="AG7" s="36">
        <v>113.56</v>
      </c>
      <c r="AH7" s="36">
        <v>1.46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26.85</v>
      </c>
      <c r="AR7" s="36">
        <v>0.87</v>
      </c>
      <c r="AS7" s="36">
        <v>14106.62</v>
      </c>
      <c r="AT7" s="36">
        <v>3902.61</v>
      </c>
      <c r="AU7" s="36">
        <v>4599.7</v>
      </c>
      <c r="AV7" s="36">
        <v>7879.51</v>
      </c>
      <c r="AW7" s="36">
        <v>841.7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527.82000000000005</v>
      </c>
      <c r="BC7" s="36">
        <v>262.74</v>
      </c>
      <c r="BD7" s="36">
        <v>92.87</v>
      </c>
      <c r="BE7" s="36">
        <v>87.56</v>
      </c>
      <c r="BF7" s="36">
        <v>82.55</v>
      </c>
      <c r="BG7" s="36">
        <v>80.56</v>
      </c>
      <c r="BH7" s="36">
        <v>58.98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488.5</v>
      </c>
      <c r="BN7" s="36">
        <v>276.38</v>
      </c>
      <c r="BO7" s="36">
        <v>95.23</v>
      </c>
      <c r="BP7" s="36">
        <v>101.31</v>
      </c>
      <c r="BQ7" s="36">
        <v>96.44</v>
      </c>
      <c r="BR7" s="36">
        <v>145.01</v>
      </c>
      <c r="BS7" s="36">
        <v>135.19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82.42</v>
      </c>
      <c r="BY7" s="36">
        <v>104.99</v>
      </c>
      <c r="BZ7" s="36">
        <v>195.71</v>
      </c>
      <c r="CA7" s="36">
        <v>185.08</v>
      </c>
      <c r="CB7" s="36">
        <v>195.06</v>
      </c>
      <c r="CC7" s="36">
        <v>128.43</v>
      </c>
      <c r="CD7" s="36">
        <v>137.91999999999999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226.99</v>
      </c>
      <c r="CJ7" s="36">
        <v>163.72</v>
      </c>
      <c r="CK7" s="36">
        <v>64.44</v>
      </c>
      <c r="CL7" s="36">
        <v>65.69</v>
      </c>
      <c r="CM7" s="36">
        <v>68.989999999999995</v>
      </c>
      <c r="CN7" s="36">
        <v>70.06</v>
      </c>
      <c r="CO7" s="36">
        <v>70.92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39.909999999999997</v>
      </c>
      <c r="CU7" s="36">
        <v>59.76</v>
      </c>
      <c r="CV7" s="36">
        <v>79.260000000000005</v>
      </c>
      <c r="CW7" s="36">
        <v>78.489999999999995</v>
      </c>
      <c r="CX7" s="36">
        <v>75.22</v>
      </c>
      <c r="CY7" s="36">
        <v>72.73</v>
      </c>
      <c r="CZ7" s="36">
        <v>70.64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75.62</v>
      </c>
      <c r="DF7" s="36">
        <v>89.95</v>
      </c>
      <c r="DG7" s="36">
        <v>24.87</v>
      </c>
      <c r="DH7" s="36">
        <v>27.16</v>
      </c>
      <c r="DI7" s="36">
        <v>28.52</v>
      </c>
      <c r="DJ7" s="36">
        <v>36.89</v>
      </c>
      <c r="DK7" s="36">
        <v>39.08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51.44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11.68</v>
      </c>
      <c r="EB7" s="36">
        <v>13.18</v>
      </c>
      <c r="EC7" s="36">
        <v>0.5</v>
      </c>
      <c r="ED7" s="36">
        <v>0.92</v>
      </c>
      <c r="EE7" s="36">
        <v>1.72</v>
      </c>
      <c r="EF7" s="36">
        <v>0.45</v>
      </c>
      <c r="EG7" s="36">
        <v>7.0000000000000007E-2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0.28999999999999998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中川村役場</cp:lastModifiedBy>
  <dcterms:created xsi:type="dcterms:W3CDTF">2017-02-01T08:41:23Z</dcterms:created>
  <dcterms:modified xsi:type="dcterms:W3CDTF">2017-02-08T01:28:46Z</dcterms:modified>
  <cp:category/>
</cp:coreProperties>
</file>