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<sst xmlns="http://schemas.openxmlformats.org/spreadsheetml/2006/main" count="221" uniqueCount="111">
  <si>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</si>
  <si>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</si>
  <si>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</si>
  <si>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</si>
  <si>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</si>
  <si>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</si>
  <si>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</si>
  <si>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</si>
  <si>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</si>
  <si>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</si>
  <si>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</si>
  <si>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</si>
  <si>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</si>
  <si>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</si>
  <si>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</si>
  <si>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</si>
  <si>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</si>
  <si>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</si>
  <si>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</si>
  <si>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</si>
  <si>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</si>
  <si>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</si>
  <si>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</si>
  <si>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</si>
  <si>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</si>
  <si>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</si>
  <si>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</si>
  <si>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</si>
  <si>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</si>
  <si>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</si>
  <si>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</si>
  <si>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</si>
  <si>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</si>
  <si>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</si>
  <si>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</si>
  <si>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</si>
  <si>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</si>
  <si>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</si>
  <si>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</si>
  <si>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</si>
  <si>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</si>
  <si>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</si>
  <si>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</si>
  <si>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</si>
  <si>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</si>
  <si>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</si>
  <si>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</si>
  <si>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</si>
  <si>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</si>
  <si>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</si>
  <si>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</si>
  <si>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</si>
  <si>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</si>
  <si>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</si>
  <si>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</si>
  <si>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</si>
  <si>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</si>
  <si>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</si>
  <si>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</si>
  <si>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</si>
  <si>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</si>
  <si>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</si>
  <si>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</si>
  <si>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</si>
  <si>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</si>
  <si>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</si>
  <si>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</si>
  <si>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</si>
  <si>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</si>
  <si>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</si>
  <si>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</si>
  <si>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</si>
  <si>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</si>
  <si>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</si>
  <si>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</si>
  <si>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</si>
  <si>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</si>
  <si>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</si>
  <si>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</si>
  <si>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</si>
  <si>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</si>
  <si>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</si>
  <si>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</si>
  <si>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</si>
  <si>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</si>
  <si>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</si>
  <si>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</si>
  <si>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</si>
  <si>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</si>
  <si>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</si>
  <si>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</si>
  <si>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</si>
  <si>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</si>
  <si>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</si>
  <si>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</si>
  <si>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</si>
  <si>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南木曽町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</si>
  <si>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</si>
  <si>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</si>
  <si>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</si>
  <si>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</si>
  <si>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</si>
  <si>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</si>
  <si>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</si>
  <si>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</si>
  <si>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</si>
  <si>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</si>
  <si>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</si>
  <si>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の建設は完結しており、平成12年に供用を開始している。施設はまだ新しく、平成27年度までは菅渠の更新をおこなっていない。妻籠クリーンセンターにおいては長寿命化を図るため、更新改良が必要な施設は修繕していく計画である。</t>
    <rPh sb="1" eb="3">
      <t>トクテイ</t>
    </rPh>
    <rPh sb="3" eb="5">
      <t>カンキョウ</t>
    </rPh>
    <rPh sb="5" eb="7">
      <t>ホゼン</t>
    </rPh>
    <rPh sb="7" eb="9">
      <t>コウキョウ</t>
    </rPh>
    <rPh sb="9" eb="12">
      <t>ゲスイドウ</t>
    </rPh>
    <rPh sb="12" eb="14">
      <t>ジギョウ</t>
    </rPh>
    <rPh sb="15" eb="17">
      <t>ケンセツ</t>
    </rPh>
    <rPh sb="18" eb="20">
      <t>カンケツ</t>
    </rPh>
    <rPh sb="25" eb="27">
      <t>ヘイセイ</t>
    </rPh>
    <rPh sb="29" eb="30">
      <t>ネン</t>
    </rPh>
    <rPh sb="31" eb="33">
      <t>キョウヨウ</t>
    </rPh>
    <rPh sb="34" eb="36">
      <t>カイシ</t>
    </rPh>
    <rPh sb="41" eb="43">
      <t>シセツ</t>
    </rPh>
    <rPh sb="46" eb="47">
      <t>アタラ</t>
    </rPh>
    <rPh sb="50" eb="52">
      <t>ヘイセイ</t>
    </rPh>
    <rPh sb="54" eb="56">
      <t>ネンド</t>
    </rPh>
    <rPh sb="59" eb="60">
      <t>カン</t>
    </rPh>
    <rPh sb="60" eb="61">
      <t>キョ</t>
    </rPh>
    <rPh sb="62" eb="64">
      <t>コウシン</t>
    </rPh>
    <rPh sb="74" eb="76">
      <t>ツマゴ</t>
    </rPh>
    <rPh sb="89" eb="90">
      <t>チョウ</t>
    </rPh>
    <rPh sb="90" eb="93">
      <t>ジュミョウカ</t>
    </rPh>
    <rPh sb="99" eb="101">
      <t>コウシン</t>
    </rPh>
    <rPh sb="101" eb="103">
      <t>カイリョウ</t>
    </rPh>
    <rPh sb="104" eb="106">
      <t>ヒツヨウ</t>
    </rPh>
    <rPh sb="107" eb="109">
      <t>シセツ</t>
    </rPh>
    <rPh sb="110" eb="112">
      <t>シュウゼン</t>
    </rPh>
    <rPh sb="116" eb="118">
      <t>ケイカク</t>
    </rPh>
    <phoneticPr fontId="4"/>
  </si>
  <si>
    <t>　当該施設のある地区は、重要伝統的建造物群保存地区に指定されており、例年多くの観光客が訪れている地域であるため、住民の生活排水のほかに観光地としての利用を見込んで建設している。また、木曽広域連合が実施する特定下水道施設共同整備事業（スクラム下水道）に参加し、濃縮汚泥を集約し共同処理を行っている。
　水洗化率は向上しているものの、過疎化による人口減少及び観光客の減少などがあり、経費回収率が伸び悩んでいる中で汚水処理原価が上昇している。計画に対して流入汚水量等の現状は下回っているため、処理場計画の見直しや電気設備に関して維持管理費の節減を目指す必要があり、合わせて適正な下水道料金の設定が必要である。</t>
    <rPh sb="1" eb="3">
      <t>トウガイ</t>
    </rPh>
    <rPh sb="3" eb="5">
      <t>シセツ</t>
    </rPh>
    <rPh sb="8" eb="10">
      <t>チク</t>
    </rPh>
    <rPh sb="12" eb="14">
      <t>ジュウヨウ</t>
    </rPh>
    <rPh sb="14" eb="17">
      <t>デントウテキ</t>
    </rPh>
    <rPh sb="17" eb="20">
      <t>ケンゾウブツ</t>
    </rPh>
    <rPh sb="20" eb="21">
      <t>グン</t>
    </rPh>
    <rPh sb="21" eb="23">
      <t>ホゾン</t>
    </rPh>
    <rPh sb="23" eb="25">
      <t>チク</t>
    </rPh>
    <rPh sb="26" eb="28">
      <t>シテイ</t>
    </rPh>
    <rPh sb="34" eb="36">
      <t>レイネン</t>
    </rPh>
    <rPh sb="36" eb="37">
      <t>オオ</t>
    </rPh>
    <rPh sb="39" eb="42">
      <t>カンコウキャク</t>
    </rPh>
    <rPh sb="43" eb="44">
      <t>オトズ</t>
    </rPh>
    <rPh sb="48" eb="50">
      <t>チイキ</t>
    </rPh>
    <rPh sb="56" eb="58">
      <t>ジュウミン</t>
    </rPh>
    <rPh sb="59" eb="61">
      <t>セイカツ</t>
    </rPh>
    <rPh sb="61" eb="63">
      <t>ハイスイ</t>
    </rPh>
    <rPh sb="67" eb="70">
      <t>カンコウチ</t>
    </rPh>
    <rPh sb="74" eb="76">
      <t>リヨウ</t>
    </rPh>
    <rPh sb="77" eb="79">
      <t>ミコ</t>
    </rPh>
    <rPh sb="81" eb="83">
      <t>ケンセツ</t>
    </rPh>
    <rPh sb="91" eb="93">
      <t>キソ</t>
    </rPh>
    <rPh sb="93" eb="95">
      <t>コウイキ</t>
    </rPh>
    <rPh sb="95" eb="97">
      <t>レンゴウ</t>
    </rPh>
    <rPh sb="98" eb="100">
      <t>ジッシ</t>
    </rPh>
    <rPh sb="102" eb="104">
      <t>トクテイ</t>
    </rPh>
    <rPh sb="104" eb="107">
      <t>ゲスイドウ</t>
    </rPh>
    <rPh sb="107" eb="109">
      <t>シセツ</t>
    </rPh>
    <rPh sb="109" eb="111">
      <t>キョウドウ</t>
    </rPh>
    <rPh sb="111" eb="113">
      <t>セイビ</t>
    </rPh>
    <rPh sb="113" eb="115">
      <t>ジギョウ</t>
    </rPh>
    <rPh sb="120" eb="123">
      <t>ゲスイドウ</t>
    </rPh>
    <rPh sb="125" eb="127">
      <t>サンカ</t>
    </rPh>
    <rPh sb="129" eb="130">
      <t>コ</t>
    </rPh>
    <rPh sb="131" eb="133">
      <t>オデイ</t>
    </rPh>
    <rPh sb="134" eb="136">
      <t>シュウヤク</t>
    </rPh>
    <rPh sb="137" eb="139">
      <t>キョウドウ</t>
    </rPh>
    <rPh sb="139" eb="141">
      <t>ショリ</t>
    </rPh>
    <rPh sb="142" eb="143">
      <t>オコナ</t>
    </rPh>
    <rPh sb="150" eb="153">
      <t>スイセンカ</t>
    </rPh>
    <rPh sb="153" eb="154">
      <t>リツ</t>
    </rPh>
    <rPh sb="155" eb="157">
      <t>コウジョウ</t>
    </rPh>
    <rPh sb="165" eb="168">
      <t>カソカ</t>
    </rPh>
    <rPh sb="171" eb="173">
      <t>ジンコウ</t>
    </rPh>
    <rPh sb="173" eb="175">
      <t>ゲンショウ</t>
    </rPh>
    <rPh sb="175" eb="176">
      <t>オヨ</t>
    </rPh>
    <rPh sb="177" eb="180">
      <t>カンコウキャク</t>
    </rPh>
    <rPh sb="181" eb="183">
      <t>ゲンショウ</t>
    </rPh>
    <rPh sb="195" eb="196">
      <t>ノ</t>
    </rPh>
    <rPh sb="197" eb="198">
      <t>ナヤ</t>
    </rPh>
    <rPh sb="202" eb="203">
      <t>ナカ</t>
    </rPh>
    <rPh sb="204" eb="206">
      <t>オスイ</t>
    </rPh>
    <rPh sb="206" eb="208">
      <t>ショリ</t>
    </rPh>
    <rPh sb="208" eb="210">
      <t>ゲンカ</t>
    </rPh>
    <rPh sb="211" eb="213">
      <t>ジョウショウ</t>
    </rPh>
    <rPh sb="218" eb="220">
      <t>ケイカク</t>
    </rPh>
    <rPh sb="221" eb="222">
      <t>タイ</t>
    </rPh>
    <rPh sb="224" eb="226">
      <t>リュウニュウ</t>
    </rPh>
    <rPh sb="226" eb="228">
      <t>オスイ</t>
    </rPh>
    <rPh sb="228" eb="229">
      <t>リョウ</t>
    </rPh>
    <rPh sb="229" eb="230">
      <t>ナド</t>
    </rPh>
    <rPh sb="231" eb="233">
      <t>ゲンジョウ</t>
    </rPh>
    <rPh sb="234" eb="236">
      <t>シタマワ</t>
    </rPh>
    <rPh sb="243" eb="246">
      <t>ショリジョウ</t>
    </rPh>
    <rPh sb="246" eb="248">
      <t>ケイカク</t>
    </rPh>
    <rPh sb="249" eb="251">
      <t>ミナオ</t>
    </rPh>
    <rPh sb="253" eb="255">
      <t>デンキ</t>
    </rPh>
    <rPh sb="255" eb="257">
      <t>セツビ</t>
    </rPh>
    <rPh sb="258" eb="259">
      <t>カン</t>
    </rPh>
    <rPh sb="261" eb="263">
      <t>イジ</t>
    </rPh>
    <rPh sb="263" eb="266">
      <t>カンリヒ</t>
    </rPh>
    <rPh sb="267" eb="269">
      <t>セツゲン</t>
    </rPh>
    <rPh sb="270" eb="272">
      <t>メザ</t>
    </rPh>
    <rPh sb="273" eb="275">
      <t>ヒツヨウ</t>
    </rPh>
    <rPh sb="279" eb="280">
      <t>ア</t>
    </rPh>
    <rPh sb="283" eb="285">
      <t>テキセイ</t>
    </rPh>
    <rPh sb="286" eb="289">
      <t>ゲスイドウ</t>
    </rPh>
    <rPh sb="289" eb="291">
      <t>リョウキン</t>
    </rPh>
    <rPh sb="292" eb="294">
      <t>セッテイ</t>
    </rPh>
    <rPh sb="295" eb="297">
      <t>ヒツヨウ</t>
    </rPh>
    <phoneticPr fontId="4"/>
  </si>
  <si>
    <t>　①収益的収支比率は、90％前後をほぼ横ばい状態で推移している。下水道使用料のほかに基準外繰入金に依存しているため、経費の節減等努力していく必要がある。　　　　　　　　　　　　　　　　　　　　　　　　　　　　　
　⑤経費回収率については、類似団体平均値に比べ低い水準となっている。経費節減に努めていくと共に、適正な下水道使用料の設定が必要である。
  ⑥汚水処理原価は類似団体平均値より高い水準にある。施設維持にかかる費用が多い割に経費回収率が向上しないことがあげられる。汚水処理費は必要経費として削減できない費用であるため、改善していくためには観光客利用の増加や定住化対策などを促進し、経費回収率の向上を図っていく必要がある。
　⑦施設利用率については、平成26年度から類似団体平均値を下回っている。当該施設は、妻籠地区にあり住民の使用に加え、妻籠宿の観光客利用を見込み建設されている。観光客の減少など課題も多いが、適正な稼働にむけて、観光客の誘致のため官民一体となったアピールが必要である。
　⑧水洗化率については、類似団体平均値より高い水準にあるが、接続をしていない住民の方へ周知を図り、100％の水洗化率を目標に事業を進めていく。</t>
    <rPh sb="2" eb="5">
      <t>シュウエキテキ</t>
    </rPh>
    <rPh sb="5" eb="7">
      <t>シュウシ</t>
    </rPh>
    <rPh sb="7" eb="9">
      <t>ヒリツ</t>
    </rPh>
    <rPh sb="14" eb="16">
      <t>ゼンゴ</t>
    </rPh>
    <rPh sb="19" eb="20">
      <t>ヨコ</t>
    </rPh>
    <rPh sb="22" eb="24">
      <t>ジョウタイ</t>
    </rPh>
    <rPh sb="25" eb="27">
      <t>スイイ</t>
    </rPh>
    <rPh sb="32" eb="35">
      <t>ゲスイドウ</t>
    </rPh>
    <rPh sb="35" eb="38">
      <t>シヨウリョウ</t>
    </rPh>
    <rPh sb="42" eb="44">
      <t>キジュン</t>
    </rPh>
    <rPh sb="44" eb="45">
      <t>ガイ</t>
    </rPh>
    <rPh sb="45" eb="47">
      <t>クリイレ</t>
    </rPh>
    <rPh sb="47" eb="48">
      <t>キン</t>
    </rPh>
    <rPh sb="49" eb="51">
      <t>イゾン</t>
    </rPh>
    <rPh sb="58" eb="60">
      <t>ケイヒ</t>
    </rPh>
    <rPh sb="61" eb="64">
      <t>セツゲントウ</t>
    </rPh>
    <rPh sb="64" eb="66">
      <t>ドリョク</t>
    </rPh>
    <rPh sb="70" eb="72">
      <t>ヒツヨウ</t>
    </rPh>
    <rPh sb="108" eb="110">
      <t>ケイヒ</t>
    </rPh>
    <rPh sb="110" eb="112">
      <t>カイシュウ</t>
    </rPh>
    <rPh sb="112" eb="113">
      <t>リツ</t>
    </rPh>
    <rPh sb="119" eb="121">
      <t>ルイジ</t>
    </rPh>
    <rPh sb="121" eb="123">
      <t>ダンタイ</t>
    </rPh>
    <rPh sb="123" eb="126">
      <t>ヘイキンチ</t>
    </rPh>
    <rPh sb="127" eb="128">
      <t>クラ</t>
    </rPh>
    <rPh sb="129" eb="130">
      <t>ヒク</t>
    </rPh>
    <rPh sb="131" eb="133">
      <t>スイジュン</t>
    </rPh>
    <rPh sb="140" eb="142">
      <t>ケイヒ</t>
    </rPh>
    <rPh sb="142" eb="144">
      <t>セツゲン</t>
    </rPh>
    <rPh sb="145" eb="146">
      <t>ツト</t>
    </rPh>
    <rPh sb="151" eb="152">
      <t>トモ</t>
    </rPh>
    <rPh sb="154" eb="156">
      <t>テキセイ</t>
    </rPh>
    <rPh sb="157" eb="160">
      <t>ゲスイドウ</t>
    </rPh>
    <rPh sb="160" eb="163">
      <t>シヨウリョウ</t>
    </rPh>
    <rPh sb="164" eb="166">
      <t>セッテイ</t>
    </rPh>
    <rPh sb="167" eb="169">
      <t>ヒツヨウ</t>
    </rPh>
    <rPh sb="177" eb="179">
      <t>オスイ</t>
    </rPh>
    <rPh sb="179" eb="181">
      <t>ショリ</t>
    </rPh>
    <rPh sb="181" eb="183">
      <t>ゲンカ</t>
    </rPh>
    <rPh sb="184" eb="186">
      <t>ルイジ</t>
    </rPh>
    <rPh sb="186" eb="188">
      <t>ダンタイ</t>
    </rPh>
    <rPh sb="188" eb="191">
      <t>ヘイキンチ</t>
    </rPh>
    <rPh sb="193" eb="194">
      <t>タカ</t>
    </rPh>
    <rPh sb="195" eb="197">
      <t>スイジュン</t>
    </rPh>
    <rPh sb="201" eb="203">
      <t>シセツ</t>
    </rPh>
    <rPh sb="203" eb="205">
      <t>イジ</t>
    </rPh>
    <rPh sb="209" eb="211">
      <t>ヒヨウ</t>
    </rPh>
    <rPh sb="212" eb="213">
      <t>オオ</t>
    </rPh>
    <rPh sb="214" eb="215">
      <t>ワリ</t>
    </rPh>
    <rPh sb="236" eb="238">
      <t>オスイ</t>
    </rPh>
    <rPh sb="238" eb="240">
      <t>ショリ</t>
    </rPh>
    <rPh sb="240" eb="241">
      <t>ヒ</t>
    </rPh>
    <rPh sb="242" eb="244">
      <t>ヒツヨウ</t>
    </rPh>
    <rPh sb="244" eb="246">
      <t>ケイヒ</t>
    </rPh>
    <rPh sb="249" eb="251">
      <t>サクゲン</t>
    </rPh>
    <rPh sb="255" eb="257">
      <t>ヒヨウ</t>
    </rPh>
    <rPh sb="263" eb="265">
      <t>カイゼン</t>
    </rPh>
    <rPh sb="273" eb="276">
      <t>カンコウキャク</t>
    </rPh>
    <rPh sb="276" eb="278">
      <t>リヨウ</t>
    </rPh>
    <rPh sb="279" eb="281">
      <t>ゾウカ</t>
    </rPh>
    <rPh sb="282" eb="285">
      <t>テイジュウカ</t>
    </rPh>
    <rPh sb="285" eb="287">
      <t>タイサク</t>
    </rPh>
    <rPh sb="290" eb="292">
      <t>ソクシン</t>
    </rPh>
    <rPh sb="308" eb="310">
      <t>ヒツヨウ</t>
    </rPh>
    <rPh sb="317" eb="319">
      <t>シセツ</t>
    </rPh>
    <rPh sb="319" eb="321">
      <t>リヨウ</t>
    </rPh>
    <rPh sb="321" eb="322">
      <t>リツ</t>
    </rPh>
    <rPh sb="328" eb="330">
      <t>ヘイセイ</t>
    </rPh>
    <rPh sb="332" eb="334">
      <t>ネンド</t>
    </rPh>
    <rPh sb="336" eb="338">
      <t>ルイジ</t>
    </rPh>
    <rPh sb="338" eb="340">
      <t>ダンタイ</t>
    </rPh>
    <rPh sb="340" eb="343">
      <t>ヘイキンチ</t>
    </rPh>
    <rPh sb="344" eb="346">
      <t>シタマワ</t>
    </rPh>
    <rPh sb="351" eb="353">
      <t>トウガイ</t>
    </rPh>
    <rPh sb="353" eb="355">
      <t>シセツ</t>
    </rPh>
    <rPh sb="357" eb="359">
      <t>ツマゴ</t>
    </rPh>
    <rPh sb="359" eb="361">
      <t>チク</t>
    </rPh>
    <rPh sb="364" eb="366">
      <t>ジュウミン</t>
    </rPh>
    <rPh sb="367" eb="369">
      <t>シヨウ</t>
    </rPh>
    <rPh sb="370" eb="371">
      <t>クワ</t>
    </rPh>
    <rPh sb="373" eb="375">
      <t>ツマゴ</t>
    </rPh>
    <rPh sb="375" eb="376">
      <t>ジュク</t>
    </rPh>
    <rPh sb="377" eb="380">
      <t>カンコウキャク</t>
    </rPh>
    <rPh sb="380" eb="382">
      <t>リヨウ</t>
    </rPh>
    <rPh sb="383" eb="385">
      <t>ミコ</t>
    </rPh>
    <rPh sb="386" eb="388">
      <t>ケンセツ</t>
    </rPh>
    <rPh sb="394" eb="397">
      <t>カンコウキャク</t>
    </rPh>
    <rPh sb="398" eb="400">
      <t>ゲンショウ</t>
    </rPh>
    <rPh sb="402" eb="404">
      <t>カダイ</t>
    </rPh>
    <rPh sb="405" eb="406">
      <t>オオ</t>
    </rPh>
    <rPh sb="409" eb="411">
      <t>テキセイ</t>
    </rPh>
    <rPh sb="412" eb="414">
      <t>カドウ</t>
    </rPh>
    <rPh sb="419" eb="422">
      <t>カンコウキャク</t>
    </rPh>
    <rPh sb="423" eb="425">
      <t>ユウチ</t>
    </rPh>
    <rPh sb="428" eb="430">
      <t>カンミン</t>
    </rPh>
    <rPh sb="430" eb="432">
      <t>イッタイ</t>
    </rPh>
    <rPh sb="441" eb="443">
      <t>ヒツヨウ</t>
    </rPh>
    <rPh sb="450" eb="453">
      <t>スイセンカ</t>
    </rPh>
    <rPh sb="453" eb="454">
      <t>リツ</t>
    </rPh>
    <rPh sb="460" eb="462">
      <t>ルイジ</t>
    </rPh>
    <rPh sb="462" eb="464">
      <t>ダンタイ</t>
    </rPh>
    <rPh sb="464" eb="467">
      <t>ヘイキンチ</t>
    </rPh>
    <rPh sb="469" eb="470">
      <t>タカ</t>
    </rPh>
    <rPh sb="471" eb="473">
      <t>スイジュン</t>
    </rPh>
    <rPh sb="478" eb="480">
      <t>セツゾク</t>
    </rPh>
    <rPh sb="486" eb="488">
      <t>ジュウミン</t>
    </rPh>
    <rPh sb="489" eb="490">
      <t>カタ</t>
    </rPh>
    <rPh sb="491" eb="493">
      <t>シュウチ</t>
    </rPh>
    <rPh sb="494" eb="495">
      <t>ハカ</t>
    </rPh>
    <rPh sb="502" eb="505">
      <t>スイセンカ</t>
    </rPh>
    <rPh sb="505" eb="506">
      <t>リツ</t>
    </rPh>
    <rPh sb="507" eb="509">
      <t>モクヒョウ</t>
    </rPh>
    <rPh sb="510" eb="512">
      <t>ジギョウ</t>
    </rPh>
    <rPh sb="513" eb="51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</si>
</sst>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394688"/>
        <c:axId val="1034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103394688"/>
        <c:axId val="103400960"/>
      </c:lineChart>
      <c:dateAx>
        <c:axId val="103394688"/>
        <c:scaling>
          <c:orientation val="minMax"/>
        </c:scaling>
        <c:delete val="1"/>
        <c:axPos val="b"/>
        <c:numFmt formatCode="ge" sourceLinked="1"/>
        <c:majorTickMark val="none"/>
        <c:minorTickMark val="none"/>
        <c:tickLblPos val="none"/>
        <c:crossAx val="103400960"/>
        <c:crosses val="autoZero"/>
        <c:auto val="1"/>
        <c:lblOffset val="100"/>
        <c:baseTimeUnit val="years"/>
      </c:dateAx>
      <c:valAx>
        <c:axId val="1034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9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37.74</c:v>
                </c:pt>
                <c:pt idx="1">
                  <c:v>36.770000000000003</c:v>
                </c:pt>
                <c:pt idx="2">
                  <c:v>35.81</c:v>
                </c:pt>
                <c:pt idx="3">
                  <c:v>34.840000000000003</c:v>
                </c:pt>
                <c:pt idx="4">
                  <c:v>34.19</c:v>
                </c:pt>
              </c:numCache>
            </c:numRef>
          </c:val>
        </c:ser>
        <c:dLbls>
          <c:showLegendKey val="0"/>
          <c:showVal val="0"/>
          <c:showCatName val="0"/>
          <c:showSerName val="0"/>
          <c:showPercent val="0"/>
          <c:showBubbleSize val="0"/>
        </c:dLbls>
        <c:gapWidth val="150"/>
        <c:axId val="104538112"/>
        <c:axId val="1045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104538112"/>
        <c:axId val="104540032"/>
      </c:lineChart>
      <c:dateAx>
        <c:axId val="104538112"/>
        <c:scaling>
          <c:orientation val="minMax"/>
        </c:scaling>
        <c:delete val="1"/>
        <c:axPos val="b"/>
        <c:numFmt formatCode="ge" sourceLinked="1"/>
        <c:majorTickMark val="none"/>
        <c:minorTickMark val="none"/>
        <c:tickLblPos val="none"/>
        <c:crossAx val="104540032"/>
        <c:crosses val="autoZero"/>
        <c:auto val="1"/>
        <c:lblOffset val="100"/>
        <c:baseTimeUnit val="years"/>
      </c:dateAx>
      <c:valAx>
        <c:axId val="1045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93.22</c:v>
                </c:pt>
                <c:pt idx="1">
                  <c:v>93.1</c:v>
                </c:pt>
                <c:pt idx="2">
                  <c:v>93.14</c:v>
                </c:pt>
                <c:pt idx="3">
                  <c:v>93.12</c:v>
                </c:pt>
                <c:pt idx="4">
                  <c:v>93.26</c:v>
                </c:pt>
              </c:numCache>
            </c:numRef>
          </c:val>
        </c:ser>
        <c:dLbls>
          <c:showLegendKey val="0"/>
          <c:showVal val="0"/>
          <c:showCatName val="0"/>
          <c:showSerName val="0"/>
          <c:showPercent val="0"/>
          <c:showBubbleSize val="0"/>
        </c:dLbls>
        <c:gapWidth val="150"/>
        <c:axId val="104553856"/>
        <c:axId val="1045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104553856"/>
        <c:axId val="104572416"/>
      </c:lineChart>
      <c:dateAx>
        <c:axId val="104553856"/>
        <c:scaling>
          <c:orientation val="minMax"/>
        </c:scaling>
        <c:delete val="1"/>
        <c:axPos val="b"/>
        <c:numFmt formatCode="ge" sourceLinked="1"/>
        <c:majorTickMark val="none"/>
        <c:minorTickMark val="none"/>
        <c:tickLblPos val="none"/>
        <c:crossAx val="104572416"/>
        <c:crosses val="autoZero"/>
        <c:auto val="1"/>
        <c:lblOffset val="100"/>
        <c:baseTimeUnit val="years"/>
      </c:dateAx>
      <c:valAx>
        <c:axId val="1045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91.25</c:v>
                </c:pt>
                <c:pt idx="1">
                  <c:v>89.69</c:v>
                </c:pt>
                <c:pt idx="2">
                  <c:v>90.56</c:v>
                </c:pt>
                <c:pt idx="3">
                  <c:v>87.78</c:v>
                </c:pt>
                <c:pt idx="4">
                  <c:v>88.91</c:v>
                </c:pt>
              </c:numCache>
            </c:numRef>
          </c:val>
        </c:ser>
        <c:dLbls>
          <c:showLegendKey val="0"/>
          <c:showVal val="0"/>
          <c:showCatName val="0"/>
          <c:showSerName val="0"/>
          <c:showPercent val="0"/>
          <c:showBubbleSize val="0"/>
        </c:dLbls>
        <c:gapWidth val="150"/>
        <c:axId val="103238656"/>
        <c:axId val="1032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238656"/>
        <c:axId val="103244928"/>
      </c:lineChart>
      <c:dateAx>
        <c:axId val="103238656"/>
        <c:scaling>
          <c:orientation val="minMax"/>
        </c:scaling>
        <c:delete val="1"/>
        <c:axPos val="b"/>
        <c:numFmt formatCode="ge" sourceLinked="1"/>
        <c:majorTickMark val="none"/>
        <c:minorTickMark val="none"/>
        <c:tickLblPos val="none"/>
        <c:crossAx val="103244928"/>
        <c:crosses val="autoZero"/>
        <c:auto val="1"/>
        <c:lblOffset val="100"/>
        <c:baseTimeUnit val="years"/>
      </c:dateAx>
      <c:valAx>
        <c:axId val="1032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903296"/>
        <c:axId val="1043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903296"/>
        <c:axId val="104399616"/>
      </c:lineChart>
      <c:dateAx>
        <c:axId val="72903296"/>
        <c:scaling>
          <c:orientation val="minMax"/>
        </c:scaling>
        <c:delete val="1"/>
        <c:axPos val="b"/>
        <c:numFmt formatCode="ge" sourceLinked="1"/>
        <c:majorTickMark val="none"/>
        <c:minorTickMark val="none"/>
        <c:tickLblPos val="none"/>
        <c:crossAx val="104399616"/>
        <c:crosses val="autoZero"/>
        <c:auto val="1"/>
        <c:lblOffset val="100"/>
        <c:baseTimeUnit val="years"/>
      </c:dateAx>
      <c:valAx>
        <c:axId val="1043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43904"/>
        <c:axId val="1044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43904"/>
        <c:axId val="104445824"/>
      </c:lineChart>
      <c:dateAx>
        <c:axId val="104443904"/>
        <c:scaling>
          <c:orientation val="minMax"/>
        </c:scaling>
        <c:delete val="1"/>
        <c:axPos val="b"/>
        <c:numFmt formatCode="ge" sourceLinked="1"/>
        <c:majorTickMark val="none"/>
        <c:minorTickMark val="none"/>
        <c:tickLblPos val="none"/>
        <c:crossAx val="104445824"/>
        <c:crosses val="autoZero"/>
        <c:auto val="1"/>
        <c:lblOffset val="100"/>
        <c:baseTimeUnit val="years"/>
      </c:dateAx>
      <c:valAx>
        <c:axId val="1044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76352"/>
        <c:axId val="1042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76352"/>
        <c:axId val="104278272"/>
      </c:lineChart>
      <c:dateAx>
        <c:axId val="104276352"/>
        <c:scaling>
          <c:orientation val="minMax"/>
        </c:scaling>
        <c:delete val="1"/>
        <c:axPos val="b"/>
        <c:numFmt formatCode="ge" sourceLinked="1"/>
        <c:majorTickMark val="none"/>
        <c:minorTickMark val="none"/>
        <c:tickLblPos val="none"/>
        <c:crossAx val="104278272"/>
        <c:crosses val="autoZero"/>
        <c:auto val="1"/>
        <c:lblOffset val="100"/>
        <c:baseTimeUnit val="years"/>
      </c:dateAx>
      <c:valAx>
        <c:axId val="1042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25120"/>
        <c:axId val="1043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25120"/>
        <c:axId val="104327040"/>
      </c:lineChart>
      <c:dateAx>
        <c:axId val="104325120"/>
        <c:scaling>
          <c:orientation val="minMax"/>
        </c:scaling>
        <c:delete val="1"/>
        <c:axPos val="b"/>
        <c:numFmt formatCode="ge" sourceLinked="1"/>
        <c:majorTickMark val="none"/>
        <c:minorTickMark val="none"/>
        <c:tickLblPos val="none"/>
        <c:crossAx val="104327040"/>
        <c:crosses val="autoZero"/>
        <c:auto val="1"/>
        <c:lblOffset val="100"/>
        <c:baseTimeUnit val="years"/>
      </c:dateAx>
      <c:valAx>
        <c:axId val="1043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212352"/>
        <c:axId val="1042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104212352"/>
        <c:axId val="104226816"/>
      </c:lineChart>
      <c:dateAx>
        <c:axId val="104212352"/>
        <c:scaling>
          <c:orientation val="minMax"/>
        </c:scaling>
        <c:delete val="1"/>
        <c:axPos val="b"/>
        <c:numFmt formatCode="ge" sourceLinked="1"/>
        <c:majorTickMark val="none"/>
        <c:minorTickMark val="none"/>
        <c:tickLblPos val="none"/>
        <c:crossAx val="104226816"/>
        <c:crosses val="autoZero"/>
        <c:auto val="1"/>
        <c:lblOffset val="100"/>
        <c:baseTimeUnit val="years"/>
      </c:dateAx>
      <c:valAx>
        <c:axId val="1042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44.23</c:v>
                </c:pt>
                <c:pt idx="1">
                  <c:v>44.56</c:v>
                </c:pt>
                <c:pt idx="2">
                  <c:v>41.13</c:v>
                </c:pt>
                <c:pt idx="3">
                  <c:v>42.19</c:v>
                </c:pt>
                <c:pt idx="4">
                  <c:v>40.36</c:v>
                </c:pt>
              </c:numCache>
            </c:numRef>
          </c:val>
        </c:ser>
        <c:dLbls>
          <c:showLegendKey val="0"/>
          <c:showVal val="0"/>
          <c:showCatName val="0"/>
          <c:showSerName val="0"/>
          <c:showPercent val="0"/>
          <c:showBubbleSize val="0"/>
        </c:dLbls>
        <c:gapWidth val="150"/>
        <c:axId val="104260736"/>
        <c:axId val="1042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104260736"/>
        <c:axId val="104262656"/>
      </c:lineChart>
      <c:dateAx>
        <c:axId val="104260736"/>
        <c:scaling>
          <c:orientation val="minMax"/>
        </c:scaling>
        <c:delete val="1"/>
        <c:axPos val="b"/>
        <c:numFmt formatCode="ge" sourceLinked="1"/>
        <c:majorTickMark val="none"/>
        <c:minorTickMark val="none"/>
        <c:tickLblPos val="none"/>
        <c:crossAx val="104262656"/>
        <c:crosses val="autoZero"/>
        <c:auto val="1"/>
        <c:lblOffset val="100"/>
        <c:baseTimeUnit val="years"/>
      </c:dateAx>
      <c:valAx>
        <c:axId val="1042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541.36</c:v>
                </c:pt>
                <c:pt idx="1">
                  <c:v>537.87</c:v>
                </c:pt>
                <c:pt idx="2">
                  <c:v>585.86</c:v>
                </c:pt>
                <c:pt idx="3">
                  <c:v>601.34</c:v>
                </c:pt>
                <c:pt idx="4">
                  <c:v>648.89</c:v>
                </c:pt>
              </c:numCache>
            </c:numRef>
          </c:val>
        </c:ser>
        <c:dLbls>
          <c:showLegendKey val="0"/>
          <c:showVal val="0"/>
          <c:showCatName val="0"/>
          <c:showSerName val="0"/>
          <c:showPercent val="0"/>
          <c:showBubbleSize val="0"/>
        </c:dLbls>
        <c:gapWidth val="150"/>
        <c:axId val="104493440"/>
        <c:axId val="1044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104493440"/>
        <c:axId val="104495360"/>
      </c:lineChart>
      <c:dateAx>
        <c:axId val="104493440"/>
        <c:scaling>
          <c:orientation val="minMax"/>
        </c:scaling>
        <c:delete val="1"/>
        <c:axPos val="b"/>
        <c:numFmt formatCode="ge" sourceLinked="1"/>
        <c:majorTickMark val="none"/>
        <c:minorTickMark val="none"/>
        <c:tickLblPos val="none"/>
        <c:crossAx val="104495360"/>
        <c:crosses val="autoZero"/>
        <c:auto val="1"/>
        <c:lblOffset val="100"/>
        <c:baseTimeUnit val="years"/>
      </c:dateAx>
      <c:valAx>
        <c:axId val="1044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5"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南木曽町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4410</v>
      </c>
      <c r="AM8" s="64"/>
      <c r="AN8" s="64"/>
      <c r="AO8" s="64"/>
      <c r="AP8" s="64"/>
      <c r="AQ8" s="64"/>
      <c r="AR8" s="64"/>
      <c r="AS8" s="64"/>
      <c r="AT8" s="63">
        <f>データ!S6</f>
        <v>215.93</v>
      </c>
      <c r="AU8" s="63"/>
      <c r="AV8" s="63"/>
      <c r="AW8" s="63"/>
      <c r="AX8" s="63"/>
      <c r="AY8" s="63"/>
      <c r="AZ8" s="63"/>
      <c r="BA8" s="63"/>
      <c r="BB8" s="63">
        <f>データ!T6</f>
        <v>20.420000000000002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7.8</v>
      </c>
      <c r="Q10" s="63"/>
      <c r="R10" s="63"/>
      <c r="S10" s="63"/>
      <c r="T10" s="63"/>
      <c r="U10" s="63"/>
      <c r="V10" s="63"/>
      <c r="W10" s="63">
        <f>データ!P6</f>
        <v>100</v>
      </c>
      <c r="X10" s="63"/>
      <c r="Y10" s="63"/>
      <c r="Z10" s="63"/>
      <c r="AA10" s="63"/>
      <c r="AB10" s="63"/>
      <c r="AC10" s="63"/>
      <c r="AD10" s="64">
        <f>データ!Q6</f>
        <v>4320</v>
      </c>
      <c r="AE10" s="64"/>
      <c r="AF10" s="64"/>
      <c r="AG10" s="64"/>
      <c r="AH10" s="64"/>
      <c r="AI10" s="64"/>
      <c r="AJ10" s="64"/>
      <c r="AK10" s="2"/>
      <c r="AL10" s="64">
        <f>データ!U6</f>
        <v>341</v>
      </c>
      <c r="AM10" s="64"/>
      <c r="AN10" s="64"/>
      <c r="AO10" s="64"/>
      <c r="AP10" s="64"/>
      <c r="AQ10" s="64"/>
      <c r="AR10" s="64"/>
      <c r="AS10" s="64"/>
      <c r="AT10" s="63">
        <f>データ!V6</f>
        <v>0.18</v>
      </c>
      <c r="AU10" s="63"/>
      <c r="AV10" s="63"/>
      <c r="AW10" s="63"/>
      <c r="AX10" s="63"/>
      <c r="AY10" s="63"/>
      <c r="AZ10" s="63"/>
      <c r="BA10" s="63"/>
      <c r="BB10" s="63">
        <f>データ!W6</f>
        <v>1894.44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204234</v>
      </c>
      <c r="D6" s="31">
        <f t="shared" si="3"/>
        <v>47</v>
      </c>
      <c r="E6" s="31">
        <f t="shared" si="3"/>
        <v>17</v>
      </c>
      <c r="F6" s="31">
        <f t="shared" si="3"/>
        <v>4</v>
      </c>
      <c r="G6" s="31">
        <f t="shared" si="3"/>
        <v>0</v>
      </c>
      <c r="H6" s="31" t="str">
        <f t="shared" si="3"/>
        <v>長野県　南木曽町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7.8</v>
      </c>
      <c r="P6" s="32">
        <f t="shared" si="3"/>
        <v>100</v>
      </c>
      <c r="Q6" s="32">
        <f t="shared" si="3"/>
        <v>4320</v>
      </c>
      <c r="R6" s="32">
        <f t="shared" si="3"/>
        <v>4410</v>
      </c>
      <c r="S6" s="32">
        <f t="shared" si="3"/>
        <v>215.93</v>
      </c>
      <c r="T6" s="32">
        <f t="shared" si="3"/>
        <v>20.420000000000002</v>
      </c>
      <c r="U6" s="32">
        <f t="shared" si="3"/>
        <v>341</v>
      </c>
      <c r="V6" s="32">
        <f t="shared" si="3"/>
        <v>0.18</v>
      </c>
      <c r="W6" s="32">
        <f t="shared" si="3"/>
        <v>1894.44</v>
      </c>
      <c r="X6" s="33">
        <f>IF(X7="",NA(),X7)</f>
        <v>91.25</v>
      </c>
      <c r="Y6" s="33">
        <f t="shared" ref="Y6:AG6" si="4">IF(Y7="",NA(),Y7)</f>
        <v>89.69</v>
      </c>
      <c r="Z6" s="33">
        <f t="shared" si="4"/>
        <v>90.56</v>
      </c>
      <c r="AA6" s="33">
        <f t="shared" si="4"/>
        <v>87.78</v>
      </c>
      <c r="AB6" s="33">
        <f t="shared" si="4"/>
        <v>88.91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1436</v>
      </c>
      <c r="BN6" s="33">
        <f t="shared" si="7"/>
        <v>1434.89</v>
      </c>
      <c r="BO6" s="32" t="str">
        <f>IF(BO7="","",IF(BO7="-","【-】","【"&amp;SUBSTITUTE(TEXT(BO7,"#,##0.00"),"-","△")&amp;"】"))</f>
        <v>【1,457.06】</v>
      </c>
      <c r="BP6" s="33">
        <f>IF(BP7="",NA(),BP7)</f>
        <v>44.23</v>
      </c>
      <c r="BQ6" s="33">
        <f t="shared" ref="BQ6:BY6" si="8">IF(BQ7="",NA(),BQ7)</f>
        <v>44.56</v>
      </c>
      <c r="BR6" s="33">
        <f t="shared" si="8"/>
        <v>41.13</v>
      </c>
      <c r="BS6" s="33">
        <f t="shared" si="8"/>
        <v>42.19</v>
      </c>
      <c r="BT6" s="33">
        <f t="shared" si="8"/>
        <v>40.36</v>
      </c>
      <c r="BU6" s="33">
        <f t="shared" si="8"/>
        <v>52.89</v>
      </c>
      <c r="BV6" s="33">
        <f t="shared" si="8"/>
        <v>51.73</v>
      </c>
      <c r="BW6" s="33">
        <f t="shared" si="8"/>
        <v>53.01</v>
      </c>
      <c r="BX6" s="33">
        <f t="shared" si="8"/>
        <v>66.56</v>
      </c>
      <c r="BY6" s="33">
        <f t="shared" si="8"/>
        <v>66.22</v>
      </c>
      <c r="BZ6" s="32" t="str">
        <f>IF(BZ7="","",IF(BZ7="-","【-】","【"&amp;SUBSTITUTE(TEXT(BZ7,"#,##0.00"),"-","△")&amp;"】"))</f>
        <v>【64.73】</v>
      </c>
      <c r="CA6" s="33">
        <f>IF(CA7="",NA(),CA7)</f>
        <v>541.36</v>
      </c>
      <c r="CB6" s="33">
        <f t="shared" ref="CB6:CJ6" si="9">IF(CB7="",NA(),CB7)</f>
        <v>537.87</v>
      </c>
      <c r="CC6" s="33">
        <f t="shared" si="9"/>
        <v>585.86</v>
      </c>
      <c r="CD6" s="33">
        <f t="shared" si="9"/>
        <v>601.34</v>
      </c>
      <c r="CE6" s="33">
        <f t="shared" si="9"/>
        <v>648.89</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37.74</v>
      </c>
      <c r="CM6" s="33">
        <f t="shared" ref="CM6:CU6" si="10">IF(CM7="",NA(),CM7)</f>
        <v>36.770000000000003</v>
      </c>
      <c r="CN6" s="33">
        <f t="shared" si="10"/>
        <v>35.81</v>
      </c>
      <c r="CO6" s="33">
        <f t="shared" si="10"/>
        <v>34.840000000000003</v>
      </c>
      <c r="CP6" s="33">
        <f t="shared" si="10"/>
        <v>34.19</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93.22</v>
      </c>
      <c r="CX6" s="33">
        <f t="shared" ref="CX6:DF6" si="11">IF(CX7="",NA(),CX7)</f>
        <v>93.1</v>
      </c>
      <c r="CY6" s="33">
        <f t="shared" si="11"/>
        <v>93.14</v>
      </c>
      <c r="CZ6" s="33">
        <f t="shared" si="11"/>
        <v>93.12</v>
      </c>
      <c r="DA6" s="33">
        <f t="shared" si="11"/>
        <v>93.26</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204234</v>
      </c>
      <c r="D7" s="35">
        <v>47</v>
      </c>
      <c r="E7" s="35">
        <v>17</v>
      </c>
      <c r="F7" s="35">
        <v>4</v>
      </c>
      <c r="G7" s="35">
        <v>0</v>
      </c>
      <c r="H7" s="35" t="s">
        <v>96</v>
      </c>
      <c r="I7" s="35" t="s">
        <v>97</v>
      </c>
      <c r="J7" s="35" t="s">
        <v>98</v>
      </c>
      <c r="K7" s="35" t="s">
        <v>99</v>
      </c>
      <c r="L7" s="35" t="s">
        <v>100</v>
      </c>
      <c r="M7" s="36" t="s">
        <v>101</v>
      </c>
      <c r="N7" s="36" t="s">
        <v>102</v>
      </c>
      <c r="O7" s="36">
        <v>7.8</v>
      </c>
      <c r="P7" s="36">
        <v>100</v>
      </c>
      <c r="Q7" s="36">
        <v>4320</v>
      </c>
      <c r="R7" s="36">
        <v>4410</v>
      </c>
      <c r="S7" s="36">
        <v>215.93</v>
      </c>
      <c r="T7" s="36">
        <v>20.420000000000002</v>
      </c>
      <c r="U7" s="36">
        <v>341</v>
      </c>
      <c r="V7" s="36">
        <v>0.18</v>
      </c>
      <c r="W7" s="36">
        <v>1894.44</v>
      </c>
      <c r="X7" s="36">
        <v>91.25</v>
      </c>
      <c r="Y7" s="36">
        <v>89.69</v>
      </c>
      <c r="Z7" s="36">
        <v>90.56</v>
      </c>
      <c r="AA7" s="36">
        <v>87.78</v>
      </c>
      <c r="AB7" s="36">
        <v>88.91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1436</v>
      </c>
      <c r="BN7" s="36">
        <v>1434.89</v>
      </c>
      <c r="BO7" s="36">
        <v>1457.06</v>
      </c>
      <c r="BP7" s="36">
        <v>44.23</v>
      </c>
      <c r="BQ7" s="36">
        <v>44.56</v>
      </c>
      <c r="BR7" s="36">
        <v>41.13</v>
      </c>
      <c r="BS7" s="36">
        <v>42.19</v>
      </c>
      <c r="BT7" s="36">
        <v>40.36</v>
      </c>
      <c r="BU7" s="36">
        <v>52.89</v>
      </c>
      <c r="BV7" s="36">
        <v>51.73</v>
      </c>
      <c r="BW7" s="36">
        <v>53.01</v>
      </c>
      <c r="BX7" s="36">
        <v>66.56</v>
      </c>
      <c r="BY7" s="36">
        <v>66.22</v>
      </c>
      <c r="BZ7" s="36">
        <v>64.73</v>
      </c>
      <c r="CA7" s="36">
        <v>541.36</v>
      </c>
      <c r="CB7" s="36">
        <v>537.87</v>
      </c>
      <c r="CC7" s="36">
        <v>585.86</v>
      </c>
      <c r="CD7" s="36">
        <v>601.34</v>
      </c>
      <c r="CE7" s="36">
        <v>648.89</v>
      </c>
      <c r="CF7" s="36">
        <v>300.52</v>
      </c>
      <c r="CG7" s="36">
        <v>310.47000000000003</v>
      </c>
      <c r="CH7" s="36">
        <v>299.39</v>
      </c>
      <c r="CI7" s="36">
        <v>244.29</v>
      </c>
      <c r="CJ7" s="36">
        <v>246.72</v>
      </c>
      <c r="CK7" s="36">
        <v>250.25</v>
      </c>
      <c r="CL7" s="36">
        <v>37.74</v>
      </c>
      <c r="CM7" s="36">
        <v>36.770000000000003</v>
      </c>
      <c r="CN7" s="36">
        <v>35.81</v>
      </c>
      <c r="CO7" s="36">
        <v>34.840000000000003</v>
      </c>
      <c r="CP7" s="36">
        <v>34.19</v>
      </c>
      <c r="CQ7" s="36">
        <v>36.799999999999997</v>
      </c>
      <c r="CR7" s="36">
        <v>36.67</v>
      </c>
      <c r="CS7" s="36">
        <v>36.200000000000003</v>
      </c>
      <c r="CT7" s="36">
        <v>43.58</v>
      </c>
      <c r="CU7" s="36">
        <v>41.35</v>
      </c>
      <c r="CV7" s="36">
        <v>40.31</v>
      </c>
      <c r="CW7" s="36">
        <v>93.22</v>
      </c>
      <c r="CX7" s="36">
        <v>93.1</v>
      </c>
      <c r="CY7" s="36">
        <v>93.14</v>
      </c>
      <c r="CZ7" s="36">
        <v>93.12</v>
      </c>
      <c r="DA7" s="36">
        <v>93.26</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2017-02-16T01:43:10Z</cp:lastPrinted>
  <dcterms:created xsi:type="dcterms:W3CDTF">2017-02-08T03:01:11Z</dcterms:created>
  <dcterms:modified xsi:type="dcterms:W3CDTF">2017-02-16T01:43:17Z</dcterms:modified>
  <cp:category/>
</cp:coreProperties>
</file>