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AT10" i="4" s="1"/>
  <c r="U6" i="5"/>
  <c r="T6" i="5"/>
  <c r="S6" i="5"/>
  <c r="R6" i="5"/>
  <c r="AL8" i="4" s="1"/>
  <c r="Q6" i="5"/>
  <c r="AD10" i="4" s="1"/>
  <c r="P6" i="5"/>
  <c r="O6" i="5"/>
  <c r="N6" i="5"/>
  <c r="I10" i="4" s="1"/>
  <c r="M6" i="5"/>
  <c r="B10" i="4" s="1"/>
  <c r="L6" i="5"/>
  <c r="W8" i="4" s="1"/>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L10" i="4"/>
  <c r="W10" i="4"/>
  <c r="P10" i="4"/>
  <c r="BB8" i="4"/>
  <c r="AT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<sst xmlns="http://schemas.openxmlformats.org/spreadsheetml/2006/main" count="220" uniqueCount="110">
  <si>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</si>
  <si>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</si>
  <si>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</si>
  <si>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</si>
  <si>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</si>
  <si>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</si>
  <si>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</si>
  <si>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</si>
  <si>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</si>
  <si>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</si>
  <si>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</si>
  <si>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</si>
  <si>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</si>
  <si>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</si>
  <si>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</si>
  <si>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</si>
  <si>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</si>
  <si>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</si>
  <si>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</si>
  <si>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</si>
  <si>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</si>
  <si>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</si>
  <si>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</si>
  <si>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</si>
  <si>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</si>
  <si>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</si>
  <si>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</si>
  <si>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</si>
  <si>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</si>
  <si>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</si>
  <si>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</si>
  <si>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</si>
  <si>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</si>
  <si>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</si>
  <si>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</si>
  <si>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</si>
  <si>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</si>
  <si>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</si>
  <si>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</si>
  <si>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</si>
  <si>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</si>
  <si>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</si>
  <si>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</si>
  <si>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</si>
  <si>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</si>
  <si>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</si>
  <si>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</si>
  <si>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</si>
  <si>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</si>
  <si>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</si>
  <si>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</si>
  <si>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</si>
  <si>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</si>
  <si>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</si>
  <si>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</si>
  <si>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</si>
  <si>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</si>
  <si>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</si>
  <si>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</si>
  <si>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</si>
  <si>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</si>
  <si>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</si>
  <si>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</si>
  <si>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</si>
  <si>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</si>
  <si>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</si>
  <si>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</si>
  <si>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</si>
  <si>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</si>
  <si>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</si>
  <si>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</si>
  <si>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</si>
  <si>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</si>
  <si>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</si>
  <si>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</si>
  <si>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</si>
  <si>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</si>
  <si>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</si>
  <si>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</si>
  <si>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</si>
  <si>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</si>
  <si>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</si>
  <si>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</si>
  <si>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</si>
  <si>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</si>
  <si>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</si>
  <si>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</si>
  <si>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</si>
  <si>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</si>
  <si>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</si>
  <si>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</si>
  <si>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</si>
  <si>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</si>
  <si>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</si>
  <si>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</si>
  <si>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</si>
  <si>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長野県　南箕輪村</t>
  </si>
  <si>
    <t>法適用</t>
  </si>
  <si>
    <t>下水道事業</t>
  </si>
  <si>
    <t>公共下水道</t>
  </si>
  <si>
    <t>Cd2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</si>
  <si>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</si>
  <si>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</si>
  <si>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</si>
  <si>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</si>
  <si>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</si>
  <si>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</si>
  <si>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は、類似団体平均値より若干下回っていますが黒字決算となりました。平成3年度から始まった下水道工事も平成22年度には村全体を網羅できました。平成23年度以降は維持管理を主とした事業運営に切り替わり、それに伴い下水道工事費が縮減され、人件費の削減も図られました。また、全国的に人口が減少しているなか、南箕輪村では年々人口が増加しており、それとともに接続率も上昇し、使用料収入が増え続けています。将来的には人口減少による減収が見込まれ、時代の変化や、国及び県の施策の動向に注視しながら、より一層効率的かつ健全な経営に努めて行きます。累積欠損比率については、類似団体平均値との比較において、平成27年度の全国平均と比較しても大きく上回っています。これは、多額の企業債を発行し工事を実施し、下水道を普及させてきたことによるものです。経費回収率については、類似団体平均値との比較において、平成24年度までは下回っていますが、平成25年度からは上回っています。平成27年度の全国平均との比較では、98.53％に対し72.70％と下回っています。平成23年度に使用料の増額改定を行いましたが、適正な使用料金体制を築くため、平成29年度から増額改定を行います。今後も汚水処理費の削減に努め、経費回収率を100％の水準に近づけるよう経営努力を続けていきます。水洗化率については、年々上昇しており、平成27年度においては類似団体平均値を大幅に上回っています。使用料収入の増加等の観点から、今後も100％を目指し、健全経営に努めていきます。</t>
    <phoneticPr fontId="4"/>
  </si>
  <si>
    <t>有形固定資産減価償却率について、類似団体平均値との比較においては上回っており、平成27年度の全国平均との比較では下回っています。特に管渠以外の施設で減価償却がすすんでいます。平成24年度に策定した「浄化センター長寿命化計画」に基づき、年々老朽化が見込まれる管渠、処理場、ポンプ等の維持管理の機能向上と、各施設の更新を計画的かつ効率的に推進していきます。</t>
    <phoneticPr fontId="4"/>
  </si>
  <si>
    <t>財政面では下水道を普及させるため、多額の建設投資を実施してきたことにより、企業債残高は平成27年度決算で約61億と累積していますが、平成20年度の約78億円をピークに年々減少しています。今後は使用量収入状況を見極めながら投資効果を考慮し、建設事業に伴う企業債の借入れ規模を抑制し、将来の利息軽減を図っていきます。経営面では、全国的には人口減少等で使用料の増収が見込めない中で、南箕輪村は年々増収しています。要因としては、人口増や未接続世帯解消のために接続依頼通知の送付などが考えられます。平成23年度と平成29年度に使用料の増額改定を行いますが、適正な使用料体制を築くため、定期的に改定を実施していきます。また、水道料金の徴収と同様に、悪質な滞納者に対して給水停止措置などの厳しい措置を講じつつ、未収金の解消にも努めていきます。事業面では、平成24年度に効率的・効果的な事業運営を目指し、農業集落排水施設処理場（いずみ苑）を廃止して、公共下水道事業に統合したことにより施設の維持管理費の抑制に努めてきました。平成28年度には経営戦略を策定し、平成29年度以降はその計画に従って計画的に事業を行い、健全経営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</si>
</sst>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169408"/>
        <c:axId val="1011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0.09</c:v>
                </c:pt>
                <c:pt idx="1">
                  <c:v>7.0000000000000007E-2</c:v>
                </c:pt>
                <c:pt idx="2">
                  <c:v>0.14000000000000001</c:v>
                </c:pt>
                <c:pt idx="3">
                  <c:v>0.03</c:v>
                </c:pt>
                <c:pt idx="4">
                  <c:v>0.15</c:v>
                </c:pt>
              </c:numCache>
            </c:numRef>
          </c:val>
          <c:smooth val="0"/>
        </c:ser>
        <c:dLbls>
          <c:showLegendKey val="0"/>
          <c:showVal val="0"/>
          <c:showCatName val="0"/>
          <c:showSerName val="0"/>
          <c:showPercent val="0"/>
          <c:showBubbleSize val="0"/>
        </c:dLbls>
        <c:marker val="1"/>
        <c:smooth val="0"/>
        <c:axId val="101169408"/>
        <c:axId val="101191680"/>
      </c:lineChart>
      <c:dateAx>
        <c:axId val="101169408"/>
        <c:scaling>
          <c:orientation val="minMax"/>
        </c:scaling>
        <c:delete val="1"/>
        <c:axPos val="b"/>
        <c:numFmt formatCode="ge" sourceLinked="1"/>
        <c:majorTickMark val="none"/>
        <c:minorTickMark val="none"/>
        <c:tickLblPos val="none"/>
        <c:crossAx val="101191680"/>
        <c:crosses val="autoZero"/>
        <c:auto val="1"/>
        <c:lblOffset val="100"/>
        <c:baseTimeUnit val="years"/>
      </c:dateAx>
      <c:valAx>
        <c:axId val="1011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16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48.62</c:v>
                </c:pt>
                <c:pt idx="1">
                  <c:v>64.319999999999993</c:v>
                </c:pt>
                <c:pt idx="2">
                  <c:v>59.13</c:v>
                </c:pt>
                <c:pt idx="3">
                  <c:v>60.33</c:v>
                </c:pt>
                <c:pt idx="4">
                  <c:v>63.45</c:v>
                </c:pt>
              </c:numCache>
            </c:numRef>
          </c:val>
        </c:ser>
        <c:dLbls>
          <c:showLegendKey val="0"/>
          <c:showVal val="0"/>
          <c:showCatName val="0"/>
          <c:showSerName val="0"/>
          <c:showPercent val="0"/>
          <c:showBubbleSize val="0"/>
        </c:dLbls>
        <c:gapWidth val="150"/>
        <c:axId val="102127488"/>
        <c:axId val="102129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50.74</c:v>
                </c:pt>
                <c:pt idx="1">
                  <c:v>49.29</c:v>
                </c:pt>
                <c:pt idx="2">
                  <c:v>50.32</c:v>
                </c:pt>
                <c:pt idx="3">
                  <c:v>49.89</c:v>
                </c:pt>
                <c:pt idx="4">
                  <c:v>49.39</c:v>
                </c:pt>
              </c:numCache>
            </c:numRef>
          </c:val>
          <c:smooth val="0"/>
        </c:ser>
        <c:dLbls>
          <c:showLegendKey val="0"/>
          <c:showVal val="0"/>
          <c:showCatName val="0"/>
          <c:showSerName val="0"/>
          <c:showPercent val="0"/>
          <c:showBubbleSize val="0"/>
        </c:dLbls>
        <c:marker val="1"/>
        <c:smooth val="0"/>
        <c:axId val="102127488"/>
        <c:axId val="102129024"/>
      </c:lineChart>
      <c:dateAx>
        <c:axId val="102127488"/>
        <c:scaling>
          <c:orientation val="minMax"/>
        </c:scaling>
        <c:delete val="1"/>
        <c:axPos val="b"/>
        <c:numFmt formatCode="ge" sourceLinked="1"/>
        <c:majorTickMark val="none"/>
        <c:minorTickMark val="none"/>
        <c:tickLblPos val="none"/>
        <c:crossAx val="102129024"/>
        <c:crosses val="autoZero"/>
        <c:auto val="1"/>
        <c:lblOffset val="100"/>
        <c:baseTimeUnit val="years"/>
      </c:dateAx>
      <c:valAx>
        <c:axId val="102129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78.98</c:v>
                </c:pt>
                <c:pt idx="1">
                  <c:v>81.430000000000007</c:v>
                </c:pt>
                <c:pt idx="2">
                  <c:v>85</c:v>
                </c:pt>
                <c:pt idx="3">
                  <c:v>85.36</c:v>
                </c:pt>
                <c:pt idx="4">
                  <c:v>87.01</c:v>
                </c:pt>
              </c:numCache>
            </c:numRef>
          </c:val>
        </c:ser>
        <c:dLbls>
          <c:showLegendKey val="0"/>
          <c:showVal val="0"/>
          <c:showCatName val="0"/>
          <c:showSerName val="0"/>
          <c:showPercent val="0"/>
          <c:showBubbleSize val="0"/>
        </c:dLbls>
        <c:gapWidth val="150"/>
        <c:axId val="102164736"/>
        <c:axId val="10219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85.1</c:v>
                </c:pt>
                <c:pt idx="1">
                  <c:v>84.31</c:v>
                </c:pt>
                <c:pt idx="2">
                  <c:v>84.57</c:v>
                </c:pt>
                <c:pt idx="3">
                  <c:v>84.73</c:v>
                </c:pt>
                <c:pt idx="4">
                  <c:v>83.96</c:v>
                </c:pt>
              </c:numCache>
            </c:numRef>
          </c:val>
          <c:smooth val="0"/>
        </c:ser>
        <c:dLbls>
          <c:showLegendKey val="0"/>
          <c:showVal val="0"/>
          <c:showCatName val="0"/>
          <c:showSerName val="0"/>
          <c:showPercent val="0"/>
          <c:showBubbleSize val="0"/>
        </c:dLbls>
        <c:marker val="1"/>
        <c:smooth val="0"/>
        <c:axId val="102164736"/>
        <c:axId val="102195200"/>
      </c:lineChart>
      <c:dateAx>
        <c:axId val="102164736"/>
        <c:scaling>
          <c:orientation val="minMax"/>
        </c:scaling>
        <c:delete val="1"/>
        <c:axPos val="b"/>
        <c:numFmt formatCode="ge" sourceLinked="1"/>
        <c:majorTickMark val="none"/>
        <c:minorTickMark val="none"/>
        <c:tickLblPos val="none"/>
        <c:crossAx val="102195200"/>
        <c:crosses val="autoZero"/>
        <c:auto val="1"/>
        <c:lblOffset val="100"/>
        <c:baseTimeUnit val="years"/>
      </c:dateAx>
      <c:valAx>
        <c:axId val="10219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64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92.24</c:v>
                </c:pt>
                <c:pt idx="1">
                  <c:v>93.19</c:v>
                </c:pt>
                <c:pt idx="2">
                  <c:v>98.13</c:v>
                </c:pt>
                <c:pt idx="3">
                  <c:v>102.54</c:v>
                </c:pt>
                <c:pt idx="4">
                  <c:v>101.19</c:v>
                </c:pt>
              </c:numCache>
            </c:numRef>
          </c:val>
        </c:ser>
        <c:dLbls>
          <c:showLegendKey val="0"/>
          <c:showVal val="0"/>
          <c:showCatName val="0"/>
          <c:showSerName val="0"/>
          <c:showPercent val="0"/>
          <c:showBubbleSize val="0"/>
        </c:dLbls>
        <c:gapWidth val="150"/>
        <c:axId val="101227136"/>
        <c:axId val="101241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102.68</c:v>
                </c:pt>
                <c:pt idx="1">
                  <c:v>102.09</c:v>
                </c:pt>
                <c:pt idx="2">
                  <c:v>104.18</c:v>
                </c:pt>
                <c:pt idx="3">
                  <c:v>108.69</c:v>
                </c:pt>
                <c:pt idx="4">
                  <c:v>110.8</c:v>
                </c:pt>
              </c:numCache>
            </c:numRef>
          </c:val>
          <c:smooth val="0"/>
        </c:ser>
        <c:dLbls>
          <c:showLegendKey val="0"/>
          <c:showVal val="0"/>
          <c:showCatName val="0"/>
          <c:showSerName val="0"/>
          <c:showPercent val="0"/>
          <c:showBubbleSize val="0"/>
        </c:dLbls>
        <c:marker val="1"/>
        <c:smooth val="0"/>
        <c:axId val="101227136"/>
        <c:axId val="101241216"/>
      </c:lineChart>
      <c:dateAx>
        <c:axId val="101227136"/>
        <c:scaling>
          <c:orientation val="minMax"/>
        </c:scaling>
        <c:delete val="1"/>
        <c:axPos val="b"/>
        <c:numFmt formatCode="ge" sourceLinked="1"/>
        <c:majorTickMark val="none"/>
        <c:minorTickMark val="none"/>
        <c:tickLblPos val="none"/>
        <c:crossAx val="101241216"/>
        <c:crosses val="autoZero"/>
        <c:auto val="1"/>
        <c:lblOffset val="100"/>
        <c:baseTimeUnit val="years"/>
      </c:dateAx>
      <c:valAx>
        <c:axId val="101241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27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6.64</c:v>
                </c:pt>
                <c:pt idx="1">
                  <c:v>7.75</c:v>
                </c:pt>
                <c:pt idx="2">
                  <c:v>9.92</c:v>
                </c:pt>
                <c:pt idx="3">
                  <c:v>24.28</c:v>
                </c:pt>
                <c:pt idx="4">
                  <c:v>27.77</c:v>
                </c:pt>
              </c:numCache>
            </c:numRef>
          </c:val>
        </c:ser>
        <c:dLbls>
          <c:showLegendKey val="0"/>
          <c:showVal val="0"/>
          <c:showCatName val="0"/>
          <c:showSerName val="0"/>
          <c:showPercent val="0"/>
          <c:showBubbleSize val="0"/>
        </c:dLbls>
        <c:gapWidth val="150"/>
        <c:axId val="101665792"/>
        <c:axId val="10168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11.48</c:v>
                </c:pt>
                <c:pt idx="1">
                  <c:v>12.61</c:v>
                </c:pt>
                <c:pt idx="2">
                  <c:v>14.44</c:v>
                </c:pt>
                <c:pt idx="3">
                  <c:v>21.09</c:v>
                </c:pt>
                <c:pt idx="4">
                  <c:v>22.6</c:v>
                </c:pt>
              </c:numCache>
            </c:numRef>
          </c:val>
          <c:smooth val="0"/>
        </c:ser>
        <c:dLbls>
          <c:showLegendKey val="0"/>
          <c:showVal val="0"/>
          <c:showCatName val="0"/>
          <c:showSerName val="0"/>
          <c:showPercent val="0"/>
          <c:showBubbleSize val="0"/>
        </c:dLbls>
        <c:marker val="1"/>
        <c:smooth val="0"/>
        <c:axId val="101665792"/>
        <c:axId val="101683968"/>
      </c:lineChart>
      <c:dateAx>
        <c:axId val="101665792"/>
        <c:scaling>
          <c:orientation val="minMax"/>
        </c:scaling>
        <c:delete val="1"/>
        <c:axPos val="b"/>
        <c:numFmt formatCode="ge" sourceLinked="1"/>
        <c:majorTickMark val="none"/>
        <c:minorTickMark val="none"/>
        <c:tickLblPos val="none"/>
        <c:crossAx val="101683968"/>
        <c:crosses val="autoZero"/>
        <c:auto val="1"/>
        <c:lblOffset val="100"/>
        <c:baseTimeUnit val="years"/>
      </c:dateAx>
      <c:valAx>
        <c:axId val="10168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66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1780864"/>
        <c:axId val="10178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01780864"/>
        <c:axId val="101782656"/>
      </c:lineChart>
      <c:dateAx>
        <c:axId val="101780864"/>
        <c:scaling>
          <c:orientation val="minMax"/>
        </c:scaling>
        <c:delete val="1"/>
        <c:axPos val="b"/>
        <c:numFmt formatCode="ge" sourceLinked="1"/>
        <c:majorTickMark val="none"/>
        <c:minorTickMark val="none"/>
        <c:tickLblPos val="none"/>
        <c:crossAx val="101782656"/>
        <c:crosses val="autoZero"/>
        <c:auto val="1"/>
        <c:lblOffset val="100"/>
        <c:baseTimeUnit val="years"/>
      </c:dateAx>
      <c:valAx>
        <c:axId val="10178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8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183.08</c:v>
                </c:pt>
                <c:pt idx="1">
                  <c:v>154.77000000000001</c:v>
                </c:pt>
                <c:pt idx="2">
                  <c:v>154.54</c:v>
                </c:pt>
                <c:pt idx="3">
                  <c:v>145.65</c:v>
                </c:pt>
                <c:pt idx="4">
                  <c:v>140.65</c:v>
                </c:pt>
              </c:numCache>
            </c:numRef>
          </c:val>
        </c:ser>
        <c:dLbls>
          <c:showLegendKey val="0"/>
          <c:showVal val="0"/>
          <c:showCatName val="0"/>
          <c:showSerName val="0"/>
          <c:showPercent val="0"/>
          <c:showBubbleSize val="0"/>
        </c:dLbls>
        <c:gapWidth val="150"/>
        <c:axId val="101828480"/>
        <c:axId val="10183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107.32</c:v>
                </c:pt>
                <c:pt idx="1">
                  <c:v>100.29</c:v>
                </c:pt>
                <c:pt idx="2">
                  <c:v>95.59</c:v>
                </c:pt>
                <c:pt idx="3">
                  <c:v>29.24</c:v>
                </c:pt>
                <c:pt idx="4">
                  <c:v>31.45</c:v>
                </c:pt>
              </c:numCache>
            </c:numRef>
          </c:val>
          <c:smooth val="0"/>
        </c:ser>
        <c:dLbls>
          <c:showLegendKey val="0"/>
          <c:showVal val="0"/>
          <c:showCatName val="0"/>
          <c:showSerName val="0"/>
          <c:showPercent val="0"/>
          <c:showBubbleSize val="0"/>
        </c:dLbls>
        <c:marker val="1"/>
        <c:smooth val="0"/>
        <c:axId val="101828480"/>
        <c:axId val="101830016"/>
      </c:lineChart>
      <c:dateAx>
        <c:axId val="101828480"/>
        <c:scaling>
          <c:orientation val="minMax"/>
        </c:scaling>
        <c:delete val="1"/>
        <c:axPos val="b"/>
        <c:numFmt formatCode="ge" sourceLinked="1"/>
        <c:majorTickMark val="none"/>
        <c:minorTickMark val="none"/>
        <c:tickLblPos val="none"/>
        <c:crossAx val="101830016"/>
        <c:crosses val="autoZero"/>
        <c:auto val="1"/>
        <c:lblOffset val="100"/>
        <c:baseTimeUnit val="years"/>
      </c:dateAx>
      <c:valAx>
        <c:axId val="10183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313.83</c:v>
                </c:pt>
                <c:pt idx="1">
                  <c:v>292.49</c:v>
                </c:pt>
                <c:pt idx="2">
                  <c:v>366.36</c:v>
                </c:pt>
                <c:pt idx="3">
                  <c:v>23.49</c:v>
                </c:pt>
                <c:pt idx="4">
                  <c:v>14.99</c:v>
                </c:pt>
              </c:numCache>
            </c:numRef>
          </c:val>
        </c:ser>
        <c:dLbls>
          <c:showLegendKey val="0"/>
          <c:showVal val="0"/>
          <c:showCatName val="0"/>
          <c:showSerName val="0"/>
          <c:showPercent val="0"/>
          <c:showBubbleSize val="0"/>
        </c:dLbls>
        <c:gapWidth val="150"/>
        <c:axId val="101886592"/>
        <c:axId val="10188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388.13</c:v>
                </c:pt>
                <c:pt idx="1">
                  <c:v>372.33</c:v>
                </c:pt>
                <c:pt idx="2">
                  <c:v>318.06</c:v>
                </c:pt>
                <c:pt idx="3">
                  <c:v>68.510000000000005</c:v>
                </c:pt>
                <c:pt idx="4">
                  <c:v>70.16</c:v>
                </c:pt>
              </c:numCache>
            </c:numRef>
          </c:val>
          <c:smooth val="0"/>
        </c:ser>
        <c:dLbls>
          <c:showLegendKey val="0"/>
          <c:showVal val="0"/>
          <c:showCatName val="0"/>
          <c:showSerName val="0"/>
          <c:showPercent val="0"/>
          <c:showBubbleSize val="0"/>
        </c:dLbls>
        <c:marker val="1"/>
        <c:smooth val="0"/>
        <c:axId val="101886592"/>
        <c:axId val="101888384"/>
      </c:lineChart>
      <c:dateAx>
        <c:axId val="101886592"/>
        <c:scaling>
          <c:orientation val="minMax"/>
        </c:scaling>
        <c:delete val="1"/>
        <c:axPos val="b"/>
        <c:numFmt formatCode="ge" sourceLinked="1"/>
        <c:majorTickMark val="none"/>
        <c:minorTickMark val="none"/>
        <c:tickLblPos val="none"/>
        <c:crossAx val="101888384"/>
        <c:crosses val="autoZero"/>
        <c:auto val="1"/>
        <c:lblOffset val="100"/>
        <c:baseTimeUnit val="years"/>
      </c:dateAx>
      <c:valAx>
        <c:axId val="10188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88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2540.08</c:v>
                </c:pt>
                <c:pt idx="1">
                  <c:v>2630.15</c:v>
                </c:pt>
                <c:pt idx="2">
                  <c:v>2193.84</c:v>
                </c:pt>
                <c:pt idx="3">
                  <c:v>2140.35</c:v>
                </c:pt>
                <c:pt idx="4">
                  <c:v>2368.15</c:v>
                </c:pt>
              </c:numCache>
            </c:numRef>
          </c:val>
        </c:ser>
        <c:dLbls>
          <c:showLegendKey val="0"/>
          <c:showVal val="0"/>
          <c:showCatName val="0"/>
          <c:showSerName val="0"/>
          <c:showPercent val="0"/>
          <c:showBubbleSize val="0"/>
        </c:dLbls>
        <c:gapWidth val="150"/>
        <c:axId val="101926400"/>
        <c:axId val="10192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1365.62</c:v>
                </c:pt>
                <c:pt idx="1">
                  <c:v>1309.43</c:v>
                </c:pt>
                <c:pt idx="2">
                  <c:v>1306.92</c:v>
                </c:pt>
                <c:pt idx="3">
                  <c:v>1203.71</c:v>
                </c:pt>
                <c:pt idx="4">
                  <c:v>1162.3599999999999</c:v>
                </c:pt>
              </c:numCache>
            </c:numRef>
          </c:val>
          <c:smooth val="0"/>
        </c:ser>
        <c:dLbls>
          <c:showLegendKey val="0"/>
          <c:showVal val="0"/>
          <c:showCatName val="0"/>
          <c:showSerName val="0"/>
          <c:showPercent val="0"/>
          <c:showBubbleSize val="0"/>
        </c:dLbls>
        <c:marker val="1"/>
        <c:smooth val="0"/>
        <c:axId val="101926400"/>
        <c:axId val="101927936"/>
      </c:lineChart>
      <c:dateAx>
        <c:axId val="101926400"/>
        <c:scaling>
          <c:orientation val="minMax"/>
        </c:scaling>
        <c:delete val="1"/>
        <c:axPos val="b"/>
        <c:numFmt formatCode="ge" sourceLinked="1"/>
        <c:majorTickMark val="none"/>
        <c:minorTickMark val="none"/>
        <c:tickLblPos val="none"/>
        <c:crossAx val="101927936"/>
        <c:crosses val="autoZero"/>
        <c:auto val="1"/>
        <c:lblOffset val="100"/>
        <c:baseTimeUnit val="years"/>
      </c:dateAx>
      <c:valAx>
        <c:axId val="10192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92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56.59</c:v>
                </c:pt>
                <c:pt idx="1">
                  <c:v>61.49</c:v>
                </c:pt>
                <c:pt idx="2">
                  <c:v>76.599999999999994</c:v>
                </c:pt>
                <c:pt idx="3">
                  <c:v>81.260000000000005</c:v>
                </c:pt>
                <c:pt idx="4">
                  <c:v>72.7</c:v>
                </c:pt>
              </c:numCache>
            </c:numRef>
          </c:val>
        </c:ser>
        <c:dLbls>
          <c:showLegendKey val="0"/>
          <c:showVal val="0"/>
          <c:showCatName val="0"/>
          <c:showSerName val="0"/>
          <c:showPercent val="0"/>
          <c:showBubbleSize val="0"/>
        </c:dLbls>
        <c:gapWidth val="150"/>
        <c:axId val="102041472"/>
        <c:axId val="1020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65.98</c:v>
                </c:pt>
                <c:pt idx="1">
                  <c:v>67.59</c:v>
                </c:pt>
                <c:pt idx="2">
                  <c:v>68.510000000000005</c:v>
                </c:pt>
                <c:pt idx="3">
                  <c:v>69.739999999999995</c:v>
                </c:pt>
                <c:pt idx="4">
                  <c:v>68.209999999999994</c:v>
                </c:pt>
              </c:numCache>
            </c:numRef>
          </c:val>
          <c:smooth val="0"/>
        </c:ser>
        <c:dLbls>
          <c:showLegendKey val="0"/>
          <c:showVal val="0"/>
          <c:showCatName val="0"/>
          <c:showSerName val="0"/>
          <c:showPercent val="0"/>
          <c:showBubbleSize val="0"/>
        </c:dLbls>
        <c:marker val="1"/>
        <c:smooth val="0"/>
        <c:axId val="102041472"/>
        <c:axId val="102043008"/>
      </c:lineChart>
      <c:dateAx>
        <c:axId val="102041472"/>
        <c:scaling>
          <c:orientation val="minMax"/>
        </c:scaling>
        <c:delete val="1"/>
        <c:axPos val="b"/>
        <c:numFmt formatCode="ge" sourceLinked="1"/>
        <c:majorTickMark val="none"/>
        <c:minorTickMark val="none"/>
        <c:tickLblPos val="none"/>
        <c:crossAx val="102043008"/>
        <c:crosses val="autoZero"/>
        <c:auto val="1"/>
        <c:lblOffset val="100"/>
        <c:baseTimeUnit val="years"/>
      </c:dateAx>
      <c:valAx>
        <c:axId val="102043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4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301.89999999999998</c:v>
                </c:pt>
                <c:pt idx="1">
                  <c:v>279.12</c:v>
                </c:pt>
                <c:pt idx="2">
                  <c:v>224.82</c:v>
                </c:pt>
                <c:pt idx="3">
                  <c:v>211.49</c:v>
                </c:pt>
                <c:pt idx="4">
                  <c:v>236.63</c:v>
                </c:pt>
              </c:numCache>
            </c:numRef>
          </c:val>
        </c:ser>
        <c:dLbls>
          <c:showLegendKey val="0"/>
          <c:showVal val="0"/>
          <c:showCatName val="0"/>
          <c:showSerName val="0"/>
          <c:showPercent val="0"/>
          <c:showBubbleSize val="0"/>
        </c:dLbls>
        <c:gapWidth val="150"/>
        <c:axId val="102082048"/>
        <c:axId val="10208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258.83</c:v>
                </c:pt>
                <c:pt idx="1">
                  <c:v>251.88</c:v>
                </c:pt>
                <c:pt idx="2">
                  <c:v>247.43</c:v>
                </c:pt>
                <c:pt idx="3">
                  <c:v>248.89</c:v>
                </c:pt>
                <c:pt idx="4">
                  <c:v>250.84</c:v>
                </c:pt>
              </c:numCache>
            </c:numRef>
          </c:val>
          <c:smooth val="0"/>
        </c:ser>
        <c:dLbls>
          <c:showLegendKey val="0"/>
          <c:showVal val="0"/>
          <c:showCatName val="0"/>
          <c:showSerName val="0"/>
          <c:showPercent val="0"/>
          <c:showBubbleSize val="0"/>
        </c:dLbls>
        <c:marker val="1"/>
        <c:smooth val="0"/>
        <c:axId val="102082048"/>
        <c:axId val="102083584"/>
      </c:lineChart>
      <c:dateAx>
        <c:axId val="102082048"/>
        <c:scaling>
          <c:orientation val="minMax"/>
        </c:scaling>
        <c:delete val="1"/>
        <c:axPos val="b"/>
        <c:numFmt formatCode="ge" sourceLinked="1"/>
        <c:majorTickMark val="none"/>
        <c:minorTickMark val="none"/>
        <c:tickLblPos val="none"/>
        <c:crossAx val="102083584"/>
        <c:crosses val="autoZero"/>
        <c:auto val="1"/>
        <c:lblOffset val="100"/>
        <c:baseTimeUnit val="years"/>
      </c:dateAx>
      <c:valAx>
        <c:axId val="10208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08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【108.23】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【4.45】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【57.41】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【4.56】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Q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長野県　南箕輪村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Cd2</v>
      </c>
      <c r="X8" s="46"/>
      <c r="Y8" s="46"/>
      <c r="Z8" s="46"/>
      <c r="AA8" s="46"/>
      <c r="AB8" s="46"/>
      <c r="AC8" s="46"/>
      <c r="AD8" s="3"/>
      <c r="AE8" s="3"/>
      <c r="AF8" s="3"/>
      <c r="AG8" s="3"/>
      <c r="AH8" s="3"/>
      <c r="AI8" s="3"/>
      <c r="AJ8" s="3"/>
      <c r="AK8" s="3"/>
      <c r="AL8" s="47">
        <f>データ!R6</f>
        <v>15155</v>
      </c>
      <c r="AM8" s="47"/>
      <c r="AN8" s="47"/>
      <c r="AO8" s="47"/>
      <c r="AP8" s="47"/>
      <c r="AQ8" s="47"/>
      <c r="AR8" s="47"/>
      <c r="AS8" s="47"/>
      <c r="AT8" s="43">
        <f>データ!S6</f>
        <v>40.99</v>
      </c>
      <c r="AU8" s="43"/>
      <c r="AV8" s="43"/>
      <c r="AW8" s="43"/>
      <c r="AX8" s="43"/>
      <c r="AY8" s="43"/>
      <c r="AZ8" s="43"/>
      <c r="BA8" s="43"/>
      <c r="BB8" s="43">
        <f>データ!T6</f>
        <v>369.72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53.16</v>
      </c>
      <c r="J10" s="43"/>
      <c r="K10" s="43"/>
      <c r="L10" s="43"/>
      <c r="M10" s="43"/>
      <c r="N10" s="43"/>
      <c r="O10" s="43"/>
      <c r="P10" s="43">
        <f>データ!O6</f>
        <v>98.2</v>
      </c>
      <c r="Q10" s="43"/>
      <c r="R10" s="43"/>
      <c r="S10" s="43"/>
      <c r="T10" s="43"/>
      <c r="U10" s="43"/>
      <c r="V10" s="43"/>
      <c r="W10" s="43">
        <f>データ!P6</f>
        <v>100.26</v>
      </c>
      <c r="X10" s="43"/>
      <c r="Y10" s="43"/>
      <c r="Z10" s="43"/>
      <c r="AA10" s="43"/>
      <c r="AB10" s="43"/>
      <c r="AC10" s="43"/>
      <c r="AD10" s="47">
        <f>データ!Q6</f>
        <v>3304</v>
      </c>
      <c r="AE10" s="47"/>
      <c r="AF10" s="47"/>
      <c r="AG10" s="47"/>
      <c r="AH10" s="47"/>
      <c r="AI10" s="47"/>
      <c r="AJ10" s="47"/>
      <c r="AK10" s="2"/>
      <c r="AL10" s="47">
        <f>データ!U6</f>
        <v>14896</v>
      </c>
      <c r="AM10" s="47"/>
      <c r="AN10" s="47"/>
      <c r="AO10" s="47"/>
      <c r="AP10" s="47"/>
      <c r="AQ10" s="47"/>
      <c r="AR10" s="47"/>
      <c r="AS10" s="47"/>
      <c r="AT10" s="43">
        <f>データ!V6</f>
        <v>8.5299999999999994</v>
      </c>
      <c r="AU10" s="43"/>
      <c r="AV10" s="43"/>
      <c r="AW10" s="43"/>
      <c r="AX10" s="43"/>
      <c r="AY10" s="43"/>
      <c r="AZ10" s="43"/>
      <c r="BA10" s="43"/>
      <c r="BB10" s="43">
        <f>データ!W6</f>
        <v>1746.31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67"/>
      <c r="BN33" s="67"/>
      <c r="BO33" s="67"/>
      <c r="BP33" s="67"/>
      <c r="BQ33" s="67"/>
      <c r="BR33" s="67"/>
      <c r="BS33" s="67"/>
      <c r="BT33" s="67"/>
      <c r="BU33" s="67"/>
      <c r="BV33" s="67"/>
      <c r="BW33" s="67"/>
      <c r="BX33" s="67"/>
      <c r="BY33" s="67"/>
      <c r="BZ33" s="68"/>
    </row>
    <row r="34" spans="1:78" ht="13.5" customHeight="1">
      <c r="A34" s="2"/>
      <c r="B34" s="16"/>
      <c r="C34" s="73" t="s">
        <v>26</v>
      </c>
      <c r="D34" s="73"/>
      <c r="E34" s="73"/>
      <c r="F34" s="73"/>
      <c r="G34" s="73"/>
      <c r="H34" s="73"/>
      <c r="I34" s="73"/>
      <c r="J34" s="73"/>
      <c r="K34" s="73"/>
      <c r="L34" s="73"/>
      <c r="M34" s="73"/>
      <c r="N34" s="73"/>
      <c r="O34" s="73"/>
      <c r="P34" s="73"/>
      <c r="Q34" s="19"/>
      <c r="R34" s="73" t="s">
        <v>27</v>
      </c>
      <c r="S34" s="73"/>
      <c r="T34" s="73"/>
      <c r="U34" s="73"/>
      <c r="V34" s="73"/>
      <c r="W34" s="73"/>
      <c r="X34" s="73"/>
      <c r="Y34" s="73"/>
      <c r="Z34" s="73"/>
      <c r="AA34" s="73"/>
      <c r="AB34" s="73"/>
      <c r="AC34" s="73"/>
      <c r="AD34" s="73"/>
      <c r="AE34" s="73"/>
      <c r="AF34" s="19"/>
      <c r="AG34" s="73" t="s">
        <v>28</v>
      </c>
      <c r="AH34" s="73"/>
      <c r="AI34" s="73"/>
      <c r="AJ34" s="73"/>
      <c r="AK34" s="73"/>
      <c r="AL34" s="73"/>
      <c r="AM34" s="73"/>
      <c r="AN34" s="73"/>
      <c r="AO34" s="73"/>
      <c r="AP34" s="73"/>
      <c r="AQ34" s="73"/>
      <c r="AR34" s="73"/>
      <c r="AS34" s="73"/>
      <c r="AT34" s="73"/>
      <c r="AU34" s="19"/>
      <c r="AV34" s="73" t="s">
        <v>29</v>
      </c>
      <c r="AW34" s="73"/>
      <c r="AX34" s="73"/>
      <c r="AY34" s="73"/>
      <c r="AZ34" s="73"/>
      <c r="BA34" s="73"/>
      <c r="BB34" s="73"/>
      <c r="BC34" s="73"/>
      <c r="BD34" s="73"/>
      <c r="BE34" s="73"/>
      <c r="BF34" s="73"/>
      <c r="BG34" s="73"/>
      <c r="BH34" s="73"/>
      <c r="BI34" s="73"/>
      <c r="BJ34" s="18"/>
      <c r="BK34" s="2"/>
      <c r="BL34" s="69"/>
      <c r="BM34" s="67"/>
      <c r="BN34" s="67"/>
      <c r="BO34" s="67"/>
      <c r="BP34" s="67"/>
      <c r="BQ34" s="67"/>
      <c r="BR34" s="67"/>
      <c r="BS34" s="67"/>
      <c r="BT34" s="67"/>
      <c r="BU34" s="67"/>
      <c r="BV34" s="67"/>
      <c r="BW34" s="67"/>
      <c r="BX34" s="67"/>
      <c r="BY34" s="67"/>
      <c r="BZ34" s="68"/>
    </row>
    <row r="35" spans="1:78" ht="13.5" customHeight="1">
      <c r="A35" s="2"/>
      <c r="B35" s="16"/>
      <c r="C35" s="73"/>
      <c r="D35" s="73"/>
      <c r="E35" s="73"/>
      <c r="F35" s="73"/>
      <c r="G35" s="73"/>
      <c r="H35" s="73"/>
      <c r="I35" s="73"/>
      <c r="J35" s="73"/>
      <c r="K35" s="73"/>
      <c r="L35" s="73"/>
      <c r="M35" s="73"/>
      <c r="N35" s="73"/>
      <c r="O35" s="73"/>
      <c r="P35" s="73"/>
      <c r="Q35" s="19"/>
      <c r="R35" s="73"/>
      <c r="S35" s="73"/>
      <c r="T35" s="73"/>
      <c r="U35" s="73"/>
      <c r="V35" s="73"/>
      <c r="W35" s="73"/>
      <c r="X35" s="73"/>
      <c r="Y35" s="73"/>
      <c r="Z35" s="73"/>
      <c r="AA35" s="73"/>
      <c r="AB35" s="73"/>
      <c r="AC35" s="73"/>
      <c r="AD35" s="73"/>
      <c r="AE35" s="73"/>
      <c r="AF35" s="19"/>
      <c r="AG35" s="73"/>
      <c r="AH35" s="73"/>
      <c r="AI35" s="73"/>
      <c r="AJ35" s="73"/>
      <c r="AK35" s="73"/>
      <c r="AL35" s="73"/>
      <c r="AM35" s="73"/>
      <c r="AN35" s="73"/>
      <c r="AO35" s="73"/>
      <c r="AP35" s="73"/>
      <c r="AQ35" s="73"/>
      <c r="AR35" s="73"/>
      <c r="AS35" s="73"/>
      <c r="AT35" s="73"/>
      <c r="AU35" s="19"/>
      <c r="AV35" s="73"/>
      <c r="AW35" s="73"/>
      <c r="AX35" s="73"/>
      <c r="AY35" s="73"/>
      <c r="AZ35" s="73"/>
      <c r="BA35" s="73"/>
      <c r="BB35" s="73"/>
      <c r="BC35" s="73"/>
      <c r="BD35" s="73"/>
      <c r="BE35" s="73"/>
      <c r="BF35" s="73"/>
      <c r="BG35" s="73"/>
      <c r="BH35" s="73"/>
      <c r="BI35" s="73"/>
      <c r="BJ35" s="18"/>
      <c r="BK35" s="2"/>
      <c r="BL35" s="69"/>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9"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9"/>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9"/>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9"/>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9"/>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9"/>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9"/>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9"/>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9"/>
      <c r="BM55" s="67"/>
      <c r="BN55" s="67"/>
      <c r="BO55" s="67"/>
      <c r="BP55" s="67"/>
      <c r="BQ55" s="67"/>
      <c r="BR55" s="67"/>
      <c r="BS55" s="67"/>
      <c r="BT55" s="67"/>
      <c r="BU55" s="67"/>
      <c r="BV55" s="67"/>
      <c r="BW55" s="67"/>
      <c r="BX55" s="67"/>
      <c r="BY55" s="67"/>
      <c r="BZ55" s="68"/>
    </row>
    <row r="56" spans="1:78" ht="13.5" customHeight="1">
      <c r="A56" s="2"/>
      <c r="B56" s="16"/>
      <c r="C56" s="73" t="s">
        <v>31</v>
      </c>
      <c r="D56" s="73"/>
      <c r="E56" s="73"/>
      <c r="F56" s="73"/>
      <c r="G56" s="73"/>
      <c r="H56" s="73"/>
      <c r="I56" s="73"/>
      <c r="J56" s="73"/>
      <c r="K56" s="73"/>
      <c r="L56" s="73"/>
      <c r="M56" s="73"/>
      <c r="N56" s="73"/>
      <c r="O56" s="73"/>
      <c r="P56" s="73"/>
      <c r="Q56" s="19"/>
      <c r="R56" s="73" t="s">
        <v>32</v>
      </c>
      <c r="S56" s="73"/>
      <c r="T56" s="73"/>
      <c r="U56" s="73"/>
      <c r="V56" s="73"/>
      <c r="W56" s="73"/>
      <c r="X56" s="73"/>
      <c r="Y56" s="73"/>
      <c r="Z56" s="73"/>
      <c r="AA56" s="73"/>
      <c r="AB56" s="73"/>
      <c r="AC56" s="73"/>
      <c r="AD56" s="73"/>
      <c r="AE56" s="73"/>
      <c r="AF56" s="19"/>
      <c r="AG56" s="73" t="s">
        <v>33</v>
      </c>
      <c r="AH56" s="73"/>
      <c r="AI56" s="73"/>
      <c r="AJ56" s="73"/>
      <c r="AK56" s="73"/>
      <c r="AL56" s="73"/>
      <c r="AM56" s="73"/>
      <c r="AN56" s="73"/>
      <c r="AO56" s="73"/>
      <c r="AP56" s="73"/>
      <c r="AQ56" s="73"/>
      <c r="AR56" s="73"/>
      <c r="AS56" s="73"/>
      <c r="AT56" s="73"/>
      <c r="AU56" s="19"/>
      <c r="AV56" s="73" t="s">
        <v>34</v>
      </c>
      <c r="AW56" s="73"/>
      <c r="AX56" s="73"/>
      <c r="AY56" s="73"/>
      <c r="AZ56" s="73"/>
      <c r="BA56" s="73"/>
      <c r="BB56" s="73"/>
      <c r="BC56" s="73"/>
      <c r="BD56" s="73"/>
      <c r="BE56" s="73"/>
      <c r="BF56" s="73"/>
      <c r="BG56" s="73"/>
      <c r="BH56" s="73"/>
      <c r="BI56" s="73"/>
      <c r="BJ56" s="18"/>
      <c r="BK56" s="2"/>
      <c r="BL56" s="69"/>
      <c r="BM56" s="67"/>
      <c r="BN56" s="67"/>
      <c r="BO56" s="67"/>
      <c r="BP56" s="67"/>
      <c r="BQ56" s="67"/>
      <c r="BR56" s="67"/>
      <c r="BS56" s="67"/>
      <c r="BT56" s="67"/>
      <c r="BU56" s="67"/>
      <c r="BV56" s="67"/>
      <c r="BW56" s="67"/>
      <c r="BX56" s="67"/>
      <c r="BY56" s="67"/>
      <c r="BZ56" s="68"/>
    </row>
    <row r="57" spans="1:78" ht="13.5" customHeight="1">
      <c r="A57" s="2"/>
      <c r="B57" s="16"/>
      <c r="C57" s="73"/>
      <c r="D57" s="73"/>
      <c r="E57" s="73"/>
      <c r="F57" s="73"/>
      <c r="G57" s="73"/>
      <c r="H57" s="73"/>
      <c r="I57" s="73"/>
      <c r="J57" s="73"/>
      <c r="K57" s="73"/>
      <c r="L57" s="73"/>
      <c r="M57" s="73"/>
      <c r="N57" s="73"/>
      <c r="O57" s="73"/>
      <c r="P57" s="73"/>
      <c r="Q57" s="19"/>
      <c r="R57" s="73"/>
      <c r="S57" s="73"/>
      <c r="T57" s="73"/>
      <c r="U57" s="73"/>
      <c r="V57" s="73"/>
      <c r="W57" s="73"/>
      <c r="X57" s="73"/>
      <c r="Y57" s="73"/>
      <c r="Z57" s="73"/>
      <c r="AA57" s="73"/>
      <c r="AB57" s="73"/>
      <c r="AC57" s="73"/>
      <c r="AD57" s="73"/>
      <c r="AE57" s="73"/>
      <c r="AF57" s="19"/>
      <c r="AG57" s="73"/>
      <c r="AH57" s="73"/>
      <c r="AI57" s="73"/>
      <c r="AJ57" s="73"/>
      <c r="AK57" s="73"/>
      <c r="AL57" s="73"/>
      <c r="AM57" s="73"/>
      <c r="AN57" s="73"/>
      <c r="AO57" s="73"/>
      <c r="AP57" s="73"/>
      <c r="AQ57" s="73"/>
      <c r="AR57" s="73"/>
      <c r="AS57" s="73"/>
      <c r="AT57" s="73"/>
      <c r="AU57" s="19"/>
      <c r="AV57" s="73"/>
      <c r="AW57" s="73"/>
      <c r="AX57" s="73"/>
      <c r="AY57" s="73"/>
      <c r="AZ57" s="73"/>
      <c r="BA57" s="73"/>
      <c r="BB57" s="73"/>
      <c r="BC57" s="73"/>
      <c r="BD57" s="73"/>
      <c r="BE57" s="73"/>
      <c r="BF57" s="73"/>
      <c r="BG57" s="73"/>
      <c r="BH57" s="73"/>
      <c r="BI57" s="73"/>
      <c r="BJ57" s="18"/>
      <c r="BK57" s="2"/>
      <c r="BL57" s="69"/>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9"/>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9"/>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9"/>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9"/>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9"/>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2" t="s">
        <v>109</v>
      </c>
      <c r="BM66" s="83"/>
      <c r="BN66" s="83"/>
      <c r="BO66" s="83"/>
      <c r="BP66" s="83"/>
      <c r="BQ66" s="83"/>
      <c r="BR66" s="83"/>
      <c r="BS66" s="83"/>
      <c r="BT66" s="83"/>
      <c r="BU66" s="83"/>
      <c r="BV66" s="83"/>
      <c r="BW66" s="83"/>
      <c r="BX66" s="83"/>
      <c r="BY66" s="83"/>
      <c r="BZ66" s="84"/>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2"/>
      <c r="BM67" s="83"/>
      <c r="BN67" s="83"/>
      <c r="BO67" s="83"/>
      <c r="BP67" s="83"/>
      <c r="BQ67" s="83"/>
      <c r="BR67" s="83"/>
      <c r="BS67" s="83"/>
      <c r="BT67" s="83"/>
      <c r="BU67" s="83"/>
      <c r="BV67" s="83"/>
      <c r="BW67" s="83"/>
      <c r="BX67" s="83"/>
      <c r="BY67" s="83"/>
      <c r="BZ67" s="84"/>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2"/>
      <c r="BM68" s="83"/>
      <c r="BN68" s="83"/>
      <c r="BO68" s="83"/>
      <c r="BP68" s="83"/>
      <c r="BQ68" s="83"/>
      <c r="BR68" s="83"/>
      <c r="BS68" s="83"/>
      <c r="BT68" s="83"/>
      <c r="BU68" s="83"/>
      <c r="BV68" s="83"/>
      <c r="BW68" s="83"/>
      <c r="BX68" s="83"/>
      <c r="BY68" s="83"/>
      <c r="BZ68" s="84"/>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2"/>
      <c r="BM69" s="83"/>
      <c r="BN69" s="83"/>
      <c r="BO69" s="83"/>
      <c r="BP69" s="83"/>
      <c r="BQ69" s="83"/>
      <c r="BR69" s="83"/>
      <c r="BS69" s="83"/>
      <c r="BT69" s="83"/>
      <c r="BU69" s="83"/>
      <c r="BV69" s="83"/>
      <c r="BW69" s="83"/>
      <c r="BX69" s="83"/>
      <c r="BY69" s="83"/>
      <c r="BZ69" s="84"/>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2"/>
      <c r="BM70" s="83"/>
      <c r="BN70" s="83"/>
      <c r="BO70" s="83"/>
      <c r="BP70" s="83"/>
      <c r="BQ70" s="83"/>
      <c r="BR70" s="83"/>
      <c r="BS70" s="83"/>
      <c r="BT70" s="83"/>
      <c r="BU70" s="83"/>
      <c r="BV70" s="83"/>
      <c r="BW70" s="83"/>
      <c r="BX70" s="83"/>
      <c r="BY70" s="83"/>
      <c r="BZ70" s="84"/>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2"/>
      <c r="BM71" s="83"/>
      <c r="BN71" s="83"/>
      <c r="BO71" s="83"/>
      <c r="BP71" s="83"/>
      <c r="BQ71" s="83"/>
      <c r="BR71" s="83"/>
      <c r="BS71" s="83"/>
      <c r="BT71" s="83"/>
      <c r="BU71" s="83"/>
      <c r="BV71" s="83"/>
      <c r="BW71" s="83"/>
      <c r="BX71" s="83"/>
      <c r="BY71" s="83"/>
      <c r="BZ71" s="84"/>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2"/>
      <c r="BM72" s="83"/>
      <c r="BN72" s="83"/>
      <c r="BO72" s="83"/>
      <c r="BP72" s="83"/>
      <c r="BQ72" s="83"/>
      <c r="BR72" s="83"/>
      <c r="BS72" s="83"/>
      <c r="BT72" s="83"/>
      <c r="BU72" s="83"/>
      <c r="BV72" s="83"/>
      <c r="BW72" s="83"/>
      <c r="BX72" s="83"/>
      <c r="BY72" s="83"/>
      <c r="BZ72" s="84"/>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2"/>
      <c r="BM73" s="83"/>
      <c r="BN73" s="83"/>
      <c r="BO73" s="83"/>
      <c r="BP73" s="83"/>
      <c r="BQ73" s="83"/>
      <c r="BR73" s="83"/>
      <c r="BS73" s="83"/>
      <c r="BT73" s="83"/>
      <c r="BU73" s="83"/>
      <c r="BV73" s="83"/>
      <c r="BW73" s="83"/>
      <c r="BX73" s="83"/>
      <c r="BY73" s="83"/>
      <c r="BZ73" s="84"/>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2"/>
      <c r="BM74" s="83"/>
      <c r="BN74" s="83"/>
      <c r="BO74" s="83"/>
      <c r="BP74" s="83"/>
      <c r="BQ74" s="83"/>
      <c r="BR74" s="83"/>
      <c r="BS74" s="83"/>
      <c r="BT74" s="83"/>
      <c r="BU74" s="83"/>
      <c r="BV74" s="83"/>
      <c r="BW74" s="83"/>
      <c r="BX74" s="83"/>
      <c r="BY74" s="83"/>
      <c r="BZ74" s="84"/>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2"/>
      <c r="BM75" s="83"/>
      <c r="BN75" s="83"/>
      <c r="BO75" s="83"/>
      <c r="BP75" s="83"/>
      <c r="BQ75" s="83"/>
      <c r="BR75" s="83"/>
      <c r="BS75" s="83"/>
      <c r="BT75" s="83"/>
      <c r="BU75" s="83"/>
      <c r="BV75" s="83"/>
      <c r="BW75" s="83"/>
      <c r="BX75" s="83"/>
      <c r="BY75" s="83"/>
      <c r="BZ75" s="84"/>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2"/>
      <c r="BM76" s="83"/>
      <c r="BN76" s="83"/>
      <c r="BO76" s="83"/>
      <c r="BP76" s="83"/>
      <c r="BQ76" s="83"/>
      <c r="BR76" s="83"/>
      <c r="BS76" s="83"/>
      <c r="BT76" s="83"/>
      <c r="BU76" s="83"/>
      <c r="BV76" s="83"/>
      <c r="BW76" s="83"/>
      <c r="BX76" s="83"/>
      <c r="BY76" s="83"/>
      <c r="BZ76" s="84"/>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2"/>
      <c r="BM77" s="83"/>
      <c r="BN77" s="83"/>
      <c r="BO77" s="83"/>
      <c r="BP77" s="83"/>
      <c r="BQ77" s="83"/>
      <c r="BR77" s="83"/>
      <c r="BS77" s="83"/>
      <c r="BT77" s="83"/>
      <c r="BU77" s="83"/>
      <c r="BV77" s="83"/>
      <c r="BW77" s="83"/>
      <c r="BX77" s="83"/>
      <c r="BY77" s="83"/>
      <c r="BZ77" s="84"/>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2"/>
      <c r="BM78" s="83"/>
      <c r="BN78" s="83"/>
      <c r="BO78" s="83"/>
      <c r="BP78" s="83"/>
      <c r="BQ78" s="83"/>
      <c r="BR78" s="83"/>
      <c r="BS78" s="83"/>
      <c r="BT78" s="83"/>
      <c r="BU78" s="83"/>
      <c r="BV78" s="83"/>
      <c r="BW78" s="83"/>
      <c r="BX78" s="83"/>
      <c r="BY78" s="83"/>
      <c r="BZ78" s="84"/>
    </row>
    <row r="79" spans="1:78" ht="13.5" customHeight="1">
      <c r="A79" s="2"/>
      <c r="B79" s="16"/>
      <c r="C79" s="73" t="s">
        <v>37</v>
      </c>
      <c r="D79" s="73"/>
      <c r="E79" s="73"/>
      <c r="F79" s="73"/>
      <c r="G79" s="73"/>
      <c r="H79" s="73"/>
      <c r="I79" s="73"/>
      <c r="J79" s="73"/>
      <c r="K79" s="73"/>
      <c r="L79" s="73"/>
      <c r="M79" s="73"/>
      <c r="N79" s="73"/>
      <c r="O79" s="73"/>
      <c r="P79" s="73"/>
      <c r="Q79" s="73"/>
      <c r="R79" s="73"/>
      <c r="S79" s="73"/>
      <c r="T79" s="73"/>
      <c r="U79" s="19"/>
      <c r="V79" s="19"/>
      <c r="W79" s="73" t="s">
        <v>38</v>
      </c>
      <c r="X79" s="73"/>
      <c r="Y79" s="73"/>
      <c r="Z79" s="73"/>
      <c r="AA79" s="73"/>
      <c r="AB79" s="73"/>
      <c r="AC79" s="73"/>
      <c r="AD79" s="73"/>
      <c r="AE79" s="73"/>
      <c r="AF79" s="73"/>
      <c r="AG79" s="73"/>
      <c r="AH79" s="73"/>
      <c r="AI79" s="73"/>
      <c r="AJ79" s="73"/>
      <c r="AK79" s="73"/>
      <c r="AL79" s="73"/>
      <c r="AM79" s="73"/>
      <c r="AN79" s="73"/>
      <c r="AO79" s="19"/>
      <c r="AP79" s="19"/>
      <c r="AQ79" s="73" t="s">
        <v>39</v>
      </c>
      <c r="AR79" s="73"/>
      <c r="AS79" s="73"/>
      <c r="AT79" s="73"/>
      <c r="AU79" s="73"/>
      <c r="AV79" s="73"/>
      <c r="AW79" s="73"/>
      <c r="AX79" s="73"/>
      <c r="AY79" s="73"/>
      <c r="AZ79" s="73"/>
      <c r="BA79" s="73"/>
      <c r="BB79" s="73"/>
      <c r="BC79" s="73"/>
      <c r="BD79" s="73"/>
      <c r="BE79" s="73"/>
      <c r="BF79" s="73"/>
      <c r="BG79" s="73"/>
      <c r="BH79" s="73"/>
      <c r="BI79" s="17"/>
      <c r="BJ79" s="18"/>
      <c r="BK79" s="2"/>
      <c r="BL79" s="82"/>
      <c r="BM79" s="83"/>
      <c r="BN79" s="83"/>
      <c r="BO79" s="83"/>
      <c r="BP79" s="83"/>
      <c r="BQ79" s="83"/>
      <c r="BR79" s="83"/>
      <c r="BS79" s="83"/>
      <c r="BT79" s="83"/>
      <c r="BU79" s="83"/>
      <c r="BV79" s="83"/>
      <c r="BW79" s="83"/>
      <c r="BX79" s="83"/>
      <c r="BY79" s="83"/>
      <c r="BZ79" s="84"/>
    </row>
    <row r="80" spans="1:78" ht="13.5" customHeight="1">
      <c r="A80" s="2"/>
      <c r="B80" s="16"/>
      <c r="C80" s="73"/>
      <c r="D80" s="73"/>
      <c r="E80" s="73"/>
      <c r="F80" s="73"/>
      <c r="G80" s="73"/>
      <c r="H80" s="73"/>
      <c r="I80" s="73"/>
      <c r="J80" s="73"/>
      <c r="K80" s="73"/>
      <c r="L80" s="73"/>
      <c r="M80" s="73"/>
      <c r="N80" s="73"/>
      <c r="O80" s="73"/>
      <c r="P80" s="73"/>
      <c r="Q80" s="73"/>
      <c r="R80" s="73"/>
      <c r="S80" s="73"/>
      <c r="T80" s="73"/>
      <c r="U80" s="19"/>
      <c r="V80" s="19"/>
      <c r="W80" s="73"/>
      <c r="X80" s="73"/>
      <c r="Y80" s="73"/>
      <c r="Z80" s="73"/>
      <c r="AA80" s="73"/>
      <c r="AB80" s="73"/>
      <c r="AC80" s="73"/>
      <c r="AD80" s="73"/>
      <c r="AE80" s="73"/>
      <c r="AF80" s="73"/>
      <c r="AG80" s="73"/>
      <c r="AH80" s="73"/>
      <c r="AI80" s="73"/>
      <c r="AJ80" s="73"/>
      <c r="AK80" s="73"/>
      <c r="AL80" s="73"/>
      <c r="AM80" s="73"/>
      <c r="AN80" s="73"/>
      <c r="AO80" s="19"/>
      <c r="AP80" s="19"/>
      <c r="AQ80" s="73"/>
      <c r="AR80" s="73"/>
      <c r="AS80" s="73"/>
      <c r="AT80" s="73"/>
      <c r="AU80" s="73"/>
      <c r="AV80" s="73"/>
      <c r="AW80" s="73"/>
      <c r="AX80" s="73"/>
      <c r="AY80" s="73"/>
      <c r="AZ80" s="73"/>
      <c r="BA80" s="73"/>
      <c r="BB80" s="73"/>
      <c r="BC80" s="73"/>
      <c r="BD80" s="73"/>
      <c r="BE80" s="73"/>
      <c r="BF80" s="73"/>
      <c r="BG80" s="73"/>
      <c r="BH80" s="73"/>
      <c r="BI80" s="17"/>
      <c r="BJ80" s="18"/>
      <c r="BK80" s="2"/>
      <c r="BL80" s="82"/>
      <c r="BM80" s="83"/>
      <c r="BN80" s="83"/>
      <c r="BO80" s="83"/>
      <c r="BP80" s="83"/>
      <c r="BQ80" s="83"/>
      <c r="BR80" s="83"/>
      <c r="BS80" s="83"/>
      <c r="BT80" s="83"/>
      <c r="BU80" s="83"/>
      <c r="BV80" s="83"/>
      <c r="BW80" s="83"/>
      <c r="BX80" s="83"/>
      <c r="BY80" s="83"/>
      <c r="BZ80" s="84"/>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2"/>
      <c r="BM81" s="83"/>
      <c r="BN81" s="83"/>
      <c r="BO81" s="83"/>
      <c r="BP81" s="83"/>
      <c r="BQ81" s="83"/>
      <c r="BR81" s="83"/>
      <c r="BS81" s="83"/>
      <c r="BT81" s="83"/>
      <c r="BU81" s="83"/>
      <c r="BV81" s="83"/>
      <c r="BW81" s="83"/>
      <c r="BX81" s="83"/>
      <c r="BY81" s="83"/>
      <c r="BZ81" s="84"/>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5"/>
      <c r="BM82" s="86"/>
      <c r="BN82" s="86"/>
      <c r="BO82" s="86"/>
      <c r="BP82" s="86"/>
      <c r="BQ82" s="86"/>
      <c r="BR82" s="86"/>
      <c r="BS82" s="86"/>
      <c r="BT82" s="86"/>
      <c r="BU82" s="86"/>
      <c r="BV82" s="86"/>
      <c r="BW82" s="86"/>
      <c r="BX82" s="86"/>
      <c r="BY82" s="86"/>
      <c r="BZ82" s="87"/>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7">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203858</v>
      </c>
      <c r="D6" s="31">
        <f t="shared" si="3"/>
        <v>46</v>
      </c>
      <c r="E6" s="31">
        <f t="shared" si="3"/>
        <v>17</v>
      </c>
      <c r="F6" s="31">
        <f t="shared" si="3"/>
        <v>1</v>
      </c>
      <c r="G6" s="31">
        <f t="shared" si="3"/>
        <v>0</v>
      </c>
      <c r="H6" s="31" t="str">
        <f t="shared" si="3"/>
        <v>長野県　南箕輪村</v>
      </c>
      <c r="I6" s="31" t="str">
        <f t="shared" si="3"/>
        <v>法適用</v>
      </c>
      <c r="J6" s="31" t="str">
        <f t="shared" si="3"/>
        <v>下水道事業</v>
      </c>
      <c r="K6" s="31" t="str">
        <f t="shared" si="3"/>
        <v>公共下水道</v>
      </c>
      <c r="L6" s="31" t="str">
        <f t="shared" si="3"/>
        <v>Cd2</v>
      </c>
      <c r="M6" s="32" t="str">
        <f t="shared" si="3"/>
        <v>-</v>
      </c>
      <c r="N6" s="32">
        <f t="shared" si="3"/>
        <v>53.16</v>
      </c>
      <c r="O6" s="32">
        <f t="shared" si="3"/>
        <v>98.2</v>
      </c>
      <c r="P6" s="32">
        <f t="shared" si="3"/>
        <v>100.26</v>
      </c>
      <c r="Q6" s="32">
        <f t="shared" si="3"/>
        <v>3304</v>
      </c>
      <c r="R6" s="32">
        <f t="shared" si="3"/>
        <v>15155</v>
      </c>
      <c r="S6" s="32">
        <f t="shared" si="3"/>
        <v>40.99</v>
      </c>
      <c r="T6" s="32">
        <f t="shared" si="3"/>
        <v>369.72</v>
      </c>
      <c r="U6" s="32">
        <f t="shared" si="3"/>
        <v>14896</v>
      </c>
      <c r="V6" s="32">
        <f t="shared" si="3"/>
        <v>8.5299999999999994</v>
      </c>
      <c r="W6" s="32">
        <f t="shared" si="3"/>
        <v>1746.31</v>
      </c>
      <c r="X6" s="33">
        <f>IF(X7="",NA(),X7)</f>
        <v>92.24</v>
      </c>
      <c r="Y6" s="33">
        <f t="shared" ref="Y6:AG6" si="4">IF(Y7="",NA(),Y7)</f>
        <v>93.19</v>
      </c>
      <c r="Z6" s="33">
        <f t="shared" si="4"/>
        <v>98.13</v>
      </c>
      <c r="AA6" s="33">
        <f t="shared" si="4"/>
        <v>102.54</v>
      </c>
      <c r="AB6" s="33">
        <f t="shared" si="4"/>
        <v>101.19</v>
      </c>
      <c r="AC6" s="33">
        <f t="shared" si="4"/>
        <v>102.68</v>
      </c>
      <c r="AD6" s="33">
        <f t="shared" si="4"/>
        <v>102.09</v>
      </c>
      <c r="AE6" s="33">
        <f t="shared" si="4"/>
        <v>104.18</v>
      </c>
      <c r="AF6" s="33">
        <f t="shared" si="4"/>
        <v>108.69</v>
      </c>
      <c r="AG6" s="33">
        <f t="shared" si="4"/>
        <v>110.8</v>
      </c>
      <c r="AH6" s="32" t="str">
        <f>IF(AH7="","",IF(AH7="-","【-】","【"&amp;SUBSTITUTE(TEXT(AH7,"#,##0.00"),"-","△")&amp;"】"))</f>
        <v>【108.23】</v>
      </c>
      <c r="AI6" s="33">
        <f>IF(AI7="",NA(),AI7)</f>
        <v>183.08</v>
      </c>
      <c r="AJ6" s="33">
        <f t="shared" ref="AJ6:AR6" si="5">IF(AJ7="",NA(),AJ7)</f>
        <v>154.77000000000001</v>
      </c>
      <c r="AK6" s="33">
        <f t="shared" si="5"/>
        <v>154.54</v>
      </c>
      <c r="AL6" s="33">
        <f t="shared" si="5"/>
        <v>145.65</v>
      </c>
      <c r="AM6" s="33">
        <f t="shared" si="5"/>
        <v>140.65</v>
      </c>
      <c r="AN6" s="33">
        <f t="shared" si="5"/>
        <v>107.32</v>
      </c>
      <c r="AO6" s="33">
        <f t="shared" si="5"/>
        <v>100.29</v>
      </c>
      <c r="AP6" s="33">
        <f t="shared" si="5"/>
        <v>95.59</v>
      </c>
      <c r="AQ6" s="33">
        <f t="shared" si="5"/>
        <v>29.24</v>
      </c>
      <c r="AR6" s="33">
        <f t="shared" si="5"/>
        <v>31.45</v>
      </c>
      <c r="AS6" s="32" t="str">
        <f>IF(AS7="","",IF(AS7="-","【-】","【"&amp;SUBSTITUTE(TEXT(AS7,"#,##0.00"),"-","△")&amp;"】"))</f>
        <v>【4.45】</v>
      </c>
      <c r="AT6" s="33">
        <f>IF(AT7="",NA(),AT7)</f>
        <v>313.83</v>
      </c>
      <c r="AU6" s="33">
        <f t="shared" ref="AU6:BC6" si="6">IF(AU7="",NA(),AU7)</f>
        <v>292.49</v>
      </c>
      <c r="AV6" s="33">
        <f t="shared" si="6"/>
        <v>366.36</v>
      </c>
      <c r="AW6" s="33">
        <f t="shared" si="6"/>
        <v>23.49</v>
      </c>
      <c r="AX6" s="33">
        <f t="shared" si="6"/>
        <v>14.99</v>
      </c>
      <c r="AY6" s="33">
        <f t="shared" si="6"/>
        <v>388.13</v>
      </c>
      <c r="AZ6" s="33">
        <f t="shared" si="6"/>
        <v>372.33</v>
      </c>
      <c r="BA6" s="33">
        <f t="shared" si="6"/>
        <v>318.06</v>
      </c>
      <c r="BB6" s="33">
        <f t="shared" si="6"/>
        <v>68.510000000000005</v>
      </c>
      <c r="BC6" s="33">
        <f t="shared" si="6"/>
        <v>70.16</v>
      </c>
      <c r="BD6" s="32" t="str">
        <f>IF(BD7="","",IF(BD7="-","【-】","【"&amp;SUBSTITUTE(TEXT(BD7,"#,##0.00"),"-","△")&amp;"】"))</f>
        <v>【57.41】</v>
      </c>
      <c r="BE6" s="33">
        <f>IF(BE7="",NA(),BE7)</f>
        <v>2540.08</v>
      </c>
      <c r="BF6" s="33">
        <f t="shared" ref="BF6:BN6" si="7">IF(BF7="",NA(),BF7)</f>
        <v>2630.15</v>
      </c>
      <c r="BG6" s="33">
        <f t="shared" si="7"/>
        <v>2193.84</v>
      </c>
      <c r="BH6" s="33">
        <f t="shared" si="7"/>
        <v>2140.35</v>
      </c>
      <c r="BI6" s="33">
        <f t="shared" si="7"/>
        <v>2368.15</v>
      </c>
      <c r="BJ6" s="33">
        <f t="shared" si="7"/>
        <v>1365.62</v>
      </c>
      <c r="BK6" s="33">
        <f t="shared" si="7"/>
        <v>1309.43</v>
      </c>
      <c r="BL6" s="33">
        <f t="shared" si="7"/>
        <v>1306.92</v>
      </c>
      <c r="BM6" s="33">
        <f t="shared" si="7"/>
        <v>1203.71</v>
      </c>
      <c r="BN6" s="33">
        <f t="shared" si="7"/>
        <v>1162.3599999999999</v>
      </c>
      <c r="BO6" s="32" t="str">
        <f>IF(BO7="","",IF(BO7="-","【-】","【"&amp;SUBSTITUTE(TEXT(BO7,"#,##0.00"),"-","△")&amp;"】"))</f>
        <v>【763.62】</v>
      </c>
      <c r="BP6" s="33">
        <f>IF(BP7="",NA(),BP7)</f>
        <v>56.59</v>
      </c>
      <c r="BQ6" s="33">
        <f t="shared" ref="BQ6:BY6" si="8">IF(BQ7="",NA(),BQ7)</f>
        <v>61.49</v>
      </c>
      <c r="BR6" s="33">
        <f t="shared" si="8"/>
        <v>76.599999999999994</v>
      </c>
      <c r="BS6" s="33">
        <f t="shared" si="8"/>
        <v>81.260000000000005</v>
      </c>
      <c r="BT6" s="33">
        <f t="shared" si="8"/>
        <v>72.7</v>
      </c>
      <c r="BU6" s="33">
        <f t="shared" si="8"/>
        <v>65.98</v>
      </c>
      <c r="BV6" s="33">
        <f t="shared" si="8"/>
        <v>67.59</v>
      </c>
      <c r="BW6" s="33">
        <f t="shared" si="8"/>
        <v>68.510000000000005</v>
      </c>
      <c r="BX6" s="33">
        <f t="shared" si="8"/>
        <v>69.739999999999995</v>
      </c>
      <c r="BY6" s="33">
        <f t="shared" si="8"/>
        <v>68.209999999999994</v>
      </c>
      <c r="BZ6" s="32" t="str">
        <f>IF(BZ7="","",IF(BZ7="-","【-】","【"&amp;SUBSTITUTE(TEXT(BZ7,"#,##0.00"),"-","△")&amp;"】"))</f>
        <v>【98.53】</v>
      </c>
      <c r="CA6" s="33">
        <f>IF(CA7="",NA(),CA7)</f>
        <v>301.89999999999998</v>
      </c>
      <c r="CB6" s="33">
        <f t="shared" ref="CB6:CJ6" si="9">IF(CB7="",NA(),CB7)</f>
        <v>279.12</v>
      </c>
      <c r="CC6" s="33">
        <f t="shared" si="9"/>
        <v>224.82</v>
      </c>
      <c r="CD6" s="33">
        <f t="shared" si="9"/>
        <v>211.49</v>
      </c>
      <c r="CE6" s="33">
        <f t="shared" si="9"/>
        <v>236.63</v>
      </c>
      <c r="CF6" s="33">
        <f t="shared" si="9"/>
        <v>258.83</v>
      </c>
      <c r="CG6" s="33">
        <f t="shared" si="9"/>
        <v>251.88</v>
      </c>
      <c r="CH6" s="33">
        <f t="shared" si="9"/>
        <v>247.43</v>
      </c>
      <c r="CI6" s="33">
        <f t="shared" si="9"/>
        <v>248.89</v>
      </c>
      <c r="CJ6" s="33">
        <f t="shared" si="9"/>
        <v>250.84</v>
      </c>
      <c r="CK6" s="32" t="str">
        <f>IF(CK7="","",IF(CK7="-","【-】","【"&amp;SUBSTITUTE(TEXT(CK7,"#,##0.00"),"-","△")&amp;"】"))</f>
        <v>【139.70】</v>
      </c>
      <c r="CL6" s="33">
        <f>IF(CL7="",NA(),CL7)</f>
        <v>48.62</v>
      </c>
      <c r="CM6" s="33">
        <f t="shared" ref="CM6:CU6" si="10">IF(CM7="",NA(),CM7)</f>
        <v>64.319999999999993</v>
      </c>
      <c r="CN6" s="33">
        <f t="shared" si="10"/>
        <v>59.13</v>
      </c>
      <c r="CO6" s="33">
        <f t="shared" si="10"/>
        <v>60.33</v>
      </c>
      <c r="CP6" s="33">
        <f t="shared" si="10"/>
        <v>63.45</v>
      </c>
      <c r="CQ6" s="33">
        <f t="shared" si="10"/>
        <v>50.74</v>
      </c>
      <c r="CR6" s="33">
        <f t="shared" si="10"/>
        <v>49.29</v>
      </c>
      <c r="CS6" s="33">
        <f t="shared" si="10"/>
        <v>50.32</v>
      </c>
      <c r="CT6" s="33">
        <f t="shared" si="10"/>
        <v>49.89</v>
      </c>
      <c r="CU6" s="33">
        <f t="shared" si="10"/>
        <v>49.39</v>
      </c>
      <c r="CV6" s="32" t="str">
        <f>IF(CV7="","",IF(CV7="-","【-】","【"&amp;SUBSTITUTE(TEXT(CV7,"#,##0.00"),"-","△")&amp;"】"))</f>
        <v>【60.01】</v>
      </c>
      <c r="CW6" s="33">
        <f>IF(CW7="",NA(),CW7)</f>
        <v>78.98</v>
      </c>
      <c r="CX6" s="33">
        <f t="shared" ref="CX6:DF6" si="11">IF(CX7="",NA(),CX7)</f>
        <v>81.430000000000007</v>
      </c>
      <c r="CY6" s="33">
        <f t="shared" si="11"/>
        <v>85</v>
      </c>
      <c r="CZ6" s="33">
        <f t="shared" si="11"/>
        <v>85.36</v>
      </c>
      <c r="DA6" s="33">
        <f t="shared" si="11"/>
        <v>87.01</v>
      </c>
      <c r="DB6" s="33">
        <f t="shared" si="11"/>
        <v>85.1</v>
      </c>
      <c r="DC6" s="33">
        <f t="shared" si="11"/>
        <v>84.31</v>
      </c>
      <c r="DD6" s="33">
        <f t="shared" si="11"/>
        <v>84.57</v>
      </c>
      <c r="DE6" s="33">
        <f t="shared" si="11"/>
        <v>84.73</v>
      </c>
      <c r="DF6" s="33">
        <f t="shared" si="11"/>
        <v>83.96</v>
      </c>
      <c r="DG6" s="32" t="str">
        <f>IF(DG7="","",IF(DG7="-","【-】","【"&amp;SUBSTITUTE(TEXT(DG7,"#,##0.00"),"-","△")&amp;"】"))</f>
        <v>【94.73】</v>
      </c>
      <c r="DH6" s="33">
        <f>IF(DH7="",NA(),DH7)</f>
        <v>6.64</v>
      </c>
      <c r="DI6" s="33">
        <f t="shared" ref="DI6:DQ6" si="12">IF(DI7="",NA(),DI7)</f>
        <v>7.75</v>
      </c>
      <c r="DJ6" s="33">
        <f t="shared" si="12"/>
        <v>9.92</v>
      </c>
      <c r="DK6" s="33">
        <f t="shared" si="12"/>
        <v>24.28</v>
      </c>
      <c r="DL6" s="33">
        <f t="shared" si="12"/>
        <v>27.77</v>
      </c>
      <c r="DM6" s="33">
        <f t="shared" si="12"/>
        <v>11.48</v>
      </c>
      <c r="DN6" s="33">
        <f t="shared" si="12"/>
        <v>12.61</v>
      </c>
      <c r="DO6" s="33">
        <f t="shared" si="12"/>
        <v>14.44</v>
      </c>
      <c r="DP6" s="33">
        <f t="shared" si="12"/>
        <v>21.09</v>
      </c>
      <c r="DQ6" s="33">
        <f t="shared" si="12"/>
        <v>22.6</v>
      </c>
      <c r="DR6" s="32" t="str">
        <f>IF(DR7="","",IF(DR7="-","【-】","【"&amp;SUBSTITUTE(TEXT(DR7,"#,##0.00"),"-","△")&amp;"】"))</f>
        <v>【36.85】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【4.56】</v>
      </c>
      <c r="ED6" s="32">
        <f>IF(ED7="",NA(),ED7)</f>
        <v>0</v>
      </c>
      <c r="EE6" s="32">
        <f t="shared" ref="EE6:EM6" si="14">IF(EE7="",NA(),EE7)</f>
        <v>0</v>
      </c>
      <c r="EF6" s="32">
        <f t="shared" si="14"/>
        <v>0</v>
      </c>
      <c r="EG6" s="32">
        <f t="shared" si="14"/>
        <v>0</v>
      </c>
      <c r="EH6" s="32">
        <f t="shared" si="14"/>
        <v>0</v>
      </c>
      <c r="EI6" s="33">
        <f t="shared" si="14"/>
        <v>0.09</v>
      </c>
      <c r="EJ6" s="33">
        <f t="shared" si="14"/>
        <v>7.0000000000000007E-2</v>
      </c>
      <c r="EK6" s="33">
        <f t="shared" si="14"/>
        <v>0.14000000000000001</v>
      </c>
      <c r="EL6" s="33">
        <f t="shared" si="14"/>
        <v>0.03</v>
      </c>
      <c r="EM6" s="33">
        <f t="shared" si="14"/>
        <v>0.15</v>
      </c>
      <c r="EN6" s="32" t="str">
        <f>IF(EN7="","",IF(EN7="-","【-】","【"&amp;SUBSTITUTE(TEXT(EN7,"#,##0.00"),"-","△")&amp;"】"))</f>
        <v>【0.23】</v>
      </c>
    </row>
    <row r="7" spans="1:147" s="34" customFormat="1">
      <c r="A7" s="26"/>
      <c r="B7" s="35">
        <v>2015</v>
      </c>
      <c r="C7" s="35">
        <v>203858</v>
      </c>
      <c r="D7" s="35">
        <v>46</v>
      </c>
      <c r="E7" s="35">
        <v>17</v>
      </c>
      <c r="F7" s="35">
        <v>1</v>
      </c>
      <c r="G7" s="35">
        <v>0</v>
      </c>
      <c r="H7" s="35" t="s">
        <v>96</v>
      </c>
      <c r="I7" s="35" t="s">
        <v>97</v>
      </c>
      <c r="J7" s="35" t="s">
        <v>98</v>
      </c>
      <c r="K7" s="35" t="s">
        <v>99</v>
      </c>
      <c r="L7" s="35" t="s">
        <v>100</v>
      </c>
      <c r="M7" s="36" t="s">
        <v>101</v>
      </c>
      <c r="N7" s="36">
        <v>53.16</v>
      </c>
      <c r="O7" s="36">
        <v>98.2</v>
      </c>
      <c r="P7" s="36">
        <v>100.26</v>
      </c>
      <c r="Q7" s="36">
        <v>3304</v>
      </c>
      <c r="R7" s="36">
        <v>15155</v>
      </c>
      <c r="S7" s="36">
        <v>40.99</v>
      </c>
      <c r="T7" s="36">
        <v>369.72</v>
      </c>
      <c r="U7" s="36">
        <v>14896</v>
      </c>
      <c r="V7" s="36">
        <v>8.5299999999999994</v>
      </c>
      <c r="W7" s="36">
        <v>1746.31</v>
      </c>
      <c r="X7" s="36">
        <v>92.24</v>
      </c>
      <c r="Y7" s="36">
        <v>93.19</v>
      </c>
      <c r="Z7" s="36">
        <v>98.13</v>
      </c>
      <c r="AA7" s="36">
        <v>102.54</v>
      </c>
      <c r="AB7" s="36">
        <v>101.19</v>
      </c>
      <c r="AC7" s="36">
        <v>102.68</v>
      </c>
      <c r="AD7" s="36">
        <v>102.09</v>
      </c>
      <c r="AE7" s="36">
        <v>104.18</v>
      </c>
      <c r="AF7" s="36">
        <v>108.69</v>
      </c>
      <c r="AG7" s="36">
        <v>110.8</v>
      </c>
      <c r="AH7" s="36">
        <v>108.23</v>
      </c>
      <c r="AI7" s="36">
        <v>183.08</v>
      </c>
      <c r="AJ7" s="36">
        <v>154.77000000000001</v>
      </c>
      <c r="AK7" s="36">
        <v>154.54</v>
      </c>
      <c r="AL7" s="36">
        <v>145.65</v>
      </c>
      <c r="AM7" s="36">
        <v>140.65</v>
      </c>
      <c r="AN7" s="36">
        <v>107.32</v>
      </c>
      <c r="AO7" s="36">
        <v>100.29</v>
      </c>
      <c r="AP7" s="36">
        <v>95.59</v>
      </c>
      <c r="AQ7" s="36">
        <v>29.24</v>
      </c>
      <c r="AR7" s="36">
        <v>31.45</v>
      </c>
      <c r="AS7" s="36">
        <v>4.45</v>
      </c>
      <c r="AT7" s="36">
        <v>313.83</v>
      </c>
      <c r="AU7" s="36">
        <v>292.49</v>
      </c>
      <c r="AV7" s="36">
        <v>366.36</v>
      </c>
      <c r="AW7" s="36">
        <v>23.49</v>
      </c>
      <c r="AX7" s="36">
        <v>14.99</v>
      </c>
      <c r="AY7" s="36">
        <v>388.13</v>
      </c>
      <c r="AZ7" s="36">
        <v>372.33</v>
      </c>
      <c r="BA7" s="36">
        <v>318.06</v>
      </c>
      <c r="BB7" s="36">
        <v>68.510000000000005</v>
      </c>
      <c r="BC7" s="36">
        <v>70.16</v>
      </c>
      <c r="BD7" s="36">
        <v>57.41</v>
      </c>
      <c r="BE7" s="36">
        <v>2540.08</v>
      </c>
      <c r="BF7" s="36">
        <v>2630.15</v>
      </c>
      <c r="BG7" s="36">
        <v>2193.84</v>
      </c>
      <c r="BH7" s="36">
        <v>2140.35</v>
      </c>
      <c r="BI7" s="36">
        <v>2368.15</v>
      </c>
      <c r="BJ7" s="36">
        <v>1365.62</v>
      </c>
      <c r="BK7" s="36">
        <v>1309.43</v>
      </c>
      <c r="BL7" s="36">
        <v>1306.92</v>
      </c>
      <c r="BM7" s="36">
        <v>1203.71</v>
      </c>
      <c r="BN7" s="36">
        <v>1162.3599999999999</v>
      </c>
      <c r="BO7" s="36">
        <v>763.62</v>
      </c>
      <c r="BP7" s="36">
        <v>56.59</v>
      </c>
      <c r="BQ7" s="36">
        <v>61.49</v>
      </c>
      <c r="BR7" s="36">
        <v>76.599999999999994</v>
      </c>
      <c r="BS7" s="36">
        <v>81.260000000000005</v>
      </c>
      <c r="BT7" s="36">
        <v>72.7</v>
      </c>
      <c r="BU7" s="36">
        <v>65.98</v>
      </c>
      <c r="BV7" s="36">
        <v>67.59</v>
      </c>
      <c r="BW7" s="36">
        <v>68.510000000000005</v>
      </c>
      <c r="BX7" s="36">
        <v>69.739999999999995</v>
      </c>
      <c r="BY7" s="36">
        <v>68.209999999999994</v>
      </c>
      <c r="BZ7" s="36">
        <v>98.53</v>
      </c>
      <c r="CA7" s="36">
        <v>301.89999999999998</v>
      </c>
      <c r="CB7" s="36">
        <v>279.12</v>
      </c>
      <c r="CC7" s="36">
        <v>224.82</v>
      </c>
      <c r="CD7" s="36">
        <v>211.49</v>
      </c>
      <c r="CE7" s="36">
        <v>236.63</v>
      </c>
      <c r="CF7" s="36">
        <v>258.83</v>
      </c>
      <c r="CG7" s="36">
        <v>251.88</v>
      </c>
      <c r="CH7" s="36">
        <v>247.43</v>
      </c>
      <c r="CI7" s="36">
        <v>248.89</v>
      </c>
      <c r="CJ7" s="36">
        <v>250.84</v>
      </c>
      <c r="CK7" s="36">
        <v>139.69999999999999</v>
      </c>
      <c r="CL7" s="36">
        <v>48.62</v>
      </c>
      <c r="CM7" s="36">
        <v>64.319999999999993</v>
      </c>
      <c r="CN7" s="36">
        <v>59.13</v>
      </c>
      <c r="CO7" s="36">
        <v>60.33</v>
      </c>
      <c r="CP7" s="36">
        <v>63.45</v>
      </c>
      <c r="CQ7" s="36">
        <v>50.74</v>
      </c>
      <c r="CR7" s="36">
        <v>49.29</v>
      </c>
      <c r="CS7" s="36">
        <v>50.32</v>
      </c>
      <c r="CT7" s="36">
        <v>49.89</v>
      </c>
      <c r="CU7" s="36">
        <v>49.39</v>
      </c>
      <c r="CV7" s="36">
        <v>60.01</v>
      </c>
      <c r="CW7" s="36">
        <v>78.98</v>
      </c>
      <c r="CX7" s="36">
        <v>81.430000000000007</v>
      </c>
      <c r="CY7" s="36">
        <v>85</v>
      </c>
      <c r="CZ7" s="36">
        <v>85.36</v>
      </c>
      <c r="DA7" s="36">
        <v>87.01</v>
      </c>
      <c r="DB7" s="36">
        <v>85.1</v>
      </c>
      <c r="DC7" s="36">
        <v>84.31</v>
      </c>
      <c r="DD7" s="36">
        <v>84.57</v>
      </c>
      <c r="DE7" s="36">
        <v>84.73</v>
      </c>
      <c r="DF7" s="36">
        <v>83.96</v>
      </c>
      <c r="DG7" s="36">
        <v>94.73</v>
      </c>
      <c r="DH7" s="36">
        <v>6.64</v>
      </c>
      <c r="DI7" s="36">
        <v>7.75</v>
      </c>
      <c r="DJ7" s="36">
        <v>9.92</v>
      </c>
      <c r="DK7" s="36">
        <v>24.28</v>
      </c>
      <c r="DL7" s="36">
        <v>27.77</v>
      </c>
      <c r="DM7" s="36">
        <v>11.48</v>
      </c>
      <c r="DN7" s="36">
        <v>12.61</v>
      </c>
      <c r="DO7" s="36">
        <v>14.44</v>
      </c>
      <c r="DP7" s="36">
        <v>21.09</v>
      </c>
      <c r="DQ7" s="36">
        <v>22.6</v>
      </c>
      <c r="DR7" s="36">
        <v>36.85</v>
      </c>
      <c r="DS7" s="36">
        <v>0</v>
      </c>
      <c r="DT7" s="36">
        <v>0</v>
      </c>
      <c r="DU7" s="36">
        <v>0</v>
      </c>
      <c r="DV7" s="36">
        <v>0</v>
      </c>
      <c r="DW7" s="36">
        <v>0</v>
      </c>
      <c r="DX7" s="36">
        <v>0</v>
      </c>
      <c r="DY7" s="36">
        <v>0</v>
      </c>
      <c r="DZ7" s="36">
        <v>0</v>
      </c>
      <c r="EA7" s="36">
        <v>0</v>
      </c>
      <c r="EB7" s="36">
        <v>0</v>
      </c>
      <c r="EC7" s="36">
        <v>4.5599999999999996</v>
      </c>
      <c r="ED7" s="36">
        <v>0</v>
      </c>
      <c r="EE7" s="36">
        <v>0</v>
      </c>
      <c r="EF7" s="36">
        <v>0</v>
      </c>
      <c r="EG7" s="36">
        <v>0</v>
      </c>
      <c r="EH7" s="36">
        <v>0</v>
      </c>
      <c r="EI7" s="36">
        <v>0.09</v>
      </c>
      <c r="EJ7" s="36">
        <v>7.0000000000000007E-2</v>
      </c>
      <c r="EK7" s="36">
        <v>0.14000000000000001</v>
      </c>
      <c r="EL7" s="36">
        <v>0.03</v>
      </c>
      <c r="EM7" s="36">
        <v>0.15</v>
      </c>
      <c r="EN7" s="36">
        <v>0.23</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N0205103</cp:lastModifiedBy>
  <cp:lastPrinted>2017-02-15T12:26:47Z</cp:lastPrinted>
  <dcterms:created xsi:type="dcterms:W3CDTF">2017-02-08T02:35:46Z</dcterms:created>
  <dcterms:modified xsi:type="dcterms:W3CDTF">2017-02-15T12:35:03Z</dcterms:modified>
  <cp:category/>
</cp:coreProperties>
</file>