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20305u2\共有書庫\産業建設課\環境衛生係\H27\Ｈ28\決算統計\経営比較分析表\"/>
    </mc:Choice>
  </mc:AlternateContent>
  <workbookProtection workbookPassword="8649" lockStructure="1"/>
  <bookViews>
    <workbookView xWindow="0" yWindow="0" windowWidth="20490" windowHeight="790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BB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<sst xmlns="http://schemas.openxmlformats.org/spreadsheetml/2006/main" count="232" uniqueCount="111">
  <si>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</si>
  <si>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</si>
  <si>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</si>
  <si>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</si>
  <si>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</si>
  <si>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</si>
  <si>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</si>
  <si>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</si>
  <si>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</si>
  <si>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</si>
  <si>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</si>
  <si>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</si>
  <si>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</si>
  <si>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</si>
  <si>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</si>
  <si>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</si>
  <si>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</si>
  <si>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</si>
  <si>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</si>
  <si>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</si>
  <si>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</si>
  <si>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</si>
  <si>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</si>
  <si>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</si>
  <si>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</si>
  <si>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</si>
  <si>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</si>
  <si>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</si>
  <si>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</si>
  <si>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</si>
  <si>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</si>
  <si>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</si>
  <si>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</si>
  <si>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</si>
  <si>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</si>
  <si>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</si>
  <si>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</si>
  <si>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</si>
  <si>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</si>
  <si>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</si>
  <si>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</si>
  <si>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</si>
  <si>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</si>
  <si>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</si>
  <si>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</si>
  <si>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</si>
  <si>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</si>
  <si>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</si>
  <si>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</si>
  <si>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</si>
  <si>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</si>
  <si>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</si>
  <si>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</si>
  <si>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</si>
  <si>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</si>
  <si>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</si>
  <si>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</si>
  <si>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</si>
  <si>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</si>
  <si>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</si>
  <si>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</si>
  <si>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</si>
  <si>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</si>
  <si>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</si>
  <si>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</si>
  <si>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</si>
  <si>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</si>
  <si>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</si>
  <si>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</si>
  <si>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</si>
  <si>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</si>
  <si>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</si>
  <si>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</si>
  <si>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</si>
  <si>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</si>
  <si>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</si>
  <si>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</si>
  <si>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</si>
  <si>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</si>
  <si>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</si>
  <si>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</si>
  <si>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</si>
  <si>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</si>
  <si>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</si>
  <si>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</si>
  <si>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</si>
  <si>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</si>
  <si>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</si>
  <si>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</si>
  <si>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</si>
  <si>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</si>
  <si>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</si>
  <si>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</si>
  <si>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</si>
  <si>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</si>
  <si>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</si>
  <si>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長野県　南牧村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</si>
  <si>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</si>
  <si>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</si>
  <si>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</si>
  <si>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</si>
  <si>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</si>
  <si>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</si>
  <si>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</si>
  <si>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</si>
  <si>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</si>
  <si>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</si>
  <si>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</si>
  <si>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事業費については、すべて収入により賄えており健全に経営できているが、償還金のみ一般会計からの繰入に頼っている。</t>
    <rPh sb="1" eb="3">
      <t>ジギョウ</t>
    </rPh>
    <rPh sb="3" eb="4">
      <t>ヒ</t>
    </rPh>
    <rPh sb="13" eb="15">
      <t>シュウニュウ</t>
    </rPh>
    <rPh sb="18" eb="19">
      <t>マカナ</t>
    </rPh>
    <rPh sb="23" eb="25">
      <t>ケンゼン</t>
    </rPh>
    <rPh sb="26" eb="28">
      <t>ケイエイ</t>
    </rPh>
    <rPh sb="35" eb="38">
      <t>ショウカンキン</t>
    </rPh>
    <rPh sb="40" eb="42">
      <t>イッパン</t>
    </rPh>
    <rPh sb="42" eb="44">
      <t>カイケイ</t>
    </rPh>
    <rPh sb="47" eb="49">
      <t>クリイレ</t>
    </rPh>
    <rPh sb="50" eb="51">
      <t>タヨ</t>
    </rPh>
    <phoneticPr fontId="4"/>
  </si>
  <si>
    <t>　設置から20年経過しているが、現在のところ目立った故障等は出ていない。</t>
    <rPh sb="1" eb="3">
      <t>セッチ</t>
    </rPh>
    <rPh sb="7" eb="8">
      <t>ネン</t>
    </rPh>
    <rPh sb="8" eb="10">
      <t>ケイカ</t>
    </rPh>
    <rPh sb="16" eb="18">
      <t>ゲンザイ</t>
    </rPh>
    <rPh sb="22" eb="24">
      <t>メダ</t>
    </rPh>
    <rPh sb="26" eb="28">
      <t>コショウ</t>
    </rPh>
    <rPh sb="28" eb="29">
      <t>トウ</t>
    </rPh>
    <rPh sb="30" eb="31">
      <t>デ</t>
    </rPh>
    <phoneticPr fontId="4"/>
  </si>
  <si>
    <t>　事業全体でみれば償還金などはあるものの、維持管理については、経費回収率も100％となっており、健全に運営できている。</t>
    <rPh sb="1" eb="3">
      <t>ジギョウ</t>
    </rPh>
    <rPh sb="3" eb="5">
      <t>ゼンタイ</t>
    </rPh>
    <rPh sb="9" eb="12">
      <t>ショウカンキン</t>
    </rPh>
    <rPh sb="21" eb="23">
      <t>イジ</t>
    </rPh>
    <rPh sb="23" eb="25">
      <t>カンリ</t>
    </rPh>
    <rPh sb="31" eb="33">
      <t>ケイヒ</t>
    </rPh>
    <rPh sb="33" eb="35">
      <t>カイシュウ</t>
    </rPh>
    <rPh sb="35" eb="36">
      <t>リツ</t>
    </rPh>
    <rPh sb="48" eb="50">
      <t>ケンゼン</t>
    </rPh>
    <rPh sb="51" eb="53">
      <t>ウンエイ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</si>
</sst>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07968"/>
        <c:axId val="206476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07968"/>
        <c:axId val="206476728"/>
      </c:lineChart>
      <c:dateAx>
        <c:axId val="2050079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476728"/>
        <c:crosses val="autoZero"/>
        <c:auto val="1"/>
        <c:lblOffset val="100"/>
        <c:baseTimeUnit val="years"/>
      </c:dateAx>
      <c:valAx>
        <c:axId val="206476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079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66.09</c:v>
                </c:pt>
                <c:pt idx="1">
                  <c:v>66.09</c:v>
                </c:pt>
                <c:pt idx="2">
                  <c:v>66.09</c:v>
                </c:pt>
                <c:pt idx="3">
                  <c:v>65.22</c:v>
                </c:pt>
                <c:pt idx="4">
                  <c:v>63.48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94920"/>
        <c:axId val="253362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45.57</c:v>
                </c:pt>
                <c:pt idx="1">
                  <c:v>45.33</c:v>
                </c:pt>
                <c:pt idx="2">
                  <c:v>48.69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94920"/>
        <c:axId val="253362272"/>
      </c:lineChart>
      <c:dateAx>
        <c:axId val="123894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362272"/>
        <c:crosses val="autoZero"/>
        <c:auto val="1"/>
        <c:lblOffset val="100"/>
        <c:baseTimeUnit val="years"/>
      </c:dateAx>
      <c:valAx>
        <c:axId val="253362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894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63448"/>
        <c:axId val="25336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85.41</c:v>
                </c:pt>
                <c:pt idx="1">
                  <c:v>87.3</c:v>
                </c:pt>
                <c:pt idx="2">
                  <c:v>87.42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363448"/>
        <c:axId val="253363840"/>
      </c:lineChart>
      <c:dateAx>
        <c:axId val="253363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53363840"/>
        <c:crosses val="autoZero"/>
        <c:auto val="1"/>
        <c:lblOffset val="100"/>
        <c:baseTimeUnit val="years"/>
      </c:dateAx>
      <c:valAx>
        <c:axId val="25336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53363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91.94</c:v>
                </c:pt>
                <c:pt idx="1">
                  <c:v>91.8</c:v>
                </c:pt>
                <c:pt idx="2">
                  <c:v>91.62</c:v>
                </c:pt>
                <c:pt idx="3">
                  <c:v>91.53</c:v>
                </c:pt>
                <c:pt idx="4">
                  <c:v>91.37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36664"/>
        <c:axId val="207041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36664"/>
        <c:axId val="207041144"/>
      </c:lineChart>
      <c:dateAx>
        <c:axId val="207036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041144"/>
        <c:crosses val="autoZero"/>
        <c:auto val="1"/>
        <c:lblOffset val="100"/>
        <c:baseTimeUnit val="years"/>
      </c:dateAx>
      <c:valAx>
        <c:axId val="207041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036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820200"/>
        <c:axId val="206824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20200"/>
        <c:axId val="206824680"/>
      </c:lineChart>
      <c:dateAx>
        <c:axId val="206820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824680"/>
        <c:crosses val="autoZero"/>
        <c:auto val="1"/>
        <c:lblOffset val="100"/>
        <c:baseTimeUnit val="years"/>
      </c:dateAx>
      <c:valAx>
        <c:axId val="206824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820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893352"/>
        <c:axId val="12389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893352"/>
        <c:axId val="123893744"/>
      </c:lineChart>
      <c:dateAx>
        <c:axId val="123893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893744"/>
        <c:crosses val="autoZero"/>
        <c:auto val="1"/>
        <c:lblOffset val="100"/>
        <c:baseTimeUnit val="years"/>
      </c:dateAx>
      <c:valAx>
        <c:axId val="12389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893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04184"/>
        <c:axId val="206904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04184"/>
        <c:axId val="206904576"/>
      </c:lineChart>
      <c:dateAx>
        <c:axId val="206904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904576"/>
        <c:crosses val="autoZero"/>
        <c:auto val="1"/>
        <c:lblOffset val="100"/>
        <c:baseTimeUnit val="years"/>
      </c:dateAx>
      <c:valAx>
        <c:axId val="206904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904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05752"/>
        <c:axId val="206906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05752"/>
        <c:axId val="206906144"/>
      </c:lineChart>
      <c:dateAx>
        <c:axId val="206905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906144"/>
        <c:crosses val="autoZero"/>
        <c:auto val="1"/>
        <c:lblOffset val="100"/>
        <c:baseTimeUnit val="years"/>
      </c:dateAx>
      <c:valAx>
        <c:axId val="206906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905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903792"/>
        <c:axId val="206903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942.55</c:v>
                </c:pt>
                <c:pt idx="1">
                  <c:v>825.66</c:v>
                </c:pt>
                <c:pt idx="2">
                  <c:v>799.41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03792"/>
        <c:axId val="206903400"/>
      </c:lineChart>
      <c:dateAx>
        <c:axId val="206903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903400"/>
        <c:crosses val="autoZero"/>
        <c:auto val="1"/>
        <c:lblOffset val="100"/>
        <c:baseTimeUnit val="years"/>
      </c:dateAx>
      <c:valAx>
        <c:axId val="206903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903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61728"/>
        <c:axId val="207062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55.26</c:v>
                </c:pt>
                <c:pt idx="1">
                  <c:v>53.57</c:v>
                </c:pt>
                <c:pt idx="2">
                  <c:v>51.57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61728"/>
        <c:axId val="207062120"/>
      </c:lineChart>
      <c:dateAx>
        <c:axId val="20706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062120"/>
        <c:crosses val="autoZero"/>
        <c:auto val="1"/>
        <c:lblOffset val="100"/>
        <c:baseTimeUnit val="years"/>
      </c:dateAx>
      <c:valAx>
        <c:axId val="207062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06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42.83</c:v>
                </c:pt>
                <c:pt idx="1">
                  <c:v>42.83</c:v>
                </c:pt>
                <c:pt idx="2">
                  <c:v>42.39</c:v>
                </c:pt>
                <c:pt idx="3">
                  <c:v>42.39</c:v>
                </c:pt>
                <c:pt idx="4">
                  <c:v>44.09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063296"/>
        <c:axId val="207063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253.28</c:v>
                </c:pt>
                <c:pt idx="1">
                  <c:v>275.01</c:v>
                </c:pt>
                <c:pt idx="2">
                  <c:v>282.5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63296"/>
        <c:axId val="207063688"/>
      </c:lineChart>
      <c:dateAx>
        <c:axId val="207063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7063688"/>
        <c:crosses val="autoZero"/>
        <c:auto val="1"/>
        <c:lblOffset val="100"/>
        <c:baseTimeUnit val="years"/>
      </c:dateAx>
      <c:valAx>
        <c:axId val="207063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7063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CA66" sqref="CA6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長野県　南牧村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3192</v>
      </c>
      <c r="AM8" s="64"/>
      <c r="AN8" s="64"/>
      <c r="AO8" s="64"/>
      <c r="AP8" s="64"/>
      <c r="AQ8" s="64"/>
      <c r="AR8" s="64"/>
      <c r="AS8" s="64"/>
      <c r="AT8" s="63">
        <f>データ!S6</f>
        <v>133.09</v>
      </c>
      <c r="AU8" s="63"/>
      <c r="AV8" s="63"/>
      <c r="AW8" s="63"/>
      <c r="AX8" s="63"/>
      <c r="AY8" s="63"/>
      <c r="AZ8" s="63"/>
      <c r="BA8" s="63"/>
      <c r="BB8" s="63">
        <f>データ!T6</f>
        <v>23.98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8.5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2500</v>
      </c>
      <c r="AE10" s="64"/>
      <c r="AF10" s="64"/>
      <c r="AG10" s="64"/>
      <c r="AH10" s="64"/>
      <c r="AI10" s="64"/>
      <c r="AJ10" s="64"/>
      <c r="AK10" s="2"/>
      <c r="AL10" s="64">
        <f>データ!U6</f>
        <v>275</v>
      </c>
      <c r="AM10" s="64"/>
      <c r="AN10" s="64"/>
      <c r="AO10" s="64"/>
      <c r="AP10" s="64"/>
      <c r="AQ10" s="64"/>
      <c r="AR10" s="64"/>
      <c r="AS10" s="64"/>
      <c r="AT10" s="63">
        <f>データ!V6</f>
        <v>7.5</v>
      </c>
      <c r="AU10" s="63"/>
      <c r="AV10" s="63"/>
      <c r="AW10" s="63"/>
      <c r="AX10" s="63"/>
      <c r="AY10" s="63"/>
      <c r="AZ10" s="63"/>
      <c r="BA10" s="63"/>
      <c r="BB10" s="63">
        <f>データ!W6</f>
        <v>36.67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203050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長野県　南牧村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8.5</v>
      </c>
      <c r="P6" s="32">
        <f t="shared" si="3"/>
        <v>100</v>
      </c>
      <c r="Q6" s="32">
        <f t="shared" si="3"/>
        <v>2500</v>
      </c>
      <c r="R6" s="32">
        <f t="shared" si="3"/>
        <v>3192</v>
      </c>
      <c r="S6" s="32">
        <f t="shared" si="3"/>
        <v>133.09</v>
      </c>
      <c r="T6" s="32">
        <f t="shared" si="3"/>
        <v>23.98</v>
      </c>
      <c r="U6" s="32">
        <f t="shared" si="3"/>
        <v>275</v>
      </c>
      <c r="V6" s="32">
        <f t="shared" si="3"/>
        <v>7.5</v>
      </c>
      <c r="W6" s="32">
        <f t="shared" si="3"/>
        <v>36.67</v>
      </c>
      <c r="X6" s="33">
        <f>IF(X7="",NA(),X7)</f>
        <v>91.94</v>
      </c>
      <c r="Y6" s="33">
        <f t="shared" ref="Y6:AG6" si="4">IF(Y7="",NA(),Y7)</f>
        <v>91.8</v>
      </c>
      <c r="Z6" s="33">
        <f t="shared" si="4"/>
        <v>91.62</v>
      </c>
      <c r="AA6" s="33">
        <f t="shared" si="4"/>
        <v>91.53</v>
      </c>
      <c r="AB6" s="33">
        <f t="shared" si="4"/>
        <v>91.37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2">
        <f>IF(BE7="",NA(),BE7)</f>
        <v>0</v>
      </c>
      <c r="BF6" s="32">
        <f t="shared" ref="BF6:BN6" si="7">IF(BF7="",NA(),BF7)</f>
        <v>0</v>
      </c>
      <c r="BG6" s="32">
        <f t="shared" si="7"/>
        <v>0</v>
      </c>
      <c r="BH6" s="32">
        <f t="shared" si="7"/>
        <v>0</v>
      </c>
      <c r="BI6" s="32">
        <f t="shared" si="7"/>
        <v>0</v>
      </c>
      <c r="BJ6" s="33">
        <f t="shared" si="7"/>
        <v>942.55</v>
      </c>
      <c r="BK6" s="33">
        <f t="shared" si="7"/>
        <v>825.66</v>
      </c>
      <c r="BL6" s="33">
        <f t="shared" si="7"/>
        <v>799.41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100</v>
      </c>
      <c r="BQ6" s="33">
        <f t="shared" ref="BQ6:BY6" si="8">IF(BQ7="",NA(),BQ7)</f>
        <v>100</v>
      </c>
      <c r="BR6" s="33">
        <f t="shared" si="8"/>
        <v>100</v>
      </c>
      <c r="BS6" s="33">
        <f t="shared" si="8"/>
        <v>100</v>
      </c>
      <c r="BT6" s="33">
        <f t="shared" si="8"/>
        <v>100</v>
      </c>
      <c r="BU6" s="33">
        <f t="shared" si="8"/>
        <v>55.26</v>
      </c>
      <c r="BV6" s="33">
        <f t="shared" si="8"/>
        <v>53.57</v>
      </c>
      <c r="BW6" s="33">
        <f t="shared" si="8"/>
        <v>51.57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42.83</v>
      </c>
      <c r="CB6" s="33">
        <f t="shared" ref="CB6:CJ6" si="9">IF(CB7="",NA(),CB7)</f>
        <v>42.83</v>
      </c>
      <c r="CC6" s="33">
        <f t="shared" si="9"/>
        <v>42.39</v>
      </c>
      <c r="CD6" s="33">
        <f t="shared" si="9"/>
        <v>42.39</v>
      </c>
      <c r="CE6" s="33">
        <f t="shared" si="9"/>
        <v>44.09</v>
      </c>
      <c r="CF6" s="33">
        <f t="shared" si="9"/>
        <v>253.28</v>
      </c>
      <c r="CG6" s="33">
        <f t="shared" si="9"/>
        <v>275.01</v>
      </c>
      <c r="CH6" s="33">
        <f t="shared" si="9"/>
        <v>282.5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66.09</v>
      </c>
      <c r="CM6" s="33">
        <f t="shared" ref="CM6:CU6" si="10">IF(CM7="",NA(),CM7)</f>
        <v>66.09</v>
      </c>
      <c r="CN6" s="33">
        <f t="shared" si="10"/>
        <v>66.09</v>
      </c>
      <c r="CO6" s="33">
        <f t="shared" si="10"/>
        <v>65.22</v>
      </c>
      <c r="CP6" s="33">
        <f t="shared" si="10"/>
        <v>63.48</v>
      </c>
      <c r="CQ6" s="33">
        <f t="shared" si="10"/>
        <v>45.57</v>
      </c>
      <c r="CR6" s="33">
        <f t="shared" si="10"/>
        <v>45.33</v>
      </c>
      <c r="CS6" s="33">
        <f t="shared" si="10"/>
        <v>48.69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85.41</v>
      </c>
      <c r="DC6" s="33">
        <f t="shared" si="11"/>
        <v>87.3</v>
      </c>
      <c r="DD6" s="33">
        <f t="shared" si="11"/>
        <v>87.42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203050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8.5</v>
      </c>
      <c r="P7" s="36">
        <v>100</v>
      </c>
      <c r="Q7" s="36">
        <v>2500</v>
      </c>
      <c r="R7" s="36">
        <v>3192</v>
      </c>
      <c r="S7" s="36">
        <v>133.09</v>
      </c>
      <c r="T7" s="36">
        <v>23.98</v>
      </c>
      <c r="U7" s="36">
        <v>275</v>
      </c>
      <c r="V7" s="36">
        <v>7.5</v>
      </c>
      <c r="W7" s="36">
        <v>36.67</v>
      </c>
      <c r="X7" s="36">
        <v>91.94</v>
      </c>
      <c r="Y7" s="36">
        <v>91.8</v>
      </c>
      <c r="Z7" s="36">
        <v>91.62</v>
      </c>
      <c r="AA7" s="36">
        <v>91.53</v>
      </c>
      <c r="AB7" s="36">
        <v>91.37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0</v>
      </c>
      <c r="BF7" s="36">
        <v>0</v>
      </c>
      <c r="BG7" s="36">
        <v>0</v>
      </c>
      <c r="BH7" s="36">
        <v>0</v>
      </c>
      <c r="BI7" s="36">
        <v>0</v>
      </c>
      <c r="BJ7" s="36">
        <v>942.55</v>
      </c>
      <c r="BK7" s="36">
        <v>825.66</v>
      </c>
      <c r="BL7" s="36">
        <v>799.41</v>
      </c>
      <c r="BM7" s="36">
        <v>701.33</v>
      </c>
      <c r="BN7" s="36">
        <v>663.76</v>
      </c>
      <c r="BO7" s="36">
        <v>623.71</v>
      </c>
      <c r="BP7" s="36">
        <v>100</v>
      </c>
      <c r="BQ7" s="36">
        <v>100</v>
      </c>
      <c r="BR7" s="36">
        <v>100</v>
      </c>
      <c r="BS7" s="36">
        <v>100</v>
      </c>
      <c r="BT7" s="36">
        <v>100</v>
      </c>
      <c r="BU7" s="36">
        <v>55.26</v>
      </c>
      <c r="BV7" s="36">
        <v>53.57</v>
      </c>
      <c r="BW7" s="36">
        <v>51.57</v>
      </c>
      <c r="BX7" s="36">
        <v>53.48</v>
      </c>
      <c r="BY7" s="36">
        <v>53.76</v>
      </c>
      <c r="BZ7" s="36">
        <v>51.88</v>
      </c>
      <c r="CA7" s="36">
        <v>42.83</v>
      </c>
      <c r="CB7" s="36">
        <v>42.83</v>
      </c>
      <c r="CC7" s="36">
        <v>42.39</v>
      </c>
      <c r="CD7" s="36">
        <v>42.39</v>
      </c>
      <c r="CE7" s="36">
        <v>44.09</v>
      </c>
      <c r="CF7" s="36">
        <v>253.28</v>
      </c>
      <c r="CG7" s="36">
        <v>275.01</v>
      </c>
      <c r="CH7" s="36">
        <v>282.5</v>
      </c>
      <c r="CI7" s="36">
        <v>277.29000000000002</v>
      </c>
      <c r="CJ7" s="36">
        <v>275.25</v>
      </c>
      <c r="CK7" s="36">
        <v>295.51</v>
      </c>
      <c r="CL7" s="36">
        <v>66.09</v>
      </c>
      <c r="CM7" s="36">
        <v>66.09</v>
      </c>
      <c r="CN7" s="36">
        <v>66.09</v>
      </c>
      <c r="CO7" s="36">
        <v>65.22</v>
      </c>
      <c r="CP7" s="36">
        <v>63.48</v>
      </c>
      <c r="CQ7" s="36">
        <v>45.57</v>
      </c>
      <c r="CR7" s="36">
        <v>45.33</v>
      </c>
      <c r="CS7" s="36">
        <v>48.69</v>
      </c>
      <c r="CT7" s="36">
        <v>52.52</v>
      </c>
      <c r="CU7" s="36">
        <v>54.14</v>
      </c>
      <c r="CV7" s="36">
        <v>51.98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85.41</v>
      </c>
      <c r="DC7" s="36">
        <v>87.3</v>
      </c>
      <c r="DD7" s="36">
        <v>87.42</v>
      </c>
      <c r="DE7" s="36">
        <v>84.94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2017-02-08T03:25:59Z</dcterms:created>
  <dcterms:modified xsi:type="dcterms:W3CDTF">2017-02-12T23:58:34Z</dcterms:modified>
  <cp:category/>
</cp:coreProperties>
</file>