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017\Desktop\"/>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<sst xmlns="http://schemas.openxmlformats.org/spreadsheetml/2006/main" count="217" uniqueCount="106">
  <si>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</si>
  <si>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</si>
  <si>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</si>
  <si>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</si>
  <si>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</si>
  <si>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</si>
  <si>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</si>
  <si>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</si>
  <si>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</si>
  <si>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</si>
  <si>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</si>
  <si>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</si>
  <si>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</si>
  <si>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</si>
  <si>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</si>
  <si>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</si>
  <si>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</si>
  <si>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</si>
  <si>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</si>
  <si>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</si>
  <si>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</si>
  <si>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</si>
  <si>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</si>
  <si>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</si>
  <si>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</si>
  <si>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</si>
  <si>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</si>
  <si>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</si>
  <si>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</si>
  <si>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</si>
  <si>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</si>
  <si>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</si>
  <si>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</si>
  <si>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</si>
  <si>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</si>
  <si>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</si>
  <si>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</si>
  <si>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</si>
  <si>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</si>
  <si>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</si>
  <si>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</si>
  <si>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</si>
  <si>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</si>
  <si>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</si>
  <si>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</si>
  <si>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</si>
  <si>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</si>
  <si>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</si>
  <si>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</si>
  <si>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</si>
  <si>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</si>
  <si>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</si>
  <si>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</si>
  <si>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</si>
  <si>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</si>
  <si>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</si>
  <si>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</si>
  <si>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</si>
  <si>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</si>
  <si>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</si>
  <si>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</si>
  <si>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</si>
  <si>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</si>
  <si>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</si>
  <si>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</si>
  <si>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</si>
  <si>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</si>
  <si>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</si>
  <si>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</si>
  <si>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</si>
  <si>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</si>
  <si>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</si>
  <si>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</si>
  <si>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</si>
  <si>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</si>
  <si>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</si>
  <si>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</si>
  <si>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</si>
  <si>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</si>
  <si>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</si>
  <si>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</si>
  <si>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</si>
  <si>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</si>
  <si>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</si>
  <si>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</si>
  <si>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</si>
  <si>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</si>
  <si>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</si>
  <si>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</si>
  <si>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</si>
  <si>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</si>
  <si>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</si>
  <si>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松川町</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</si>
  <si>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</si>
  <si>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</si>
  <si>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</si>
  <si>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</si>
  <si>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</si>
  <si>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</si>
  <si>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</si>
  <si>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</si>
  <si>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</si>
  <si>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</si>
  <si>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経常収支比率は、ここ数年100％前後を上下しており、経営は安定していない。特に今年は、92.59
％と前年に比べて下降しているが、営業費用の増が要因である。
　料金回収率が100％に達していないが、基準外の他会計繰入金はない。料金改定による収益増を検討すべきである。
　累積欠損金比率は、0％で安定している。
　流動比率が向上しているが、類似団体及び全国平均と比べて資金残高は前年と比べて低い水準となっている。当町の残高は、前年度からほぼ横ばいで推移した。
　企業債残高対給水収益比率は、対類似団体値比では、平均的である。起債残高は減少傾向であるため、後年は下降が期待できる。
　給水原価は、227.21円と他団体と比較して突出している。当町は全町水道計画を実現する中で地形的な要因から人口に対する施設規模が比較的大きくなり、建設改良費が増大してきた。このことにより営業費用に占める維持管理費並びに減価償却費及び資産減耗費が大きくなっており、給水原価高騰の要因となっている。今後、人口減少による有収水量の減少からさらなる給水原価の上昇が予測される。不断の経費節減に努め、将来を見通した施設の見直し、抜本的な経常費用削減を進める必要がある。
　老朽管の更新が概ね完了し、経年管がなくなったことから漏水がほぼなくなり高い有収率を確保している。一方で使用者に向けて公営水道の安全性及び安定性のPRに努め、有収水量の増加につなげたい。
　　　　　　　　　　　　　　　　</t>
    <rPh sb="1" eb="3">
      <t>ケイジョウ</t>
    </rPh>
    <rPh sb="3" eb="5">
      <t>シュウシ</t>
    </rPh>
    <rPh sb="5" eb="7">
      <t>ヒリツ</t>
    </rPh>
    <rPh sb="11" eb="13">
      <t>スウネン</t>
    </rPh>
    <rPh sb="17" eb="19">
      <t>ゼンゴ</t>
    </rPh>
    <rPh sb="20" eb="22">
      <t>ジョウゲ</t>
    </rPh>
    <rPh sb="27" eb="29">
      <t>ケイエイ</t>
    </rPh>
    <rPh sb="30" eb="32">
      <t>アンテイ</t>
    </rPh>
    <rPh sb="38" eb="39">
      <t>トク</t>
    </rPh>
    <rPh sb="40" eb="42">
      <t>コトシ</t>
    </rPh>
    <rPh sb="52" eb="54">
      <t>ゼンネン</t>
    </rPh>
    <rPh sb="55" eb="56">
      <t>クラ</t>
    </rPh>
    <rPh sb="58" eb="60">
      <t>カコウ</t>
    </rPh>
    <rPh sb="66" eb="68">
      <t>エイギョウ</t>
    </rPh>
    <rPh sb="68" eb="70">
      <t>ヒヨウ</t>
    </rPh>
    <rPh sb="71" eb="72">
      <t>ゾウ</t>
    </rPh>
    <rPh sb="73" eb="75">
      <t>ヨウイン</t>
    </rPh>
    <rPh sb="81" eb="83">
      <t>リョウキン</t>
    </rPh>
    <rPh sb="83" eb="85">
      <t>カイシュウ</t>
    </rPh>
    <rPh sb="85" eb="86">
      <t>リツ</t>
    </rPh>
    <rPh sb="92" eb="93">
      <t>タッ</t>
    </rPh>
    <rPh sb="100" eb="102">
      <t>キジュン</t>
    </rPh>
    <rPh sb="102" eb="103">
      <t>ガイ</t>
    </rPh>
    <rPh sb="114" eb="116">
      <t>リョウキン</t>
    </rPh>
    <rPh sb="116" eb="118">
      <t>カイテイ</t>
    </rPh>
    <rPh sb="121" eb="123">
      <t>シュウエキ</t>
    </rPh>
    <rPh sb="123" eb="124">
      <t>ゾウ</t>
    </rPh>
    <rPh sb="125" eb="127">
      <t>ケントウ</t>
    </rPh>
    <rPh sb="136" eb="138">
      <t>ルイセキ</t>
    </rPh>
    <rPh sb="138" eb="141">
      <t>ケッソンキン</t>
    </rPh>
    <rPh sb="141" eb="143">
      <t>ヒリツ</t>
    </rPh>
    <rPh sb="148" eb="150">
      <t>アンテイ</t>
    </rPh>
    <rPh sb="157" eb="159">
      <t>リュウドウ</t>
    </rPh>
    <rPh sb="159" eb="161">
      <t>ヒリツ</t>
    </rPh>
    <rPh sb="162" eb="164">
      <t>コウジョウ</t>
    </rPh>
    <rPh sb="195" eb="196">
      <t>ヒク</t>
    </rPh>
    <rPh sb="197" eb="199">
      <t>スイジュン</t>
    </rPh>
    <rPh sb="206" eb="208">
      <t>トウチョウ</t>
    </rPh>
    <rPh sb="209" eb="211">
      <t>ザンダカ</t>
    </rPh>
    <rPh sb="213" eb="216">
      <t>ゼンネンド</t>
    </rPh>
    <rPh sb="220" eb="221">
      <t>ヨコ</t>
    </rPh>
    <rPh sb="224" eb="226">
      <t>スイイ</t>
    </rPh>
    <rPh sb="231" eb="233">
      <t>キギョウ</t>
    </rPh>
    <rPh sb="233" eb="234">
      <t>サイ</t>
    </rPh>
    <rPh sb="234" eb="236">
      <t>ザンダカ</t>
    </rPh>
    <rPh sb="236" eb="237">
      <t>タイ</t>
    </rPh>
    <rPh sb="237" eb="239">
      <t>キュウスイ</t>
    </rPh>
    <rPh sb="239" eb="241">
      <t>シュウエキ</t>
    </rPh>
    <rPh sb="241" eb="243">
      <t>ヒリツ</t>
    </rPh>
    <rPh sb="245" eb="246">
      <t>タイ</t>
    </rPh>
    <rPh sb="246" eb="248">
      <t>ルイジ</t>
    </rPh>
    <rPh sb="248" eb="250">
      <t>ダンタイ</t>
    </rPh>
    <rPh sb="250" eb="251">
      <t>チ</t>
    </rPh>
    <rPh sb="251" eb="252">
      <t>ヒ</t>
    </rPh>
    <rPh sb="255" eb="258">
      <t>ヘイキンテキ</t>
    </rPh>
    <rPh sb="262" eb="264">
      <t>キサイ</t>
    </rPh>
    <rPh sb="264" eb="266">
      <t>ザンダカ</t>
    </rPh>
    <rPh sb="267" eb="269">
      <t>ゲンショウ</t>
    </rPh>
    <rPh sb="269" eb="271">
      <t>ケイコウ</t>
    </rPh>
    <rPh sb="280" eb="282">
      <t>カコウ</t>
    </rPh>
    <rPh sb="283" eb="285">
      <t>キタイ</t>
    </rPh>
    <rPh sb="291" eb="293">
      <t>キュウスイ</t>
    </rPh>
    <rPh sb="293" eb="295">
      <t>ゲンカ</t>
    </rPh>
    <rPh sb="303" eb="304">
      <t>エン</t>
    </rPh>
    <rPh sb="305" eb="306">
      <t>タ</t>
    </rPh>
    <rPh sb="306" eb="308">
      <t>ダンタイ</t>
    </rPh>
    <rPh sb="309" eb="311">
      <t>ヒカク</t>
    </rPh>
    <rPh sb="313" eb="315">
      <t>トッシュツ</t>
    </rPh>
    <rPh sb="320" eb="322">
      <t>トウチョウ</t>
    </rPh>
    <rPh sb="323" eb="325">
      <t>ゼンチョウ</t>
    </rPh>
    <rPh sb="325" eb="327">
      <t>スイドウ</t>
    </rPh>
    <rPh sb="327" eb="329">
      <t>ケイカク</t>
    </rPh>
    <rPh sb="330" eb="332">
      <t>ジツゲン</t>
    </rPh>
    <rPh sb="334" eb="335">
      <t>ナカ</t>
    </rPh>
    <rPh sb="336" eb="339">
      <t>チケイテキ</t>
    </rPh>
    <rPh sb="340" eb="342">
      <t>ヨウイン</t>
    </rPh>
    <rPh sb="344" eb="346">
      <t>ジンコウ</t>
    </rPh>
    <rPh sb="347" eb="348">
      <t>タイ</t>
    </rPh>
    <rPh sb="350" eb="352">
      <t>シセツ</t>
    </rPh>
    <rPh sb="352" eb="354">
      <t>キボ</t>
    </rPh>
    <rPh sb="355" eb="358">
      <t>ヒカクテキ</t>
    </rPh>
    <rPh sb="358" eb="359">
      <t>オオ</t>
    </rPh>
    <rPh sb="413" eb="414">
      <t>オオ</t>
    </rPh>
    <rPh sb="422" eb="424">
      <t>キュウスイ</t>
    </rPh>
    <rPh sb="424" eb="426">
      <t>ゲンカ</t>
    </rPh>
    <rPh sb="426" eb="428">
      <t>コウトウ</t>
    </rPh>
    <rPh sb="429" eb="431">
      <t>ヨウイン</t>
    </rPh>
    <rPh sb="438" eb="440">
      <t>コンゴ</t>
    </rPh>
    <rPh sb="441" eb="443">
      <t>ジンコウ</t>
    </rPh>
    <rPh sb="443" eb="445">
      <t>ゲンショウ</t>
    </rPh>
    <rPh sb="448" eb="450">
      <t>ユウシュウ</t>
    </rPh>
    <rPh sb="450" eb="452">
      <t>スイリョウ</t>
    </rPh>
    <rPh sb="453" eb="455">
      <t>ゲンショウ</t>
    </rPh>
    <rPh sb="461" eb="463">
      <t>キュウスイ</t>
    </rPh>
    <rPh sb="463" eb="465">
      <t>ゲンカ</t>
    </rPh>
    <rPh sb="466" eb="468">
      <t>ジョウショウ</t>
    </rPh>
    <rPh sb="469" eb="471">
      <t>ヨソク</t>
    </rPh>
    <rPh sb="475" eb="477">
      <t>フダン</t>
    </rPh>
    <rPh sb="478" eb="480">
      <t>ケイヒ</t>
    </rPh>
    <rPh sb="480" eb="482">
      <t>セツゲン</t>
    </rPh>
    <rPh sb="483" eb="484">
      <t>ツト</t>
    </rPh>
    <rPh sb="486" eb="488">
      <t>ショウライ</t>
    </rPh>
    <rPh sb="489" eb="491">
      <t>ミトオ</t>
    </rPh>
    <rPh sb="493" eb="495">
      <t>シセツ</t>
    </rPh>
    <rPh sb="496" eb="498">
      <t>ミナオ</t>
    </rPh>
    <rPh sb="500" eb="503">
      <t>バッポンテキ</t>
    </rPh>
    <rPh sb="504" eb="506">
      <t>ケイジョウ</t>
    </rPh>
    <rPh sb="506" eb="508">
      <t>ヒヨウ</t>
    </rPh>
    <rPh sb="508" eb="510">
      <t>サクゲン</t>
    </rPh>
    <rPh sb="511" eb="512">
      <t>スス</t>
    </rPh>
    <rPh sb="514" eb="516">
      <t>ヒツヨウ</t>
    </rPh>
    <rPh sb="522" eb="524">
      <t>ロウキュウ</t>
    </rPh>
    <rPh sb="524" eb="525">
      <t>カン</t>
    </rPh>
    <rPh sb="526" eb="528">
      <t>コウシン</t>
    </rPh>
    <rPh sb="529" eb="530">
      <t>オオム</t>
    </rPh>
    <rPh sb="531" eb="533">
      <t>カンリョウ</t>
    </rPh>
    <rPh sb="535" eb="536">
      <t>ケイ</t>
    </rPh>
    <rPh sb="548" eb="550">
      <t>ロウスイ</t>
    </rPh>
    <rPh sb="557" eb="558">
      <t>タカ</t>
    </rPh>
    <rPh sb="559" eb="561">
      <t>ユウシュウ</t>
    </rPh>
    <rPh sb="561" eb="562">
      <t>リツ</t>
    </rPh>
    <rPh sb="563" eb="565">
      <t>カクホ</t>
    </rPh>
    <rPh sb="570" eb="572">
      <t>イッポウ</t>
    </rPh>
    <rPh sb="573" eb="576">
      <t>シヨウシャ</t>
    </rPh>
    <rPh sb="577" eb="578">
      <t>ム</t>
    </rPh>
    <rPh sb="580" eb="582">
      <t>コウエイ</t>
    </rPh>
    <rPh sb="582" eb="584">
      <t>スイドウ</t>
    </rPh>
    <rPh sb="585" eb="588">
      <t>アンゼンセイ</t>
    </rPh>
    <rPh sb="588" eb="589">
      <t>オヨ</t>
    </rPh>
    <rPh sb="590" eb="593">
      <t>アンテイセイ</t>
    </rPh>
    <rPh sb="597" eb="598">
      <t>ツト</t>
    </rPh>
    <rPh sb="600" eb="602">
      <t>ユウシュウ</t>
    </rPh>
    <rPh sb="602" eb="604">
      <t>スイリョウ</t>
    </rPh>
    <rPh sb="605" eb="607">
      <t>ゾウカ</t>
    </rPh>
    <phoneticPr fontId="4"/>
  </si>
  <si>
    <t>　固定資産減価償却率は、固定資産台帳の見直しの影響もあり7％程度上昇し、他団体の平均値の水準となった。
　管路は、計画的に老朽管更新を進めてきた結果、最も古いもので28年を経過しており、法定耐用年数を超えた施設はない。このことが高い有収率を支えていると言える。管路以外の施設は40年を超え、耐用年数を超えるものも出始めてきているが、現時点では、早急に更新が必要な施設はないが、機械や電気設備については、突発的な修繕に対応しているが、一方で計画的な更新を進めている。
　今後、平成元年度に簡水統合整備事業において整備した施設の更新時期が到来する。人口減少や有収水量減に対応するため、施設のダウンサイジングやスペックダウンを検討する必要がある。アセットマネジメントの手法も利用して計画的な設備更新を進めていく必要がある。
　</t>
    <rPh sb="1" eb="3">
      <t>コテイ</t>
    </rPh>
    <rPh sb="3" eb="5">
      <t>シサン</t>
    </rPh>
    <rPh sb="5" eb="7">
      <t>ゲンカ</t>
    </rPh>
    <rPh sb="7" eb="9">
      <t>ショウキャク</t>
    </rPh>
    <rPh sb="9" eb="10">
      <t>リツ</t>
    </rPh>
    <rPh sb="12" eb="14">
      <t>コテイ</t>
    </rPh>
    <rPh sb="14" eb="16">
      <t>シサン</t>
    </rPh>
    <rPh sb="16" eb="18">
      <t>ダイチョウ</t>
    </rPh>
    <rPh sb="19" eb="21">
      <t>ミナオ</t>
    </rPh>
    <rPh sb="23" eb="25">
      <t>エイキョウ</t>
    </rPh>
    <rPh sb="30" eb="32">
      <t>テイド</t>
    </rPh>
    <rPh sb="32" eb="34">
      <t>ジョウショウ</t>
    </rPh>
    <rPh sb="36" eb="37">
      <t>タ</t>
    </rPh>
    <rPh sb="37" eb="39">
      <t>ダンタイ</t>
    </rPh>
    <rPh sb="40" eb="43">
      <t>ヘイキンチ</t>
    </rPh>
    <rPh sb="44" eb="46">
      <t>スイジュン</t>
    </rPh>
    <rPh sb="53" eb="55">
      <t>カンロ</t>
    </rPh>
    <rPh sb="57" eb="60">
      <t>ケイカクテキ</t>
    </rPh>
    <rPh sb="61" eb="63">
      <t>ロウキュウ</t>
    </rPh>
    <rPh sb="63" eb="64">
      <t>カン</t>
    </rPh>
    <rPh sb="64" eb="66">
      <t>コウシン</t>
    </rPh>
    <rPh sb="67" eb="68">
      <t>スス</t>
    </rPh>
    <rPh sb="72" eb="74">
      <t>ケッカ</t>
    </rPh>
    <rPh sb="75" eb="76">
      <t>モット</t>
    </rPh>
    <rPh sb="77" eb="78">
      <t>フル</t>
    </rPh>
    <rPh sb="84" eb="85">
      <t>ネン</t>
    </rPh>
    <rPh sb="86" eb="88">
      <t>ケイカ</t>
    </rPh>
    <rPh sb="93" eb="95">
      <t>ホウテイ</t>
    </rPh>
    <rPh sb="95" eb="97">
      <t>タイヨウ</t>
    </rPh>
    <rPh sb="97" eb="99">
      <t>ネンスウ</t>
    </rPh>
    <rPh sb="100" eb="101">
      <t>コ</t>
    </rPh>
    <rPh sb="103" eb="105">
      <t>シセツ</t>
    </rPh>
    <rPh sb="114" eb="115">
      <t>タカ</t>
    </rPh>
    <rPh sb="116" eb="118">
      <t>ユウシュウ</t>
    </rPh>
    <rPh sb="118" eb="119">
      <t>リツ</t>
    </rPh>
    <rPh sb="120" eb="121">
      <t>ササ</t>
    </rPh>
    <rPh sb="126" eb="127">
      <t>イ</t>
    </rPh>
    <rPh sb="130" eb="132">
      <t>カンロ</t>
    </rPh>
    <rPh sb="132" eb="134">
      <t>イガイ</t>
    </rPh>
    <rPh sb="135" eb="137">
      <t>シセツ</t>
    </rPh>
    <rPh sb="140" eb="141">
      <t>ネン</t>
    </rPh>
    <rPh sb="142" eb="143">
      <t>コ</t>
    </rPh>
    <rPh sb="145" eb="147">
      <t>タイヨウ</t>
    </rPh>
    <rPh sb="147" eb="149">
      <t>ネンスウ</t>
    </rPh>
    <rPh sb="150" eb="151">
      <t>コ</t>
    </rPh>
    <rPh sb="156" eb="158">
      <t>デハジ</t>
    </rPh>
    <rPh sb="166" eb="169">
      <t>ゲンジテン</t>
    </rPh>
    <rPh sb="172" eb="174">
      <t>ソウキュウ</t>
    </rPh>
    <rPh sb="175" eb="177">
      <t>コウシン</t>
    </rPh>
    <rPh sb="178" eb="180">
      <t>ヒツヨウ</t>
    </rPh>
    <rPh sb="181" eb="183">
      <t>シセツ</t>
    </rPh>
    <rPh sb="188" eb="190">
      <t>キカイ</t>
    </rPh>
    <rPh sb="191" eb="193">
      <t>デンキ</t>
    </rPh>
    <rPh sb="193" eb="195">
      <t>セツビ</t>
    </rPh>
    <rPh sb="201" eb="204">
      <t>トッパツテキ</t>
    </rPh>
    <rPh sb="205" eb="207">
      <t>シュウゼン</t>
    </rPh>
    <rPh sb="208" eb="210">
      <t>タイオウ</t>
    </rPh>
    <rPh sb="216" eb="218">
      <t>イッポウ</t>
    </rPh>
    <rPh sb="219" eb="222">
      <t>ケイカクテキ</t>
    </rPh>
    <rPh sb="223" eb="225">
      <t>コウシン</t>
    </rPh>
    <rPh sb="226" eb="227">
      <t>スス</t>
    </rPh>
    <rPh sb="234" eb="236">
      <t>コンゴ</t>
    </rPh>
    <rPh sb="237" eb="239">
      <t>ヘイセイ</t>
    </rPh>
    <rPh sb="239" eb="241">
      <t>ガンネン</t>
    </rPh>
    <rPh sb="241" eb="242">
      <t>ド</t>
    </rPh>
    <rPh sb="243" eb="245">
      <t>カンスイ</t>
    </rPh>
    <rPh sb="245" eb="247">
      <t>トウゴウ</t>
    </rPh>
    <rPh sb="247" eb="249">
      <t>セイビ</t>
    </rPh>
    <rPh sb="249" eb="251">
      <t>ジギョウ</t>
    </rPh>
    <rPh sb="255" eb="257">
      <t>セイビ</t>
    </rPh>
    <rPh sb="259" eb="261">
      <t>シセツ</t>
    </rPh>
    <rPh sb="262" eb="264">
      <t>コウシン</t>
    </rPh>
    <rPh sb="264" eb="266">
      <t>ジキ</t>
    </rPh>
    <rPh sb="267" eb="269">
      <t>トウライ</t>
    </rPh>
    <rPh sb="272" eb="274">
      <t>ジンコウ</t>
    </rPh>
    <rPh sb="274" eb="276">
      <t>ゲンショウ</t>
    </rPh>
    <rPh sb="277" eb="279">
      <t>ユウシュウ</t>
    </rPh>
    <rPh sb="279" eb="281">
      <t>スイリョウ</t>
    </rPh>
    <rPh sb="281" eb="282">
      <t>ゲン</t>
    </rPh>
    <rPh sb="283" eb="285">
      <t>タイオウ</t>
    </rPh>
    <rPh sb="290" eb="292">
      <t>シセツ</t>
    </rPh>
    <rPh sb="310" eb="312">
      <t>ケントウ</t>
    </rPh>
    <rPh sb="314" eb="316">
      <t>ヒツヨウ</t>
    </rPh>
    <rPh sb="331" eb="333">
      <t>シュホウ</t>
    </rPh>
    <rPh sb="334" eb="336">
      <t>リヨウ</t>
    </rPh>
    <rPh sb="338" eb="341">
      <t>ケイカクテキ</t>
    </rPh>
    <rPh sb="342" eb="344">
      <t>セツビ</t>
    </rPh>
    <rPh sb="344" eb="346">
      <t>コウシン</t>
    </rPh>
    <rPh sb="347" eb="348">
      <t>スス</t>
    </rPh>
    <rPh sb="352" eb="354">
      <t>ヒツヨウ</t>
    </rPh>
    <phoneticPr fontId="4"/>
  </si>
  <si>
    <t>①経常収支比率100％超(110％超が理想的)を安定させるため、また、来るべき人口減少時代に備えて計画的な料金改定(料金体系の改定も含む。)を行う。
②人口減少による有収水量減を最低限とするために公営水道の安全・安定・安心をPRする。
③更新時期を迎える施設のダウンサイジングやスペックダウン、統廃合を検討するとともに事業費の平準化を図りながら計画的な施設更新を進める。
④不要・遊休施設及び用地の売却処分を検討する。
⑤経営改善の推進は、「アセットマネジメント」や「経営戦略」を有効活用する。
⑥経営指標の分析に基づき、根拠を明確にした上で目的をもった経営改善を推進する。
⑦水道職員の経営参画意識の高揚を図り、職員一丸となって経営改善に取り組む。
⑧住民(水道使用者)に経営実態を定期的に公表し、定期的な料金改定実施の機運を醸成する。</t>
    <rPh sb="1" eb="3">
      <t>ケイジョウ</t>
    </rPh>
    <rPh sb="3" eb="5">
      <t>シュウシ</t>
    </rPh>
    <rPh sb="5" eb="7">
      <t>ヒリツ</t>
    </rPh>
    <rPh sb="11" eb="12">
      <t>コ</t>
    </rPh>
    <rPh sb="17" eb="18">
      <t>コ</t>
    </rPh>
    <rPh sb="19" eb="22">
      <t>リソウテキ</t>
    </rPh>
    <rPh sb="24" eb="26">
      <t>アンテイ</t>
    </rPh>
    <rPh sb="35" eb="36">
      <t>キタ</t>
    </rPh>
    <rPh sb="39" eb="41">
      <t>ジンコウ</t>
    </rPh>
    <rPh sb="41" eb="43">
      <t>ゲンショウ</t>
    </rPh>
    <rPh sb="43" eb="45">
      <t>ジダイ</t>
    </rPh>
    <rPh sb="46" eb="47">
      <t>ソナ</t>
    </rPh>
    <rPh sb="49" eb="52">
      <t>ケイカクテキ</t>
    </rPh>
    <rPh sb="53" eb="55">
      <t>リョウキン</t>
    </rPh>
    <rPh sb="55" eb="57">
      <t>カイテイ</t>
    </rPh>
    <rPh sb="58" eb="60">
      <t>リョウキン</t>
    </rPh>
    <rPh sb="60" eb="62">
      <t>タイケイ</t>
    </rPh>
    <rPh sb="63" eb="65">
      <t>カイテイ</t>
    </rPh>
    <rPh sb="66" eb="67">
      <t>フク</t>
    </rPh>
    <rPh sb="71" eb="72">
      <t>オコナ</t>
    </rPh>
    <rPh sb="76" eb="78">
      <t>ジンコウ</t>
    </rPh>
    <rPh sb="78" eb="80">
      <t>ゲンショウ</t>
    </rPh>
    <rPh sb="83" eb="85">
      <t>ユウシュウ</t>
    </rPh>
    <rPh sb="85" eb="87">
      <t>スイリョウ</t>
    </rPh>
    <rPh sb="87" eb="88">
      <t>ゲン</t>
    </rPh>
    <rPh sb="89" eb="92">
      <t>サイテイゲン</t>
    </rPh>
    <rPh sb="98" eb="100">
      <t>コウエイ</t>
    </rPh>
    <rPh sb="100" eb="102">
      <t>スイドウ</t>
    </rPh>
    <rPh sb="103" eb="105">
      <t>アンゼン</t>
    </rPh>
    <rPh sb="106" eb="108">
      <t>アンテイ</t>
    </rPh>
    <rPh sb="109" eb="111">
      <t>アンシン</t>
    </rPh>
    <rPh sb="119" eb="121">
      <t>コウシン</t>
    </rPh>
    <rPh sb="121" eb="123">
      <t>ジキ</t>
    </rPh>
    <rPh sb="124" eb="125">
      <t>ムカ</t>
    </rPh>
    <rPh sb="127" eb="129">
      <t>シセツ</t>
    </rPh>
    <rPh sb="147" eb="150">
      <t>トウハイゴウ</t>
    </rPh>
    <rPh sb="151" eb="153">
      <t>ケントウ</t>
    </rPh>
    <rPh sb="159" eb="162">
      <t>ジギョウヒ</t>
    </rPh>
    <rPh sb="163" eb="166">
      <t>ヘイジュンカ</t>
    </rPh>
    <rPh sb="167" eb="168">
      <t>ハカ</t>
    </rPh>
    <rPh sb="172" eb="175">
      <t>ケイカクテキ</t>
    </rPh>
    <rPh sb="176" eb="178">
      <t>シセツ</t>
    </rPh>
    <rPh sb="178" eb="180">
      <t>コウシン</t>
    </rPh>
    <rPh sb="181" eb="182">
      <t>スス</t>
    </rPh>
    <rPh sb="187" eb="189">
      <t>フヨウ</t>
    </rPh>
    <rPh sb="190" eb="192">
      <t>ユウキュウ</t>
    </rPh>
    <rPh sb="192" eb="194">
      <t>シセツ</t>
    </rPh>
    <rPh sb="194" eb="195">
      <t>オヨ</t>
    </rPh>
    <rPh sb="196" eb="198">
      <t>ヨウチ</t>
    </rPh>
    <rPh sb="199" eb="201">
      <t>バイキャク</t>
    </rPh>
    <rPh sb="201" eb="203">
      <t>ショブン</t>
    </rPh>
    <rPh sb="204" eb="206">
      <t>ケントウ</t>
    </rPh>
    <rPh sb="211" eb="213">
      <t>ケイエイ</t>
    </rPh>
    <rPh sb="213" eb="215">
      <t>カイゼン</t>
    </rPh>
    <rPh sb="216" eb="218">
      <t>スイシン</t>
    </rPh>
    <rPh sb="234" eb="236">
      <t>ケイエイ</t>
    </rPh>
    <rPh sb="236" eb="238">
      <t>センリャク</t>
    </rPh>
    <rPh sb="240" eb="242">
      <t>ユウコウ</t>
    </rPh>
    <rPh sb="242" eb="244">
      <t>カツヨウ</t>
    </rPh>
    <rPh sb="249" eb="251">
      <t>ケイエイ</t>
    </rPh>
    <rPh sb="251" eb="253">
      <t>シヒョウ</t>
    </rPh>
    <rPh sb="254" eb="256">
      <t>ブンセキ</t>
    </rPh>
    <rPh sb="257" eb="258">
      <t>モト</t>
    </rPh>
    <rPh sb="261" eb="263">
      <t>コンキョ</t>
    </rPh>
    <rPh sb="264" eb="266">
      <t>メイカク</t>
    </rPh>
    <rPh sb="269" eb="270">
      <t>ウエ</t>
    </rPh>
    <rPh sb="271" eb="273">
      <t>モクテキ</t>
    </rPh>
    <rPh sb="277" eb="279">
      <t>ケイエイ</t>
    </rPh>
    <rPh sb="279" eb="281">
      <t>カイゼン</t>
    </rPh>
    <rPh sb="282" eb="284">
      <t>スイシン</t>
    </rPh>
    <rPh sb="289" eb="291">
      <t>スイドウ</t>
    </rPh>
    <rPh sb="291" eb="293">
      <t>ショクイン</t>
    </rPh>
    <rPh sb="294" eb="296">
      <t>ケイエイ</t>
    </rPh>
    <rPh sb="296" eb="298">
      <t>サンカク</t>
    </rPh>
    <rPh sb="298" eb="300">
      <t>イシキ</t>
    </rPh>
    <rPh sb="301" eb="303">
      <t>コウヨウ</t>
    </rPh>
    <rPh sb="304" eb="305">
      <t>ハカ</t>
    </rPh>
    <rPh sb="307" eb="309">
      <t>ショクイン</t>
    </rPh>
    <rPh sb="309" eb="311">
      <t>イチガン</t>
    </rPh>
    <rPh sb="315" eb="317">
      <t>ケイエイ</t>
    </rPh>
    <rPh sb="317" eb="319">
      <t>カイゼン</t>
    </rPh>
    <rPh sb="320" eb="321">
      <t>ト</t>
    </rPh>
    <rPh sb="322" eb="323">
      <t>ク</t>
    </rPh>
    <rPh sb="327" eb="329">
      <t>ジュウミン</t>
    </rPh>
    <rPh sb="330" eb="332">
      <t>スイドウ</t>
    </rPh>
    <rPh sb="332" eb="335">
      <t>シヨウシャ</t>
    </rPh>
    <rPh sb="337" eb="339">
      <t>ケイエイ</t>
    </rPh>
    <rPh sb="339" eb="341">
      <t>ジッタイ</t>
    </rPh>
    <rPh sb="342" eb="345">
      <t>テイキテキ</t>
    </rPh>
    <rPh sb="346" eb="348">
      <t>コウヒョウ</t>
    </rPh>
    <rPh sb="350" eb="353">
      <t>テイキテキ</t>
    </rPh>
    <rPh sb="354" eb="356">
      <t>リョウキン</t>
    </rPh>
    <rPh sb="356" eb="358">
      <t>カイテイ</t>
    </rPh>
    <rPh sb="358" eb="360">
      <t>ジッシ</t>
    </rPh>
    <rPh sb="361" eb="363">
      <t>キウン</t>
    </rPh>
    <rPh sb="364" eb="366">
      <t>ジョウセイ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</si>
</sst>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0.74</c:v>
                </c:pt>
                <c:pt idx="1">
                  <c:v>0.86</c:v>
                </c:pt>
                <c:pt idx="2">
                  <c:v>1.2</c:v>
                </c:pt>
                <c:pt idx="3">
                  <c:v>0.27</c:v>
                </c:pt>
                <c:pt idx="4">
                  <c:v>8.56</c:v>
                </c:pt>
              </c:numCache>
            </c:numRef>
          </c:val>
        </c:ser>
        <c:dLbls>
          <c:showLegendKey val="0"/>
          <c:showVal val="0"/>
          <c:showCatName val="0"/>
          <c:showSerName val="0"/>
          <c:showPercent val="0"/>
          <c:showBubbleSize val="0"/>
        </c:dLbls>
        <c:gapWidth val="150"/>
        <c:axId val="433875824"/>
        <c:axId val="433873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c:v>
                </c:pt>
                <c:pt idx="2">
                  <c:v>0.71</c:v>
                </c:pt>
                <c:pt idx="3">
                  <c:v>0.68</c:v>
                </c:pt>
                <c:pt idx="4">
                  <c:v>1.65</c:v>
                </c:pt>
              </c:numCache>
            </c:numRef>
          </c:val>
          <c:smooth val="0"/>
        </c:ser>
        <c:dLbls>
          <c:showLegendKey val="0"/>
          <c:showVal val="0"/>
          <c:showCatName val="0"/>
          <c:showSerName val="0"/>
          <c:showPercent val="0"/>
          <c:showBubbleSize val="0"/>
        </c:dLbls>
        <c:marker val="1"/>
        <c:smooth val="0"/>
        <c:axId val="433875824"/>
        <c:axId val="433873080"/>
      </c:lineChart>
      <c:dateAx>
        <c:axId val="433875824"/>
        <c:scaling>
          <c:orientation val="minMax"/>
        </c:scaling>
        <c:delete val="1"/>
        <c:axPos val="b"/>
        <c:numFmt formatCode="ge" sourceLinked="1"/>
        <c:majorTickMark val="none"/>
        <c:minorTickMark val="none"/>
        <c:tickLblPos val="none"/>
        <c:crossAx val="433873080"/>
        <c:crosses val="autoZero"/>
        <c:auto val="1"/>
        <c:lblOffset val="100"/>
        <c:baseTimeUnit val="years"/>
      </c:dateAx>
      <c:valAx>
        <c:axId val="433873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87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67.27</c:v>
                </c:pt>
                <c:pt idx="1">
                  <c:v>64.11</c:v>
                </c:pt>
                <c:pt idx="2">
                  <c:v>62.57</c:v>
                </c:pt>
                <c:pt idx="3">
                  <c:v>61.26</c:v>
                </c:pt>
                <c:pt idx="4">
                  <c:v>63.03</c:v>
                </c:pt>
              </c:numCache>
            </c:numRef>
          </c:val>
        </c:ser>
        <c:dLbls>
          <c:showLegendKey val="0"/>
          <c:showVal val="0"/>
          <c:showCatName val="0"/>
          <c:showSerName val="0"/>
          <c:showPercent val="0"/>
          <c:showBubbleSize val="0"/>
        </c:dLbls>
        <c:gapWidth val="150"/>
        <c:axId val="435714992"/>
        <c:axId val="435715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52.9</c:v>
                </c:pt>
                <c:pt idx="1">
                  <c:v>54.51</c:v>
                </c:pt>
                <c:pt idx="2">
                  <c:v>54.47</c:v>
                </c:pt>
                <c:pt idx="3">
                  <c:v>53.61</c:v>
                </c:pt>
                <c:pt idx="4">
                  <c:v>53.52</c:v>
                </c:pt>
              </c:numCache>
            </c:numRef>
          </c:val>
          <c:smooth val="0"/>
        </c:ser>
        <c:dLbls>
          <c:showLegendKey val="0"/>
          <c:showVal val="0"/>
          <c:showCatName val="0"/>
          <c:showSerName val="0"/>
          <c:showPercent val="0"/>
          <c:showBubbleSize val="0"/>
        </c:dLbls>
        <c:marker val="1"/>
        <c:smooth val="0"/>
        <c:axId val="435714992"/>
        <c:axId val="435715384"/>
      </c:lineChart>
      <c:dateAx>
        <c:axId val="435714992"/>
        <c:scaling>
          <c:orientation val="minMax"/>
        </c:scaling>
        <c:delete val="1"/>
        <c:axPos val="b"/>
        <c:numFmt formatCode="ge" sourceLinked="1"/>
        <c:majorTickMark val="none"/>
        <c:minorTickMark val="none"/>
        <c:tickLblPos val="none"/>
        <c:crossAx val="435715384"/>
        <c:crosses val="autoZero"/>
        <c:auto val="1"/>
        <c:lblOffset val="100"/>
        <c:baseTimeUnit val="years"/>
      </c:dateAx>
      <c:valAx>
        <c:axId val="435715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571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92.57</c:v>
                </c:pt>
                <c:pt idx="1">
                  <c:v>95.89</c:v>
                </c:pt>
                <c:pt idx="2">
                  <c:v>98.42</c:v>
                </c:pt>
                <c:pt idx="3">
                  <c:v>98.3</c:v>
                </c:pt>
                <c:pt idx="4">
                  <c:v>96.1</c:v>
                </c:pt>
              </c:numCache>
            </c:numRef>
          </c:val>
        </c:ser>
        <c:dLbls>
          <c:showLegendKey val="0"/>
          <c:showVal val="0"/>
          <c:showCatName val="0"/>
          <c:showSerName val="0"/>
          <c:showPercent val="0"/>
          <c:showBubbleSize val="0"/>
        </c:dLbls>
        <c:gapWidth val="150"/>
        <c:axId val="435716560"/>
        <c:axId val="435716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81.63</c:v>
                </c:pt>
                <c:pt idx="1">
                  <c:v>81.790000000000006</c:v>
                </c:pt>
                <c:pt idx="2">
                  <c:v>81.459999999999994</c:v>
                </c:pt>
                <c:pt idx="3">
                  <c:v>81.31</c:v>
                </c:pt>
                <c:pt idx="4">
                  <c:v>81.459999999999994</c:v>
                </c:pt>
              </c:numCache>
            </c:numRef>
          </c:val>
          <c:smooth val="0"/>
        </c:ser>
        <c:dLbls>
          <c:showLegendKey val="0"/>
          <c:showVal val="0"/>
          <c:showCatName val="0"/>
          <c:showSerName val="0"/>
          <c:showPercent val="0"/>
          <c:showBubbleSize val="0"/>
        </c:dLbls>
        <c:marker val="1"/>
        <c:smooth val="0"/>
        <c:axId val="435716560"/>
        <c:axId val="435716952"/>
      </c:lineChart>
      <c:dateAx>
        <c:axId val="435716560"/>
        <c:scaling>
          <c:orientation val="minMax"/>
        </c:scaling>
        <c:delete val="1"/>
        <c:axPos val="b"/>
        <c:numFmt formatCode="ge" sourceLinked="1"/>
        <c:majorTickMark val="none"/>
        <c:minorTickMark val="none"/>
        <c:tickLblPos val="none"/>
        <c:crossAx val="435716952"/>
        <c:crosses val="autoZero"/>
        <c:auto val="1"/>
        <c:lblOffset val="100"/>
        <c:baseTimeUnit val="years"/>
      </c:dateAx>
      <c:valAx>
        <c:axId val="435716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571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104.62</c:v>
                </c:pt>
                <c:pt idx="1">
                  <c:v>97.34</c:v>
                </c:pt>
                <c:pt idx="2">
                  <c:v>97.56</c:v>
                </c:pt>
                <c:pt idx="3">
                  <c:v>104.19</c:v>
                </c:pt>
                <c:pt idx="4">
                  <c:v>92.59</c:v>
                </c:pt>
              </c:numCache>
            </c:numRef>
          </c:val>
        </c:ser>
        <c:dLbls>
          <c:showLegendKey val="0"/>
          <c:showVal val="0"/>
          <c:showCatName val="0"/>
          <c:showSerName val="0"/>
          <c:showPercent val="0"/>
          <c:showBubbleSize val="0"/>
        </c:dLbls>
        <c:gapWidth val="150"/>
        <c:axId val="433873472"/>
        <c:axId val="43387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109.08</c:v>
                </c:pt>
                <c:pt idx="1">
                  <c:v>108.33</c:v>
                </c:pt>
                <c:pt idx="2">
                  <c:v>107.95</c:v>
                </c:pt>
                <c:pt idx="3">
                  <c:v>109.49</c:v>
                </c:pt>
                <c:pt idx="4">
                  <c:v>111.06</c:v>
                </c:pt>
              </c:numCache>
            </c:numRef>
          </c:val>
          <c:smooth val="0"/>
        </c:ser>
        <c:dLbls>
          <c:showLegendKey val="0"/>
          <c:showVal val="0"/>
          <c:showCatName val="0"/>
          <c:showSerName val="0"/>
          <c:showPercent val="0"/>
          <c:showBubbleSize val="0"/>
        </c:dLbls>
        <c:marker val="1"/>
        <c:smooth val="0"/>
        <c:axId val="433873472"/>
        <c:axId val="433875040"/>
      </c:lineChart>
      <c:dateAx>
        <c:axId val="433873472"/>
        <c:scaling>
          <c:orientation val="minMax"/>
        </c:scaling>
        <c:delete val="1"/>
        <c:axPos val="b"/>
        <c:numFmt formatCode="ge" sourceLinked="1"/>
        <c:majorTickMark val="none"/>
        <c:minorTickMark val="none"/>
        <c:tickLblPos val="none"/>
        <c:crossAx val="433875040"/>
        <c:crosses val="autoZero"/>
        <c:auto val="1"/>
        <c:lblOffset val="100"/>
        <c:baseTimeUnit val="years"/>
      </c:dateAx>
      <c:valAx>
        <c:axId val="4338750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3387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37.64</c:v>
                </c:pt>
                <c:pt idx="1">
                  <c:v>38.93</c:v>
                </c:pt>
                <c:pt idx="2">
                  <c:v>39.11</c:v>
                </c:pt>
                <c:pt idx="3">
                  <c:v>46.77</c:v>
                </c:pt>
                <c:pt idx="4">
                  <c:v>47.79</c:v>
                </c:pt>
              </c:numCache>
            </c:numRef>
          </c:val>
        </c:ser>
        <c:dLbls>
          <c:showLegendKey val="0"/>
          <c:showVal val="0"/>
          <c:showCatName val="0"/>
          <c:showSerName val="0"/>
          <c:showPercent val="0"/>
          <c:showBubbleSize val="0"/>
        </c:dLbls>
        <c:gapWidth val="150"/>
        <c:axId val="517802024"/>
        <c:axId val="51780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37.25</c:v>
                </c:pt>
                <c:pt idx="1">
                  <c:v>37.799999999999997</c:v>
                </c:pt>
                <c:pt idx="2">
                  <c:v>38.520000000000003</c:v>
                </c:pt>
                <c:pt idx="3">
                  <c:v>46.67</c:v>
                </c:pt>
                <c:pt idx="4">
                  <c:v>47.7</c:v>
                </c:pt>
              </c:numCache>
            </c:numRef>
          </c:val>
          <c:smooth val="0"/>
        </c:ser>
        <c:dLbls>
          <c:showLegendKey val="0"/>
          <c:showVal val="0"/>
          <c:showCatName val="0"/>
          <c:showSerName val="0"/>
          <c:showPercent val="0"/>
          <c:showBubbleSize val="0"/>
        </c:dLbls>
        <c:marker val="1"/>
        <c:smooth val="0"/>
        <c:axId val="517802024"/>
        <c:axId val="517802416"/>
      </c:lineChart>
      <c:dateAx>
        <c:axId val="517802024"/>
        <c:scaling>
          <c:orientation val="minMax"/>
        </c:scaling>
        <c:delete val="1"/>
        <c:axPos val="b"/>
        <c:numFmt formatCode="ge" sourceLinked="1"/>
        <c:majorTickMark val="none"/>
        <c:minorTickMark val="none"/>
        <c:tickLblPos val="none"/>
        <c:crossAx val="517802416"/>
        <c:crosses val="autoZero"/>
        <c:auto val="1"/>
        <c:lblOffset val="100"/>
        <c:baseTimeUnit val="years"/>
      </c:dateAx>
      <c:valAx>
        <c:axId val="51780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7802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17803592"/>
        <c:axId val="51780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7.9</c:v>
                </c:pt>
                <c:pt idx="1">
                  <c:v>8.2200000000000006</c:v>
                </c:pt>
                <c:pt idx="2">
                  <c:v>9.43</c:v>
                </c:pt>
                <c:pt idx="3">
                  <c:v>10.029999999999999</c:v>
                </c:pt>
                <c:pt idx="4">
                  <c:v>7.26</c:v>
                </c:pt>
              </c:numCache>
            </c:numRef>
          </c:val>
          <c:smooth val="0"/>
        </c:ser>
        <c:dLbls>
          <c:showLegendKey val="0"/>
          <c:showVal val="0"/>
          <c:showCatName val="0"/>
          <c:showSerName val="0"/>
          <c:showPercent val="0"/>
          <c:showBubbleSize val="0"/>
        </c:dLbls>
        <c:marker val="1"/>
        <c:smooth val="0"/>
        <c:axId val="517803592"/>
        <c:axId val="517803984"/>
      </c:lineChart>
      <c:dateAx>
        <c:axId val="517803592"/>
        <c:scaling>
          <c:orientation val="minMax"/>
        </c:scaling>
        <c:delete val="1"/>
        <c:axPos val="b"/>
        <c:numFmt formatCode="ge" sourceLinked="1"/>
        <c:majorTickMark val="none"/>
        <c:minorTickMark val="none"/>
        <c:tickLblPos val="none"/>
        <c:crossAx val="517803984"/>
        <c:crosses val="autoZero"/>
        <c:auto val="1"/>
        <c:lblOffset val="100"/>
        <c:baseTimeUnit val="years"/>
      </c:dateAx>
      <c:valAx>
        <c:axId val="51780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7803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17928216"/>
        <c:axId val="51792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16.09</c:v>
                </c:pt>
                <c:pt idx="1">
                  <c:v>15.69</c:v>
                </c:pt>
                <c:pt idx="2">
                  <c:v>13.47</c:v>
                </c:pt>
                <c:pt idx="3">
                  <c:v>9.49</c:v>
                </c:pt>
                <c:pt idx="4">
                  <c:v>9.35</c:v>
                </c:pt>
              </c:numCache>
            </c:numRef>
          </c:val>
          <c:smooth val="0"/>
        </c:ser>
        <c:dLbls>
          <c:showLegendKey val="0"/>
          <c:showVal val="0"/>
          <c:showCatName val="0"/>
          <c:showSerName val="0"/>
          <c:showPercent val="0"/>
          <c:showBubbleSize val="0"/>
        </c:dLbls>
        <c:marker val="1"/>
        <c:smooth val="0"/>
        <c:axId val="517928216"/>
        <c:axId val="517928608"/>
      </c:lineChart>
      <c:dateAx>
        <c:axId val="517928216"/>
        <c:scaling>
          <c:orientation val="minMax"/>
        </c:scaling>
        <c:delete val="1"/>
        <c:axPos val="b"/>
        <c:numFmt formatCode="ge" sourceLinked="1"/>
        <c:majorTickMark val="none"/>
        <c:minorTickMark val="none"/>
        <c:tickLblPos val="none"/>
        <c:crossAx val="517928608"/>
        <c:crosses val="autoZero"/>
        <c:auto val="1"/>
        <c:lblOffset val="100"/>
        <c:baseTimeUnit val="years"/>
      </c:dateAx>
      <c:valAx>
        <c:axId val="5179286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17928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1343.61</c:v>
                </c:pt>
                <c:pt idx="1">
                  <c:v>726.53</c:v>
                </c:pt>
                <c:pt idx="2">
                  <c:v>340.22</c:v>
                </c:pt>
                <c:pt idx="3">
                  <c:v>196.45</c:v>
                </c:pt>
                <c:pt idx="4">
                  <c:v>211.92</c:v>
                </c:pt>
              </c:numCache>
            </c:numRef>
          </c:val>
        </c:ser>
        <c:dLbls>
          <c:showLegendKey val="0"/>
          <c:showVal val="0"/>
          <c:showCatName val="0"/>
          <c:showSerName val="0"/>
          <c:showPercent val="0"/>
          <c:showBubbleSize val="0"/>
        </c:dLbls>
        <c:gapWidth val="150"/>
        <c:axId val="517929784"/>
        <c:axId val="51793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1128.25</c:v>
                </c:pt>
                <c:pt idx="1">
                  <c:v>1159.4100000000001</c:v>
                </c:pt>
                <c:pt idx="2">
                  <c:v>1081.23</c:v>
                </c:pt>
                <c:pt idx="3">
                  <c:v>406.37</c:v>
                </c:pt>
                <c:pt idx="4">
                  <c:v>398.29</c:v>
                </c:pt>
              </c:numCache>
            </c:numRef>
          </c:val>
          <c:smooth val="0"/>
        </c:ser>
        <c:dLbls>
          <c:showLegendKey val="0"/>
          <c:showVal val="0"/>
          <c:showCatName val="0"/>
          <c:showSerName val="0"/>
          <c:showPercent val="0"/>
          <c:showBubbleSize val="0"/>
        </c:dLbls>
        <c:marker val="1"/>
        <c:smooth val="0"/>
        <c:axId val="517929784"/>
        <c:axId val="517930176"/>
      </c:lineChart>
      <c:dateAx>
        <c:axId val="517929784"/>
        <c:scaling>
          <c:orientation val="minMax"/>
        </c:scaling>
        <c:delete val="1"/>
        <c:axPos val="b"/>
        <c:numFmt formatCode="ge" sourceLinked="1"/>
        <c:majorTickMark val="none"/>
        <c:minorTickMark val="none"/>
        <c:tickLblPos val="none"/>
        <c:crossAx val="517930176"/>
        <c:crosses val="autoZero"/>
        <c:auto val="1"/>
        <c:lblOffset val="100"/>
        <c:baseTimeUnit val="years"/>
      </c:dateAx>
      <c:valAx>
        <c:axId val="517930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17929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467.3</c:v>
                </c:pt>
                <c:pt idx="1">
                  <c:v>444.97</c:v>
                </c:pt>
                <c:pt idx="2">
                  <c:v>453.27</c:v>
                </c:pt>
                <c:pt idx="3">
                  <c:v>434.44</c:v>
                </c:pt>
                <c:pt idx="4">
                  <c:v>400.26</c:v>
                </c:pt>
              </c:numCache>
            </c:numRef>
          </c:val>
        </c:ser>
        <c:dLbls>
          <c:showLegendKey val="0"/>
          <c:showVal val="0"/>
          <c:showCatName val="0"/>
          <c:showSerName val="0"/>
          <c:showPercent val="0"/>
          <c:showBubbleSize val="0"/>
        </c:dLbls>
        <c:gapWidth val="150"/>
        <c:axId val="517931352"/>
        <c:axId val="51793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474.06</c:v>
                </c:pt>
                <c:pt idx="1">
                  <c:v>458</c:v>
                </c:pt>
                <c:pt idx="2">
                  <c:v>443.13</c:v>
                </c:pt>
                <c:pt idx="3">
                  <c:v>442.54</c:v>
                </c:pt>
                <c:pt idx="4">
                  <c:v>431</c:v>
                </c:pt>
              </c:numCache>
            </c:numRef>
          </c:val>
          <c:smooth val="0"/>
        </c:ser>
        <c:dLbls>
          <c:showLegendKey val="0"/>
          <c:showVal val="0"/>
          <c:showCatName val="0"/>
          <c:showSerName val="0"/>
          <c:showPercent val="0"/>
          <c:showBubbleSize val="0"/>
        </c:dLbls>
        <c:marker val="1"/>
        <c:smooth val="0"/>
        <c:axId val="517931352"/>
        <c:axId val="517931744"/>
      </c:lineChart>
      <c:dateAx>
        <c:axId val="517931352"/>
        <c:scaling>
          <c:orientation val="minMax"/>
        </c:scaling>
        <c:delete val="1"/>
        <c:axPos val="b"/>
        <c:numFmt formatCode="ge" sourceLinked="1"/>
        <c:majorTickMark val="none"/>
        <c:minorTickMark val="none"/>
        <c:tickLblPos val="none"/>
        <c:crossAx val="517931744"/>
        <c:crosses val="autoZero"/>
        <c:auto val="1"/>
        <c:lblOffset val="100"/>
        <c:baseTimeUnit val="years"/>
      </c:dateAx>
      <c:valAx>
        <c:axId val="517931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17931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91.79</c:v>
                </c:pt>
                <c:pt idx="1">
                  <c:v>85.98</c:v>
                </c:pt>
                <c:pt idx="2">
                  <c:v>86.53</c:v>
                </c:pt>
                <c:pt idx="3">
                  <c:v>94.05</c:v>
                </c:pt>
                <c:pt idx="4">
                  <c:v>84.7</c:v>
                </c:pt>
              </c:numCache>
            </c:numRef>
          </c:val>
        </c:ser>
        <c:dLbls>
          <c:showLegendKey val="0"/>
          <c:showVal val="0"/>
          <c:showCatName val="0"/>
          <c:showSerName val="0"/>
          <c:showPercent val="0"/>
          <c:showBubbleSize val="0"/>
        </c:dLbls>
        <c:gapWidth val="150"/>
        <c:axId val="517937192"/>
        <c:axId val="51793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96.62</c:v>
                </c:pt>
                <c:pt idx="1">
                  <c:v>96.27</c:v>
                </c:pt>
                <c:pt idx="2">
                  <c:v>95.4</c:v>
                </c:pt>
                <c:pt idx="3">
                  <c:v>98.6</c:v>
                </c:pt>
                <c:pt idx="4">
                  <c:v>100.82</c:v>
                </c:pt>
              </c:numCache>
            </c:numRef>
          </c:val>
          <c:smooth val="0"/>
        </c:ser>
        <c:dLbls>
          <c:showLegendKey val="0"/>
          <c:showVal val="0"/>
          <c:showCatName val="0"/>
          <c:showSerName val="0"/>
          <c:showPercent val="0"/>
          <c:showBubbleSize val="0"/>
        </c:dLbls>
        <c:marker val="1"/>
        <c:smooth val="0"/>
        <c:axId val="517937192"/>
        <c:axId val="517937584"/>
      </c:lineChart>
      <c:dateAx>
        <c:axId val="517937192"/>
        <c:scaling>
          <c:orientation val="minMax"/>
        </c:scaling>
        <c:delete val="1"/>
        <c:axPos val="b"/>
        <c:numFmt formatCode="ge" sourceLinked="1"/>
        <c:majorTickMark val="none"/>
        <c:minorTickMark val="none"/>
        <c:tickLblPos val="none"/>
        <c:crossAx val="517937584"/>
        <c:crosses val="autoZero"/>
        <c:auto val="1"/>
        <c:lblOffset val="100"/>
        <c:baseTimeUnit val="years"/>
      </c:dateAx>
      <c:valAx>
        <c:axId val="51793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7937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210.05</c:v>
                </c:pt>
                <c:pt idx="1">
                  <c:v>223.69</c:v>
                </c:pt>
                <c:pt idx="2">
                  <c:v>222.11</c:v>
                </c:pt>
                <c:pt idx="3">
                  <c:v>205.01</c:v>
                </c:pt>
                <c:pt idx="4">
                  <c:v>227.21</c:v>
                </c:pt>
              </c:numCache>
            </c:numRef>
          </c:val>
        </c:ser>
        <c:dLbls>
          <c:showLegendKey val="0"/>
          <c:showVal val="0"/>
          <c:showCatName val="0"/>
          <c:showSerName val="0"/>
          <c:showPercent val="0"/>
          <c:showBubbleSize val="0"/>
        </c:dLbls>
        <c:gapWidth val="150"/>
        <c:axId val="517938760"/>
        <c:axId val="51793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184.53</c:v>
                </c:pt>
                <c:pt idx="1">
                  <c:v>186.94</c:v>
                </c:pt>
                <c:pt idx="2">
                  <c:v>186.15</c:v>
                </c:pt>
                <c:pt idx="3">
                  <c:v>181.67</c:v>
                </c:pt>
                <c:pt idx="4">
                  <c:v>179.55</c:v>
                </c:pt>
              </c:numCache>
            </c:numRef>
          </c:val>
          <c:smooth val="0"/>
        </c:ser>
        <c:dLbls>
          <c:showLegendKey val="0"/>
          <c:showVal val="0"/>
          <c:showCatName val="0"/>
          <c:showSerName val="0"/>
          <c:showPercent val="0"/>
          <c:showBubbleSize val="0"/>
        </c:dLbls>
        <c:marker val="1"/>
        <c:smooth val="0"/>
        <c:axId val="517938760"/>
        <c:axId val="517939152"/>
      </c:lineChart>
      <c:dateAx>
        <c:axId val="517938760"/>
        <c:scaling>
          <c:orientation val="minMax"/>
        </c:scaling>
        <c:delete val="1"/>
        <c:axPos val="b"/>
        <c:numFmt formatCode="ge" sourceLinked="1"/>
        <c:majorTickMark val="none"/>
        <c:minorTickMark val="none"/>
        <c:tickLblPos val="none"/>
        <c:crossAx val="517939152"/>
        <c:crosses val="autoZero"/>
        <c:auto val="1"/>
        <c:lblOffset val="100"/>
        <c:baseTimeUnit val="years"/>
      </c:dateAx>
      <c:valAx>
        <c:axId val="51793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7938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Q2" zoomScaleNormal="100" workbookViewId="0">
      <selection activeCell="CG65" sqref="CG6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長野県　松川町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A7</v>
      </c>
      <c r="AA8" s="53"/>
      <c r="AB8" s="53"/>
      <c r="AC8" s="53"/>
      <c r="AD8" s="53"/>
      <c r="AE8" s="53"/>
      <c r="AF8" s="53"/>
      <c r="AG8" s="54"/>
      <c r="AH8" s="3"/>
      <c r="AI8" s="55">
        <f>データ!Q6</f>
        <v>13648</v>
      </c>
      <c r="AJ8" s="56"/>
      <c r="AK8" s="56"/>
      <c r="AL8" s="56"/>
      <c r="AM8" s="56"/>
      <c r="AN8" s="56"/>
      <c r="AO8" s="56"/>
      <c r="AP8" s="57"/>
      <c r="AQ8" s="47">
        <f>データ!R6</f>
        <v>72.790000000000006</v>
      </c>
      <c r="AR8" s="47"/>
      <c r="AS8" s="47"/>
      <c r="AT8" s="47"/>
      <c r="AU8" s="47"/>
      <c r="AV8" s="47"/>
      <c r="AW8" s="47"/>
      <c r="AX8" s="47"/>
      <c r="AY8" s="47">
        <f>データ!S6</f>
        <v>187.5</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73.36</v>
      </c>
      <c r="K10" s="47"/>
      <c r="L10" s="47"/>
      <c r="M10" s="47"/>
      <c r="N10" s="47"/>
      <c r="O10" s="47"/>
      <c r="P10" s="47"/>
      <c r="Q10" s="47"/>
      <c r="R10" s="47">
        <f>データ!O6</f>
        <v>99.12</v>
      </c>
      <c r="S10" s="47"/>
      <c r="T10" s="47"/>
      <c r="U10" s="47"/>
      <c r="V10" s="47"/>
      <c r="W10" s="47"/>
      <c r="X10" s="47"/>
      <c r="Y10" s="47"/>
      <c r="Z10" s="78">
        <f>データ!P6</f>
        <v>3716</v>
      </c>
      <c r="AA10" s="78"/>
      <c r="AB10" s="78"/>
      <c r="AC10" s="78"/>
      <c r="AD10" s="78"/>
      <c r="AE10" s="78"/>
      <c r="AF10" s="78"/>
      <c r="AG10" s="78"/>
      <c r="AH10" s="2"/>
      <c r="AI10" s="78">
        <f>データ!T6</f>
        <v>13486</v>
      </c>
      <c r="AJ10" s="78"/>
      <c r="AK10" s="78"/>
      <c r="AL10" s="78"/>
      <c r="AM10" s="78"/>
      <c r="AN10" s="78"/>
      <c r="AO10" s="78"/>
      <c r="AP10" s="78"/>
      <c r="AQ10" s="47">
        <f>データ!U6</f>
        <v>32.03</v>
      </c>
      <c r="AR10" s="47"/>
      <c r="AS10" s="47"/>
      <c r="AT10" s="47"/>
      <c r="AU10" s="47"/>
      <c r="AV10" s="47"/>
      <c r="AW10" s="47"/>
      <c r="AX10" s="47"/>
      <c r="AY10" s="47">
        <f>データ!V6</f>
        <v>421.04</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103</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34</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51</v>
      </c>
      <c r="B4" s="28"/>
      <c r="C4" s="28"/>
      <c r="D4" s="28"/>
      <c r="E4" s="28"/>
      <c r="F4" s="28"/>
      <c r="G4" s="28"/>
      <c r="H4" s="86"/>
      <c r="I4" s="87"/>
      <c r="J4" s="87"/>
      <c r="K4" s="87"/>
      <c r="L4" s="87"/>
      <c r="M4" s="87"/>
      <c r="N4" s="87"/>
      <c r="O4" s="87"/>
      <c r="P4" s="87"/>
      <c r="Q4" s="87"/>
      <c r="R4" s="87"/>
      <c r="S4" s="87"/>
      <c r="T4" s="87"/>
      <c r="U4" s="87"/>
      <c r="V4" s="88"/>
      <c r="W4" s="82" t="s">
        <v>52</v>
      </c>
      <c r="X4" s="82"/>
      <c r="Y4" s="82"/>
      <c r="Z4" s="82"/>
      <c r="AA4" s="82"/>
      <c r="AB4" s="82"/>
      <c r="AC4" s="82"/>
      <c r="AD4" s="82"/>
      <c r="AE4" s="82"/>
      <c r="AF4" s="82"/>
      <c r="AG4" s="82"/>
      <c r="AH4" s="82" t="s">
        <v>53</v>
      </c>
      <c r="AI4" s="82"/>
      <c r="AJ4" s="82"/>
      <c r="AK4" s="82"/>
      <c r="AL4" s="82"/>
      <c r="AM4" s="82"/>
      <c r="AN4" s="82"/>
      <c r="AO4" s="82"/>
      <c r="AP4" s="82"/>
      <c r="AQ4" s="82"/>
      <c r="AR4" s="82"/>
      <c r="AS4" s="82" t="s">
        <v>54</v>
      </c>
      <c r="AT4" s="82"/>
      <c r="AU4" s="82"/>
      <c r="AV4" s="82"/>
      <c r="AW4" s="82"/>
      <c r="AX4" s="82"/>
      <c r="AY4" s="82"/>
      <c r="AZ4" s="82"/>
      <c r="BA4" s="82"/>
      <c r="BB4" s="82"/>
      <c r="BC4" s="82"/>
      <c r="BD4" s="82" t="s">
        <v>55</v>
      </c>
      <c r="BE4" s="82"/>
      <c r="BF4" s="82"/>
      <c r="BG4" s="82"/>
      <c r="BH4" s="82"/>
      <c r="BI4" s="82"/>
      <c r="BJ4" s="82"/>
      <c r="BK4" s="82"/>
      <c r="BL4" s="82"/>
      <c r="BM4" s="82"/>
      <c r="BN4" s="82"/>
      <c r="BO4" s="82" t="s">
        <v>56</v>
      </c>
      <c r="BP4" s="82"/>
      <c r="BQ4" s="82"/>
      <c r="BR4" s="82"/>
      <c r="BS4" s="82"/>
      <c r="BT4" s="82"/>
      <c r="BU4" s="82"/>
      <c r="BV4" s="82"/>
      <c r="BW4" s="82"/>
      <c r="BX4" s="82"/>
      <c r="BY4" s="82"/>
      <c r="BZ4" s="82" t="s">
        <v>57</v>
      </c>
      <c r="CA4" s="82"/>
      <c r="CB4" s="82"/>
      <c r="CC4" s="82"/>
      <c r="CD4" s="82"/>
      <c r="CE4" s="82"/>
      <c r="CF4" s="82"/>
      <c r="CG4" s="82"/>
      <c r="CH4" s="82"/>
      <c r="CI4" s="82"/>
      <c r="CJ4" s="82"/>
      <c r="CK4" s="82" t="s">
        <v>58</v>
      </c>
      <c r="CL4" s="82"/>
      <c r="CM4" s="82"/>
      <c r="CN4" s="82"/>
      <c r="CO4" s="82"/>
      <c r="CP4" s="82"/>
      <c r="CQ4" s="82"/>
      <c r="CR4" s="82"/>
      <c r="CS4" s="82"/>
      <c r="CT4" s="82"/>
      <c r="CU4" s="82"/>
      <c r="CV4" s="82" t="s">
        <v>59</v>
      </c>
      <c r="CW4" s="82"/>
      <c r="CX4" s="82"/>
      <c r="CY4" s="82"/>
      <c r="CZ4" s="82"/>
      <c r="DA4" s="82"/>
      <c r="DB4" s="82"/>
      <c r="DC4" s="82"/>
      <c r="DD4" s="82"/>
      <c r="DE4" s="82"/>
      <c r="DF4" s="82"/>
      <c r="DG4" s="82" t="s">
        <v>60</v>
      </c>
      <c r="DH4" s="82"/>
      <c r="DI4" s="82"/>
      <c r="DJ4" s="82"/>
      <c r="DK4" s="82"/>
      <c r="DL4" s="82"/>
      <c r="DM4" s="82"/>
      <c r="DN4" s="82"/>
      <c r="DO4" s="82"/>
      <c r="DP4" s="82"/>
      <c r="DQ4" s="82"/>
      <c r="DR4" s="82" t="s">
        <v>61</v>
      </c>
      <c r="DS4" s="82"/>
      <c r="DT4" s="82"/>
      <c r="DU4" s="82"/>
      <c r="DV4" s="82"/>
      <c r="DW4" s="82"/>
      <c r="DX4" s="82"/>
      <c r="DY4" s="82"/>
      <c r="DZ4" s="82"/>
      <c r="EA4" s="82"/>
      <c r="EB4" s="82"/>
      <c r="EC4" s="82" t="s">
        <v>62</v>
      </c>
      <c r="ED4" s="82"/>
      <c r="EE4" s="82"/>
      <c r="EF4" s="82"/>
      <c r="EG4" s="82"/>
      <c r="EH4" s="82"/>
      <c r="EI4" s="82"/>
      <c r="EJ4" s="82"/>
      <c r="EK4" s="82"/>
      <c r="EL4" s="82"/>
      <c r="EM4" s="82"/>
    </row>
    <row r="5" spans="1:143">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c r="A6" s="26" t="s">
        <v>91</v>
      </c>
      <c r="B6" s="31">
        <f>B7</f>
        <v>2015</v>
      </c>
      <c r="C6" s="31">
        <f t="shared" ref="C6:V6" si="3">C7</f>
        <v>204021</v>
      </c>
      <c r="D6" s="31">
        <f t="shared" si="3"/>
        <v>46</v>
      </c>
      <c r="E6" s="31">
        <f t="shared" si="3"/>
        <v>1</v>
      </c>
      <c r="F6" s="31">
        <f t="shared" si="3"/>
        <v>0</v>
      </c>
      <c r="G6" s="31">
        <f t="shared" si="3"/>
        <v>1</v>
      </c>
      <c r="H6" s="31" t="str">
        <f t="shared" si="3"/>
        <v>長野県　松川町</v>
      </c>
      <c r="I6" s="31" t="str">
        <f t="shared" si="3"/>
        <v>法適用</v>
      </c>
      <c r="J6" s="31" t="str">
        <f t="shared" si="3"/>
        <v>水道事業</v>
      </c>
      <c r="K6" s="31" t="str">
        <f t="shared" si="3"/>
        <v>末端給水事業</v>
      </c>
      <c r="L6" s="31" t="str">
        <f t="shared" si="3"/>
        <v>A7</v>
      </c>
      <c r="M6" s="32" t="str">
        <f t="shared" si="3"/>
        <v>-</v>
      </c>
      <c r="N6" s="32">
        <f t="shared" si="3"/>
        <v>73.36</v>
      </c>
      <c r="O6" s="32">
        <f t="shared" si="3"/>
        <v>99.12</v>
      </c>
      <c r="P6" s="32">
        <f t="shared" si="3"/>
        <v>3716</v>
      </c>
      <c r="Q6" s="32">
        <f t="shared" si="3"/>
        <v>13648</v>
      </c>
      <c r="R6" s="32">
        <f t="shared" si="3"/>
        <v>72.790000000000006</v>
      </c>
      <c r="S6" s="32">
        <f t="shared" si="3"/>
        <v>187.5</v>
      </c>
      <c r="T6" s="32">
        <f t="shared" si="3"/>
        <v>13486</v>
      </c>
      <c r="U6" s="32">
        <f t="shared" si="3"/>
        <v>32.03</v>
      </c>
      <c r="V6" s="32">
        <f t="shared" si="3"/>
        <v>421.04</v>
      </c>
      <c r="W6" s="33">
        <f>IF(W7="",NA(),W7)</f>
        <v>104.62</v>
      </c>
      <c r="X6" s="33">
        <f t="shared" ref="X6:AF6" si="4">IF(X7="",NA(),X7)</f>
        <v>97.34</v>
      </c>
      <c r="Y6" s="33">
        <f t="shared" si="4"/>
        <v>97.56</v>
      </c>
      <c r="Z6" s="33">
        <f t="shared" si="4"/>
        <v>104.19</v>
      </c>
      <c r="AA6" s="33">
        <f t="shared" si="4"/>
        <v>92.59</v>
      </c>
      <c r="AB6" s="33">
        <f t="shared" si="4"/>
        <v>109.08</v>
      </c>
      <c r="AC6" s="33">
        <f t="shared" si="4"/>
        <v>108.33</v>
      </c>
      <c r="AD6" s="33">
        <f t="shared" si="4"/>
        <v>107.95</v>
      </c>
      <c r="AE6" s="33">
        <f t="shared" si="4"/>
        <v>109.49</v>
      </c>
      <c r="AF6" s="33">
        <f t="shared" si="4"/>
        <v>111.06</v>
      </c>
      <c r="AG6" s="32" t="str">
        <f>IF(AG7="","",IF(AG7="-","【-】","【"&amp;SUBSTITUTE(TEXT(AG7,"#,##0.00"),"-","△")&amp;"】"))</f>
        <v>【113.56】</v>
      </c>
      <c r="AH6" s="32">
        <f>IF(AH7="",NA(),AH7)</f>
        <v>0</v>
      </c>
      <c r="AI6" s="32">
        <f t="shared" ref="AI6:AQ6" si="5">IF(AI7="",NA(),AI7)</f>
        <v>0</v>
      </c>
      <c r="AJ6" s="32">
        <f t="shared" si="5"/>
        <v>0</v>
      </c>
      <c r="AK6" s="32">
        <f t="shared" si="5"/>
        <v>0</v>
      </c>
      <c r="AL6" s="32">
        <f t="shared" si="5"/>
        <v>0</v>
      </c>
      <c r="AM6" s="33">
        <f t="shared" si="5"/>
        <v>16.09</v>
      </c>
      <c r="AN6" s="33">
        <f t="shared" si="5"/>
        <v>15.69</v>
      </c>
      <c r="AO6" s="33">
        <f t="shared" si="5"/>
        <v>13.47</v>
      </c>
      <c r="AP6" s="33">
        <f t="shared" si="5"/>
        <v>9.49</v>
      </c>
      <c r="AQ6" s="33">
        <f t="shared" si="5"/>
        <v>9.35</v>
      </c>
      <c r="AR6" s="32" t="str">
        <f>IF(AR7="","",IF(AR7="-","【-】","【"&amp;SUBSTITUTE(TEXT(AR7,"#,##0.00"),"-","△")&amp;"】"))</f>
        <v>【0.87】</v>
      </c>
      <c r="AS6" s="33">
        <f>IF(AS7="",NA(),AS7)</f>
        <v>1343.61</v>
      </c>
      <c r="AT6" s="33">
        <f t="shared" ref="AT6:BB6" si="6">IF(AT7="",NA(),AT7)</f>
        <v>726.53</v>
      </c>
      <c r="AU6" s="33">
        <f t="shared" si="6"/>
        <v>340.22</v>
      </c>
      <c r="AV6" s="33">
        <f t="shared" si="6"/>
        <v>196.45</v>
      </c>
      <c r="AW6" s="33">
        <f t="shared" si="6"/>
        <v>211.92</v>
      </c>
      <c r="AX6" s="33">
        <f t="shared" si="6"/>
        <v>1128.25</v>
      </c>
      <c r="AY6" s="33">
        <f t="shared" si="6"/>
        <v>1159.4100000000001</v>
      </c>
      <c r="AZ6" s="33">
        <f t="shared" si="6"/>
        <v>1081.23</v>
      </c>
      <c r="BA6" s="33">
        <f t="shared" si="6"/>
        <v>406.37</v>
      </c>
      <c r="BB6" s="33">
        <f t="shared" si="6"/>
        <v>398.29</v>
      </c>
      <c r="BC6" s="32" t="str">
        <f>IF(BC7="","",IF(BC7="-","【-】","【"&amp;SUBSTITUTE(TEXT(BC7,"#,##0.00"),"-","△")&amp;"】"))</f>
        <v>【262.74】</v>
      </c>
      <c r="BD6" s="33">
        <f>IF(BD7="",NA(),BD7)</f>
        <v>467.3</v>
      </c>
      <c r="BE6" s="33">
        <f t="shared" ref="BE6:BM6" si="7">IF(BE7="",NA(),BE7)</f>
        <v>444.97</v>
      </c>
      <c r="BF6" s="33">
        <f t="shared" si="7"/>
        <v>453.27</v>
      </c>
      <c r="BG6" s="33">
        <f t="shared" si="7"/>
        <v>434.44</v>
      </c>
      <c r="BH6" s="33">
        <f t="shared" si="7"/>
        <v>400.26</v>
      </c>
      <c r="BI6" s="33">
        <f t="shared" si="7"/>
        <v>474.06</v>
      </c>
      <c r="BJ6" s="33">
        <f t="shared" si="7"/>
        <v>458</v>
      </c>
      <c r="BK6" s="33">
        <f t="shared" si="7"/>
        <v>443.13</v>
      </c>
      <c r="BL6" s="33">
        <f t="shared" si="7"/>
        <v>442.54</v>
      </c>
      <c r="BM6" s="33">
        <f t="shared" si="7"/>
        <v>431</v>
      </c>
      <c r="BN6" s="32" t="str">
        <f>IF(BN7="","",IF(BN7="-","【-】","【"&amp;SUBSTITUTE(TEXT(BN7,"#,##0.00"),"-","△")&amp;"】"))</f>
        <v>【276.38】</v>
      </c>
      <c r="BO6" s="33">
        <f>IF(BO7="",NA(),BO7)</f>
        <v>91.79</v>
      </c>
      <c r="BP6" s="33">
        <f t="shared" ref="BP6:BX6" si="8">IF(BP7="",NA(),BP7)</f>
        <v>85.98</v>
      </c>
      <c r="BQ6" s="33">
        <f t="shared" si="8"/>
        <v>86.53</v>
      </c>
      <c r="BR6" s="33">
        <f t="shared" si="8"/>
        <v>94.05</v>
      </c>
      <c r="BS6" s="33">
        <f t="shared" si="8"/>
        <v>84.7</v>
      </c>
      <c r="BT6" s="33">
        <f t="shared" si="8"/>
        <v>96.62</v>
      </c>
      <c r="BU6" s="33">
        <f t="shared" si="8"/>
        <v>96.27</v>
      </c>
      <c r="BV6" s="33">
        <f t="shared" si="8"/>
        <v>95.4</v>
      </c>
      <c r="BW6" s="33">
        <f t="shared" si="8"/>
        <v>98.6</v>
      </c>
      <c r="BX6" s="33">
        <f t="shared" si="8"/>
        <v>100.82</v>
      </c>
      <c r="BY6" s="32" t="str">
        <f>IF(BY7="","",IF(BY7="-","【-】","【"&amp;SUBSTITUTE(TEXT(BY7,"#,##0.00"),"-","△")&amp;"】"))</f>
        <v>【104.99】</v>
      </c>
      <c r="BZ6" s="33">
        <f>IF(BZ7="",NA(),BZ7)</f>
        <v>210.05</v>
      </c>
      <c r="CA6" s="33">
        <f t="shared" ref="CA6:CI6" si="9">IF(CA7="",NA(),CA7)</f>
        <v>223.69</v>
      </c>
      <c r="CB6" s="33">
        <f t="shared" si="9"/>
        <v>222.11</v>
      </c>
      <c r="CC6" s="33">
        <f t="shared" si="9"/>
        <v>205.01</v>
      </c>
      <c r="CD6" s="33">
        <f t="shared" si="9"/>
        <v>227.21</v>
      </c>
      <c r="CE6" s="33">
        <f t="shared" si="9"/>
        <v>184.53</v>
      </c>
      <c r="CF6" s="33">
        <f t="shared" si="9"/>
        <v>186.94</v>
      </c>
      <c r="CG6" s="33">
        <f t="shared" si="9"/>
        <v>186.15</v>
      </c>
      <c r="CH6" s="33">
        <f t="shared" si="9"/>
        <v>181.67</v>
      </c>
      <c r="CI6" s="33">
        <f t="shared" si="9"/>
        <v>179.55</v>
      </c>
      <c r="CJ6" s="32" t="str">
        <f>IF(CJ7="","",IF(CJ7="-","【-】","【"&amp;SUBSTITUTE(TEXT(CJ7,"#,##0.00"),"-","△")&amp;"】"))</f>
        <v>【163.72】</v>
      </c>
      <c r="CK6" s="33">
        <f>IF(CK7="",NA(),CK7)</f>
        <v>67.27</v>
      </c>
      <c r="CL6" s="33">
        <f t="shared" ref="CL6:CT6" si="10">IF(CL7="",NA(),CL7)</f>
        <v>64.11</v>
      </c>
      <c r="CM6" s="33">
        <f t="shared" si="10"/>
        <v>62.57</v>
      </c>
      <c r="CN6" s="33">
        <f t="shared" si="10"/>
        <v>61.26</v>
      </c>
      <c r="CO6" s="33">
        <f t="shared" si="10"/>
        <v>63.03</v>
      </c>
      <c r="CP6" s="33">
        <f t="shared" si="10"/>
        <v>52.9</v>
      </c>
      <c r="CQ6" s="33">
        <f t="shared" si="10"/>
        <v>54.51</v>
      </c>
      <c r="CR6" s="33">
        <f t="shared" si="10"/>
        <v>54.47</v>
      </c>
      <c r="CS6" s="33">
        <f t="shared" si="10"/>
        <v>53.61</v>
      </c>
      <c r="CT6" s="33">
        <f t="shared" si="10"/>
        <v>53.52</v>
      </c>
      <c r="CU6" s="32" t="str">
        <f>IF(CU7="","",IF(CU7="-","【-】","【"&amp;SUBSTITUTE(TEXT(CU7,"#,##0.00"),"-","△")&amp;"】"))</f>
        <v>【59.76】</v>
      </c>
      <c r="CV6" s="33">
        <f>IF(CV7="",NA(),CV7)</f>
        <v>92.57</v>
      </c>
      <c r="CW6" s="33">
        <f t="shared" ref="CW6:DE6" si="11">IF(CW7="",NA(),CW7)</f>
        <v>95.89</v>
      </c>
      <c r="CX6" s="33">
        <f t="shared" si="11"/>
        <v>98.42</v>
      </c>
      <c r="CY6" s="33">
        <f t="shared" si="11"/>
        <v>98.3</v>
      </c>
      <c r="CZ6" s="33">
        <f t="shared" si="11"/>
        <v>96.1</v>
      </c>
      <c r="DA6" s="33">
        <f t="shared" si="11"/>
        <v>81.63</v>
      </c>
      <c r="DB6" s="33">
        <f t="shared" si="11"/>
        <v>81.790000000000006</v>
      </c>
      <c r="DC6" s="33">
        <f t="shared" si="11"/>
        <v>81.459999999999994</v>
      </c>
      <c r="DD6" s="33">
        <f t="shared" si="11"/>
        <v>81.31</v>
      </c>
      <c r="DE6" s="33">
        <f t="shared" si="11"/>
        <v>81.459999999999994</v>
      </c>
      <c r="DF6" s="32" t="str">
        <f>IF(DF7="","",IF(DF7="-","【-】","【"&amp;SUBSTITUTE(TEXT(DF7,"#,##0.00"),"-","△")&amp;"】"))</f>
        <v>【89.95】</v>
      </c>
      <c r="DG6" s="33">
        <f>IF(DG7="",NA(),DG7)</f>
        <v>37.64</v>
      </c>
      <c r="DH6" s="33">
        <f t="shared" ref="DH6:DP6" si="12">IF(DH7="",NA(),DH7)</f>
        <v>38.93</v>
      </c>
      <c r="DI6" s="33">
        <f t="shared" si="12"/>
        <v>39.11</v>
      </c>
      <c r="DJ6" s="33">
        <f t="shared" si="12"/>
        <v>46.77</v>
      </c>
      <c r="DK6" s="33">
        <f t="shared" si="12"/>
        <v>47.79</v>
      </c>
      <c r="DL6" s="33">
        <f t="shared" si="12"/>
        <v>37.25</v>
      </c>
      <c r="DM6" s="33">
        <f t="shared" si="12"/>
        <v>37.799999999999997</v>
      </c>
      <c r="DN6" s="33">
        <f t="shared" si="12"/>
        <v>38.520000000000003</v>
      </c>
      <c r="DO6" s="33">
        <f t="shared" si="12"/>
        <v>46.67</v>
      </c>
      <c r="DP6" s="33">
        <f t="shared" si="12"/>
        <v>47.7</v>
      </c>
      <c r="DQ6" s="32" t="str">
        <f>IF(DQ7="","",IF(DQ7="-","【-】","【"&amp;SUBSTITUTE(TEXT(DQ7,"#,##0.00"),"-","△")&amp;"】"))</f>
        <v>【47.18】</v>
      </c>
      <c r="DR6" s="32">
        <f>IF(DR7="",NA(),DR7)</f>
        <v>0</v>
      </c>
      <c r="DS6" s="32">
        <f t="shared" ref="DS6:EA6" si="13">IF(DS7="",NA(),DS7)</f>
        <v>0</v>
      </c>
      <c r="DT6" s="32">
        <f t="shared" si="13"/>
        <v>0</v>
      </c>
      <c r="DU6" s="32">
        <f t="shared" si="13"/>
        <v>0</v>
      </c>
      <c r="DV6" s="32">
        <f t="shared" si="13"/>
        <v>0</v>
      </c>
      <c r="DW6" s="33">
        <f t="shared" si="13"/>
        <v>7.9</v>
      </c>
      <c r="DX6" s="33">
        <f t="shared" si="13"/>
        <v>8.2200000000000006</v>
      </c>
      <c r="DY6" s="33">
        <f t="shared" si="13"/>
        <v>9.43</v>
      </c>
      <c r="DZ6" s="33">
        <f t="shared" si="13"/>
        <v>10.029999999999999</v>
      </c>
      <c r="EA6" s="33">
        <f t="shared" si="13"/>
        <v>7.26</v>
      </c>
      <c r="EB6" s="32" t="str">
        <f>IF(EB7="","",IF(EB7="-","【-】","【"&amp;SUBSTITUTE(TEXT(EB7,"#,##0.00"),"-","△")&amp;"】"))</f>
        <v>【13.18】</v>
      </c>
      <c r="EC6" s="33">
        <f>IF(EC7="",NA(),EC7)</f>
        <v>0.74</v>
      </c>
      <c r="ED6" s="33">
        <f t="shared" ref="ED6:EL6" si="14">IF(ED7="",NA(),ED7)</f>
        <v>0.86</v>
      </c>
      <c r="EE6" s="33">
        <f t="shared" si="14"/>
        <v>1.2</v>
      </c>
      <c r="EF6" s="33">
        <f t="shared" si="14"/>
        <v>0.27</v>
      </c>
      <c r="EG6" s="33">
        <f t="shared" si="14"/>
        <v>8.56</v>
      </c>
      <c r="EH6" s="33">
        <f t="shared" si="14"/>
        <v>0.5</v>
      </c>
      <c r="EI6" s="33">
        <f t="shared" si="14"/>
        <v>0.6</v>
      </c>
      <c r="EJ6" s="33">
        <f t="shared" si="14"/>
        <v>0.71</v>
      </c>
      <c r="EK6" s="33">
        <f t="shared" si="14"/>
        <v>0.68</v>
      </c>
      <c r="EL6" s="33">
        <f t="shared" si="14"/>
        <v>1.65</v>
      </c>
      <c r="EM6" s="32" t="str">
        <f>IF(EM7="","",IF(EM7="-","【-】","【"&amp;SUBSTITUTE(TEXT(EM7,"#,##0.00"),"-","△")&amp;"】"))</f>
        <v>【0.85】</v>
      </c>
    </row>
    <row r="7" spans="1:143" s="34" customFormat="1">
      <c r="A7" s="26"/>
      <c r="B7" s="35">
        <v>2015</v>
      </c>
      <c r="C7" s="35">
        <v>204021</v>
      </c>
      <c r="D7" s="35">
        <v>46</v>
      </c>
      <c r="E7" s="35">
        <v>1</v>
      </c>
      <c r="F7" s="35">
        <v>0</v>
      </c>
      <c r="G7" s="35">
        <v>1</v>
      </c>
      <c r="H7" s="35" t="s">
        <v>92</v>
      </c>
      <c r="I7" s="35" t="s">
        <v>93</v>
      </c>
      <c r="J7" s="35" t="s">
        <v>94</v>
      </c>
      <c r="K7" s="35" t="s">
        <v>95</v>
      </c>
      <c r="L7" s="35" t="s">
        <v>96</v>
      </c>
      <c r="M7" s="36" t="s">
        <v>97</v>
      </c>
      <c r="N7" s="36">
        <v>73.36</v>
      </c>
      <c r="O7" s="36">
        <v>99.12</v>
      </c>
      <c r="P7" s="36">
        <v>3716</v>
      </c>
      <c r="Q7" s="36">
        <v>13648</v>
      </c>
      <c r="R7" s="36">
        <v>72.790000000000006</v>
      </c>
      <c r="S7" s="36">
        <v>187.5</v>
      </c>
      <c r="T7" s="36">
        <v>13486</v>
      </c>
      <c r="U7" s="36">
        <v>32.03</v>
      </c>
      <c r="V7" s="36">
        <v>421.04</v>
      </c>
      <c r="W7" s="36">
        <v>104.62</v>
      </c>
      <c r="X7" s="36">
        <v>97.34</v>
      </c>
      <c r="Y7" s="36">
        <v>97.56</v>
      </c>
      <c r="Z7" s="36">
        <v>104.19</v>
      </c>
      <c r="AA7" s="36">
        <v>92.59</v>
      </c>
      <c r="AB7" s="36">
        <v>109.08</v>
      </c>
      <c r="AC7" s="36">
        <v>108.33</v>
      </c>
      <c r="AD7" s="36">
        <v>107.95</v>
      </c>
      <c r="AE7" s="36">
        <v>109.49</v>
      </c>
      <c r="AF7" s="36">
        <v>111.06</v>
      </c>
      <c r="AG7" s="36">
        <v>113.56</v>
      </c>
      <c r="AH7" s="36">
        <v>0</v>
      </c>
      <c r="AI7" s="36">
        <v>0</v>
      </c>
      <c r="AJ7" s="36">
        <v>0</v>
      </c>
      <c r="AK7" s="36">
        <v>0</v>
      </c>
      <c r="AL7" s="36">
        <v>0</v>
      </c>
      <c r="AM7" s="36">
        <v>16.09</v>
      </c>
      <c r="AN7" s="36">
        <v>15.69</v>
      </c>
      <c r="AO7" s="36">
        <v>13.47</v>
      </c>
      <c r="AP7" s="36">
        <v>9.49</v>
      </c>
      <c r="AQ7" s="36">
        <v>9.35</v>
      </c>
      <c r="AR7" s="36">
        <v>0.87</v>
      </c>
      <c r="AS7" s="36">
        <v>1343.61</v>
      </c>
      <c r="AT7" s="36">
        <v>726.53</v>
      </c>
      <c r="AU7" s="36">
        <v>340.22</v>
      </c>
      <c r="AV7" s="36">
        <v>196.45</v>
      </c>
      <c r="AW7" s="36">
        <v>211.92</v>
      </c>
      <c r="AX7" s="36">
        <v>1128.25</v>
      </c>
      <c r="AY7" s="36">
        <v>1159.4100000000001</v>
      </c>
      <c r="AZ7" s="36">
        <v>1081.23</v>
      </c>
      <c r="BA7" s="36">
        <v>406.37</v>
      </c>
      <c r="BB7" s="36">
        <v>398.29</v>
      </c>
      <c r="BC7" s="36">
        <v>262.74</v>
      </c>
      <c r="BD7" s="36">
        <v>467.3</v>
      </c>
      <c r="BE7" s="36">
        <v>444.97</v>
      </c>
      <c r="BF7" s="36">
        <v>453.27</v>
      </c>
      <c r="BG7" s="36">
        <v>434.44</v>
      </c>
      <c r="BH7" s="36">
        <v>400.26</v>
      </c>
      <c r="BI7" s="36">
        <v>474.06</v>
      </c>
      <c r="BJ7" s="36">
        <v>458</v>
      </c>
      <c r="BK7" s="36">
        <v>443.13</v>
      </c>
      <c r="BL7" s="36">
        <v>442.54</v>
      </c>
      <c r="BM7" s="36">
        <v>431</v>
      </c>
      <c r="BN7" s="36">
        <v>276.38</v>
      </c>
      <c r="BO7" s="36">
        <v>91.79</v>
      </c>
      <c r="BP7" s="36">
        <v>85.98</v>
      </c>
      <c r="BQ7" s="36">
        <v>86.53</v>
      </c>
      <c r="BR7" s="36">
        <v>94.05</v>
      </c>
      <c r="BS7" s="36">
        <v>84.7</v>
      </c>
      <c r="BT7" s="36">
        <v>96.62</v>
      </c>
      <c r="BU7" s="36">
        <v>96.27</v>
      </c>
      <c r="BV7" s="36">
        <v>95.4</v>
      </c>
      <c r="BW7" s="36">
        <v>98.6</v>
      </c>
      <c r="BX7" s="36">
        <v>100.82</v>
      </c>
      <c r="BY7" s="36">
        <v>104.99</v>
      </c>
      <c r="BZ7" s="36">
        <v>210.05</v>
      </c>
      <c r="CA7" s="36">
        <v>223.69</v>
      </c>
      <c r="CB7" s="36">
        <v>222.11</v>
      </c>
      <c r="CC7" s="36">
        <v>205.01</v>
      </c>
      <c r="CD7" s="36">
        <v>227.21</v>
      </c>
      <c r="CE7" s="36">
        <v>184.53</v>
      </c>
      <c r="CF7" s="36">
        <v>186.94</v>
      </c>
      <c r="CG7" s="36">
        <v>186.15</v>
      </c>
      <c r="CH7" s="36">
        <v>181.67</v>
      </c>
      <c r="CI7" s="36">
        <v>179.55</v>
      </c>
      <c r="CJ7" s="36">
        <v>163.72</v>
      </c>
      <c r="CK7" s="36">
        <v>67.27</v>
      </c>
      <c r="CL7" s="36">
        <v>64.11</v>
      </c>
      <c r="CM7" s="36">
        <v>62.57</v>
      </c>
      <c r="CN7" s="36">
        <v>61.26</v>
      </c>
      <c r="CO7" s="36">
        <v>63.03</v>
      </c>
      <c r="CP7" s="36">
        <v>52.9</v>
      </c>
      <c r="CQ7" s="36">
        <v>54.51</v>
      </c>
      <c r="CR7" s="36">
        <v>54.47</v>
      </c>
      <c r="CS7" s="36">
        <v>53.61</v>
      </c>
      <c r="CT7" s="36">
        <v>53.52</v>
      </c>
      <c r="CU7" s="36">
        <v>59.76</v>
      </c>
      <c r="CV7" s="36">
        <v>92.57</v>
      </c>
      <c r="CW7" s="36">
        <v>95.89</v>
      </c>
      <c r="CX7" s="36">
        <v>98.42</v>
      </c>
      <c r="CY7" s="36">
        <v>98.3</v>
      </c>
      <c r="CZ7" s="36">
        <v>96.1</v>
      </c>
      <c r="DA7" s="36">
        <v>81.63</v>
      </c>
      <c r="DB7" s="36">
        <v>81.790000000000006</v>
      </c>
      <c r="DC7" s="36">
        <v>81.459999999999994</v>
      </c>
      <c r="DD7" s="36">
        <v>81.31</v>
      </c>
      <c r="DE7" s="36">
        <v>81.459999999999994</v>
      </c>
      <c r="DF7" s="36">
        <v>89.95</v>
      </c>
      <c r="DG7" s="36">
        <v>37.64</v>
      </c>
      <c r="DH7" s="36">
        <v>38.93</v>
      </c>
      <c r="DI7" s="36">
        <v>39.11</v>
      </c>
      <c r="DJ7" s="36">
        <v>46.77</v>
      </c>
      <c r="DK7" s="36">
        <v>47.79</v>
      </c>
      <c r="DL7" s="36">
        <v>37.25</v>
      </c>
      <c r="DM7" s="36">
        <v>37.799999999999997</v>
      </c>
      <c r="DN7" s="36">
        <v>38.520000000000003</v>
      </c>
      <c r="DO7" s="36">
        <v>46.67</v>
      </c>
      <c r="DP7" s="36">
        <v>47.7</v>
      </c>
      <c r="DQ7" s="36">
        <v>47.18</v>
      </c>
      <c r="DR7" s="36">
        <v>0</v>
      </c>
      <c r="DS7" s="36">
        <v>0</v>
      </c>
      <c r="DT7" s="36">
        <v>0</v>
      </c>
      <c r="DU7" s="36">
        <v>0</v>
      </c>
      <c r="DV7" s="36">
        <v>0</v>
      </c>
      <c r="DW7" s="36">
        <v>7.9</v>
      </c>
      <c r="DX7" s="36">
        <v>8.2200000000000006</v>
      </c>
      <c r="DY7" s="36">
        <v>9.43</v>
      </c>
      <c r="DZ7" s="36">
        <v>10.029999999999999</v>
      </c>
      <c r="EA7" s="36">
        <v>7.26</v>
      </c>
      <c r="EB7" s="36">
        <v>13.18</v>
      </c>
      <c r="EC7" s="36">
        <v>0.74</v>
      </c>
      <c r="ED7" s="36">
        <v>0.86</v>
      </c>
      <c r="EE7" s="36">
        <v>1.2</v>
      </c>
      <c r="EF7" s="36">
        <v>0.27</v>
      </c>
      <c r="EG7" s="36">
        <v>8.56</v>
      </c>
      <c r="EH7" s="36">
        <v>0.5</v>
      </c>
      <c r="EI7" s="36">
        <v>0.6</v>
      </c>
      <c r="EJ7" s="36">
        <v>0.71</v>
      </c>
      <c r="EK7" s="36">
        <v>0.68</v>
      </c>
      <c r="EL7" s="36">
        <v>1.65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2017-02-01T08:41:25Z</dcterms:created>
  <dcterms:modified xsi:type="dcterms:W3CDTF">2017-02-17T03:27:37Z</dcterms:modified>
  <cp:category/>
</cp:coreProperties>
</file>