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<sst xmlns="http://schemas.openxmlformats.org/spreadsheetml/2006/main" count="218" uniqueCount="108">
  <si>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</si>
  <si>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</si>
  <si>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</si>
  <si>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</si>
  <si>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</si>
  <si>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</si>
  <si>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</si>
  <si>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</si>
  <si>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</si>
  <si>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</si>
  <si>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</si>
  <si>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</si>
  <si>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</si>
  <si>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</si>
  <si>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</si>
  <si>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</si>
  <si>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</si>
  <si>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</si>
  <si>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</si>
  <si>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</si>
  <si>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</si>
  <si>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</si>
  <si>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</si>
  <si>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</si>
  <si>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</si>
  <si>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</si>
  <si>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</si>
  <si>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</si>
  <si>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</si>
  <si>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</si>
  <si>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</si>
  <si>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</si>
  <si>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</si>
  <si>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</si>
  <si>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</si>
  <si>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</si>
  <si>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</si>
  <si>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</si>
  <si>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</si>
  <si>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</si>
  <si>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</si>
  <si>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</si>
  <si>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</si>
  <si>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</si>
  <si>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</si>
  <si>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</si>
  <si>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</si>
  <si>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</si>
  <si>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</si>
  <si>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</si>
  <si>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</si>
  <si>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</si>
  <si>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</si>
  <si>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</si>
  <si>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</si>
  <si>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</si>
  <si>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</si>
  <si>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</si>
  <si>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</si>
  <si>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</si>
  <si>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</si>
  <si>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</si>
  <si>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</si>
  <si>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</si>
  <si>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</si>
  <si>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</si>
  <si>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</si>
  <si>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</si>
  <si>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</si>
  <si>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</si>
  <si>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</si>
  <si>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</si>
  <si>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</si>
  <si>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</si>
  <si>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</si>
  <si>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</si>
  <si>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</si>
  <si>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</si>
  <si>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</si>
  <si>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</si>
  <si>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</si>
  <si>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</si>
  <si>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</si>
  <si>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</si>
  <si>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</si>
  <si>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</si>
  <si>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</si>
  <si>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</si>
  <si>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</si>
  <si>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</si>
  <si>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</si>
  <si>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</si>
  <si>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</si>
  <si>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北相木村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</si>
  <si>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</si>
  <si>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</si>
  <si>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</si>
  <si>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</si>
  <si>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</si>
  <si>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</si>
  <si>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</si>
  <si>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</si>
  <si>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</si>
  <si>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</si>
  <si>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</si>
  <si>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配水池の更新、補修が終了し、今後送配水管、水源施設の老朽化に伴う更新、修繕が大きな負担となってくる。定期的な更新を行い単年に集中しないよう優先度を決めて管理していく必要がある。</t>
    <rPh sb="0" eb="3">
      <t>ハイスイチ</t>
    </rPh>
    <rPh sb="4" eb="6">
      <t>コウシン</t>
    </rPh>
    <rPh sb="7" eb="9">
      <t>ホシュウ</t>
    </rPh>
    <rPh sb="10" eb="12">
      <t>シュウリョウ</t>
    </rPh>
    <rPh sb="14" eb="16">
      <t>コンゴ</t>
    </rPh>
    <rPh sb="16" eb="17">
      <t>ソウ</t>
    </rPh>
    <rPh sb="17" eb="19">
      <t>ハイスイ</t>
    </rPh>
    <rPh sb="19" eb="20">
      <t>カン</t>
    </rPh>
    <rPh sb="21" eb="23">
      <t>スイゲン</t>
    </rPh>
    <rPh sb="23" eb="25">
      <t>シセツ</t>
    </rPh>
    <rPh sb="26" eb="29">
      <t>ロウキュウカ</t>
    </rPh>
    <rPh sb="30" eb="31">
      <t>トモナ</t>
    </rPh>
    <rPh sb="32" eb="34">
      <t>コウシン</t>
    </rPh>
    <rPh sb="35" eb="37">
      <t>シュウゼン</t>
    </rPh>
    <rPh sb="38" eb="39">
      <t>オオ</t>
    </rPh>
    <rPh sb="41" eb="43">
      <t>フタン</t>
    </rPh>
    <rPh sb="50" eb="53">
      <t>テイキテキ</t>
    </rPh>
    <rPh sb="54" eb="56">
      <t>コウシン</t>
    </rPh>
    <rPh sb="57" eb="58">
      <t>オコナ</t>
    </rPh>
    <rPh sb="59" eb="61">
      <t>タンネン</t>
    </rPh>
    <rPh sb="62" eb="64">
      <t>シュウチュウ</t>
    </rPh>
    <rPh sb="69" eb="72">
      <t>ユウセンド</t>
    </rPh>
    <rPh sb="73" eb="74">
      <t>キ</t>
    </rPh>
    <rPh sb="76" eb="78">
      <t>カンリ</t>
    </rPh>
    <rPh sb="82" eb="84">
      <t>ヒツヨウ</t>
    </rPh>
    <phoneticPr fontId="4"/>
  </si>
  <si>
    <t>漏水等によるロスを減らすとともに、特に渇水時に給水に必要な水量を確保していくために、個々の使用量管理、全体の給配水の管理を行っていくなど、日頃のメンテナンスに重点を置き早め早めの対応をしていくことにより施設の長寿命化、経費の節減に努めていく。</t>
    <rPh sb="0" eb="2">
      <t>ロウスイ</t>
    </rPh>
    <rPh sb="2" eb="3">
      <t>トウ</t>
    </rPh>
    <rPh sb="9" eb="10">
      <t>ヘ</t>
    </rPh>
    <rPh sb="17" eb="18">
      <t>トク</t>
    </rPh>
    <rPh sb="19" eb="21">
      <t>カッスイ</t>
    </rPh>
    <rPh sb="21" eb="22">
      <t>ジ</t>
    </rPh>
    <rPh sb="23" eb="25">
      <t>キュウスイ</t>
    </rPh>
    <rPh sb="26" eb="28">
      <t>ヒツヨウ</t>
    </rPh>
    <rPh sb="29" eb="31">
      <t>スイリョウ</t>
    </rPh>
    <rPh sb="32" eb="34">
      <t>カクホ</t>
    </rPh>
    <rPh sb="42" eb="44">
      <t>ココ</t>
    </rPh>
    <rPh sb="45" eb="47">
      <t>シヨウ</t>
    </rPh>
    <rPh sb="47" eb="48">
      <t>リョウ</t>
    </rPh>
    <rPh sb="48" eb="50">
      <t>カンリ</t>
    </rPh>
    <rPh sb="51" eb="53">
      <t>ゼンタイ</t>
    </rPh>
    <rPh sb="54" eb="55">
      <t>キュウ</t>
    </rPh>
    <rPh sb="55" eb="57">
      <t>ハイスイ</t>
    </rPh>
    <rPh sb="58" eb="60">
      <t>カンリ</t>
    </rPh>
    <rPh sb="61" eb="62">
      <t>オコナ</t>
    </rPh>
    <rPh sb="69" eb="71">
      <t>ヒゴロ</t>
    </rPh>
    <rPh sb="79" eb="81">
      <t>ジュウテン</t>
    </rPh>
    <rPh sb="82" eb="83">
      <t>オ</t>
    </rPh>
    <rPh sb="84" eb="85">
      <t>ハヤ</t>
    </rPh>
    <rPh sb="86" eb="87">
      <t>ハヤ</t>
    </rPh>
    <rPh sb="89" eb="91">
      <t>タイオウ</t>
    </rPh>
    <rPh sb="101" eb="103">
      <t>シセツ</t>
    </rPh>
    <rPh sb="104" eb="105">
      <t>チョウ</t>
    </rPh>
    <rPh sb="105" eb="108">
      <t>ジュミョウカ</t>
    </rPh>
    <rPh sb="109" eb="111">
      <t>ケイヒ</t>
    </rPh>
    <rPh sb="112" eb="114">
      <t>セツゲン</t>
    </rPh>
    <rPh sb="115" eb="116">
      <t>ツト</t>
    </rPh>
    <phoneticPr fontId="4"/>
  </si>
  <si>
    <t>企業債については配水池の更新に伴う増加はあるが償還が終了に近いものもあるため大幅な増加にはならない。今後送配水管の更新時期が来ていることから増加傾向になることが予想されるので計画的に事業を進めることが重要となる。</t>
    <rPh sb="0" eb="2">
      <t>キギョウ</t>
    </rPh>
    <rPh sb="2" eb="3">
      <t>サイ</t>
    </rPh>
    <rPh sb="8" eb="11">
      <t>ハイスイチ</t>
    </rPh>
    <rPh sb="12" eb="14">
      <t>コウシン</t>
    </rPh>
    <rPh sb="15" eb="16">
      <t>トモナ</t>
    </rPh>
    <rPh sb="17" eb="19">
      <t>ゾウカ</t>
    </rPh>
    <rPh sb="23" eb="25">
      <t>ショウカン</t>
    </rPh>
    <rPh sb="26" eb="28">
      <t>シュウリョウ</t>
    </rPh>
    <rPh sb="29" eb="30">
      <t>チカ</t>
    </rPh>
    <rPh sb="38" eb="40">
      <t>オオハバ</t>
    </rPh>
    <rPh sb="41" eb="43">
      <t>ゾウカ</t>
    </rPh>
    <rPh sb="50" eb="52">
      <t>コンゴ</t>
    </rPh>
    <rPh sb="52" eb="53">
      <t>ソウ</t>
    </rPh>
    <rPh sb="53" eb="55">
      <t>ハイスイ</t>
    </rPh>
    <rPh sb="55" eb="56">
      <t>カン</t>
    </rPh>
    <rPh sb="57" eb="59">
      <t>コウシン</t>
    </rPh>
    <rPh sb="59" eb="61">
      <t>ジキ</t>
    </rPh>
    <rPh sb="62" eb="63">
      <t>キ</t>
    </rPh>
    <rPh sb="70" eb="72">
      <t>ゾウカ</t>
    </rPh>
    <rPh sb="72" eb="74">
      <t>ケイコウ</t>
    </rPh>
    <rPh sb="80" eb="82">
      <t>ヨソウ</t>
    </rPh>
    <rPh sb="87" eb="90">
      <t>ケイカクテキ</t>
    </rPh>
    <rPh sb="91" eb="93">
      <t>ジギョウ</t>
    </rPh>
    <rPh sb="94" eb="95">
      <t>スス</t>
    </rPh>
    <rPh sb="100" eb="102">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</si>
</sst>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626112"/>
        <c:axId val="656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5626112"/>
        <c:axId val="65627648"/>
      </c:lineChart>
      <c:dateAx>
        <c:axId val="65626112"/>
        <c:scaling>
          <c:orientation val="minMax"/>
        </c:scaling>
        <c:delete val="1"/>
        <c:axPos val="b"/>
        <c:numFmt formatCode="ge" sourceLinked="1"/>
        <c:majorTickMark val="none"/>
        <c:minorTickMark val="none"/>
        <c:tickLblPos val="none"/>
        <c:crossAx val="65627648"/>
        <c:crosses val="autoZero"/>
        <c:auto val="1"/>
        <c:lblOffset val="100"/>
        <c:baseTimeUnit val="years"/>
      </c:dateAx>
      <c:valAx>
        <c:axId val="656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99.73</c:v>
                </c:pt>
                <c:pt idx="1">
                  <c:v>100</c:v>
                </c:pt>
                <c:pt idx="2">
                  <c:v>100</c:v>
                </c:pt>
                <c:pt idx="3">
                  <c:v>100</c:v>
                </c:pt>
                <c:pt idx="4">
                  <c:v>100</c:v>
                </c:pt>
              </c:numCache>
            </c:numRef>
          </c:val>
        </c:ser>
        <c:dLbls>
          <c:showLegendKey val="0"/>
          <c:showVal val="0"/>
          <c:showCatName val="0"/>
          <c:showSerName val="0"/>
          <c:showPercent val="0"/>
          <c:showBubbleSize val="0"/>
        </c:dLbls>
        <c:gapWidth val="150"/>
        <c:axId val="83557760"/>
        <c:axId val="850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3557760"/>
        <c:axId val="85075456"/>
      </c:lineChart>
      <c:dateAx>
        <c:axId val="83557760"/>
        <c:scaling>
          <c:orientation val="minMax"/>
        </c:scaling>
        <c:delete val="1"/>
        <c:axPos val="b"/>
        <c:numFmt formatCode="ge" sourceLinked="1"/>
        <c:majorTickMark val="none"/>
        <c:minorTickMark val="none"/>
        <c:tickLblPos val="none"/>
        <c:crossAx val="85075456"/>
        <c:crosses val="autoZero"/>
        <c:auto val="1"/>
        <c:lblOffset val="100"/>
        <c:baseTimeUnit val="years"/>
      </c:dateAx>
      <c:valAx>
        <c:axId val="850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48.35</c:v>
                </c:pt>
                <c:pt idx="1">
                  <c:v>47.76</c:v>
                </c:pt>
                <c:pt idx="2">
                  <c:v>52.64</c:v>
                </c:pt>
                <c:pt idx="3">
                  <c:v>44.82</c:v>
                </c:pt>
                <c:pt idx="4">
                  <c:v>45.07</c:v>
                </c:pt>
              </c:numCache>
            </c:numRef>
          </c:val>
        </c:ser>
        <c:dLbls>
          <c:showLegendKey val="0"/>
          <c:showVal val="0"/>
          <c:showCatName val="0"/>
          <c:showSerName val="0"/>
          <c:showPercent val="0"/>
          <c:showBubbleSize val="0"/>
        </c:dLbls>
        <c:gapWidth val="150"/>
        <c:axId val="85113856"/>
        <c:axId val="851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5113856"/>
        <c:axId val="85128320"/>
      </c:lineChart>
      <c:dateAx>
        <c:axId val="85113856"/>
        <c:scaling>
          <c:orientation val="minMax"/>
        </c:scaling>
        <c:delete val="1"/>
        <c:axPos val="b"/>
        <c:numFmt formatCode="ge" sourceLinked="1"/>
        <c:majorTickMark val="none"/>
        <c:minorTickMark val="none"/>
        <c:tickLblPos val="none"/>
        <c:crossAx val="85128320"/>
        <c:crosses val="autoZero"/>
        <c:auto val="1"/>
        <c:lblOffset val="100"/>
        <c:baseTimeUnit val="years"/>
      </c:dateAx>
      <c:valAx>
        <c:axId val="851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77.989999999999995</c:v>
                </c:pt>
                <c:pt idx="1">
                  <c:v>82.18</c:v>
                </c:pt>
                <c:pt idx="2">
                  <c:v>99.35</c:v>
                </c:pt>
                <c:pt idx="3">
                  <c:v>90.9</c:v>
                </c:pt>
                <c:pt idx="4">
                  <c:v>87.69</c:v>
                </c:pt>
              </c:numCache>
            </c:numRef>
          </c:val>
        </c:ser>
        <c:dLbls>
          <c:showLegendKey val="0"/>
          <c:showVal val="0"/>
          <c:showCatName val="0"/>
          <c:showSerName val="0"/>
          <c:showPercent val="0"/>
          <c:showBubbleSize val="0"/>
        </c:dLbls>
        <c:gapWidth val="150"/>
        <c:axId val="65645184"/>
        <c:axId val="656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5645184"/>
        <c:axId val="65651456"/>
      </c:lineChart>
      <c:dateAx>
        <c:axId val="65645184"/>
        <c:scaling>
          <c:orientation val="minMax"/>
        </c:scaling>
        <c:delete val="1"/>
        <c:axPos val="b"/>
        <c:numFmt formatCode="ge" sourceLinked="1"/>
        <c:majorTickMark val="none"/>
        <c:minorTickMark val="none"/>
        <c:tickLblPos val="none"/>
        <c:crossAx val="65651456"/>
        <c:crosses val="autoZero"/>
        <c:auto val="1"/>
        <c:lblOffset val="100"/>
        <c:baseTimeUnit val="years"/>
      </c:dateAx>
      <c:valAx>
        <c:axId val="656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152256"/>
        <c:axId val="771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152256"/>
        <c:axId val="77154176"/>
      </c:lineChart>
      <c:dateAx>
        <c:axId val="77152256"/>
        <c:scaling>
          <c:orientation val="minMax"/>
        </c:scaling>
        <c:delete val="1"/>
        <c:axPos val="b"/>
        <c:numFmt formatCode="ge" sourceLinked="1"/>
        <c:majorTickMark val="none"/>
        <c:minorTickMark val="none"/>
        <c:tickLblPos val="none"/>
        <c:crossAx val="77154176"/>
        <c:crosses val="autoZero"/>
        <c:auto val="1"/>
        <c:lblOffset val="100"/>
        <c:baseTimeUnit val="years"/>
      </c:dateAx>
      <c:valAx>
        <c:axId val="771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184384"/>
        <c:axId val="771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184384"/>
        <c:axId val="77194752"/>
      </c:lineChart>
      <c:dateAx>
        <c:axId val="77184384"/>
        <c:scaling>
          <c:orientation val="minMax"/>
        </c:scaling>
        <c:delete val="1"/>
        <c:axPos val="b"/>
        <c:numFmt formatCode="ge" sourceLinked="1"/>
        <c:majorTickMark val="none"/>
        <c:minorTickMark val="none"/>
        <c:tickLblPos val="none"/>
        <c:crossAx val="77194752"/>
        <c:crosses val="autoZero"/>
        <c:auto val="1"/>
        <c:lblOffset val="100"/>
        <c:baseTimeUnit val="years"/>
      </c:dateAx>
      <c:valAx>
        <c:axId val="771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99712"/>
        <c:axId val="773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99712"/>
        <c:axId val="77301632"/>
      </c:lineChart>
      <c:dateAx>
        <c:axId val="77299712"/>
        <c:scaling>
          <c:orientation val="minMax"/>
        </c:scaling>
        <c:delete val="1"/>
        <c:axPos val="b"/>
        <c:numFmt formatCode="ge" sourceLinked="1"/>
        <c:majorTickMark val="none"/>
        <c:minorTickMark val="none"/>
        <c:tickLblPos val="none"/>
        <c:crossAx val="77301632"/>
        <c:crosses val="autoZero"/>
        <c:auto val="1"/>
        <c:lblOffset val="100"/>
        <c:baseTimeUnit val="years"/>
      </c:dateAx>
      <c:valAx>
        <c:axId val="773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318016"/>
        <c:axId val="77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318016"/>
        <c:axId val="77336576"/>
      </c:lineChart>
      <c:dateAx>
        <c:axId val="77318016"/>
        <c:scaling>
          <c:orientation val="minMax"/>
        </c:scaling>
        <c:delete val="1"/>
        <c:axPos val="b"/>
        <c:numFmt formatCode="ge" sourceLinked="1"/>
        <c:majorTickMark val="none"/>
        <c:minorTickMark val="none"/>
        <c:tickLblPos val="none"/>
        <c:crossAx val="77336576"/>
        <c:crosses val="autoZero"/>
        <c:auto val="1"/>
        <c:lblOffset val="100"/>
        <c:baseTimeUnit val="years"/>
      </c:dateAx>
      <c:valAx>
        <c:axId val="773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439.66</c:v>
                </c:pt>
                <c:pt idx="1">
                  <c:v>354.13</c:v>
                </c:pt>
                <c:pt idx="2">
                  <c:v>673.72</c:v>
                </c:pt>
                <c:pt idx="3">
                  <c:v>630.30999999999995</c:v>
                </c:pt>
                <c:pt idx="4">
                  <c:v>561.69000000000005</c:v>
                </c:pt>
              </c:numCache>
            </c:numRef>
          </c:val>
        </c:ser>
        <c:dLbls>
          <c:showLegendKey val="0"/>
          <c:showVal val="0"/>
          <c:showCatName val="0"/>
          <c:showSerName val="0"/>
          <c:showPercent val="0"/>
          <c:showBubbleSize val="0"/>
        </c:dLbls>
        <c:gapWidth val="150"/>
        <c:axId val="77370880"/>
        <c:axId val="773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7370880"/>
        <c:axId val="77372800"/>
      </c:lineChart>
      <c:dateAx>
        <c:axId val="77370880"/>
        <c:scaling>
          <c:orientation val="minMax"/>
        </c:scaling>
        <c:delete val="1"/>
        <c:axPos val="b"/>
        <c:numFmt formatCode="ge" sourceLinked="1"/>
        <c:majorTickMark val="none"/>
        <c:minorTickMark val="none"/>
        <c:tickLblPos val="none"/>
        <c:crossAx val="77372800"/>
        <c:crosses val="autoZero"/>
        <c:auto val="1"/>
        <c:lblOffset val="100"/>
        <c:baseTimeUnit val="years"/>
      </c:dateAx>
      <c:valAx>
        <c:axId val="773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71.959999999999994</c:v>
                </c:pt>
                <c:pt idx="1">
                  <c:v>71.900000000000006</c:v>
                </c:pt>
                <c:pt idx="2">
                  <c:v>93.89</c:v>
                </c:pt>
                <c:pt idx="3">
                  <c:v>83.41</c:v>
                </c:pt>
                <c:pt idx="4">
                  <c:v>86.12</c:v>
                </c:pt>
              </c:numCache>
            </c:numRef>
          </c:val>
        </c:ser>
        <c:dLbls>
          <c:showLegendKey val="0"/>
          <c:showVal val="0"/>
          <c:showCatName val="0"/>
          <c:showSerName val="0"/>
          <c:showPercent val="0"/>
          <c:showBubbleSize val="0"/>
        </c:dLbls>
        <c:gapWidth val="150"/>
        <c:axId val="83497728"/>
        <c:axId val="834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3497728"/>
        <c:axId val="83499648"/>
      </c:lineChart>
      <c:dateAx>
        <c:axId val="83497728"/>
        <c:scaling>
          <c:orientation val="minMax"/>
        </c:scaling>
        <c:delete val="1"/>
        <c:axPos val="b"/>
        <c:numFmt formatCode="ge" sourceLinked="1"/>
        <c:majorTickMark val="none"/>
        <c:minorTickMark val="none"/>
        <c:tickLblPos val="none"/>
        <c:crossAx val="83499648"/>
        <c:crosses val="autoZero"/>
        <c:auto val="1"/>
        <c:lblOffset val="100"/>
        <c:baseTimeUnit val="years"/>
      </c:dateAx>
      <c:valAx>
        <c:axId val="834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138.99</c:v>
                </c:pt>
                <c:pt idx="1">
                  <c:v>142.99</c:v>
                </c:pt>
                <c:pt idx="2">
                  <c:v>95.97</c:v>
                </c:pt>
                <c:pt idx="3">
                  <c:v>124.77</c:v>
                </c:pt>
                <c:pt idx="4">
                  <c:v>122.24</c:v>
                </c:pt>
              </c:numCache>
            </c:numRef>
          </c:val>
        </c:ser>
        <c:dLbls>
          <c:showLegendKey val="0"/>
          <c:showVal val="0"/>
          <c:showCatName val="0"/>
          <c:showSerName val="0"/>
          <c:showPercent val="0"/>
          <c:showBubbleSize val="0"/>
        </c:dLbls>
        <c:gapWidth val="150"/>
        <c:axId val="83533824"/>
        <c:axId val="835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3533824"/>
        <c:axId val="83535744"/>
      </c:lineChart>
      <c:dateAx>
        <c:axId val="83533824"/>
        <c:scaling>
          <c:orientation val="minMax"/>
        </c:scaling>
        <c:delete val="1"/>
        <c:axPos val="b"/>
        <c:numFmt formatCode="ge" sourceLinked="1"/>
        <c:majorTickMark val="none"/>
        <c:minorTickMark val="none"/>
        <c:tickLblPos val="none"/>
        <c:crossAx val="83535744"/>
        <c:crosses val="autoZero"/>
        <c:auto val="1"/>
        <c:lblOffset val="100"/>
        <c:baseTimeUnit val="years"/>
      </c:dateAx>
      <c:valAx>
        <c:axId val="835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G8" sqref="BG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北相木村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798</v>
      </c>
      <c r="AJ8" s="55"/>
      <c r="AK8" s="55"/>
      <c r="AL8" s="55"/>
      <c r="AM8" s="55"/>
      <c r="AN8" s="55"/>
      <c r="AO8" s="55"/>
      <c r="AP8" s="56"/>
      <c r="AQ8" s="46">
        <f>データ!R6</f>
        <v>56.32</v>
      </c>
      <c r="AR8" s="46"/>
      <c r="AS8" s="46"/>
      <c r="AT8" s="46"/>
      <c r="AU8" s="46"/>
      <c r="AV8" s="46"/>
      <c r="AW8" s="46"/>
      <c r="AX8" s="46"/>
      <c r="AY8" s="46">
        <f>データ!S6</f>
        <v>14.17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1680</v>
      </c>
      <c r="AA10" s="80"/>
      <c r="AB10" s="80"/>
      <c r="AC10" s="80"/>
      <c r="AD10" s="80"/>
      <c r="AE10" s="80"/>
      <c r="AF10" s="80"/>
      <c r="AG10" s="80"/>
      <c r="AH10" s="2"/>
      <c r="AI10" s="80">
        <f>データ!T6</f>
        <v>778</v>
      </c>
      <c r="AJ10" s="80"/>
      <c r="AK10" s="80"/>
      <c r="AL10" s="80"/>
      <c r="AM10" s="80"/>
      <c r="AN10" s="80"/>
      <c r="AO10" s="80"/>
      <c r="AP10" s="80"/>
      <c r="AQ10" s="46">
        <f>データ!U6</f>
        <v>56.26</v>
      </c>
      <c r="AR10" s="46"/>
      <c r="AS10" s="46"/>
      <c r="AT10" s="46"/>
      <c r="AU10" s="46"/>
      <c r="AV10" s="46"/>
      <c r="AW10" s="46"/>
      <c r="AX10" s="46"/>
      <c r="AY10" s="46">
        <f>データ!V6</f>
        <v>13.83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203076</v>
      </c>
      <c r="D6" s="31">
        <f t="shared" si="3"/>
        <v>47</v>
      </c>
      <c r="E6" s="31">
        <f t="shared" si="3"/>
        <v>1</v>
      </c>
      <c r="F6" s="31">
        <f t="shared" si="3"/>
        <v>0</v>
      </c>
      <c r="G6" s="31">
        <f t="shared" si="3"/>
        <v>0</v>
      </c>
      <c r="H6" s="31" t="str">
        <f t="shared" si="3"/>
        <v>長野県　北相木村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1680</v>
      </c>
      <c r="Q6" s="32">
        <f t="shared" si="3"/>
        <v>798</v>
      </c>
      <c r="R6" s="32">
        <f t="shared" si="3"/>
        <v>56.32</v>
      </c>
      <c r="S6" s="32">
        <f t="shared" si="3"/>
        <v>14.17</v>
      </c>
      <c r="T6" s="32">
        <f t="shared" si="3"/>
        <v>778</v>
      </c>
      <c r="U6" s="32">
        <f t="shared" si="3"/>
        <v>56.26</v>
      </c>
      <c r="V6" s="32">
        <f t="shared" si="3"/>
        <v>13.83</v>
      </c>
      <c r="W6" s="33">
        <f>IF(W7="",NA(),W7)</f>
        <v>77.989999999999995</v>
      </c>
      <c r="X6" s="33">
        <f t="shared" ref="X6:AF6" si="4">IF(X7="",NA(),X7)</f>
        <v>82.18</v>
      </c>
      <c r="Y6" s="33">
        <f t="shared" si="4"/>
        <v>99.35</v>
      </c>
      <c r="Z6" s="33">
        <f t="shared" si="4"/>
        <v>90.9</v>
      </c>
      <c r="AA6" s="33">
        <f t="shared" si="4"/>
        <v>87.69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439.66</v>
      </c>
      <c r="BE6" s="33">
        <f t="shared" ref="BE6:BM6" si="7">IF(BE7="",NA(),BE7)</f>
        <v>354.13</v>
      </c>
      <c r="BF6" s="33">
        <f t="shared" si="7"/>
        <v>673.72</v>
      </c>
      <c r="BG6" s="33">
        <f t="shared" si="7"/>
        <v>630.30999999999995</v>
      </c>
      <c r="BH6" s="33">
        <f t="shared" si="7"/>
        <v>561.69000000000005</v>
      </c>
      <c r="BI6" s="33">
        <f t="shared" si="7"/>
        <v>1442.51</v>
      </c>
      <c r="BJ6" s="33">
        <f t="shared" si="7"/>
        <v>1496.15</v>
      </c>
      <c r="BK6" s="33">
        <f t="shared" si="7"/>
        <v>1462.56</v>
      </c>
      <c r="BL6" s="33">
        <f t="shared" si="7"/>
        <v>1486.62</v>
      </c>
      <c r="BM6" s="33">
        <f t="shared" si="7"/>
        <v>1510.14</v>
      </c>
      <c r="BN6" s="32" t="str">
        <f>IF(BN7="","",IF(BN7="-","【-】","【"&amp;SUBSTITUTE(TEXT(BN7,"#,##0.00"),"-","△")&amp;"】"))</f>
        <v>【1,242.90】</v>
      </c>
      <c r="BO6" s="33">
        <f>IF(BO7="",NA(),BO7)</f>
        <v>71.959999999999994</v>
      </c>
      <c r="BP6" s="33">
        <f t="shared" ref="BP6:BX6" si="8">IF(BP7="",NA(),BP7)</f>
        <v>71.900000000000006</v>
      </c>
      <c r="BQ6" s="33">
        <f t="shared" si="8"/>
        <v>93.89</v>
      </c>
      <c r="BR6" s="33">
        <f t="shared" si="8"/>
        <v>83.41</v>
      </c>
      <c r="BS6" s="33">
        <f t="shared" si="8"/>
        <v>86.12</v>
      </c>
      <c r="BT6" s="33">
        <f t="shared" si="8"/>
        <v>33.299999999999997</v>
      </c>
      <c r="BU6" s="33">
        <f t="shared" si="8"/>
        <v>33.01</v>
      </c>
      <c r="BV6" s="33">
        <f t="shared" si="8"/>
        <v>32.39</v>
      </c>
      <c r="BW6" s="33">
        <f t="shared" si="8"/>
        <v>24.39</v>
      </c>
      <c r="BX6" s="33">
        <f t="shared" si="8"/>
        <v>22.67</v>
      </c>
      <c r="BY6" s="32" t="str">
        <f>IF(BY7="","",IF(BY7="-","【-】","【"&amp;SUBSTITUTE(TEXT(BY7,"#,##0.00"),"-","△")&amp;"】"))</f>
        <v>【33.35】</v>
      </c>
      <c r="BZ6" s="33">
        <f>IF(BZ7="",NA(),BZ7)</f>
        <v>138.99</v>
      </c>
      <c r="CA6" s="33">
        <f t="shared" ref="CA6:CI6" si="9">IF(CA7="",NA(),CA7)</f>
        <v>142.99</v>
      </c>
      <c r="CB6" s="33">
        <f t="shared" si="9"/>
        <v>95.97</v>
      </c>
      <c r="CC6" s="33">
        <f t="shared" si="9"/>
        <v>124.77</v>
      </c>
      <c r="CD6" s="33">
        <f t="shared" si="9"/>
        <v>122.24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99.73</v>
      </c>
      <c r="CL6" s="33">
        <f t="shared" ref="CL6:CT6" si="10">IF(CL7="",NA(),CL7)</f>
        <v>100</v>
      </c>
      <c r="CM6" s="33">
        <f t="shared" si="10"/>
        <v>100</v>
      </c>
      <c r="CN6" s="33">
        <f t="shared" si="10"/>
        <v>100</v>
      </c>
      <c r="CO6" s="33">
        <f t="shared" si="10"/>
        <v>100</v>
      </c>
      <c r="CP6" s="33">
        <f t="shared" si="10"/>
        <v>50.66</v>
      </c>
      <c r="CQ6" s="33">
        <f t="shared" si="10"/>
        <v>51.11</v>
      </c>
      <c r="CR6" s="33">
        <f t="shared" si="10"/>
        <v>50.49</v>
      </c>
      <c r="CS6" s="33">
        <f t="shared" si="10"/>
        <v>48.36</v>
      </c>
      <c r="CT6" s="33">
        <f t="shared" si="10"/>
        <v>48.7</v>
      </c>
      <c r="CU6" s="32" t="str">
        <f>IF(CU7="","",IF(CU7="-","【-】","【"&amp;SUBSTITUTE(TEXT(CU7,"#,##0.00"),"-","△")&amp;"】"))</f>
        <v>【57.58】</v>
      </c>
      <c r="CV6" s="33">
        <f>IF(CV7="",NA(),CV7)</f>
        <v>48.35</v>
      </c>
      <c r="CW6" s="33">
        <f t="shared" ref="CW6:DE6" si="11">IF(CW7="",NA(),CW7)</f>
        <v>47.76</v>
      </c>
      <c r="CX6" s="33">
        <f t="shared" si="11"/>
        <v>52.64</v>
      </c>
      <c r="CY6" s="33">
        <f t="shared" si="11"/>
        <v>44.82</v>
      </c>
      <c r="CZ6" s="33">
        <f t="shared" si="11"/>
        <v>45.07</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203076</v>
      </c>
      <c r="D7" s="35">
        <v>47</v>
      </c>
      <c r="E7" s="35">
        <v>1</v>
      </c>
      <c r="F7" s="35">
        <v>0</v>
      </c>
      <c r="G7" s="35">
        <v>0</v>
      </c>
      <c r="H7" s="35" t="s">
        <v>93</v>
      </c>
      <c r="I7" s="35" t="s">
        <v>94</v>
      </c>
      <c r="J7" s="35" t="s">
        <v>95</v>
      </c>
      <c r="K7" s="35" t="s">
        <v>96</v>
      </c>
      <c r="L7" s="35" t="s">
        <v>97</v>
      </c>
      <c r="M7" s="36" t="s">
        <v>98</v>
      </c>
      <c r="N7" s="36" t="s">
        <v>99</v>
      </c>
      <c r="O7" s="36">
        <v>100</v>
      </c>
      <c r="P7" s="36">
        <v>1680</v>
      </c>
      <c r="Q7" s="36">
        <v>798</v>
      </c>
      <c r="R7" s="36">
        <v>56.32</v>
      </c>
      <c r="S7" s="36">
        <v>14.17</v>
      </c>
      <c r="T7" s="36">
        <v>778</v>
      </c>
      <c r="U7" s="36">
        <v>56.26</v>
      </c>
      <c r="V7" s="36">
        <v>13.83</v>
      </c>
      <c r="W7" s="36">
        <v>77.989999999999995</v>
      </c>
      <c r="X7" s="36">
        <v>82.18</v>
      </c>
      <c r="Y7" s="36">
        <v>99.35</v>
      </c>
      <c r="Z7" s="36">
        <v>90.9</v>
      </c>
      <c r="AA7" s="36">
        <v>87.69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439.66</v>
      </c>
      <c r="BE7" s="36">
        <v>354.13</v>
      </c>
      <c r="BF7" s="36">
        <v>673.72</v>
      </c>
      <c r="BG7" s="36">
        <v>630.30999999999995</v>
      </c>
      <c r="BH7" s="36">
        <v>561.69000000000005</v>
      </c>
      <c r="BI7" s="36">
        <v>1442.51</v>
      </c>
      <c r="BJ7" s="36">
        <v>1496.15</v>
      </c>
      <c r="BK7" s="36">
        <v>1462.56</v>
      </c>
      <c r="BL7" s="36">
        <v>1486.62</v>
      </c>
      <c r="BM7" s="36">
        <v>1510.14</v>
      </c>
      <c r="BN7" s="36">
        <v>1242.9000000000001</v>
      </c>
      <c r="BO7" s="36">
        <v>71.959999999999994</v>
      </c>
      <c r="BP7" s="36">
        <v>71.900000000000006</v>
      </c>
      <c r="BQ7" s="36">
        <v>93.89</v>
      </c>
      <c r="BR7" s="36">
        <v>83.41</v>
      </c>
      <c r="BS7" s="36">
        <v>86.12</v>
      </c>
      <c r="BT7" s="36">
        <v>33.299999999999997</v>
      </c>
      <c r="BU7" s="36">
        <v>33.01</v>
      </c>
      <c r="BV7" s="36">
        <v>32.39</v>
      </c>
      <c r="BW7" s="36">
        <v>24.39</v>
      </c>
      <c r="BX7" s="36">
        <v>22.67</v>
      </c>
      <c r="BY7" s="36">
        <v>33.35</v>
      </c>
      <c r="BZ7" s="36">
        <v>138.99</v>
      </c>
      <c r="CA7" s="36">
        <v>142.99</v>
      </c>
      <c r="CB7" s="36">
        <v>95.97</v>
      </c>
      <c r="CC7" s="36">
        <v>124.77</v>
      </c>
      <c r="CD7" s="36">
        <v>122.24</v>
      </c>
      <c r="CE7" s="36">
        <v>526.57000000000005</v>
      </c>
      <c r="CF7" s="36">
        <v>523.08000000000004</v>
      </c>
      <c r="CG7" s="36">
        <v>530.83000000000004</v>
      </c>
      <c r="CH7" s="36">
        <v>734.18</v>
      </c>
      <c r="CI7" s="36">
        <v>789.62</v>
      </c>
      <c r="CJ7" s="36">
        <v>524.69000000000005</v>
      </c>
      <c r="CK7" s="36">
        <v>99.73</v>
      </c>
      <c r="CL7" s="36">
        <v>100</v>
      </c>
      <c r="CM7" s="36">
        <v>100</v>
      </c>
      <c r="CN7" s="36">
        <v>100</v>
      </c>
      <c r="CO7" s="36">
        <v>100</v>
      </c>
      <c r="CP7" s="36">
        <v>50.66</v>
      </c>
      <c r="CQ7" s="36">
        <v>51.11</v>
      </c>
      <c r="CR7" s="36">
        <v>50.49</v>
      </c>
      <c r="CS7" s="36">
        <v>48.36</v>
      </c>
      <c r="CT7" s="36">
        <v>48.7</v>
      </c>
      <c r="CU7" s="36">
        <v>57.58</v>
      </c>
      <c r="CV7" s="36">
        <v>48.35</v>
      </c>
      <c r="CW7" s="36">
        <v>47.76</v>
      </c>
      <c r="CX7" s="36">
        <v>52.64</v>
      </c>
      <c r="CY7" s="36">
        <v>44.82</v>
      </c>
      <c r="CZ7" s="36">
        <v>45.07</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WS1305</cp:lastModifiedBy>
  <dcterms:created xsi:type="dcterms:W3CDTF">2016-12-02T02:18:15Z</dcterms:created>
  <dcterms:modified xsi:type="dcterms:W3CDTF">2017-02-22T05:49:12Z</dcterms:modified>
</cp:coreProperties>
</file>