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<sst xmlns="http://schemas.openxmlformats.org/spreadsheetml/2006/main" count="232" uniqueCount="111">
  <si>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</si>
  <si>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</si>
  <si>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</si>
  <si>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</si>
  <si>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</si>
  <si>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</si>
  <si>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</si>
  <si>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</si>
  <si>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</si>
  <si>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</si>
  <si>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</si>
  <si>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</si>
  <si>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</si>
  <si>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</si>
  <si>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</si>
  <si>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</si>
  <si>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</si>
  <si>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</si>
  <si>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</si>
  <si>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</si>
  <si>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</si>
  <si>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</si>
  <si>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</si>
  <si>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</si>
  <si>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</si>
  <si>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</si>
  <si>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</si>
  <si>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</si>
  <si>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</si>
  <si>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</si>
  <si>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</si>
  <si>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</si>
  <si>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</si>
  <si>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</si>
  <si>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</si>
  <si>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</si>
  <si>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</si>
  <si>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</si>
  <si>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</si>
  <si>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</si>
  <si>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</si>
  <si>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</si>
  <si>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</si>
  <si>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</si>
  <si>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</si>
  <si>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</si>
  <si>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</si>
  <si>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</si>
  <si>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</si>
  <si>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</si>
  <si>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</si>
  <si>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</si>
  <si>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</si>
  <si>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</si>
  <si>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</si>
  <si>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</si>
  <si>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</si>
  <si>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</si>
  <si>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</si>
  <si>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</si>
  <si>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</si>
  <si>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</si>
  <si>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</si>
  <si>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</si>
  <si>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</si>
  <si>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</si>
  <si>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</si>
  <si>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</si>
  <si>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</si>
  <si>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</si>
  <si>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</si>
  <si>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</si>
  <si>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</si>
  <si>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</si>
  <si>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</si>
  <si>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</si>
  <si>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</si>
  <si>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</si>
  <si>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</si>
  <si>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</si>
  <si>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</si>
  <si>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</si>
  <si>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</si>
  <si>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</si>
  <si>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</si>
  <si>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</si>
  <si>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</si>
  <si>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</si>
  <si>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</si>
  <si>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</si>
  <si>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</si>
  <si>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</si>
  <si>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</si>
  <si>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</si>
  <si>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</si>
  <si>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</si>
  <si>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木祖村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</si>
  <si>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</si>
  <si>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</si>
  <si>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</si>
  <si>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</si>
  <si>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</si>
  <si>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</si>
  <si>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</si>
  <si>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</si>
  <si>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</si>
  <si>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</si>
  <si>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</si>
  <si>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①収益的収支比率は100％に達している。
　⑤経費回収率はほぼ横ばいとなっており平均を上回っているが、100％に近づけるよう更なる改善が必要となっている。
　⑥汚水処理原価が類似団体の平均を下回っており類似団体と比較すると健全な経営となっている。
　⑦施設利用率が類似団体の平均を下回っている理由は、浄化槽の人槽算定が延べ床面積を基準に算定することや、過疎化により浄化槽設置当時より浄化槽使用人数が減ったことによるものと思われる。
　⑧水洗化率が高い理由は希望者に浄化槽を設置しているためである。</t>
    <rPh sb="2" eb="5">
      <t>シュウエキテキ</t>
    </rPh>
    <rPh sb="5" eb="7">
      <t>シュウシ</t>
    </rPh>
    <rPh sb="7" eb="9">
      <t>ヒリツ</t>
    </rPh>
    <rPh sb="15" eb="16">
      <t>タッ</t>
    </rPh>
    <rPh sb="24" eb="26">
      <t>ケイヒ</t>
    </rPh>
    <rPh sb="26" eb="28">
      <t>カイシュウ</t>
    </rPh>
    <rPh sb="28" eb="29">
      <t>リツ</t>
    </rPh>
    <rPh sb="32" eb="33">
      <t>ヨコ</t>
    </rPh>
    <rPh sb="41" eb="43">
      <t>ヘイキン</t>
    </rPh>
    <rPh sb="44" eb="45">
      <t>ウワ</t>
    </rPh>
    <rPh sb="45" eb="46">
      <t>マワ</t>
    </rPh>
    <rPh sb="57" eb="58">
      <t>チカ</t>
    </rPh>
    <rPh sb="63" eb="64">
      <t>サラ</t>
    </rPh>
    <rPh sb="66" eb="68">
      <t>カイゼン</t>
    </rPh>
    <rPh sb="69" eb="71">
      <t>ヒツヨウ</t>
    </rPh>
    <rPh sb="81" eb="83">
      <t>オスイ</t>
    </rPh>
    <rPh sb="83" eb="85">
      <t>ショリ</t>
    </rPh>
    <rPh sb="85" eb="87">
      <t>ゲンカ</t>
    </rPh>
    <rPh sb="88" eb="90">
      <t>ルイジ</t>
    </rPh>
    <rPh sb="90" eb="92">
      <t>ダンタイ</t>
    </rPh>
    <rPh sb="93" eb="95">
      <t>ヘイキン</t>
    </rPh>
    <rPh sb="102" eb="104">
      <t>ルイジ</t>
    </rPh>
    <rPh sb="104" eb="106">
      <t>ダンタイ</t>
    </rPh>
    <rPh sb="107" eb="109">
      <t>ヒカク</t>
    </rPh>
    <rPh sb="112" eb="114">
      <t>ケンゼン</t>
    </rPh>
    <rPh sb="115" eb="117">
      <t>ケイエイ</t>
    </rPh>
    <rPh sb="127" eb="129">
      <t>シセツ</t>
    </rPh>
    <rPh sb="129" eb="131">
      <t>リヨウ</t>
    </rPh>
    <rPh sb="131" eb="132">
      <t>リツ</t>
    </rPh>
    <rPh sb="133" eb="135">
      <t>ルイジ</t>
    </rPh>
    <rPh sb="135" eb="137">
      <t>ダンタイ</t>
    </rPh>
    <rPh sb="138" eb="140">
      <t>ヘイキン</t>
    </rPh>
    <rPh sb="141" eb="143">
      <t>シタマワ</t>
    </rPh>
    <rPh sb="147" eb="149">
      <t>リユウ</t>
    </rPh>
    <rPh sb="151" eb="154">
      <t>ジョウカソウ</t>
    </rPh>
    <rPh sb="155" eb="157">
      <t>ニンソウ</t>
    </rPh>
    <rPh sb="157" eb="159">
      <t>サンテイ</t>
    </rPh>
    <rPh sb="160" eb="161">
      <t>ノ</t>
    </rPh>
    <rPh sb="162" eb="165">
      <t>ユカメンセキ</t>
    </rPh>
    <rPh sb="166" eb="168">
      <t>キジュン</t>
    </rPh>
    <rPh sb="169" eb="171">
      <t>サンテイ</t>
    </rPh>
    <rPh sb="177" eb="180">
      <t>カソカ</t>
    </rPh>
    <rPh sb="183" eb="186">
      <t>ジョウカソウ</t>
    </rPh>
    <rPh sb="186" eb="188">
      <t>セッチ</t>
    </rPh>
    <rPh sb="188" eb="190">
      <t>トウジ</t>
    </rPh>
    <rPh sb="192" eb="195">
      <t>ジョウカソウ</t>
    </rPh>
    <rPh sb="195" eb="197">
      <t>シヨウ</t>
    </rPh>
    <rPh sb="197" eb="199">
      <t>ニンズウ</t>
    </rPh>
    <rPh sb="200" eb="201">
      <t>ヘ</t>
    </rPh>
    <rPh sb="211" eb="212">
      <t>オモ</t>
    </rPh>
    <phoneticPr fontId="4"/>
  </si>
  <si>
    <t xml:space="preserve">　現在、浄化槽の点検や清掃の際に修繕の必要な箇所はその都度修繕しており、浄化槽の使用年数や使用状態がそれぞれ異なるため、全体的な修繕計画は予定していない。
</t>
    <rPh sb="1" eb="3">
      <t>ゲンザイ</t>
    </rPh>
    <rPh sb="4" eb="7">
      <t>ジョウカソウ</t>
    </rPh>
    <rPh sb="8" eb="10">
      <t>テンケン</t>
    </rPh>
    <rPh sb="11" eb="13">
      <t>セイソウ</t>
    </rPh>
    <rPh sb="14" eb="15">
      <t>サイ</t>
    </rPh>
    <rPh sb="16" eb="18">
      <t>シュウゼン</t>
    </rPh>
    <rPh sb="19" eb="21">
      <t>ヒツヨウ</t>
    </rPh>
    <rPh sb="22" eb="24">
      <t>カショ</t>
    </rPh>
    <rPh sb="27" eb="29">
      <t>ツド</t>
    </rPh>
    <rPh sb="29" eb="31">
      <t>シュウゼン</t>
    </rPh>
    <rPh sb="36" eb="39">
      <t>ジョウカソウ</t>
    </rPh>
    <rPh sb="40" eb="42">
      <t>シヨウ</t>
    </rPh>
    <rPh sb="42" eb="44">
      <t>ネンスウ</t>
    </rPh>
    <rPh sb="45" eb="47">
      <t>シヨウ</t>
    </rPh>
    <rPh sb="47" eb="49">
      <t>ジョウタイ</t>
    </rPh>
    <rPh sb="54" eb="55">
      <t>コト</t>
    </rPh>
    <rPh sb="60" eb="63">
      <t>ゼンタイテキ</t>
    </rPh>
    <rPh sb="64" eb="66">
      <t>シュウゼン</t>
    </rPh>
    <rPh sb="66" eb="68">
      <t>ケイカク</t>
    </rPh>
    <rPh sb="69" eb="71">
      <t>ヨテイ</t>
    </rPh>
    <phoneticPr fontId="4"/>
  </si>
  <si>
    <t>　収益的収支比率は100％になっているが、経費回収率が約70％と一般会計の繰入金に頼る経営となっている。維持管理費の削減に努め汚水処理原価を改善し経費回収率を向上していく。
　平成28年度から平成31年度にかけて公営企業会計の適用を進めていく。これにより資産等の状況を把握したり正確な経営を行うことが可能となる。今後見込まれる人口減少等により経営状況が厳しくなることが予想されるため、経営戦略を策定し、経営の健全化に努めたい。</t>
    <rPh sb="1" eb="4">
      <t>シュウエキテキ</t>
    </rPh>
    <rPh sb="4" eb="6">
      <t>シュウシ</t>
    </rPh>
    <rPh sb="6" eb="8">
      <t>ヒリツ</t>
    </rPh>
    <rPh sb="21" eb="23">
      <t>ケイヒ</t>
    </rPh>
    <rPh sb="23" eb="25">
      <t>カイシュウ</t>
    </rPh>
    <rPh sb="25" eb="26">
      <t>リツ</t>
    </rPh>
    <rPh sb="27" eb="28">
      <t>ヤク</t>
    </rPh>
    <rPh sb="32" eb="34">
      <t>イッパン</t>
    </rPh>
    <rPh sb="34" eb="36">
      <t>カイケイ</t>
    </rPh>
    <rPh sb="37" eb="39">
      <t>クリイレ</t>
    </rPh>
    <rPh sb="39" eb="40">
      <t>キン</t>
    </rPh>
    <rPh sb="41" eb="42">
      <t>タヨ</t>
    </rPh>
    <rPh sb="43" eb="45">
      <t>ケイエイ</t>
    </rPh>
    <rPh sb="52" eb="54">
      <t>イジ</t>
    </rPh>
    <rPh sb="54" eb="57">
      <t>カンリヒ</t>
    </rPh>
    <rPh sb="58" eb="60">
      <t>サクゲン</t>
    </rPh>
    <rPh sb="61" eb="62">
      <t>ツト</t>
    </rPh>
    <rPh sb="63" eb="65">
      <t>オスイ</t>
    </rPh>
    <rPh sb="65" eb="67">
      <t>ショリ</t>
    </rPh>
    <rPh sb="67" eb="69">
      <t>ゲンカ</t>
    </rPh>
    <rPh sb="70" eb="72">
      <t>カイゼン</t>
    </rPh>
    <rPh sb="73" eb="75">
      <t>ケイヒ</t>
    </rPh>
    <rPh sb="75" eb="77">
      <t>カイシュウ</t>
    </rPh>
    <rPh sb="77" eb="78">
      <t>リツ</t>
    </rPh>
    <rPh sb="79" eb="81">
      <t>コウジョウ</t>
    </rPh>
    <rPh sb="88" eb="90">
      <t>ヘイセイ</t>
    </rPh>
    <rPh sb="92" eb="93">
      <t>ネン</t>
    </rPh>
    <rPh sb="93" eb="94">
      <t>ド</t>
    </rPh>
    <rPh sb="96" eb="98">
      <t>ヘイセイ</t>
    </rPh>
    <rPh sb="100" eb="101">
      <t>ネン</t>
    </rPh>
    <rPh sb="101" eb="102">
      <t>ド</t>
    </rPh>
    <rPh sb="106" eb="108">
      <t>コウエイ</t>
    </rPh>
    <rPh sb="108" eb="110">
      <t>キギョウ</t>
    </rPh>
    <rPh sb="110" eb="112">
      <t>カイケイ</t>
    </rPh>
    <rPh sb="113" eb="115">
      <t>テキヨウ</t>
    </rPh>
    <rPh sb="116" eb="117">
      <t>スス</t>
    </rPh>
    <rPh sb="127" eb="129">
      <t>シサン</t>
    </rPh>
    <rPh sb="129" eb="130">
      <t>トウ</t>
    </rPh>
    <rPh sb="131" eb="133">
      <t>ジョウキョウ</t>
    </rPh>
    <rPh sb="134" eb="136">
      <t>ハアク</t>
    </rPh>
    <rPh sb="139" eb="141">
      <t>セイカク</t>
    </rPh>
    <rPh sb="142" eb="144">
      <t>ケイエイ</t>
    </rPh>
    <rPh sb="145" eb="146">
      <t>オコナ</t>
    </rPh>
    <rPh sb="150" eb="152">
      <t>カノウ</t>
    </rPh>
    <rPh sb="156" eb="158">
      <t>コンゴ</t>
    </rPh>
    <rPh sb="158" eb="160">
      <t>ミコ</t>
    </rPh>
    <rPh sb="163" eb="165">
      <t>ジンコウ</t>
    </rPh>
    <rPh sb="165" eb="167">
      <t>ゲンショウ</t>
    </rPh>
    <rPh sb="167" eb="168">
      <t>トウ</t>
    </rPh>
    <rPh sb="171" eb="173">
      <t>ケイエイ</t>
    </rPh>
    <rPh sb="173" eb="175">
      <t>ジョウキョウ</t>
    </rPh>
    <rPh sb="176" eb="177">
      <t>キビ</t>
    </rPh>
    <rPh sb="184" eb="186">
      <t>ヨソウ</t>
    </rPh>
    <rPh sb="192" eb="194">
      <t>ケイエイ</t>
    </rPh>
    <rPh sb="194" eb="196">
      <t>センリャク</t>
    </rPh>
    <rPh sb="197" eb="199">
      <t>サクテイ</t>
    </rPh>
    <rPh sb="201" eb="203">
      <t>ケイエイ</t>
    </rPh>
    <rPh sb="204" eb="207">
      <t>ケンゼンカ</t>
    </rPh>
    <rPh sb="208" eb="20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</si>
</sst>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894720"/>
        <c:axId val="118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894720"/>
        <c:axId val="118051968"/>
      </c:lineChart>
      <c:dateAx>
        <c:axId val="112894720"/>
        <c:scaling>
          <c:orientation val="minMax"/>
        </c:scaling>
        <c:delete val="1"/>
        <c:axPos val="b"/>
        <c:numFmt formatCode="ge" sourceLinked="1"/>
        <c:majorTickMark val="none"/>
        <c:minorTickMark val="none"/>
        <c:tickLblPos val="none"/>
        <c:crossAx val="118051968"/>
        <c:crosses val="autoZero"/>
        <c:auto val="1"/>
        <c:lblOffset val="100"/>
        <c:baseTimeUnit val="years"/>
      </c:dateAx>
      <c:valAx>
        <c:axId val="1180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36.450000000000003</c:v>
                </c:pt>
                <c:pt idx="1">
                  <c:v>36.840000000000003</c:v>
                </c:pt>
                <c:pt idx="2">
                  <c:v>36.700000000000003</c:v>
                </c:pt>
                <c:pt idx="3">
                  <c:v>35.590000000000003</c:v>
                </c:pt>
                <c:pt idx="4">
                  <c:v>35</c:v>
                </c:pt>
              </c:numCache>
            </c:numRef>
          </c:val>
        </c:ser>
        <c:dLbls>
          <c:showLegendKey val="0"/>
          <c:showVal val="0"/>
          <c:showCatName val="0"/>
          <c:showSerName val="0"/>
          <c:showPercent val="0"/>
          <c:showBubbleSize val="0"/>
        </c:dLbls>
        <c:gapWidth val="150"/>
        <c:axId val="137573120"/>
        <c:axId val="1375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37573120"/>
        <c:axId val="137575040"/>
      </c:lineChart>
      <c:dateAx>
        <c:axId val="137573120"/>
        <c:scaling>
          <c:orientation val="minMax"/>
        </c:scaling>
        <c:delete val="1"/>
        <c:axPos val="b"/>
        <c:numFmt formatCode="ge" sourceLinked="1"/>
        <c:majorTickMark val="none"/>
        <c:minorTickMark val="none"/>
        <c:tickLblPos val="none"/>
        <c:crossAx val="137575040"/>
        <c:crosses val="autoZero"/>
        <c:auto val="1"/>
        <c:lblOffset val="100"/>
        <c:baseTimeUnit val="years"/>
      </c:dateAx>
      <c:valAx>
        <c:axId val="137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97.56</c:v>
                </c:pt>
                <c:pt idx="1">
                  <c:v>96.98</c:v>
                </c:pt>
                <c:pt idx="2">
                  <c:v>96.48</c:v>
                </c:pt>
                <c:pt idx="3">
                  <c:v>96.92</c:v>
                </c:pt>
                <c:pt idx="4">
                  <c:v>98.37</c:v>
                </c:pt>
              </c:numCache>
            </c:numRef>
          </c:val>
        </c:ser>
        <c:dLbls>
          <c:showLegendKey val="0"/>
          <c:showVal val="0"/>
          <c:showCatName val="0"/>
          <c:showSerName val="0"/>
          <c:showPercent val="0"/>
          <c:showBubbleSize val="0"/>
        </c:dLbls>
        <c:gapWidth val="150"/>
        <c:axId val="137609600"/>
        <c:axId val="1376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37609600"/>
        <c:axId val="137611520"/>
      </c:lineChart>
      <c:dateAx>
        <c:axId val="137609600"/>
        <c:scaling>
          <c:orientation val="minMax"/>
        </c:scaling>
        <c:delete val="1"/>
        <c:axPos val="b"/>
        <c:numFmt formatCode="ge" sourceLinked="1"/>
        <c:majorTickMark val="none"/>
        <c:minorTickMark val="none"/>
        <c:tickLblPos val="none"/>
        <c:crossAx val="137611520"/>
        <c:crosses val="autoZero"/>
        <c:auto val="1"/>
        <c:lblOffset val="100"/>
        <c:baseTimeUnit val="years"/>
      </c:dateAx>
      <c:valAx>
        <c:axId val="1376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3431296"/>
        <c:axId val="1334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31296"/>
        <c:axId val="133433216"/>
      </c:lineChart>
      <c:dateAx>
        <c:axId val="133431296"/>
        <c:scaling>
          <c:orientation val="minMax"/>
        </c:scaling>
        <c:delete val="1"/>
        <c:axPos val="b"/>
        <c:numFmt formatCode="ge" sourceLinked="1"/>
        <c:majorTickMark val="none"/>
        <c:minorTickMark val="none"/>
        <c:tickLblPos val="none"/>
        <c:crossAx val="133433216"/>
        <c:crosses val="autoZero"/>
        <c:auto val="1"/>
        <c:lblOffset val="100"/>
        <c:baseTimeUnit val="years"/>
      </c:dateAx>
      <c:valAx>
        <c:axId val="133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442944"/>
        <c:axId val="1334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42944"/>
        <c:axId val="133465600"/>
      </c:lineChart>
      <c:dateAx>
        <c:axId val="133442944"/>
        <c:scaling>
          <c:orientation val="minMax"/>
        </c:scaling>
        <c:delete val="1"/>
        <c:axPos val="b"/>
        <c:numFmt formatCode="ge" sourceLinked="1"/>
        <c:majorTickMark val="none"/>
        <c:minorTickMark val="none"/>
        <c:tickLblPos val="none"/>
        <c:crossAx val="133465600"/>
        <c:crosses val="autoZero"/>
        <c:auto val="1"/>
        <c:lblOffset val="100"/>
        <c:baseTimeUnit val="years"/>
      </c:dateAx>
      <c:valAx>
        <c:axId val="1334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483520"/>
        <c:axId val="133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83520"/>
        <c:axId val="133485696"/>
      </c:lineChart>
      <c:dateAx>
        <c:axId val="133483520"/>
        <c:scaling>
          <c:orientation val="minMax"/>
        </c:scaling>
        <c:delete val="1"/>
        <c:axPos val="b"/>
        <c:numFmt formatCode="ge" sourceLinked="1"/>
        <c:majorTickMark val="none"/>
        <c:minorTickMark val="none"/>
        <c:tickLblPos val="none"/>
        <c:crossAx val="133485696"/>
        <c:crosses val="autoZero"/>
        <c:auto val="1"/>
        <c:lblOffset val="100"/>
        <c:baseTimeUnit val="years"/>
      </c:dateAx>
      <c:valAx>
        <c:axId val="133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24096"/>
        <c:axId val="133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24096"/>
        <c:axId val="133530368"/>
      </c:lineChart>
      <c:dateAx>
        <c:axId val="133524096"/>
        <c:scaling>
          <c:orientation val="minMax"/>
        </c:scaling>
        <c:delete val="1"/>
        <c:axPos val="b"/>
        <c:numFmt formatCode="ge" sourceLinked="1"/>
        <c:majorTickMark val="none"/>
        <c:minorTickMark val="none"/>
        <c:tickLblPos val="none"/>
        <c:crossAx val="133530368"/>
        <c:crosses val="autoZero"/>
        <c:auto val="1"/>
        <c:lblOffset val="100"/>
        <c:baseTimeUnit val="years"/>
      </c:dateAx>
      <c:valAx>
        <c:axId val="133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40096"/>
        <c:axId val="133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40096"/>
        <c:axId val="133558656"/>
      </c:lineChart>
      <c:dateAx>
        <c:axId val="133540096"/>
        <c:scaling>
          <c:orientation val="minMax"/>
        </c:scaling>
        <c:delete val="1"/>
        <c:axPos val="b"/>
        <c:numFmt formatCode="ge" sourceLinked="1"/>
        <c:majorTickMark val="none"/>
        <c:minorTickMark val="none"/>
        <c:tickLblPos val="none"/>
        <c:crossAx val="133558656"/>
        <c:crosses val="autoZero"/>
        <c:auto val="1"/>
        <c:lblOffset val="100"/>
        <c:baseTimeUnit val="years"/>
      </c:dateAx>
      <c:valAx>
        <c:axId val="1335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662592"/>
        <c:axId val="1336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33662592"/>
        <c:axId val="133668864"/>
      </c:lineChart>
      <c:dateAx>
        <c:axId val="133662592"/>
        <c:scaling>
          <c:orientation val="minMax"/>
        </c:scaling>
        <c:delete val="1"/>
        <c:axPos val="b"/>
        <c:numFmt formatCode="ge" sourceLinked="1"/>
        <c:majorTickMark val="none"/>
        <c:minorTickMark val="none"/>
        <c:tickLblPos val="none"/>
        <c:crossAx val="133668864"/>
        <c:crosses val="autoZero"/>
        <c:auto val="1"/>
        <c:lblOffset val="100"/>
        <c:baseTimeUnit val="years"/>
      </c:dateAx>
      <c:valAx>
        <c:axId val="133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72.44</c:v>
                </c:pt>
                <c:pt idx="1">
                  <c:v>70.83</c:v>
                </c:pt>
                <c:pt idx="2">
                  <c:v>68.739999999999995</c:v>
                </c:pt>
                <c:pt idx="3">
                  <c:v>73.430000000000007</c:v>
                </c:pt>
                <c:pt idx="4">
                  <c:v>70.02</c:v>
                </c:pt>
              </c:numCache>
            </c:numRef>
          </c:val>
        </c:ser>
        <c:dLbls>
          <c:showLegendKey val="0"/>
          <c:showVal val="0"/>
          <c:showCatName val="0"/>
          <c:showSerName val="0"/>
          <c:showPercent val="0"/>
          <c:showBubbleSize val="0"/>
        </c:dLbls>
        <c:gapWidth val="150"/>
        <c:axId val="133694976"/>
        <c:axId val="1336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3694976"/>
        <c:axId val="133696896"/>
      </c:lineChart>
      <c:dateAx>
        <c:axId val="133694976"/>
        <c:scaling>
          <c:orientation val="minMax"/>
        </c:scaling>
        <c:delete val="1"/>
        <c:axPos val="b"/>
        <c:numFmt formatCode="ge" sourceLinked="1"/>
        <c:majorTickMark val="none"/>
        <c:minorTickMark val="none"/>
        <c:tickLblPos val="none"/>
        <c:crossAx val="133696896"/>
        <c:crosses val="autoZero"/>
        <c:auto val="1"/>
        <c:lblOffset val="100"/>
        <c:baseTimeUnit val="years"/>
      </c:dateAx>
      <c:valAx>
        <c:axId val="133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235.56</c:v>
                </c:pt>
                <c:pt idx="1">
                  <c:v>240.27</c:v>
                </c:pt>
                <c:pt idx="2">
                  <c:v>247.9</c:v>
                </c:pt>
                <c:pt idx="3">
                  <c:v>238.64</c:v>
                </c:pt>
                <c:pt idx="4">
                  <c:v>250.89</c:v>
                </c:pt>
              </c:numCache>
            </c:numRef>
          </c:val>
        </c:ser>
        <c:dLbls>
          <c:showLegendKey val="0"/>
          <c:showVal val="0"/>
          <c:showCatName val="0"/>
          <c:showSerName val="0"/>
          <c:showPercent val="0"/>
          <c:showBubbleSize val="0"/>
        </c:dLbls>
        <c:gapWidth val="150"/>
        <c:axId val="133739648"/>
        <c:axId val="1337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33739648"/>
        <c:axId val="133741568"/>
      </c:lineChart>
      <c:dateAx>
        <c:axId val="133739648"/>
        <c:scaling>
          <c:orientation val="minMax"/>
        </c:scaling>
        <c:delete val="1"/>
        <c:axPos val="b"/>
        <c:numFmt formatCode="ge" sourceLinked="1"/>
        <c:majorTickMark val="none"/>
        <c:minorTickMark val="none"/>
        <c:tickLblPos val="none"/>
        <c:crossAx val="133741568"/>
        <c:crosses val="autoZero"/>
        <c:auto val="1"/>
        <c:lblOffset val="100"/>
        <c:baseTimeUnit val="years"/>
      </c:dateAx>
      <c:valAx>
        <c:axId val="133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木祖村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3055</v>
      </c>
      <c r="AM8" s="64"/>
      <c r="AN8" s="64"/>
      <c r="AO8" s="64"/>
      <c r="AP8" s="64"/>
      <c r="AQ8" s="64"/>
      <c r="AR8" s="64"/>
      <c r="AS8" s="64"/>
      <c r="AT8" s="63">
        <f>データ!S6</f>
        <v>140.5</v>
      </c>
      <c r="AU8" s="63"/>
      <c r="AV8" s="63"/>
      <c r="AW8" s="63"/>
      <c r="AX8" s="63"/>
      <c r="AY8" s="63"/>
      <c r="AZ8" s="63"/>
      <c r="BA8" s="63"/>
      <c r="BB8" s="63">
        <f>データ!T6</f>
        <v>21.74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20.239999999999998</v>
      </c>
      <c r="Q10" s="63"/>
      <c r="R10" s="63"/>
      <c r="S10" s="63"/>
      <c r="T10" s="63"/>
      <c r="U10" s="63"/>
      <c r="V10" s="63"/>
      <c r="W10" s="63">
        <f>データ!P6</f>
        <v>100</v>
      </c>
      <c r="X10" s="63"/>
      <c r="Y10" s="63"/>
      <c r="Z10" s="63"/>
      <c r="AA10" s="63"/>
      <c r="AB10" s="63"/>
      <c r="AC10" s="63"/>
      <c r="AD10" s="64">
        <f>データ!Q6</f>
        <v>3236</v>
      </c>
      <c r="AE10" s="64"/>
      <c r="AF10" s="64"/>
      <c r="AG10" s="64"/>
      <c r="AH10" s="64"/>
      <c r="AI10" s="64"/>
      <c r="AJ10" s="64"/>
      <c r="AK10" s="2"/>
      <c r="AL10" s="64">
        <f>データ!U6</f>
        <v>615</v>
      </c>
      <c r="AM10" s="64"/>
      <c r="AN10" s="64"/>
      <c r="AO10" s="64"/>
      <c r="AP10" s="64"/>
      <c r="AQ10" s="64"/>
      <c r="AR10" s="64"/>
      <c r="AS10" s="64"/>
      <c r="AT10" s="63">
        <f>データ!V6</f>
        <v>0.13</v>
      </c>
      <c r="AU10" s="63"/>
      <c r="AV10" s="63"/>
      <c r="AW10" s="63"/>
      <c r="AX10" s="63"/>
      <c r="AY10" s="63"/>
      <c r="AZ10" s="63"/>
      <c r="BA10" s="63"/>
      <c r="BB10" s="63">
        <f>データ!W6</f>
        <v>4730.7700000000004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204251</v>
      </c>
      <c r="D6" s="31">
        <f t="shared" si="3"/>
        <v>47</v>
      </c>
      <c r="E6" s="31">
        <f t="shared" si="3"/>
        <v>18</v>
      </c>
      <c r="F6" s="31">
        <f t="shared" si="3"/>
        <v>0</v>
      </c>
      <c r="G6" s="31">
        <f t="shared" si="3"/>
        <v>0</v>
      </c>
      <c r="H6" s="31" t="str">
        <f t="shared" si="3"/>
        <v>長野県　木祖村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20.239999999999998</v>
      </c>
      <c r="P6" s="32">
        <f t="shared" si="3"/>
        <v>100</v>
      </c>
      <c r="Q6" s="32">
        <f t="shared" si="3"/>
        <v>3236</v>
      </c>
      <c r="R6" s="32">
        <f t="shared" si="3"/>
        <v>3055</v>
      </c>
      <c r="S6" s="32">
        <f t="shared" si="3"/>
        <v>140.5</v>
      </c>
      <c r="T6" s="32">
        <f t="shared" si="3"/>
        <v>21.74</v>
      </c>
      <c r="U6" s="32">
        <f t="shared" si="3"/>
        <v>615</v>
      </c>
      <c r="V6" s="32">
        <f t="shared" si="3"/>
        <v>0.13</v>
      </c>
      <c r="W6" s="32">
        <f t="shared" si="3"/>
        <v>4730.7700000000004</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72.44</v>
      </c>
      <c r="BQ6" s="33">
        <f t="shared" ref="BQ6:BY6" si="8">IF(BQ7="",NA(),BQ7)</f>
        <v>70.83</v>
      </c>
      <c r="BR6" s="33">
        <f t="shared" si="8"/>
        <v>68.739999999999995</v>
      </c>
      <c r="BS6" s="33">
        <f t="shared" si="8"/>
        <v>73.430000000000007</v>
      </c>
      <c r="BT6" s="33">
        <f t="shared" si="8"/>
        <v>70.02</v>
      </c>
      <c r="BU6" s="33">
        <f t="shared" si="8"/>
        <v>58.98</v>
      </c>
      <c r="BV6" s="33">
        <f t="shared" si="8"/>
        <v>58.78</v>
      </c>
      <c r="BW6" s="33">
        <f t="shared" si="8"/>
        <v>58.53</v>
      </c>
      <c r="BX6" s="33">
        <f t="shared" si="8"/>
        <v>57.93</v>
      </c>
      <c r="BY6" s="33">
        <f t="shared" si="8"/>
        <v>57.03</v>
      </c>
      <c r="BZ6" s="32" t="str">
        <f>IF(BZ7="","",IF(BZ7="-","【-】","【"&amp;SUBSTITUTE(TEXT(BZ7,"#,##0.00"),"-","△")&amp;"】"))</f>
        <v>【59.44】</v>
      </c>
      <c r="CA6" s="33">
        <f>IF(CA7="",NA(),CA7)</f>
        <v>235.56</v>
      </c>
      <c r="CB6" s="33">
        <f t="shared" ref="CB6:CJ6" si="9">IF(CB7="",NA(),CB7)</f>
        <v>240.27</v>
      </c>
      <c r="CC6" s="33">
        <f t="shared" si="9"/>
        <v>247.9</v>
      </c>
      <c r="CD6" s="33">
        <f t="shared" si="9"/>
        <v>238.64</v>
      </c>
      <c r="CE6" s="33">
        <f t="shared" si="9"/>
        <v>250.89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36.450000000000003</v>
      </c>
      <c r="CM6" s="33">
        <f t="shared" ref="CM6:CU6" si="10">IF(CM7="",NA(),CM7)</f>
        <v>36.840000000000003</v>
      </c>
      <c r="CN6" s="33">
        <f t="shared" si="10"/>
        <v>36.700000000000003</v>
      </c>
      <c r="CO6" s="33">
        <f t="shared" si="10"/>
        <v>35.590000000000003</v>
      </c>
      <c r="CP6" s="33">
        <f t="shared" si="10"/>
        <v>35</v>
      </c>
      <c r="CQ6" s="33">
        <f t="shared" si="10"/>
        <v>60.03</v>
      </c>
      <c r="CR6" s="33">
        <f t="shared" si="10"/>
        <v>61.93</v>
      </c>
      <c r="CS6" s="33">
        <f t="shared" si="10"/>
        <v>58.06</v>
      </c>
      <c r="CT6" s="33">
        <f t="shared" si="10"/>
        <v>59.08</v>
      </c>
      <c r="CU6" s="33">
        <f t="shared" si="10"/>
        <v>58.25</v>
      </c>
      <c r="CV6" s="32" t="str">
        <f>IF(CV7="","",IF(CV7="-","【-】","【"&amp;SUBSTITUTE(TEXT(CV7,"#,##0.00"),"-","△")&amp;"】"))</f>
        <v>【58.84】</v>
      </c>
      <c r="CW6" s="33">
        <f>IF(CW7="",NA(),CW7)</f>
        <v>97.56</v>
      </c>
      <c r="CX6" s="33">
        <f t="shared" ref="CX6:DF6" si="11">IF(CX7="",NA(),CX7)</f>
        <v>96.98</v>
      </c>
      <c r="CY6" s="33">
        <f t="shared" si="11"/>
        <v>96.48</v>
      </c>
      <c r="CZ6" s="33">
        <f t="shared" si="11"/>
        <v>96.92</v>
      </c>
      <c r="DA6" s="33">
        <f t="shared" si="11"/>
        <v>98.37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204251</v>
      </c>
      <c r="D7" s="35">
        <v>47</v>
      </c>
      <c r="E7" s="35">
        <v>18</v>
      </c>
      <c r="F7" s="35">
        <v>0</v>
      </c>
      <c r="G7" s="35">
        <v>0</v>
      </c>
      <c r="H7" s="35" t="s">
        <v>96</v>
      </c>
      <c r="I7" s="35" t="s">
        <v>97</v>
      </c>
      <c r="J7" s="35" t="s">
        <v>98</v>
      </c>
      <c r="K7" s="35" t="s">
        <v>99</v>
      </c>
      <c r="L7" s="35" t="s">
        <v>100</v>
      </c>
      <c r="M7" s="36" t="s">
        <v>101</v>
      </c>
      <c r="N7" s="36" t="s">
        <v>102</v>
      </c>
      <c r="O7" s="36">
        <v>20.239999999999998</v>
      </c>
      <c r="P7" s="36">
        <v>100</v>
      </c>
      <c r="Q7" s="36">
        <v>3236</v>
      </c>
      <c r="R7" s="36">
        <v>3055</v>
      </c>
      <c r="S7" s="36">
        <v>140.5</v>
      </c>
      <c r="T7" s="36">
        <v>21.74</v>
      </c>
      <c r="U7" s="36">
        <v>615</v>
      </c>
      <c r="V7" s="36">
        <v>0.13</v>
      </c>
      <c r="W7" s="36">
        <v>4730.7700000000004</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72.44</v>
      </c>
      <c r="BQ7" s="36">
        <v>70.83</v>
      </c>
      <c r="BR7" s="36">
        <v>68.739999999999995</v>
      </c>
      <c r="BS7" s="36">
        <v>73.430000000000007</v>
      </c>
      <c r="BT7" s="36">
        <v>70.02</v>
      </c>
      <c r="BU7" s="36">
        <v>58.98</v>
      </c>
      <c r="BV7" s="36">
        <v>58.78</v>
      </c>
      <c r="BW7" s="36">
        <v>58.53</v>
      </c>
      <c r="BX7" s="36">
        <v>57.93</v>
      </c>
      <c r="BY7" s="36">
        <v>57.03</v>
      </c>
      <c r="BZ7" s="36">
        <v>59.44</v>
      </c>
      <c r="CA7" s="36">
        <v>235.56</v>
      </c>
      <c r="CB7" s="36">
        <v>240.27</v>
      </c>
      <c r="CC7" s="36">
        <v>247.9</v>
      </c>
      <c r="CD7" s="36">
        <v>238.64</v>
      </c>
      <c r="CE7" s="36">
        <v>250.89</v>
      </c>
      <c r="CF7" s="36">
        <v>253.84</v>
      </c>
      <c r="CG7" s="36">
        <v>257.02999999999997</v>
      </c>
      <c r="CH7" s="36">
        <v>266.57</v>
      </c>
      <c r="CI7" s="36">
        <v>276.93</v>
      </c>
      <c r="CJ7" s="36">
        <v>283.73</v>
      </c>
      <c r="CK7" s="36">
        <v>272.79000000000002</v>
      </c>
      <c r="CL7" s="36">
        <v>36.450000000000003</v>
      </c>
      <c r="CM7" s="36">
        <v>36.840000000000003</v>
      </c>
      <c r="CN7" s="36">
        <v>36.700000000000003</v>
      </c>
      <c r="CO7" s="36">
        <v>35.590000000000003</v>
      </c>
      <c r="CP7" s="36">
        <v>35</v>
      </c>
      <c r="CQ7" s="36">
        <v>60.03</v>
      </c>
      <c r="CR7" s="36">
        <v>61.93</v>
      </c>
      <c r="CS7" s="36">
        <v>58.06</v>
      </c>
      <c r="CT7" s="36">
        <v>59.08</v>
      </c>
      <c r="CU7" s="36">
        <v>58.25</v>
      </c>
      <c r="CV7" s="36">
        <v>58.84</v>
      </c>
      <c r="CW7" s="36">
        <v>97.56</v>
      </c>
      <c r="CX7" s="36">
        <v>96.98</v>
      </c>
      <c r="CY7" s="36">
        <v>96.48</v>
      </c>
      <c r="CZ7" s="36">
        <v>96.92</v>
      </c>
      <c r="DA7" s="36">
        <v>98.37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2017-02-08T03:23:09Z</dcterms:created>
  <dcterms:modified xsi:type="dcterms:W3CDTF">2017-02-15T07:48:55Z</dcterms:modified>
</cp:coreProperties>
</file>