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S1340\Desktop\"/>
    </mc:Choice>
  </mc:AlternateContent>
  <workbookProtection workbookPassword="8649" lockStructure="1"/>
  <bookViews>
    <workbookView xWindow="0" yWindow="0" windowWidth="19200" windowHeight="11010"/>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AY8" i="4" s="1"/>
  <c r="R6" i="5"/>
  <c r="Q6" i="5"/>
  <c r="AI8" i="4" s="1"/>
  <c r="P6" i="5"/>
  <c r="Z10" i="4" s="1"/>
  <c r="O6" i="5"/>
  <c r="R10" i="4" s="1"/>
  <c r="N6" i="5"/>
  <c r="M6" i="5"/>
  <c r="B10" i="4" s="1"/>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J10" i="4"/>
  <c r="AQ8" i="4"/>
  <c r="Z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<sst xmlns="http://schemas.openxmlformats.org/spreadsheetml/2006/main" count="217" uniqueCount="107">
  <si>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</si>
  <si>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</si>
  <si>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</si>
  <si>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</si>
  <si>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</si>
  <si>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</si>
  <si>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</si>
  <si>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</si>
  <si>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</si>
  <si>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</si>
  <si>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</si>
  <si>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</si>
  <si>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</si>
  <si>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</si>
  <si>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</si>
  <si>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</si>
  <si>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</si>
  <si>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</si>
  <si>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</si>
  <si>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</si>
  <si>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</si>
  <si>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</si>
  <si>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</si>
  <si>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</si>
  <si>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</si>
  <si>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</si>
  <si>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</si>
  <si>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</si>
  <si>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</si>
  <si>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</si>
  <si>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</si>
  <si>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</si>
  <si>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</si>
  <si>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</si>
  <si>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</si>
  <si>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</si>
  <si>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</si>
  <si>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</si>
  <si>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</si>
  <si>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</si>
  <si>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</si>
  <si>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</si>
  <si>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</si>
  <si>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</si>
  <si>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</si>
  <si>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</si>
  <si>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</si>
  <si>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</si>
  <si>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</si>
  <si>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</si>
  <si>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</si>
  <si>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</si>
  <si>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</si>
  <si>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</si>
  <si>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</si>
  <si>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</si>
  <si>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</si>
  <si>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</si>
  <si>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</si>
  <si>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</si>
  <si>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</si>
  <si>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</si>
  <si>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</si>
  <si>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</si>
  <si>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</si>
  <si>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</si>
  <si>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</si>
  <si>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</si>
  <si>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</si>
  <si>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</si>
  <si>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</si>
  <si>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</si>
  <si>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</si>
  <si>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</si>
  <si>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</si>
  <si>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</si>
  <si>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</si>
  <si>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</si>
  <si>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</si>
  <si>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</si>
  <si>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</si>
  <si>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</si>
  <si>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</si>
  <si>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</si>
  <si>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</si>
  <si>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</si>
  <si>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</si>
  <si>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</si>
  <si>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</si>
  <si>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</si>
  <si>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</si>
  <si>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</si>
  <si>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</si>
  <si>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木曽町</t>
  </si>
  <si>
    <t>法適用</t>
  </si>
  <si>
    <t>水道事業</t>
  </si>
  <si>
    <t>末端給水事業</t>
  </si>
  <si>
    <t>A8</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</si>
  <si>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</si>
  <si>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</si>
  <si>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</si>
  <si>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</si>
  <si>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</si>
  <si>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</si>
  <si>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や流動比率が100％を超え収支の黒字を示し、累積欠損金も発生していない。料金回収率も100％を超えるとともに類似規模団体の平均を上回り、給水原価も同平均より低く抑えている。一般会計から繰り入れることなく完全な独立採算で運営を行っている。これらのことから経営状況は概ね良好であると思われる。
　しかし、有収率においては類似規模団体の平均を上回っているものの100％を下回っており、漏水などの原因が想定されるため、早期に対策を取る必要がある。
　さらには、給水人口の減少による料金収入の減少、施設の老朽化による建設改良費の増加と企業債残高の増加が見込まれるため、健全経営を維持するための対策を講ずることが必要である。</t>
    <rPh sb="1" eb="3">
      <t>ケイジョウ</t>
    </rPh>
    <rPh sb="3" eb="5">
      <t>シュウシ</t>
    </rPh>
    <rPh sb="5" eb="7">
      <t>ヒリツ</t>
    </rPh>
    <rPh sb="8" eb="10">
      <t>リュウドウ</t>
    </rPh>
    <rPh sb="10" eb="12">
      <t>ヒリツ</t>
    </rPh>
    <rPh sb="18" eb="19">
      <t>コ</t>
    </rPh>
    <rPh sb="20" eb="22">
      <t>シュウシ</t>
    </rPh>
    <rPh sb="23" eb="25">
      <t>クロジ</t>
    </rPh>
    <rPh sb="26" eb="27">
      <t>シメ</t>
    </rPh>
    <rPh sb="29" eb="31">
      <t>ルイセキ</t>
    </rPh>
    <rPh sb="31" eb="33">
      <t>ケッソン</t>
    </rPh>
    <rPh sb="33" eb="34">
      <t>キン</t>
    </rPh>
    <rPh sb="35" eb="37">
      <t>ハッセイ</t>
    </rPh>
    <rPh sb="43" eb="45">
      <t>リョウキン</t>
    </rPh>
    <rPh sb="45" eb="47">
      <t>カイシュウ</t>
    </rPh>
    <rPh sb="47" eb="48">
      <t>リツ</t>
    </rPh>
    <rPh sb="54" eb="55">
      <t>コ</t>
    </rPh>
    <rPh sb="61" eb="63">
      <t>ルイジ</t>
    </rPh>
    <rPh sb="63" eb="65">
      <t>キボ</t>
    </rPh>
    <rPh sb="65" eb="67">
      <t>ダンタイ</t>
    </rPh>
    <rPh sb="68" eb="70">
      <t>ヘイキン</t>
    </rPh>
    <rPh sb="71" eb="73">
      <t>ウワマワ</t>
    </rPh>
    <rPh sb="75" eb="77">
      <t>キュウスイ</t>
    </rPh>
    <rPh sb="77" eb="78">
      <t>ハラ</t>
    </rPh>
    <rPh sb="80" eb="81">
      <t>ドウ</t>
    </rPh>
    <rPh sb="81" eb="83">
      <t>ヘイキン</t>
    </rPh>
    <rPh sb="85" eb="86">
      <t>ヒク</t>
    </rPh>
    <rPh sb="87" eb="88">
      <t>オサ</t>
    </rPh>
    <rPh sb="93" eb="95">
      <t>イッパン</t>
    </rPh>
    <rPh sb="95" eb="97">
      <t>カイケイ</t>
    </rPh>
    <rPh sb="99" eb="100">
      <t>ク</t>
    </rPh>
    <rPh sb="101" eb="102">
      <t>イ</t>
    </rPh>
    <rPh sb="108" eb="110">
      <t>カンゼン</t>
    </rPh>
    <rPh sb="111" eb="113">
      <t>ドクリツ</t>
    </rPh>
    <rPh sb="113" eb="115">
      <t>サイサン</t>
    </rPh>
    <rPh sb="116" eb="118">
      <t>ウンエイ</t>
    </rPh>
    <rPh sb="119" eb="120">
      <t>オコナ</t>
    </rPh>
    <rPh sb="133" eb="135">
      <t>ケイエイ</t>
    </rPh>
    <rPh sb="135" eb="137">
      <t>ジョウキョウ</t>
    </rPh>
    <rPh sb="138" eb="139">
      <t>オオム</t>
    </rPh>
    <rPh sb="140" eb="142">
      <t>リョウコウ</t>
    </rPh>
    <rPh sb="146" eb="147">
      <t>オモ</t>
    </rPh>
    <rPh sb="157" eb="158">
      <t>ユウ</t>
    </rPh>
    <rPh sb="158" eb="159">
      <t>シュウ</t>
    </rPh>
    <rPh sb="159" eb="160">
      <t>リツ</t>
    </rPh>
    <rPh sb="165" eb="167">
      <t>ルイジ</t>
    </rPh>
    <rPh sb="167" eb="169">
      <t>キボ</t>
    </rPh>
    <rPh sb="169" eb="171">
      <t>ダンタイ</t>
    </rPh>
    <rPh sb="172" eb="174">
      <t>ヘイキン</t>
    </rPh>
    <rPh sb="175" eb="177">
      <t>ウワマワ</t>
    </rPh>
    <rPh sb="189" eb="191">
      <t>シタマワ</t>
    </rPh>
    <rPh sb="196" eb="198">
      <t>ロウスイ</t>
    </rPh>
    <rPh sb="201" eb="203">
      <t>ゲンイン</t>
    </rPh>
    <rPh sb="204" eb="206">
      <t>ソウテイ</t>
    </rPh>
    <rPh sb="212" eb="214">
      <t>ソウキ</t>
    </rPh>
    <rPh sb="215" eb="217">
      <t>タイサク</t>
    </rPh>
    <rPh sb="218" eb="219">
      <t>ト</t>
    </rPh>
    <rPh sb="220" eb="222">
      <t>ヒツヨウ</t>
    </rPh>
    <rPh sb="233" eb="235">
      <t>キュウスイ</t>
    </rPh>
    <rPh sb="235" eb="237">
      <t>ジンコウ</t>
    </rPh>
    <rPh sb="238" eb="240">
      <t>ゲンショウ</t>
    </rPh>
    <rPh sb="243" eb="245">
      <t>リョウキン</t>
    </rPh>
    <rPh sb="245" eb="247">
      <t>シュウニュウ</t>
    </rPh>
    <rPh sb="248" eb="250">
      <t>ゲンショウ</t>
    </rPh>
    <rPh sb="251" eb="253">
      <t>シセツ</t>
    </rPh>
    <rPh sb="254" eb="257">
      <t>ロウキュウカ</t>
    </rPh>
    <rPh sb="260" eb="262">
      <t>ケンセツ</t>
    </rPh>
    <rPh sb="262" eb="264">
      <t>カイリョウ</t>
    </rPh>
    <rPh sb="264" eb="265">
      <t>ヒ</t>
    </rPh>
    <rPh sb="266" eb="268">
      <t>ゾウカ</t>
    </rPh>
    <rPh sb="269" eb="271">
      <t>キギョウ</t>
    </rPh>
    <rPh sb="271" eb="272">
      <t>サイ</t>
    </rPh>
    <rPh sb="272" eb="274">
      <t>ザンダカ</t>
    </rPh>
    <rPh sb="275" eb="277">
      <t>ゾウカ</t>
    </rPh>
    <rPh sb="278" eb="280">
      <t>ミコ</t>
    </rPh>
    <rPh sb="286" eb="288">
      <t>ケンゼン</t>
    </rPh>
    <rPh sb="288" eb="290">
      <t>ケイエイ</t>
    </rPh>
    <rPh sb="291" eb="293">
      <t>イジ</t>
    </rPh>
    <rPh sb="298" eb="300">
      <t>タイサク</t>
    </rPh>
    <rPh sb="301" eb="302">
      <t>コウ</t>
    </rPh>
    <rPh sb="307" eb="309">
      <t>ヒツヨウ</t>
    </rPh>
    <phoneticPr fontId="4"/>
  </si>
  <si>
    <t>　法定耐用年数を経過した管路については、平成９年度竣工の公共下水道の管路布設に併せ大半の更新を行っていることにより、管路経年化率と管路更新率は低く、さらに類似規模団体の平均をも大きく下回っている。これらのことから管路については概ね良好な施設となっている。
　しかし、浄水施設においては更新等を行っていないため老朽化が著しく、今後の経営にあたり慎重な対応が求められる。</t>
    <rPh sb="1" eb="3">
      <t>ホウテイ</t>
    </rPh>
    <rPh sb="3" eb="5">
      <t>タイヨウ</t>
    </rPh>
    <rPh sb="5" eb="7">
      <t>ネンスウ</t>
    </rPh>
    <rPh sb="8" eb="10">
      <t>ケイカ</t>
    </rPh>
    <rPh sb="12" eb="14">
      <t>カンロ</t>
    </rPh>
    <rPh sb="20" eb="22">
      <t>ヘイセイ</t>
    </rPh>
    <rPh sb="23" eb="25">
      <t>ネンド</t>
    </rPh>
    <rPh sb="25" eb="27">
      <t>シュンコウ</t>
    </rPh>
    <rPh sb="28" eb="30">
      <t>コウキョウ</t>
    </rPh>
    <rPh sb="30" eb="33">
      <t>ゲスイドウ</t>
    </rPh>
    <rPh sb="34" eb="36">
      <t>カンロ</t>
    </rPh>
    <rPh sb="36" eb="38">
      <t>フセツ</t>
    </rPh>
    <rPh sb="39" eb="40">
      <t>アワ</t>
    </rPh>
    <rPh sb="41" eb="43">
      <t>タイハン</t>
    </rPh>
    <rPh sb="44" eb="46">
      <t>コウシン</t>
    </rPh>
    <rPh sb="47" eb="48">
      <t>オコナ</t>
    </rPh>
    <rPh sb="58" eb="60">
      <t>カンロ</t>
    </rPh>
    <rPh sb="60" eb="63">
      <t>ケイネンカ</t>
    </rPh>
    <rPh sb="63" eb="64">
      <t>リツ</t>
    </rPh>
    <rPh sb="65" eb="67">
      <t>カンロ</t>
    </rPh>
    <rPh sb="67" eb="69">
      <t>コウシン</t>
    </rPh>
    <rPh sb="69" eb="70">
      <t>リツ</t>
    </rPh>
    <rPh sb="71" eb="72">
      <t>ヒク</t>
    </rPh>
    <rPh sb="77" eb="79">
      <t>ルイジ</t>
    </rPh>
    <rPh sb="79" eb="81">
      <t>キボ</t>
    </rPh>
    <rPh sb="81" eb="83">
      <t>ダンタイ</t>
    </rPh>
    <rPh sb="84" eb="86">
      <t>ヘイキン</t>
    </rPh>
    <rPh sb="88" eb="89">
      <t>オオ</t>
    </rPh>
    <rPh sb="91" eb="93">
      <t>シタマワ</t>
    </rPh>
    <rPh sb="106" eb="108">
      <t>カンロ</t>
    </rPh>
    <rPh sb="113" eb="114">
      <t>オオム</t>
    </rPh>
    <rPh sb="115" eb="117">
      <t>リョウコウ</t>
    </rPh>
    <rPh sb="118" eb="120">
      <t>シセツ</t>
    </rPh>
    <rPh sb="133" eb="135">
      <t>ジョウスイ</t>
    </rPh>
    <rPh sb="135" eb="137">
      <t>シセツ</t>
    </rPh>
    <rPh sb="142" eb="145">
      <t>コウシントウ</t>
    </rPh>
    <rPh sb="146" eb="147">
      <t>オコナ</t>
    </rPh>
    <rPh sb="154" eb="157">
      <t>ロウキュウカ</t>
    </rPh>
    <rPh sb="158" eb="159">
      <t>イチジル</t>
    </rPh>
    <rPh sb="162" eb="164">
      <t>コンゴ</t>
    </rPh>
    <rPh sb="165" eb="167">
      <t>ケイエイ</t>
    </rPh>
    <rPh sb="171" eb="173">
      <t>シンチョウ</t>
    </rPh>
    <rPh sb="174" eb="176">
      <t>タイオウ</t>
    </rPh>
    <rPh sb="177" eb="178">
      <t>モト</t>
    </rPh>
    <phoneticPr fontId="4"/>
  </si>
  <si>
    <t>　給水人口の減少や老朽化している浄水施設などの更新に伴い起債残高の増加が見込まれ、順調であった経営も厳しさが増すものと思われる。
　安全・安心な飲料水を提供していくための安定した経営を行うには、未納対策の強化や維持経費の削減など対応策を早急に検討しなければならない。</t>
    <rPh sb="1" eb="3">
      <t>キュウスイ</t>
    </rPh>
    <rPh sb="3" eb="5">
      <t>ジンコウ</t>
    </rPh>
    <rPh sb="6" eb="8">
      <t>ゲンショウ</t>
    </rPh>
    <rPh sb="9" eb="12">
      <t>ロウキュウカ</t>
    </rPh>
    <rPh sb="16" eb="18">
      <t>ジョウスイ</t>
    </rPh>
    <rPh sb="18" eb="20">
      <t>シセツ</t>
    </rPh>
    <rPh sb="23" eb="25">
      <t>コウシン</t>
    </rPh>
    <rPh sb="26" eb="27">
      <t>トモナ</t>
    </rPh>
    <rPh sb="28" eb="30">
      <t>キサイ</t>
    </rPh>
    <rPh sb="30" eb="32">
      <t>ザンダカ</t>
    </rPh>
    <rPh sb="33" eb="35">
      <t>ゾウカ</t>
    </rPh>
    <rPh sb="36" eb="38">
      <t>ミコ</t>
    </rPh>
    <rPh sb="41" eb="43">
      <t>ジュンチョウ</t>
    </rPh>
    <rPh sb="47" eb="49">
      <t>ケイエイ</t>
    </rPh>
    <rPh sb="50" eb="51">
      <t>キビ</t>
    </rPh>
    <rPh sb="54" eb="55">
      <t>マ</t>
    </rPh>
    <rPh sb="59" eb="60">
      <t>オモ</t>
    </rPh>
    <rPh sb="66" eb="68">
      <t>アンゼン</t>
    </rPh>
    <rPh sb="69" eb="71">
      <t>アンシン</t>
    </rPh>
    <rPh sb="72" eb="75">
      <t>インリョウスイ</t>
    </rPh>
    <rPh sb="76" eb="78">
      <t>テイキョウ</t>
    </rPh>
    <rPh sb="85" eb="87">
      <t>アンテイ</t>
    </rPh>
    <rPh sb="89" eb="91">
      <t>ケイエイ</t>
    </rPh>
    <rPh sb="92" eb="93">
      <t>オコナ</t>
    </rPh>
    <rPh sb="97" eb="99">
      <t>ミノウ</t>
    </rPh>
    <rPh sb="99" eb="101">
      <t>タイサク</t>
    </rPh>
    <rPh sb="102" eb="104">
      <t>キョウカ</t>
    </rPh>
    <rPh sb="105" eb="107">
      <t>イジ</t>
    </rPh>
    <rPh sb="107" eb="109">
      <t>ケイヒ</t>
    </rPh>
    <rPh sb="110" eb="112">
      <t>サクゲン</t>
    </rPh>
    <rPh sb="114" eb="116">
      <t>タイオウ</t>
    </rPh>
    <rPh sb="116" eb="117">
      <t>サク</t>
    </rPh>
    <rPh sb="118" eb="120">
      <t>ソウキュウ</t>
    </rPh>
    <rPh sb="121" eb="123">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</si>
</sst>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0.3</c:v>
                </c:pt>
                <c:pt idx="1">
                  <c:v>0.32</c:v>
                </c:pt>
                <c:pt idx="2">
                  <c:v>0.06</c:v>
                </c:pt>
                <c:pt idx="3">
                  <c:v>0.4</c:v>
                </c:pt>
                <c:pt idx="4">
                  <c:v>0.04</c:v>
                </c:pt>
              </c:numCache>
            </c:numRef>
          </c:val>
        </c:ser>
        <c:dLbls>
          <c:showLegendKey val="0"/>
          <c:showVal val="0"/>
          <c:showCatName val="0"/>
          <c:showSerName val="0"/>
          <c:showPercent val="0"/>
          <c:showBubbleSize val="0"/>
        </c:dLbls>
        <c:gapWidth val="150"/>
        <c:axId val="112548808"/>
        <c:axId val="112548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0.66</c:v>
                </c:pt>
                <c:pt idx="2">
                  <c:v>0.64</c:v>
                </c:pt>
                <c:pt idx="3">
                  <c:v>0.56000000000000005</c:v>
                </c:pt>
                <c:pt idx="4">
                  <c:v>0.65</c:v>
                </c:pt>
              </c:numCache>
            </c:numRef>
          </c:val>
          <c:smooth val="0"/>
        </c:ser>
        <c:dLbls>
          <c:showLegendKey val="0"/>
          <c:showVal val="0"/>
          <c:showCatName val="0"/>
          <c:showSerName val="0"/>
          <c:showPercent val="0"/>
          <c:showBubbleSize val="0"/>
        </c:dLbls>
        <c:marker val="1"/>
        <c:smooth val="0"/>
        <c:axId val="112548808"/>
        <c:axId val="112548416"/>
      </c:lineChart>
      <c:dateAx>
        <c:axId val="112548808"/>
        <c:scaling>
          <c:orientation val="minMax"/>
        </c:scaling>
        <c:delete val="1"/>
        <c:axPos val="b"/>
        <c:numFmt formatCode="ge" sourceLinked="1"/>
        <c:majorTickMark val="none"/>
        <c:minorTickMark val="none"/>
        <c:tickLblPos val="none"/>
        <c:crossAx val="112548416"/>
        <c:crosses val="autoZero"/>
        <c:auto val="1"/>
        <c:lblOffset val="100"/>
        <c:baseTimeUnit val="years"/>
      </c:dateAx>
      <c:valAx>
        <c:axId val="11254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548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55.91</c:v>
                </c:pt>
                <c:pt idx="1">
                  <c:v>56.85</c:v>
                </c:pt>
                <c:pt idx="2">
                  <c:v>51.49</c:v>
                </c:pt>
                <c:pt idx="3">
                  <c:v>52.52</c:v>
                </c:pt>
                <c:pt idx="4">
                  <c:v>52.91</c:v>
                </c:pt>
              </c:numCache>
            </c:numRef>
          </c:val>
        </c:ser>
        <c:dLbls>
          <c:showLegendKey val="0"/>
          <c:showVal val="0"/>
          <c:showCatName val="0"/>
          <c:showSerName val="0"/>
          <c:showPercent val="0"/>
          <c:showBubbleSize val="0"/>
        </c:dLbls>
        <c:gapWidth val="150"/>
        <c:axId val="291927360"/>
        <c:axId val="291927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50.49</c:v>
                </c:pt>
                <c:pt idx="1">
                  <c:v>49.69</c:v>
                </c:pt>
                <c:pt idx="2">
                  <c:v>49.77</c:v>
                </c:pt>
                <c:pt idx="3">
                  <c:v>49.22</c:v>
                </c:pt>
                <c:pt idx="4">
                  <c:v>49.08</c:v>
                </c:pt>
              </c:numCache>
            </c:numRef>
          </c:val>
          <c:smooth val="0"/>
        </c:ser>
        <c:dLbls>
          <c:showLegendKey val="0"/>
          <c:showVal val="0"/>
          <c:showCatName val="0"/>
          <c:showSerName val="0"/>
          <c:showPercent val="0"/>
          <c:showBubbleSize val="0"/>
        </c:dLbls>
        <c:marker val="1"/>
        <c:smooth val="0"/>
        <c:axId val="291927360"/>
        <c:axId val="291927752"/>
      </c:lineChart>
      <c:dateAx>
        <c:axId val="291927360"/>
        <c:scaling>
          <c:orientation val="minMax"/>
        </c:scaling>
        <c:delete val="1"/>
        <c:axPos val="b"/>
        <c:numFmt formatCode="ge" sourceLinked="1"/>
        <c:majorTickMark val="none"/>
        <c:minorTickMark val="none"/>
        <c:tickLblPos val="none"/>
        <c:crossAx val="291927752"/>
        <c:crosses val="autoZero"/>
        <c:auto val="1"/>
        <c:lblOffset val="100"/>
        <c:baseTimeUnit val="years"/>
      </c:dateAx>
      <c:valAx>
        <c:axId val="291927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192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88.11</c:v>
                </c:pt>
                <c:pt idx="1">
                  <c:v>85.38</c:v>
                </c:pt>
                <c:pt idx="2">
                  <c:v>93.42</c:v>
                </c:pt>
                <c:pt idx="3">
                  <c:v>85.96</c:v>
                </c:pt>
                <c:pt idx="4">
                  <c:v>85.5</c:v>
                </c:pt>
              </c:numCache>
            </c:numRef>
          </c:val>
        </c:ser>
        <c:dLbls>
          <c:showLegendKey val="0"/>
          <c:showVal val="0"/>
          <c:showCatName val="0"/>
          <c:showSerName val="0"/>
          <c:showPercent val="0"/>
          <c:showBubbleSize val="0"/>
        </c:dLbls>
        <c:gapWidth val="150"/>
        <c:axId val="291394024"/>
        <c:axId val="291394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78.7</c:v>
                </c:pt>
                <c:pt idx="1">
                  <c:v>80.010000000000005</c:v>
                </c:pt>
                <c:pt idx="2">
                  <c:v>79.98</c:v>
                </c:pt>
                <c:pt idx="3">
                  <c:v>79.48</c:v>
                </c:pt>
                <c:pt idx="4">
                  <c:v>79.3</c:v>
                </c:pt>
              </c:numCache>
            </c:numRef>
          </c:val>
          <c:smooth val="0"/>
        </c:ser>
        <c:dLbls>
          <c:showLegendKey val="0"/>
          <c:showVal val="0"/>
          <c:showCatName val="0"/>
          <c:showSerName val="0"/>
          <c:showPercent val="0"/>
          <c:showBubbleSize val="0"/>
        </c:dLbls>
        <c:marker val="1"/>
        <c:smooth val="0"/>
        <c:axId val="291394024"/>
        <c:axId val="291394416"/>
      </c:lineChart>
      <c:dateAx>
        <c:axId val="291394024"/>
        <c:scaling>
          <c:orientation val="minMax"/>
        </c:scaling>
        <c:delete val="1"/>
        <c:axPos val="b"/>
        <c:numFmt formatCode="ge" sourceLinked="1"/>
        <c:majorTickMark val="none"/>
        <c:minorTickMark val="none"/>
        <c:tickLblPos val="none"/>
        <c:crossAx val="291394416"/>
        <c:crosses val="autoZero"/>
        <c:auto val="1"/>
        <c:lblOffset val="100"/>
        <c:baseTimeUnit val="years"/>
      </c:dateAx>
      <c:valAx>
        <c:axId val="29139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1394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122.23</c:v>
                </c:pt>
                <c:pt idx="1">
                  <c:v>118.63</c:v>
                </c:pt>
                <c:pt idx="2">
                  <c:v>110.69</c:v>
                </c:pt>
                <c:pt idx="3">
                  <c:v>113.73</c:v>
                </c:pt>
                <c:pt idx="4">
                  <c:v>113.66</c:v>
                </c:pt>
              </c:numCache>
            </c:numRef>
          </c:val>
        </c:ser>
        <c:dLbls>
          <c:showLegendKey val="0"/>
          <c:showVal val="0"/>
          <c:showCatName val="0"/>
          <c:showSerName val="0"/>
          <c:showPercent val="0"/>
          <c:showBubbleSize val="0"/>
        </c:dLbls>
        <c:gapWidth val="150"/>
        <c:axId val="292501072"/>
        <c:axId val="292501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104.82</c:v>
                </c:pt>
                <c:pt idx="1">
                  <c:v>104.95</c:v>
                </c:pt>
                <c:pt idx="2">
                  <c:v>105.53</c:v>
                </c:pt>
                <c:pt idx="3">
                  <c:v>107.2</c:v>
                </c:pt>
                <c:pt idx="4">
                  <c:v>106.62</c:v>
                </c:pt>
              </c:numCache>
            </c:numRef>
          </c:val>
          <c:smooth val="0"/>
        </c:ser>
        <c:dLbls>
          <c:showLegendKey val="0"/>
          <c:showVal val="0"/>
          <c:showCatName val="0"/>
          <c:showSerName val="0"/>
          <c:showPercent val="0"/>
          <c:showBubbleSize val="0"/>
        </c:dLbls>
        <c:marker val="1"/>
        <c:smooth val="0"/>
        <c:axId val="292501072"/>
        <c:axId val="292501464"/>
      </c:lineChart>
      <c:dateAx>
        <c:axId val="292501072"/>
        <c:scaling>
          <c:orientation val="minMax"/>
        </c:scaling>
        <c:delete val="1"/>
        <c:axPos val="b"/>
        <c:numFmt formatCode="ge" sourceLinked="1"/>
        <c:majorTickMark val="none"/>
        <c:minorTickMark val="none"/>
        <c:tickLblPos val="none"/>
        <c:crossAx val="292501464"/>
        <c:crosses val="autoZero"/>
        <c:auto val="1"/>
        <c:lblOffset val="100"/>
        <c:baseTimeUnit val="years"/>
      </c:dateAx>
      <c:valAx>
        <c:axId val="2925014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250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27.35</c:v>
                </c:pt>
                <c:pt idx="1">
                  <c:v>28.84</c:v>
                </c:pt>
                <c:pt idx="2">
                  <c:v>30.41</c:v>
                </c:pt>
                <c:pt idx="3">
                  <c:v>44.61</c:v>
                </c:pt>
                <c:pt idx="4">
                  <c:v>46.75</c:v>
                </c:pt>
              </c:numCache>
            </c:numRef>
          </c:val>
        </c:ser>
        <c:dLbls>
          <c:showLegendKey val="0"/>
          <c:showVal val="0"/>
          <c:showCatName val="0"/>
          <c:showSerName val="0"/>
          <c:showPercent val="0"/>
          <c:showBubbleSize val="0"/>
        </c:dLbls>
        <c:gapWidth val="150"/>
        <c:axId val="292502640"/>
        <c:axId val="292186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34.24</c:v>
                </c:pt>
                <c:pt idx="1">
                  <c:v>35.18</c:v>
                </c:pt>
                <c:pt idx="2">
                  <c:v>36.43</c:v>
                </c:pt>
                <c:pt idx="3">
                  <c:v>46.12</c:v>
                </c:pt>
                <c:pt idx="4">
                  <c:v>47.44</c:v>
                </c:pt>
              </c:numCache>
            </c:numRef>
          </c:val>
          <c:smooth val="0"/>
        </c:ser>
        <c:dLbls>
          <c:showLegendKey val="0"/>
          <c:showVal val="0"/>
          <c:showCatName val="0"/>
          <c:showSerName val="0"/>
          <c:showPercent val="0"/>
          <c:showBubbleSize val="0"/>
        </c:dLbls>
        <c:marker val="1"/>
        <c:smooth val="0"/>
        <c:axId val="292502640"/>
        <c:axId val="292186264"/>
      </c:lineChart>
      <c:dateAx>
        <c:axId val="292502640"/>
        <c:scaling>
          <c:orientation val="minMax"/>
        </c:scaling>
        <c:delete val="1"/>
        <c:axPos val="b"/>
        <c:numFmt formatCode="ge" sourceLinked="1"/>
        <c:majorTickMark val="none"/>
        <c:minorTickMark val="none"/>
        <c:tickLblPos val="none"/>
        <c:crossAx val="292186264"/>
        <c:crosses val="autoZero"/>
        <c:auto val="1"/>
        <c:lblOffset val="100"/>
        <c:baseTimeUnit val="years"/>
      </c:dateAx>
      <c:valAx>
        <c:axId val="292186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250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7.93</c:v>
                </c:pt>
                <c:pt idx="1">
                  <c:v>7.61</c:v>
                </c:pt>
                <c:pt idx="2">
                  <c:v>7.55</c:v>
                </c:pt>
                <c:pt idx="3">
                  <c:v>7.15</c:v>
                </c:pt>
                <c:pt idx="4">
                  <c:v>4.3499999999999996</c:v>
                </c:pt>
              </c:numCache>
            </c:numRef>
          </c:val>
        </c:ser>
        <c:dLbls>
          <c:showLegendKey val="0"/>
          <c:showVal val="0"/>
          <c:showCatName val="0"/>
          <c:showSerName val="0"/>
          <c:showPercent val="0"/>
          <c:showBubbleSize val="0"/>
        </c:dLbls>
        <c:gapWidth val="150"/>
        <c:axId val="292187440"/>
        <c:axId val="292187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6.81</c:v>
                </c:pt>
                <c:pt idx="1">
                  <c:v>8.41</c:v>
                </c:pt>
                <c:pt idx="2">
                  <c:v>8.7200000000000006</c:v>
                </c:pt>
                <c:pt idx="3">
                  <c:v>9.86</c:v>
                </c:pt>
                <c:pt idx="4">
                  <c:v>11.16</c:v>
                </c:pt>
              </c:numCache>
            </c:numRef>
          </c:val>
          <c:smooth val="0"/>
        </c:ser>
        <c:dLbls>
          <c:showLegendKey val="0"/>
          <c:showVal val="0"/>
          <c:showCatName val="0"/>
          <c:showSerName val="0"/>
          <c:showPercent val="0"/>
          <c:showBubbleSize val="0"/>
        </c:dLbls>
        <c:marker val="1"/>
        <c:smooth val="0"/>
        <c:axId val="292187440"/>
        <c:axId val="292187832"/>
      </c:lineChart>
      <c:dateAx>
        <c:axId val="292187440"/>
        <c:scaling>
          <c:orientation val="minMax"/>
        </c:scaling>
        <c:delete val="1"/>
        <c:axPos val="b"/>
        <c:numFmt formatCode="ge" sourceLinked="1"/>
        <c:majorTickMark val="none"/>
        <c:minorTickMark val="none"/>
        <c:tickLblPos val="none"/>
        <c:crossAx val="292187832"/>
        <c:crosses val="autoZero"/>
        <c:auto val="1"/>
        <c:lblOffset val="100"/>
        <c:baseTimeUnit val="years"/>
      </c:dateAx>
      <c:valAx>
        <c:axId val="292187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218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92861648"/>
        <c:axId val="292862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26.83</c:v>
                </c:pt>
                <c:pt idx="1">
                  <c:v>26.81</c:v>
                </c:pt>
                <c:pt idx="2">
                  <c:v>28.31</c:v>
                </c:pt>
                <c:pt idx="3">
                  <c:v>13.46</c:v>
                </c:pt>
                <c:pt idx="4">
                  <c:v>12.59</c:v>
                </c:pt>
              </c:numCache>
            </c:numRef>
          </c:val>
          <c:smooth val="0"/>
        </c:ser>
        <c:dLbls>
          <c:showLegendKey val="0"/>
          <c:showVal val="0"/>
          <c:showCatName val="0"/>
          <c:showSerName val="0"/>
          <c:showPercent val="0"/>
          <c:showBubbleSize val="0"/>
        </c:dLbls>
        <c:marker val="1"/>
        <c:smooth val="0"/>
        <c:axId val="292861648"/>
        <c:axId val="292862040"/>
      </c:lineChart>
      <c:dateAx>
        <c:axId val="292861648"/>
        <c:scaling>
          <c:orientation val="minMax"/>
        </c:scaling>
        <c:delete val="1"/>
        <c:axPos val="b"/>
        <c:numFmt formatCode="ge" sourceLinked="1"/>
        <c:majorTickMark val="none"/>
        <c:minorTickMark val="none"/>
        <c:tickLblPos val="none"/>
        <c:crossAx val="292862040"/>
        <c:crosses val="autoZero"/>
        <c:auto val="1"/>
        <c:lblOffset val="100"/>
        <c:baseTimeUnit val="years"/>
      </c:dateAx>
      <c:valAx>
        <c:axId val="2928620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286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636.02</c:v>
                </c:pt>
                <c:pt idx="1">
                  <c:v>826.37</c:v>
                </c:pt>
                <c:pt idx="2">
                  <c:v>998.1</c:v>
                </c:pt>
                <c:pt idx="3">
                  <c:v>84.97</c:v>
                </c:pt>
                <c:pt idx="4">
                  <c:v>101.91</c:v>
                </c:pt>
              </c:numCache>
            </c:numRef>
          </c:val>
        </c:ser>
        <c:dLbls>
          <c:showLegendKey val="0"/>
          <c:showVal val="0"/>
          <c:showCatName val="0"/>
          <c:showSerName val="0"/>
          <c:showPercent val="0"/>
          <c:showBubbleSize val="0"/>
        </c:dLbls>
        <c:gapWidth val="150"/>
        <c:axId val="291620024"/>
        <c:axId val="29162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1197.1099999999999</c:v>
                </c:pt>
                <c:pt idx="1">
                  <c:v>1002.64</c:v>
                </c:pt>
                <c:pt idx="2">
                  <c:v>1164.51</c:v>
                </c:pt>
                <c:pt idx="3">
                  <c:v>434.72</c:v>
                </c:pt>
                <c:pt idx="4">
                  <c:v>416.14</c:v>
                </c:pt>
              </c:numCache>
            </c:numRef>
          </c:val>
          <c:smooth val="0"/>
        </c:ser>
        <c:dLbls>
          <c:showLegendKey val="0"/>
          <c:showVal val="0"/>
          <c:showCatName val="0"/>
          <c:showSerName val="0"/>
          <c:showPercent val="0"/>
          <c:showBubbleSize val="0"/>
        </c:dLbls>
        <c:marker val="1"/>
        <c:smooth val="0"/>
        <c:axId val="291620024"/>
        <c:axId val="291620416"/>
      </c:lineChart>
      <c:dateAx>
        <c:axId val="291620024"/>
        <c:scaling>
          <c:orientation val="minMax"/>
        </c:scaling>
        <c:delete val="1"/>
        <c:axPos val="b"/>
        <c:numFmt formatCode="ge" sourceLinked="1"/>
        <c:majorTickMark val="none"/>
        <c:minorTickMark val="none"/>
        <c:tickLblPos val="none"/>
        <c:crossAx val="291620416"/>
        <c:crosses val="autoZero"/>
        <c:auto val="1"/>
        <c:lblOffset val="100"/>
        <c:baseTimeUnit val="years"/>
      </c:dateAx>
      <c:valAx>
        <c:axId val="2916204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1620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914.16</c:v>
                </c:pt>
                <c:pt idx="1">
                  <c:v>887.86</c:v>
                </c:pt>
                <c:pt idx="2">
                  <c:v>847.94</c:v>
                </c:pt>
                <c:pt idx="3">
                  <c:v>857.6</c:v>
                </c:pt>
                <c:pt idx="4">
                  <c:v>815.54</c:v>
                </c:pt>
              </c:numCache>
            </c:numRef>
          </c:val>
        </c:ser>
        <c:dLbls>
          <c:showLegendKey val="0"/>
          <c:showVal val="0"/>
          <c:showCatName val="0"/>
          <c:showSerName val="0"/>
          <c:showPercent val="0"/>
          <c:showBubbleSize val="0"/>
        </c:dLbls>
        <c:gapWidth val="150"/>
        <c:axId val="291924528"/>
        <c:axId val="291924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532.29999999999995</c:v>
                </c:pt>
                <c:pt idx="1">
                  <c:v>520.29999999999995</c:v>
                </c:pt>
                <c:pt idx="2">
                  <c:v>498.27</c:v>
                </c:pt>
                <c:pt idx="3">
                  <c:v>495.76</c:v>
                </c:pt>
                <c:pt idx="4">
                  <c:v>487.22</c:v>
                </c:pt>
              </c:numCache>
            </c:numRef>
          </c:val>
          <c:smooth val="0"/>
        </c:ser>
        <c:dLbls>
          <c:showLegendKey val="0"/>
          <c:showVal val="0"/>
          <c:showCatName val="0"/>
          <c:showSerName val="0"/>
          <c:showPercent val="0"/>
          <c:showBubbleSize val="0"/>
        </c:dLbls>
        <c:marker val="1"/>
        <c:smooth val="0"/>
        <c:axId val="291924528"/>
        <c:axId val="291924920"/>
      </c:lineChart>
      <c:dateAx>
        <c:axId val="291924528"/>
        <c:scaling>
          <c:orientation val="minMax"/>
        </c:scaling>
        <c:delete val="1"/>
        <c:axPos val="b"/>
        <c:numFmt formatCode="ge" sourceLinked="1"/>
        <c:majorTickMark val="none"/>
        <c:minorTickMark val="none"/>
        <c:tickLblPos val="none"/>
        <c:crossAx val="291924920"/>
        <c:crosses val="autoZero"/>
        <c:auto val="1"/>
        <c:lblOffset val="100"/>
        <c:baseTimeUnit val="years"/>
      </c:dateAx>
      <c:valAx>
        <c:axId val="2919249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192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119.57</c:v>
                </c:pt>
                <c:pt idx="1">
                  <c:v>116.19</c:v>
                </c:pt>
                <c:pt idx="2">
                  <c:v>108.19</c:v>
                </c:pt>
                <c:pt idx="3">
                  <c:v>114.18</c:v>
                </c:pt>
                <c:pt idx="4">
                  <c:v>114.16</c:v>
                </c:pt>
              </c:numCache>
            </c:numRef>
          </c:val>
        </c:ser>
        <c:dLbls>
          <c:showLegendKey val="0"/>
          <c:showVal val="0"/>
          <c:showCatName val="0"/>
          <c:showSerName val="0"/>
          <c:showPercent val="0"/>
          <c:showBubbleSize val="0"/>
        </c:dLbls>
        <c:gapWidth val="150"/>
        <c:axId val="291926096"/>
        <c:axId val="198809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90.17</c:v>
                </c:pt>
                <c:pt idx="1">
                  <c:v>90.69</c:v>
                </c:pt>
                <c:pt idx="2">
                  <c:v>90.64</c:v>
                </c:pt>
                <c:pt idx="3">
                  <c:v>93.66</c:v>
                </c:pt>
                <c:pt idx="4">
                  <c:v>92.76</c:v>
                </c:pt>
              </c:numCache>
            </c:numRef>
          </c:val>
          <c:smooth val="0"/>
        </c:ser>
        <c:dLbls>
          <c:showLegendKey val="0"/>
          <c:showVal val="0"/>
          <c:showCatName val="0"/>
          <c:showSerName val="0"/>
          <c:showPercent val="0"/>
          <c:showBubbleSize val="0"/>
        </c:dLbls>
        <c:marker val="1"/>
        <c:smooth val="0"/>
        <c:axId val="291926096"/>
        <c:axId val="198809304"/>
      </c:lineChart>
      <c:dateAx>
        <c:axId val="291926096"/>
        <c:scaling>
          <c:orientation val="minMax"/>
        </c:scaling>
        <c:delete val="1"/>
        <c:axPos val="b"/>
        <c:numFmt formatCode="ge" sourceLinked="1"/>
        <c:majorTickMark val="none"/>
        <c:minorTickMark val="none"/>
        <c:tickLblPos val="none"/>
        <c:crossAx val="198809304"/>
        <c:crosses val="autoZero"/>
        <c:auto val="1"/>
        <c:lblOffset val="100"/>
        <c:baseTimeUnit val="years"/>
      </c:dateAx>
      <c:valAx>
        <c:axId val="198809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192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181.48</c:v>
                </c:pt>
                <c:pt idx="1">
                  <c:v>186.64</c:v>
                </c:pt>
                <c:pt idx="2">
                  <c:v>201.4</c:v>
                </c:pt>
                <c:pt idx="3">
                  <c:v>191.41</c:v>
                </c:pt>
                <c:pt idx="4">
                  <c:v>191.3</c:v>
                </c:pt>
              </c:numCache>
            </c:numRef>
          </c:val>
        </c:ser>
        <c:dLbls>
          <c:showLegendKey val="0"/>
          <c:showVal val="0"/>
          <c:showCatName val="0"/>
          <c:showSerName val="0"/>
          <c:showPercent val="0"/>
          <c:showBubbleSize val="0"/>
        </c:dLbls>
        <c:gapWidth val="150"/>
        <c:axId val="198810480"/>
        <c:axId val="198810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210.28</c:v>
                </c:pt>
                <c:pt idx="1">
                  <c:v>211.08</c:v>
                </c:pt>
                <c:pt idx="2">
                  <c:v>213.52</c:v>
                </c:pt>
                <c:pt idx="3">
                  <c:v>208.21</c:v>
                </c:pt>
                <c:pt idx="4">
                  <c:v>208.67</c:v>
                </c:pt>
              </c:numCache>
            </c:numRef>
          </c:val>
          <c:smooth val="0"/>
        </c:ser>
        <c:dLbls>
          <c:showLegendKey val="0"/>
          <c:showVal val="0"/>
          <c:showCatName val="0"/>
          <c:showSerName val="0"/>
          <c:showPercent val="0"/>
          <c:showBubbleSize val="0"/>
        </c:dLbls>
        <c:marker val="1"/>
        <c:smooth val="0"/>
        <c:axId val="198810480"/>
        <c:axId val="198810872"/>
      </c:lineChart>
      <c:dateAx>
        <c:axId val="198810480"/>
        <c:scaling>
          <c:orientation val="minMax"/>
        </c:scaling>
        <c:delete val="1"/>
        <c:axPos val="b"/>
        <c:numFmt formatCode="ge" sourceLinked="1"/>
        <c:majorTickMark val="none"/>
        <c:minorTickMark val="none"/>
        <c:tickLblPos val="none"/>
        <c:crossAx val="198810872"/>
        <c:crosses val="autoZero"/>
        <c:auto val="1"/>
        <c:lblOffset val="100"/>
        <c:baseTimeUnit val="years"/>
      </c:dateAx>
      <c:valAx>
        <c:axId val="198810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81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長野県　木曽町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A8</v>
      </c>
      <c r="AA8" s="53"/>
      <c r="AB8" s="53"/>
      <c r="AC8" s="53"/>
      <c r="AD8" s="53"/>
      <c r="AE8" s="53"/>
      <c r="AF8" s="53"/>
      <c r="AG8" s="54"/>
      <c r="AH8" s="3"/>
      <c r="AI8" s="55">
        <f>データ!Q6</f>
        <v>11931</v>
      </c>
      <c r="AJ8" s="56"/>
      <c r="AK8" s="56"/>
      <c r="AL8" s="56"/>
      <c r="AM8" s="56"/>
      <c r="AN8" s="56"/>
      <c r="AO8" s="56"/>
      <c r="AP8" s="57"/>
      <c r="AQ8" s="47">
        <f>データ!R6</f>
        <v>476.03</v>
      </c>
      <c r="AR8" s="47"/>
      <c r="AS8" s="47"/>
      <c r="AT8" s="47"/>
      <c r="AU8" s="47"/>
      <c r="AV8" s="47"/>
      <c r="AW8" s="47"/>
      <c r="AX8" s="47"/>
      <c r="AY8" s="47">
        <f>データ!S6</f>
        <v>25.06</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48.12</v>
      </c>
      <c r="K10" s="47"/>
      <c r="L10" s="47"/>
      <c r="M10" s="47"/>
      <c r="N10" s="47"/>
      <c r="O10" s="47"/>
      <c r="P10" s="47"/>
      <c r="Q10" s="47"/>
      <c r="R10" s="47">
        <f>データ!O6</f>
        <v>45.24</v>
      </c>
      <c r="S10" s="47"/>
      <c r="T10" s="47"/>
      <c r="U10" s="47"/>
      <c r="V10" s="47"/>
      <c r="W10" s="47"/>
      <c r="X10" s="47"/>
      <c r="Y10" s="47"/>
      <c r="Z10" s="78">
        <f>データ!P6</f>
        <v>3888</v>
      </c>
      <c r="AA10" s="78"/>
      <c r="AB10" s="78"/>
      <c r="AC10" s="78"/>
      <c r="AD10" s="78"/>
      <c r="AE10" s="78"/>
      <c r="AF10" s="78"/>
      <c r="AG10" s="78"/>
      <c r="AH10" s="2"/>
      <c r="AI10" s="78">
        <f>データ!T6</f>
        <v>5321</v>
      </c>
      <c r="AJ10" s="78"/>
      <c r="AK10" s="78"/>
      <c r="AL10" s="78"/>
      <c r="AM10" s="78"/>
      <c r="AN10" s="78"/>
      <c r="AO10" s="78"/>
      <c r="AP10" s="78"/>
      <c r="AQ10" s="47">
        <f>データ!U6</f>
        <v>6.1</v>
      </c>
      <c r="AR10" s="47"/>
      <c r="AS10" s="47"/>
      <c r="AT10" s="47"/>
      <c r="AU10" s="47"/>
      <c r="AV10" s="47"/>
      <c r="AW10" s="47"/>
      <c r="AX10" s="47"/>
      <c r="AY10" s="47">
        <f>データ!V6</f>
        <v>872.3</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204323</v>
      </c>
      <c r="D6" s="31">
        <f t="shared" si="3"/>
        <v>46</v>
      </c>
      <c r="E6" s="31">
        <f t="shared" si="3"/>
        <v>1</v>
      </c>
      <c r="F6" s="31">
        <f t="shared" si="3"/>
        <v>0</v>
      </c>
      <c r="G6" s="31">
        <f t="shared" si="3"/>
        <v>1</v>
      </c>
      <c r="H6" s="31" t="str">
        <f t="shared" si="3"/>
        <v>長野県　木曽町</v>
      </c>
      <c r="I6" s="31" t="str">
        <f t="shared" si="3"/>
        <v>法適用</v>
      </c>
      <c r="J6" s="31" t="str">
        <f t="shared" si="3"/>
        <v>水道事業</v>
      </c>
      <c r="K6" s="31" t="str">
        <f t="shared" si="3"/>
        <v>末端給水事業</v>
      </c>
      <c r="L6" s="31" t="str">
        <f t="shared" si="3"/>
        <v>A8</v>
      </c>
      <c r="M6" s="32" t="str">
        <f t="shared" si="3"/>
        <v>-</v>
      </c>
      <c r="N6" s="32">
        <f t="shared" si="3"/>
        <v>48.12</v>
      </c>
      <c r="O6" s="32">
        <f t="shared" si="3"/>
        <v>45.24</v>
      </c>
      <c r="P6" s="32">
        <f t="shared" si="3"/>
        <v>3888</v>
      </c>
      <c r="Q6" s="32">
        <f t="shared" si="3"/>
        <v>11931</v>
      </c>
      <c r="R6" s="32">
        <f t="shared" si="3"/>
        <v>476.03</v>
      </c>
      <c r="S6" s="32">
        <f t="shared" si="3"/>
        <v>25.06</v>
      </c>
      <c r="T6" s="32">
        <f t="shared" si="3"/>
        <v>5321</v>
      </c>
      <c r="U6" s="32">
        <f t="shared" si="3"/>
        <v>6.1</v>
      </c>
      <c r="V6" s="32">
        <f t="shared" si="3"/>
        <v>872.3</v>
      </c>
      <c r="W6" s="33">
        <f>IF(W7="",NA(),W7)</f>
        <v>122.23</v>
      </c>
      <c r="X6" s="33">
        <f t="shared" ref="X6:AF6" si="4">IF(X7="",NA(),X7)</f>
        <v>118.63</v>
      </c>
      <c r="Y6" s="33">
        <f t="shared" si="4"/>
        <v>110.69</v>
      </c>
      <c r="Z6" s="33">
        <f t="shared" si="4"/>
        <v>113.73</v>
      </c>
      <c r="AA6" s="33">
        <f t="shared" si="4"/>
        <v>113.66</v>
      </c>
      <c r="AB6" s="33">
        <f t="shared" si="4"/>
        <v>104.82</v>
      </c>
      <c r="AC6" s="33">
        <f t="shared" si="4"/>
        <v>104.95</v>
      </c>
      <c r="AD6" s="33">
        <f t="shared" si="4"/>
        <v>105.53</v>
      </c>
      <c r="AE6" s="33">
        <f t="shared" si="4"/>
        <v>107.2</v>
      </c>
      <c r="AF6" s="33">
        <f t="shared" si="4"/>
        <v>106.62</v>
      </c>
      <c r="AG6" s="32" t="str">
        <f>IF(AG7="","",IF(AG7="-","【-】","【"&amp;SUBSTITUTE(TEXT(AG7,"#,##0.00"),"-","△")&amp;"】"))</f>
        <v>【113.56】</v>
      </c>
      <c r="AH6" s="32">
        <f>IF(AH7="",NA(),AH7)</f>
        <v>0</v>
      </c>
      <c r="AI6" s="32">
        <f t="shared" ref="AI6:AQ6" si="5">IF(AI7="",NA(),AI7)</f>
        <v>0</v>
      </c>
      <c r="AJ6" s="32">
        <f t="shared" si="5"/>
        <v>0</v>
      </c>
      <c r="AK6" s="32">
        <f t="shared" si="5"/>
        <v>0</v>
      </c>
      <c r="AL6" s="32">
        <f t="shared" si="5"/>
        <v>0</v>
      </c>
      <c r="AM6" s="33">
        <f t="shared" si="5"/>
        <v>26.83</v>
      </c>
      <c r="AN6" s="33">
        <f t="shared" si="5"/>
        <v>26.81</v>
      </c>
      <c r="AO6" s="33">
        <f t="shared" si="5"/>
        <v>28.31</v>
      </c>
      <c r="AP6" s="33">
        <f t="shared" si="5"/>
        <v>13.46</v>
      </c>
      <c r="AQ6" s="33">
        <f t="shared" si="5"/>
        <v>12.59</v>
      </c>
      <c r="AR6" s="32" t="str">
        <f>IF(AR7="","",IF(AR7="-","【-】","【"&amp;SUBSTITUTE(TEXT(AR7,"#,##0.00"),"-","△")&amp;"】"))</f>
        <v>【0.87】</v>
      </c>
      <c r="AS6" s="33">
        <f>IF(AS7="",NA(),AS7)</f>
        <v>636.02</v>
      </c>
      <c r="AT6" s="33">
        <f t="shared" ref="AT6:BB6" si="6">IF(AT7="",NA(),AT7)</f>
        <v>826.37</v>
      </c>
      <c r="AU6" s="33">
        <f t="shared" si="6"/>
        <v>998.1</v>
      </c>
      <c r="AV6" s="33">
        <f t="shared" si="6"/>
        <v>84.97</v>
      </c>
      <c r="AW6" s="33">
        <f t="shared" si="6"/>
        <v>101.91</v>
      </c>
      <c r="AX6" s="33">
        <f t="shared" si="6"/>
        <v>1197.1099999999999</v>
      </c>
      <c r="AY6" s="33">
        <f t="shared" si="6"/>
        <v>1002.64</v>
      </c>
      <c r="AZ6" s="33">
        <f t="shared" si="6"/>
        <v>1164.51</v>
      </c>
      <c r="BA6" s="33">
        <f t="shared" si="6"/>
        <v>434.72</v>
      </c>
      <c r="BB6" s="33">
        <f t="shared" si="6"/>
        <v>416.14</v>
      </c>
      <c r="BC6" s="32" t="str">
        <f>IF(BC7="","",IF(BC7="-","【-】","【"&amp;SUBSTITUTE(TEXT(BC7,"#,##0.00"),"-","△")&amp;"】"))</f>
        <v>【262.74】</v>
      </c>
      <c r="BD6" s="33">
        <f>IF(BD7="",NA(),BD7)</f>
        <v>914.16</v>
      </c>
      <c r="BE6" s="33">
        <f t="shared" ref="BE6:BM6" si="7">IF(BE7="",NA(),BE7)</f>
        <v>887.86</v>
      </c>
      <c r="BF6" s="33">
        <f t="shared" si="7"/>
        <v>847.94</v>
      </c>
      <c r="BG6" s="33">
        <f t="shared" si="7"/>
        <v>857.6</v>
      </c>
      <c r="BH6" s="33">
        <f t="shared" si="7"/>
        <v>815.54</v>
      </c>
      <c r="BI6" s="33">
        <f t="shared" si="7"/>
        <v>532.29999999999995</v>
      </c>
      <c r="BJ6" s="33">
        <f t="shared" si="7"/>
        <v>520.29999999999995</v>
      </c>
      <c r="BK6" s="33">
        <f t="shared" si="7"/>
        <v>498.27</v>
      </c>
      <c r="BL6" s="33">
        <f t="shared" si="7"/>
        <v>495.76</v>
      </c>
      <c r="BM6" s="33">
        <f t="shared" si="7"/>
        <v>487.22</v>
      </c>
      <c r="BN6" s="32" t="str">
        <f>IF(BN7="","",IF(BN7="-","【-】","【"&amp;SUBSTITUTE(TEXT(BN7,"#,##0.00"),"-","△")&amp;"】"))</f>
        <v>【276.38】</v>
      </c>
      <c r="BO6" s="33">
        <f>IF(BO7="",NA(),BO7)</f>
        <v>119.57</v>
      </c>
      <c r="BP6" s="33">
        <f t="shared" ref="BP6:BX6" si="8">IF(BP7="",NA(),BP7)</f>
        <v>116.19</v>
      </c>
      <c r="BQ6" s="33">
        <f t="shared" si="8"/>
        <v>108.19</v>
      </c>
      <c r="BR6" s="33">
        <f t="shared" si="8"/>
        <v>114.18</v>
      </c>
      <c r="BS6" s="33">
        <f t="shared" si="8"/>
        <v>114.16</v>
      </c>
      <c r="BT6" s="33">
        <f t="shared" si="8"/>
        <v>90.17</v>
      </c>
      <c r="BU6" s="33">
        <f t="shared" si="8"/>
        <v>90.69</v>
      </c>
      <c r="BV6" s="33">
        <f t="shared" si="8"/>
        <v>90.64</v>
      </c>
      <c r="BW6" s="33">
        <f t="shared" si="8"/>
        <v>93.66</v>
      </c>
      <c r="BX6" s="33">
        <f t="shared" si="8"/>
        <v>92.76</v>
      </c>
      <c r="BY6" s="32" t="str">
        <f>IF(BY7="","",IF(BY7="-","【-】","【"&amp;SUBSTITUTE(TEXT(BY7,"#,##0.00"),"-","△")&amp;"】"))</f>
        <v>【104.99】</v>
      </c>
      <c r="BZ6" s="33">
        <f>IF(BZ7="",NA(),BZ7)</f>
        <v>181.48</v>
      </c>
      <c r="CA6" s="33">
        <f t="shared" ref="CA6:CI6" si="9">IF(CA7="",NA(),CA7)</f>
        <v>186.64</v>
      </c>
      <c r="CB6" s="33">
        <f t="shared" si="9"/>
        <v>201.4</v>
      </c>
      <c r="CC6" s="33">
        <f t="shared" si="9"/>
        <v>191.41</v>
      </c>
      <c r="CD6" s="33">
        <f t="shared" si="9"/>
        <v>191.3</v>
      </c>
      <c r="CE6" s="33">
        <f t="shared" si="9"/>
        <v>210.28</v>
      </c>
      <c r="CF6" s="33">
        <f t="shared" si="9"/>
        <v>211.08</v>
      </c>
      <c r="CG6" s="33">
        <f t="shared" si="9"/>
        <v>213.52</v>
      </c>
      <c r="CH6" s="33">
        <f t="shared" si="9"/>
        <v>208.21</v>
      </c>
      <c r="CI6" s="33">
        <f t="shared" si="9"/>
        <v>208.67</v>
      </c>
      <c r="CJ6" s="32" t="str">
        <f>IF(CJ7="","",IF(CJ7="-","【-】","【"&amp;SUBSTITUTE(TEXT(CJ7,"#,##0.00"),"-","△")&amp;"】"))</f>
        <v>【163.72】</v>
      </c>
      <c r="CK6" s="33">
        <f>IF(CK7="",NA(),CK7)</f>
        <v>55.91</v>
      </c>
      <c r="CL6" s="33">
        <f t="shared" ref="CL6:CT6" si="10">IF(CL7="",NA(),CL7)</f>
        <v>56.85</v>
      </c>
      <c r="CM6" s="33">
        <f t="shared" si="10"/>
        <v>51.49</v>
      </c>
      <c r="CN6" s="33">
        <f t="shared" si="10"/>
        <v>52.52</v>
      </c>
      <c r="CO6" s="33">
        <f t="shared" si="10"/>
        <v>52.91</v>
      </c>
      <c r="CP6" s="33">
        <f t="shared" si="10"/>
        <v>50.49</v>
      </c>
      <c r="CQ6" s="33">
        <f t="shared" si="10"/>
        <v>49.69</v>
      </c>
      <c r="CR6" s="33">
        <f t="shared" si="10"/>
        <v>49.77</v>
      </c>
      <c r="CS6" s="33">
        <f t="shared" si="10"/>
        <v>49.22</v>
      </c>
      <c r="CT6" s="33">
        <f t="shared" si="10"/>
        <v>49.08</v>
      </c>
      <c r="CU6" s="32" t="str">
        <f>IF(CU7="","",IF(CU7="-","【-】","【"&amp;SUBSTITUTE(TEXT(CU7,"#,##0.00"),"-","△")&amp;"】"))</f>
        <v>【59.76】</v>
      </c>
      <c r="CV6" s="33">
        <f>IF(CV7="",NA(),CV7)</f>
        <v>88.11</v>
      </c>
      <c r="CW6" s="33">
        <f t="shared" ref="CW6:DE6" si="11">IF(CW7="",NA(),CW7)</f>
        <v>85.38</v>
      </c>
      <c r="CX6" s="33">
        <f t="shared" si="11"/>
        <v>93.42</v>
      </c>
      <c r="CY6" s="33">
        <f t="shared" si="11"/>
        <v>85.96</v>
      </c>
      <c r="CZ6" s="33">
        <f t="shared" si="11"/>
        <v>85.5</v>
      </c>
      <c r="DA6" s="33">
        <f t="shared" si="11"/>
        <v>78.7</v>
      </c>
      <c r="DB6" s="33">
        <f t="shared" si="11"/>
        <v>80.010000000000005</v>
      </c>
      <c r="DC6" s="33">
        <f t="shared" si="11"/>
        <v>79.98</v>
      </c>
      <c r="DD6" s="33">
        <f t="shared" si="11"/>
        <v>79.48</v>
      </c>
      <c r="DE6" s="33">
        <f t="shared" si="11"/>
        <v>79.3</v>
      </c>
      <c r="DF6" s="32" t="str">
        <f>IF(DF7="","",IF(DF7="-","【-】","【"&amp;SUBSTITUTE(TEXT(DF7,"#,##0.00"),"-","△")&amp;"】"))</f>
        <v>【89.95】</v>
      </c>
      <c r="DG6" s="33">
        <f>IF(DG7="",NA(),DG7)</f>
        <v>27.35</v>
      </c>
      <c r="DH6" s="33">
        <f t="shared" ref="DH6:DP6" si="12">IF(DH7="",NA(),DH7)</f>
        <v>28.84</v>
      </c>
      <c r="DI6" s="33">
        <f t="shared" si="12"/>
        <v>30.41</v>
      </c>
      <c r="DJ6" s="33">
        <f t="shared" si="12"/>
        <v>44.61</v>
      </c>
      <c r="DK6" s="33">
        <f t="shared" si="12"/>
        <v>46.75</v>
      </c>
      <c r="DL6" s="33">
        <f t="shared" si="12"/>
        <v>34.24</v>
      </c>
      <c r="DM6" s="33">
        <f t="shared" si="12"/>
        <v>35.18</v>
      </c>
      <c r="DN6" s="33">
        <f t="shared" si="12"/>
        <v>36.43</v>
      </c>
      <c r="DO6" s="33">
        <f t="shared" si="12"/>
        <v>46.12</v>
      </c>
      <c r="DP6" s="33">
        <f t="shared" si="12"/>
        <v>47.44</v>
      </c>
      <c r="DQ6" s="32" t="str">
        <f>IF(DQ7="","",IF(DQ7="-","【-】","【"&amp;SUBSTITUTE(TEXT(DQ7,"#,##0.00"),"-","△")&amp;"】"))</f>
        <v>【47.18】</v>
      </c>
      <c r="DR6" s="33">
        <f>IF(DR7="",NA(),DR7)</f>
        <v>7.93</v>
      </c>
      <c r="DS6" s="33">
        <f t="shared" ref="DS6:EA6" si="13">IF(DS7="",NA(),DS7)</f>
        <v>7.61</v>
      </c>
      <c r="DT6" s="33">
        <f t="shared" si="13"/>
        <v>7.55</v>
      </c>
      <c r="DU6" s="33">
        <f t="shared" si="13"/>
        <v>7.15</v>
      </c>
      <c r="DV6" s="33">
        <f t="shared" si="13"/>
        <v>4.3499999999999996</v>
      </c>
      <c r="DW6" s="33">
        <f t="shared" si="13"/>
        <v>6.81</v>
      </c>
      <c r="DX6" s="33">
        <f t="shared" si="13"/>
        <v>8.41</v>
      </c>
      <c r="DY6" s="33">
        <f t="shared" si="13"/>
        <v>8.7200000000000006</v>
      </c>
      <c r="DZ6" s="33">
        <f t="shared" si="13"/>
        <v>9.86</v>
      </c>
      <c r="EA6" s="33">
        <f t="shared" si="13"/>
        <v>11.16</v>
      </c>
      <c r="EB6" s="32" t="str">
        <f>IF(EB7="","",IF(EB7="-","【-】","【"&amp;SUBSTITUTE(TEXT(EB7,"#,##0.00"),"-","△")&amp;"】"))</f>
        <v>【13.18】</v>
      </c>
      <c r="EC6" s="33">
        <f>IF(EC7="",NA(),EC7)</f>
        <v>0.3</v>
      </c>
      <c r="ED6" s="33">
        <f t="shared" ref="ED6:EL6" si="14">IF(ED7="",NA(),ED7)</f>
        <v>0.32</v>
      </c>
      <c r="EE6" s="33">
        <f t="shared" si="14"/>
        <v>0.06</v>
      </c>
      <c r="EF6" s="33">
        <f t="shared" si="14"/>
        <v>0.4</v>
      </c>
      <c r="EG6" s="33">
        <f t="shared" si="14"/>
        <v>0.04</v>
      </c>
      <c r="EH6" s="33">
        <f t="shared" si="14"/>
        <v>0.82</v>
      </c>
      <c r="EI6" s="33">
        <f t="shared" si="14"/>
        <v>0.66</v>
      </c>
      <c r="EJ6" s="33">
        <f t="shared" si="14"/>
        <v>0.64</v>
      </c>
      <c r="EK6" s="33">
        <f t="shared" si="14"/>
        <v>0.56000000000000005</v>
      </c>
      <c r="EL6" s="33">
        <f t="shared" si="14"/>
        <v>0.65</v>
      </c>
      <c r="EM6" s="32" t="str">
        <f>IF(EM7="","",IF(EM7="-","【-】","【"&amp;SUBSTITUTE(TEXT(EM7,"#,##0.00"),"-","△")&amp;"】"))</f>
        <v>【0.85】</v>
      </c>
    </row>
    <row r="7" spans="1:143" s="34" customFormat="1">
      <c r="A7" s="26"/>
      <c r="B7" s="35">
        <v>2015</v>
      </c>
      <c r="C7" s="35">
        <v>204323</v>
      </c>
      <c r="D7" s="35">
        <v>46</v>
      </c>
      <c r="E7" s="35">
        <v>1</v>
      </c>
      <c r="F7" s="35">
        <v>0</v>
      </c>
      <c r="G7" s="35">
        <v>1</v>
      </c>
      <c r="H7" s="35" t="s">
        <v>93</v>
      </c>
      <c r="I7" s="35" t="s">
        <v>94</v>
      </c>
      <c r="J7" s="35" t="s">
        <v>95</v>
      </c>
      <c r="K7" s="35" t="s">
        <v>96</v>
      </c>
      <c r="L7" s="35" t="s">
        <v>97</v>
      </c>
      <c r="M7" s="36" t="s">
        <v>98</v>
      </c>
      <c r="N7" s="36">
        <v>48.12</v>
      </c>
      <c r="O7" s="36">
        <v>45.24</v>
      </c>
      <c r="P7" s="36">
        <v>3888</v>
      </c>
      <c r="Q7" s="36">
        <v>11931</v>
      </c>
      <c r="R7" s="36">
        <v>476.03</v>
      </c>
      <c r="S7" s="36">
        <v>25.06</v>
      </c>
      <c r="T7" s="36">
        <v>5321</v>
      </c>
      <c r="U7" s="36">
        <v>6.1</v>
      </c>
      <c r="V7" s="36">
        <v>872.3</v>
      </c>
      <c r="W7" s="36">
        <v>122.23</v>
      </c>
      <c r="X7" s="36">
        <v>118.63</v>
      </c>
      <c r="Y7" s="36">
        <v>110.69</v>
      </c>
      <c r="Z7" s="36">
        <v>113.73</v>
      </c>
      <c r="AA7" s="36">
        <v>113.66</v>
      </c>
      <c r="AB7" s="36">
        <v>104.82</v>
      </c>
      <c r="AC7" s="36">
        <v>104.95</v>
      </c>
      <c r="AD7" s="36">
        <v>105.53</v>
      </c>
      <c r="AE7" s="36">
        <v>107.2</v>
      </c>
      <c r="AF7" s="36">
        <v>106.62</v>
      </c>
      <c r="AG7" s="36">
        <v>113.56</v>
      </c>
      <c r="AH7" s="36">
        <v>0</v>
      </c>
      <c r="AI7" s="36">
        <v>0</v>
      </c>
      <c r="AJ7" s="36">
        <v>0</v>
      </c>
      <c r="AK7" s="36">
        <v>0</v>
      </c>
      <c r="AL7" s="36">
        <v>0</v>
      </c>
      <c r="AM7" s="36">
        <v>26.83</v>
      </c>
      <c r="AN7" s="36">
        <v>26.81</v>
      </c>
      <c r="AO7" s="36">
        <v>28.31</v>
      </c>
      <c r="AP7" s="36">
        <v>13.46</v>
      </c>
      <c r="AQ7" s="36">
        <v>12.59</v>
      </c>
      <c r="AR7" s="36">
        <v>0.87</v>
      </c>
      <c r="AS7" s="36">
        <v>636.02</v>
      </c>
      <c r="AT7" s="36">
        <v>826.37</v>
      </c>
      <c r="AU7" s="36">
        <v>998.1</v>
      </c>
      <c r="AV7" s="36">
        <v>84.97</v>
      </c>
      <c r="AW7" s="36">
        <v>101.91</v>
      </c>
      <c r="AX7" s="36">
        <v>1197.1099999999999</v>
      </c>
      <c r="AY7" s="36">
        <v>1002.64</v>
      </c>
      <c r="AZ7" s="36">
        <v>1164.51</v>
      </c>
      <c r="BA7" s="36">
        <v>434.72</v>
      </c>
      <c r="BB7" s="36">
        <v>416.14</v>
      </c>
      <c r="BC7" s="36">
        <v>262.74</v>
      </c>
      <c r="BD7" s="36">
        <v>914.16</v>
      </c>
      <c r="BE7" s="36">
        <v>887.86</v>
      </c>
      <c r="BF7" s="36">
        <v>847.94</v>
      </c>
      <c r="BG7" s="36">
        <v>857.6</v>
      </c>
      <c r="BH7" s="36">
        <v>815.54</v>
      </c>
      <c r="BI7" s="36">
        <v>532.29999999999995</v>
      </c>
      <c r="BJ7" s="36">
        <v>520.29999999999995</v>
      </c>
      <c r="BK7" s="36">
        <v>498.27</v>
      </c>
      <c r="BL7" s="36">
        <v>495.76</v>
      </c>
      <c r="BM7" s="36">
        <v>487.22</v>
      </c>
      <c r="BN7" s="36">
        <v>276.38</v>
      </c>
      <c r="BO7" s="36">
        <v>119.57</v>
      </c>
      <c r="BP7" s="36">
        <v>116.19</v>
      </c>
      <c r="BQ7" s="36">
        <v>108.19</v>
      </c>
      <c r="BR7" s="36">
        <v>114.18</v>
      </c>
      <c r="BS7" s="36">
        <v>114.16</v>
      </c>
      <c r="BT7" s="36">
        <v>90.17</v>
      </c>
      <c r="BU7" s="36">
        <v>90.69</v>
      </c>
      <c r="BV7" s="36">
        <v>90.64</v>
      </c>
      <c r="BW7" s="36">
        <v>93.66</v>
      </c>
      <c r="BX7" s="36">
        <v>92.76</v>
      </c>
      <c r="BY7" s="36">
        <v>104.99</v>
      </c>
      <c r="BZ7" s="36">
        <v>181.48</v>
      </c>
      <c r="CA7" s="36">
        <v>186.64</v>
      </c>
      <c r="CB7" s="36">
        <v>201.4</v>
      </c>
      <c r="CC7" s="36">
        <v>191.41</v>
      </c>
      <c r="CD7" s="36">
        <v>191.3</v>
      </c>
      <c r="CE7" s="36">
        <v>210.28</v>
      </c>
      <c r="CF7" s="36">
        <v>211.08</v>
      </c>
      <c r="CG7" s="36">
        <v>213.52</v>
      </c>
      <c r="CH7" s="36">
        <v>208.21</v>
      </c>
      <c r="CI7" s="36">
        <v>208.67</v>
      </c>
      <c r="CJ7" s="36">
        <v>163.72</v>
      </c>
      <c r="CK7" s="36">
        <v>55.91</v>
      </c>
      <c r="CL7" s="36">
        <v>56.85</v>
      </c>
      <c r="CM7" s="36">
        <v>51.49</v>
      </c>
      <c r="CN7" s="36">
        <v>52.52</v>
      </c>
      <c r="CO7" s="36">
        <v>52.91</v>
      </c>
      <c r="CP7" s="36">
        <v>50.49</v>
      </c>
      <c r="CQ7" s="36">
        <v>49.69</v>
      </c>
      <c r="CR7" s="36">
        <v>49.77</v>
      </c>
      <c r="CS7" s="36">
        <v>49.22</v>
      </c>
      <c r="CT7" s="36">
        <v>49.08</v>
      </c>
      <c r="CU7" s="36">
        <v>59.76</v>
      </c>
      <c r="CV7" s="36">
        <v>88.11</v>
      </c>
      <c r="CW7" s="36">
        <v>85.38</v>
      </c>
      <c r="CX7" s="36">
        <v>93.42</v>
      </c>
      <c r="CY7" s="36">
        <v>85.96</v>
      </c>
      <c r="CZ7" s="36">
        <v>85.5</v>
      </c>
      <c r="DA7" s="36">
        <v>78.7</v>
      </c>
      <c r="DB7" s="36">
        <v>80.010000000000005</v>
      </c>
      <c r="DC7" s="36">
        <v>79.98</v>
      </c>
      <c r="DD7" s="36">
        <v>79.48</v>
      </c>
      <c r="DE7" s="36">
        <v>79.3</v>
      </c>
      <c r="DF7" s="36">
        <v>89.95</v>
      </c>
      <c r="DG7" s="36">
        <v>27.35</v>
      </c>
      <c r="DH7" s="36">
        <v>28.84</v>
      </c>
      <c r="DI7" s="36">
        <v>30.41</v>
      </c>
      <c r="DJ7" s="36">
        <v>44.61</v>
      </c>
      <c r="DK7" s="36">
        <v>46.75</v>
      </c>
      <c r="DL7" s="36">
        <v>34.24</v>
      </c>
      <c r="DM7" s="36">
        <v>35.18</v>
      </c>
      <c r="DN7" s="36">
        <v>36.43</v>
      </c>
      <c r="DO7" s="36">
        <v>46.12</v>
      </c>
      <c r="DP7" s="36">
        <v>47.44</v>
      </c>
      <c r="DQ7" s="36">
        <v>47.18</v>
      </c>
      <c r="DR7" s="36">
        <v>7.93</v>
      </c>
      <c r="DS7" s="36">
        <v>7.61</v>
      </c>
      <c r="DT7" s="36">
        <v>7.55</v>
      </c>
      <c r="DU7" s="36">
        <v>7.15</v>
      </c>
      <c r="DV7" s="36">
        <v>4.3499999999999996</v>
      </c>
      <c r="DW7" s="36">
        <v>6.81</v>
      </c>
      <c r="DX7" s="36">
        <v>8.41</v>
      </c>
      <c r="DY7" s="36">
        <v>8.7200000000000006</v>
      </c>
      <c r="DZ7" s="36">
        <v>9.86</v>
      </c>
      <c r="EA7" s="36">
        <v>11.16</v>
      </c>
      <c r="EB7" s="36">
        <v>13.18</v>
      </c>
      <c r="EC7" s="36">
        <v>0.3</v>
      </c>
      <c r="ED7" s="36">
        <v>0.32</v>
      </c>
      <c r="EE7" s="36">
        <v>0.06</v>
      </c>
      <c r="EF7" s="36">
        <v>0.4</v>
      </c>
      <c r="EG7" s="36">
        <v>0.04</v>
      </c>
      <c r="EH7" s="36">
        <v>0.82</v>
      </c>
      <c r="EI7" s="36">
        <v>0.66</v>
      </c>
      <c r="EJ7" s="36">
        <v>0.64</v>
      </c>
      <c r="EK7" s="36">
        <v>0.56000000000000005</v>
      </c>
      <c r="EL7" s="36">
        <v>0.65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JS1314</cp:lastModifiedBy>
  <dcterms:created xsi:type="dcterms:W3CDTF">2017-02-01T08:41:28Z</dcterms:created>
  <dcterms:modified xsi:type="dcterms:W3CDTF">2017-02-03T02:59:22Z</dcterms:modified>
  <cp:category/>
</cp:coreProperties>
</file>