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918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<sst xmlns="http://schemas.openxmlformats.org/spreadsheetml/2006/main" count="218" uniqueCount="108">
  <si>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</si>
  <si>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</si>
  <si>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</si>
  <si>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</si>
  <si>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</si>
  <si>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</si>
  <si>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</si>
  <si>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</si>
  <si>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</si>
  <si>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</si>
  <si>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</si>
  <si>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</si>
  <si>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</si>
  <si>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</si>
  <si>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</si>
  <si>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</si>
  <si>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</si>
  <si>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</si>
  <si>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</si>
  <si>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</si>
  <si>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</si>
  <si>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</si>
  <si>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</si>
  <si>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</si>
  <si>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</si>
  <si>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</si>
  <si>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</si>
  <si>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</si>
  <si>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</si>
  <si>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</si>
  <si>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</si>
  <si>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</si>
  <si>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</si>
  <si>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</si>
  <si>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</si>
  <si>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</si>
  <si>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</si>
  <si>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</si>
  <si>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</si>
  <si>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</si>
  <si>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</si>
  <si>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</si>
  <si>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</si>
  <si>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</si>
  <si>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</si>
  <si>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</si>
  <si>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</si>
  <si>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</si>
  <si>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</si>
  <si>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</si>
  <si>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</si>
  <si>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</si>
  <si>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</si>
  <si>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</si>
  <si>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</si>
  <si>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</si>
  <si>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</si>
  <si>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</si>
  <si>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</si>
  <si>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</si>
  <si>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</si>
  <si>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</si>
  <si>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</si>
  <si>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</si>
  <si>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</si>
  <si>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</si>
  <si>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</si>
  <si>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</si>
  <si>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</si>
  <si>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</si>
  <si>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</si>
  <si>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</si>
  <si>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</si>
  <si>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</si>
  <si>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</si>
  <si>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</si>
  <si>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</si>
  <si>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</si>
  <si>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</si>
  <si>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</si>
  <si>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</si>
  <si>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</si>
  <si>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</si>
  <si>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</si>
  <si>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</si>
  <si>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</si>
  <si>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</si>
  <si>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</si>
  <si>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</si>
  <si>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</si>
  <si>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</si>
  <si>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</si>
  <si>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</si>
  <si>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木島平村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</si>
  <si>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</si>
  <si>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</si>
  <si>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</si>
  <si>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</si>
  <si>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</si>
  <si>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</si>
  <si>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</si>
  <si>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</si>
  <si>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</si>
  <si>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</si>
  <si>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</si>
  <si>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簡易水道事業の供用開始から２０年ほどで比較的新しい施設が多く、③管路更新率は低い水準にとどまっています。一方で、旧事業から引き継いだ施設も残っており、これらの施設は老朽化が進んでいると考えられるため、布設替えなどによる管路の更新を含めた施設全体の計画的な更新が今後の課題となっています。</t>
    <rPh sb="1" eb="3">
      <t>ゲンザイ</t>
    </rPh>
    <rPh sb="4" eb="6">
      <t>カンイ</t>
    </rPh>
    <rPh sb="6" eb="8">
      <t>スイドウ</t>
    </rPh>
    <rPh sb="8" eb="10">
      <t>ジギョウ</t>
    </rPh>
    <rPh sb="11" eb="13">
      <t>キョウヨウ</t>
    </rPh>
    <rPh sb="13" eb="15">
      <t>カイシ</t>
    </rPh>
    <rPh sb="19" eb="20">
      <t>ネン</t>
    </rPh>
    <rPh sb="23" eb="26">
      <t>ヒカクテキ</t>
    </rPh>
    <rPh sb="26" eb="27">
      <t>アタラ</t>
    </rPh>
    <rPh sb="29" eb="31">
      <t>シセツ</t>
    </rPh>
    <rPh sb="32" eb="33">
      <t>オオ</t>
    </rPh>
    <rPh sb="36" eb="38">
      <t>カンロ</t>
    </rPh>
    <rPh sb="38" eb="40">
      <t>コウシン</t>
    </rPh>
    <rPh sb="40" eb="41">
      <t>リツ</t>
    </rPh>
    <rPh sb="42" eb="43">
      <t>ヒク</t>
    </rPh>
    <rPh sb="44" eb="46">
      <t>スイジュン</t>
    </rPh>
    <rPh sb="56" eb="58">
      <t>イッポウ</t>
    </rPh>
    <rPh sb="60" eb="63">
      <t>キュウジギョウ</t>
    </rPh>
    <rPh sb="65" eb="66">
      <t>ヒ</t>
    </rPh>
    <rPh sb="67" eb="68">
      <t>ツ</t>
    </rPh>
    <rPh sb="70" eb="72">
      <t>シセツ</t>
    </rPh>
    <rPh sb="73" eb="74">
      <t>ノコ</t>
    </rPh>
    <rPh sb="83" eb="85">
      <t>シセツ</t>
    </rPh>
    <rPh sb="86" eb="89">
      <t>ロウキュウカ</t>
    </rPh>
    <rPh sb="90" eb="91">
      <t>スス</t>
    </rPh>
    <rPh sb="96" eb="97">
      <t>カンガ</t>
    </rPh>
    <phoneticPr fontId="4"/>
  </si>
  <si>
    <t>　簡易水道事業では、平成24年度までは①収益的収支比率が100％を超えて単年度での黒字を維持していました。しかし、平成25年度に管路の更新工事とそれに伴う地方債の新規借り入れにより償還金が増加したため収支比率が100％を割り、その後改善の傾向がみられるものの単年度で赤字の状態が続いています。一方、⑥給水原価は全国及び類似団体の平均を下回っており経費節減の効果が表れているものと考えられますが、⑤料金回収率が100％を下回っていることから、経費（コスト）を料金収入で賄うことができていない状態になっています。
　また、⑦施設利用率が平均に比べて極端に低い状態にありますが、これは簡易水道事業がスキー場周辺を主な給水区域としており、配水量の需要のピークに合わせた施設整備を行ったためと考えられます。同様に、④企業債残高対給水収益比率が平均を下回っているものの高い水準にある（400％以上）ことも、施設整備のための地方債の借り入れが年間の給水収益を大きく上回っていることを示しています。</t>
    <rPh sb="1" eb="3">
      <t>カンイ</t>
    </rPh>
    <rPh sb="3" eb="5">
      <t>スイドウ</t>
    </rPh>
    <rPh sb="5" eb="7">
      <t>ジギョウ</t>
    </rPh>
    <rPh sb="10" eb="12">
      <t>ヘイセイ</t>
    </rPh>
    <rPh sb="14" eb="16">
      <t>ネンド</t>
    </rPh>
    <rPh sb="20" eb="23">
      <t>シュウエキテキ</t>
    </rPh>
    <rPh sb="23" eb="25">
      <t>シュウシ</t>
    </rPh>
    <rPh sb="25" eb="27">
      <t>ヒリツ</t>
    </rPh>
    <rPh sb="33" eb="34">
      <t>コ</t>
    </rPh>
    <rPh sb="36" eb="39">
      <t>タンネンド</t>
    </rPh>
    <rPh sb="41" eb="43">
      <t>クロジ</t>
    </rPh>
    <rPh sb="44" eb="46">
      <t>イジ</t>
    </rPh>
    <rPh sb="57" eb="59">
      <t>ヘイセイ</t>
    </rPh>
    <rPh sb="61" eb="63">
      <t>ネンド</t>
    </rPh>
    <rPh sb="64" eb="66">
      <t>カンロ</t>
    </rPh>
    <rPh sb="67" eb="69">
      <t>コウシン</t>
    </rPh>
    <rPh sb="69" eb="71">
      <t>コウジ</t>
    </rPh>
    <rPh sb="75" eb="76">
      <t>トモナ</t>
    </rPh>
    <rPh sb="77" eb="80">
      <t>チホウサイ</t>
    </rPh>
    <rPh sb="81" eb="83">
      <t>シンキ</t>
    </rPh>
    <rPh sb="83" eb="84">
      <t>カ</t>
    </rPh>
    <rPh sb="85" eb="86">
      <t>イ</t>
    </rPh>
    <rPh sb="90" eb="92">
      <t>ショウカン</t>
    </rPh>
    <rPh sb="92" eb="93">
      <t>キン</t>
    </rPh>
    <rPh sb="94" eb="96">
      <t>ゾウカ</t>
    </rPh>
    <rPh sb="100" eb="102">
      <t>シュウシ</t>
    </rPh>
    <rPh sb="102" eb="104">
      <t>ヒリツ</t>
    </rPh>
    <rPh sb="110" eb="111">
      <t>ワ</t>
    </rPh>
    <rPh sb="115" eb="116">
      <t>ゴ</t>
    </rPh>
    <rPh sb="116" eb="118">
      <t>カイゼン</t>
    </rPh>
    <rPh sb="119" eb="121">
      <t>ケイコウ</t>
    </rPh>
    <rPh sb="129" eb="132">
      <t>タンネンド</t>
    </rPh>
    <rPh sb="133" eb="135">
      <t>アカジ</t>
    </rPh>
    <rPh sb="136" eb="138">
      <t>ジョウタイ</t>
    </rPh>
    <rPh sb="139" eb="140">
      <t>ツヅ</t>
    </rPh>
    <rPh sb="146" eb="148">
      <t>イッポウ</t>
    </rPh>
    <rPh sb="150" eb="152">
      <t>キュウスイ</t>
    </rPh>
    <rPh sb="152" eb="154">
      <t>ゲンカ</t>
    </rPh>
    <rPh sb="155" eb="157">
      <t>ゼンコク</t>
    </rPh>
    <rPh sb="157" eb="158">
      <t>オヨ</t>
    </rPh>
    <rPh sb="159" eb="161">
      <t>ルイジ</t>
    </rPh>
    <rPh sb="161" eb="163">
      <t>ダンタイ</t>
    </rPh>
    <rPh sb="164" eb="166">
      <t>ヘイキン</t>
    </rPh>
    <rPh sb="167" eb="169">
      <t>シタマワ</t>
    </rPh>
    <rPh sb="173" eb="175">
      <t>ケイヒ</t>
    </rPh>
    <rPh sb="175" eb="177">
      <t>セツゲン</t>
    </rPh>
    <rPh sb="178" eb="180">
      <t>コウカ</t>
    </rPh>
    <rPh sb="181" eb="182">
      <t>アラワ</t>
    </rPh>
    <rPh sb="189" eb="190">
      <t>カンガ</t>
    </rPh>
    <rPh sb="198" eb="200">
      <t>リョウキン</t>
    </rPh>
    <rPh sb="200" eb="202">
      <t>カイシュウ</t>
    </rPh>
    <rPh sb="202" eb="203">
      <t>リツ</t>
    </rPh>
    <rPh sb="209" eb="211">
      <t>シタマワ</t>
    </rPh>
    <rPh sb="220" eb="222">
      <t>ケイヒ</t>
    </rPh>
    <rPh sb="228" eb="230">
      <t>リョウキン</t>
    </rPh>
    <rPh sb="230" eb="232">
      <t>シュウニュウ</t>
    </rPh>
    <rPh sb="233" eb="234">
      <t>マカナ</t>
    </rPh>
    <rPh sb="244" eb="246">
      <t>ジョウタイ</t>
    </rPh>
    <rPh sb="260" eb="262">
      <t>シセツ</t>
    </rPh>
    <rPh sb="262" eb="265">
      <t>リヨウリツ</t>
    </rPh>
    <rPh sb="266" eb="268">
      <t>ヘイキン</t>
    </rPh>
    <rPh sb="269" eb="270">
      <t>クラ</t>
    </rPh>
    <rPh sb="272" eb="274">
      <t>キョクタン</t>
    </rPh>
    <rPh sb="275" eb="276">
      <t>ヒク</t>
    </rPh>
    <rPh sb="277" eb="279">
      <t>ジョウタイ</t>
    </rPh>
    <rPh sb="289" eb="291">
      <t>カンイ</t>
    </rPh>
    <rPh sb="291" eb="293">
      <t>スイドウ</t>
    </rPh>
    <rPh sb="293" eb="295">
      <t>ジギョウ</t>
    </rPh>
    <rPh sb="299" eb="300">
      <t>ジョウ</t>
    </rPh>
    <rPh sb="300" eb="302">
      <t>シュウヘン</t>
    </rPh>
    <rPh sb="303" eb="304">
      <t>オモ</t>
    </rPh>
    <rPh sb="305" eb="307">
      <t>キュウスイ</t>
    </rPh>
    <rPh sb="307" eb="309">
      <t>クイキ</t>
    </rPh>
    <rPh sb="315" eb="317">
      <t>ハイスイ</t>
    </rPh>
    <rPh sb="317" eb="318">
      <t>リョウ</t>
    </rPh>
    <rPh sb="319" eb="321">
      <t>ジュヨウ</t>
    </rPh>
    <rPh sb="326" eb="327">
      <t>ア</t>
    </rPh>
    <rPh sb="330" eb="332">
      <t>シセツ</t>
    </rPh>
    <rPh sb="332" eb="334">
      <t>セイビ</t>
    </rPh>
    <rPh sb="335" eb="336">
      <t>オコナ</t>
    </rPh>
    <rPh sb="341" eb="342">
      <t>カンガ</t>
    </rPh>
    <rPh sb="348" eb="350">
      <t>ドウヨウ</t>
    </rPh>
    <rPh sb="353" eb="355">
      <t>キギョウ</t>
    </rPh>
    <rPh sb="355" eb="356">
      <t>サイ</t>
    </rPh>
    <rPh sb="356" eb="358">
      <t>ザンダカ</t>
    </rPh>
    <rPh sb="358" eb="359">
      <t>タイ</t>
    </rPh>
    <rPh sb="359" eb="361">
      <t>キュウスイ</t>
    </rPh>
    <rPh sb="361" eb="363">
      <t>シュウエキ</t>
    </rPh>
    <rPh sb="363" eb="365">
      <t>ヒリツ</t>
    </rPh>
    <rPh sb="366" eb="368">
      <t>ヘイキン</t>
    </rPh>
    <rPh sb="369" eb="371">
      <t>シタマワ</t>
    </rPh>
    <rPh sb="378" eb="379">
      <t>タカ</t>
    </rPh>
    <rPh sb="380" eb="382">
      <t>スイジュン</t>
    </rPh>
    <rPh sb="390" eb="392">
      <t>イジョウ</t>
    </rPh>
    <rPh sb="397" eb="399">
      <t>シセツ</t>
    </rPh>
    <rPh sb="399" eb="401">
      <t>セイビ</t>
    </rPh>
    <rPh sb="405" eb="408">
      <t>チホウサイ</t>
    </rPh>
    <rPh sb="409" eb="410">
      <t>カ</t>
    </rPh>
    <rPh sb="411" eb="412">
      <t>イ</t>
    </rPh>
    <rPh sb="414" eb="416">
      <t>ネンカン</t>
    </rPh>
    <rPh sb="417" eb="419">
      <t>キュウスイ</t>
    </rPh>
    <rPh sb="419" eb="421">
      <t>シュウエキ</t>
    </rPh>
    <rPh sb="422" eb="423">
      <t>オオ</t>
    </rPh>
    <rPh sb="425" eb="427">
      <t>ウワマワ</t>
    </rPh>
    <rPh sb="434" eb="435">
      <t>シメ</t>
    </rPh>
    <phoneticPr fontId="4"/>
  </si>
  <si>
    <t xml:space="preserve">　以上のことから、簡易水道事業の経営状態は安定した状態にあるとは言えず、観光客の減少も含めた給水人口の減少による給水収益（料金収入）の減少、近い将来に見込まれる管路などの施設更新や老朽化が進行する施設の維持管理に伴う費用の増加などにより、経営状態が今後一層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を検討し取り組む必要があると思われます。
</t>
    <rPh sb="1" eb="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</si>
</sst>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1.56</c:v>
                </c:pt>
                <c:pt idx="3">
                  <c:v>0</c:v>
                </c:pt>
                <c:pt idx="4">
                  <c:v>0</c:v>
                </c:pt>
              </c:numCache>
            </c:numRef>
          </c:val>
        </c:ser>
        <c:dLbls>
          <c:showLegendKey val="0"/>
          <c:showVal val="0"/>
          <c:showCatName val="0"/>
          <c:showSerName val="0"/>
          <c:showPercent val="0"/>
          <c:showBubbleSize val="0"/>
        </c:dLbls>
        <c:gapWidth val="150"/>
        <c:axId val="163697408"/>
        <c:axId val="163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63697408"/>
        <c:axId val="163699328"/>
      </c:lineChart>
      <c:dateAx>
        <c:axId val="163697408"/>
        <c:scaling>
          <c:orientation val="minMax"/>
        </c:scaling>
        <c:delete val="1"/>
        <c:axPos val="b"/>
        <c:numFmt formatCode="ge" sourceLinked="1"/>
        <c:majorTickMark val="none"/>
        <c:minorTickMark val="none"/>
        <c:tickLblPos val="none"/>
        <c:crossAx val="163699328"/>
        <c:crosses val="autoZero"/>
        <c:auto val="1"/>
        <c:lblOffset val="100"/>
        <c:baseTimeUnit val="years"/>
      </c:dateAx>
      <c:valAx>
        <c:axId val="163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9.0500000000000007</c:v>
                </c:pt>
                <c:pt idx="1">
                  <c:v>8.98</c:v>
                </c:pt>
                <c:pt idx="2">
                  <c:v>8.44</c:v>
                </c:pt>
                <c:pt idx="3">
                  <c:v>8.74</c:v>
                </c:pt>
                <c:pt idx="4">
                  <c:v>8.82</c:v>
                </c:pt>
              </c:numCache>
            </c:numRef>
          </c:val>
        </c:ser>
        <c:dLbls>
          <c:showLegendKey val="0"/>
          <c:showVal val="0"/>
          <c:showCatName val="0"/>
          <c:showSerName val="0"/>
          <c:showPercent val="0"/>
          <c:showBubbleSize val="0"/>
        </c:dLbls>
        <c:gapWidth val="150"/>
        <c:axId val="164254848"/>
        <c:axId val="164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64254848"/>
        <c:axId val="164256768"/>
      </c:lineChart>
      <c:dateAx>
        <c:axId val="164254848"/>
        <c:scaling>
          <c:orientation val="minMax"/>
        </c:scaling>
        <c:delete val="1"/>
        <c:axPos val="b"/>
        <c:numFmt formatCode="ge" sourceLinked="1"/>
        <c:majorTickMark val="none"/>
        <c:minorTickMark val="none"/>
        <c:tickLblPos val="none"/>
        <c:crossAx val="164256768"/>
        <c:crosses val="autoZero"/>
        <c:auto val="1"/>
        <c:lblOffset val="100"/>
        <c:baseTimeUnit val="years"/>
      </c:dateAx>
      <c:valAx>
        <c:axId val="164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90.63</c:v>
                </c:pt>
                <c:pt idx="1">
                  <c:v>96.33</c:v>
                </c:pt>
                <c:pt idx="2">
                  <c:v>95.31</c:v>
                </c:pt>
                <c:pt idx="3">
                  <c:v>95.09</c:v>
                </c:pt>
                <c:pt idx="4">
                  <c:v>94.43</c:v>
                </c:pt>
              </c:numCache>
            </c:numRef>
          </c:val>
        </c:ser>
        <c:dLbls>
          <c:showLegendKey val="0"/>
          <c:showVal val="0"/>
          <c:showCatName val="0"/>
          <c:showSerName val="0"/>
          <c:showPercent val="0"/>
          <c:showBubbleSize val="0"/>
        </c:dLbls>
        <c:gapWidth val="150"/>
        <c:axId val="165880576"/>
        <c:axId val="165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65880576"/>
        <c:axId val="165882496"/>
      </c:lineChart>
      <c:dateAx>
        <c:axId val="165880576"/>
        <c:scaling>
          <c:orientation val="minMax"/>
        </c:scaling>
        <c:delete val="1"/>
        <c:axPos val="b"/>
        <c:numFmt formatCode="ge" sourceLinked="1"/>
        <c:majorTickMark val="none"/>
        <c:minorTickMark val="none"/>
        <c:tickLblPos val="none"/>
        <c:crossAx val="165882496"/>
        <c:crosses val="autoZero"/>
        <c:auto val="1"/>
        <c:lblOffset val="100"/>
        <c:baseTimeUnit val="years"/>
      </c:dateAx>
      <c:valAx>
        <c:axId val="1658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121.24</c:v>
                </c:pt>
                <c:pt idx="1">
                  <c:v>120.97</c:v>
                </c:pt>
                <c:pt idx="2">
                  <c:v>83.73</c:v>
                </c:pt>
                <c:pt idx="3">
                  <c:v>89.61</c:v>
                </c:pt>
                <c:pt idx="4">
                  <c:v>91.31</c:v>
                </c:pt>
              </c:numCache>
            </c:numRef>
          </c:val>
        </c:ser>
        <c:dLbls>
          <c:showLegendKey val="0"/>
          <c:showVal val="0"/>
          <c:showCatName val="0"/>
          <c:showSerName val="0"/>
          <c:showPercent val="0"/>
          <c:showBubbleSize val="0"/>
        </c:dLbls>
        <c:gapWidth val="150"/>
        <c:axId val="163725696"/>
        <c:axId val="163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63725696"/>
        <c:axId val="163727616"/>
      </c:lineChart>
      <c:dateAx>
        <c:axId val="163725696"/>
        <c:scaling>
          <c:orientation val="minMax"/>
        </c:scaling>
        <c:delete val="1"/>
        <c:axPos val="b"/>
        <c:numFmt formatCode="ge" sourceLinked="1"/>
        <c:majorTickMark val="none"/>
        <c:minorTickMark val="none"/>
        <c:tickLblPos val="none"/>
        <c:crossAx val="163727616"/>
        <c:crosses val="autoZero"/>
        <c:auto val="1"/>
        <c:lblOffset val="100"/>
        <c:baseTimeUnit val="years"/>
      </c:dateAx>
      <c:valAx>
        <c:axId val="163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782656"/>
        <c:axId val="163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782656"/>
        <c:axId val="163784576"/>
      </c:lineChart>
      <c:dateAx>
        <c:axId val="163782656"/>
        <c:scaling>
          <c:orientation val="minMax"/>
        </c:scaling>
        <c:delete val="1"/>
        <c:axPos val="b"/>
        <c:numFmt formatCode="ge" sourceLinked="1"/>
        <c:majorTickMark val="none"/>
        <c:minorTickMark val="none"/>
        <c:tickLblPos val="none"/>
        <c:crossAx val="163784576"/>
        <c:crosses val="autoZero"/>
        <c:auto val="1"/>
        <c:lblOffset val="100"/>
        <c:baseTimeUnit val="years"/>
      </c:dateAx>
      <c:valAx>
        <c:axId val="163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18880"/>
        <c:axId val="1638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18880"/>
        <c:axId val="163829248"/>
      </c:lineChart>
      <c:dateAx>
        <c:axId val="163818880"/>
        <c:scaling>
          <c:orientation val="minMax"/>
        </c:scaling>
        <c:delete val="1"/>
        <c:axPos val="b"/>
        <c:numFmt formatCode="ge" sourceLinked="1"/>
        <c:majorTickMark val="none"/>
        <c:minorTickMark val="none"/>
        <c:tickLblPos val="none"/>
        <c:crossAx val="163829248"/>
        <c:crosses val="autoZero"/>
        <c:auto val="1"/>
        <c:lblOffset val="100"/>
        <c:baseTimeUnit val="years"/>
      </c:dateAx>
      <c:valAx>
        <c:axId val="1638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47168"/>
        <c:axId val="163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47168"/>
        <c:axId val="163869824"/>
      </c:lineChart>
      <c:dateAx>
        <c:axId val="163847168"/>
        <c:scaling>
          <c:orientation val="minMax"/>
        </c:scaling>
        <c:delete val="1"/>
        <c:axPos val="b"/>
        <c:numFmt formatCode="ge" sourceLinked="1"/>
        <c:majorTickMark val="none"/>
        <c:minorTickMark val="none"/>
        <c:tickLblPos val="none"/>
        <c:crossAx val="163869824"/>
        <c:crosses val="autoZero"/>
        <c:auto val="1"/>
        <c:lblOffset val="100"/>
        <c:baseTimeUnit val="years"/>
      </c:dateAx>
      <c:valAx>
        <c:axId val="163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95936"/>
        <c:axId val="1639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95936"/>
        <c:axId val="163971840"/>
      </c:lineChart>
      <c:dateAx>
        <c:axId val="163895936"/>
        <c:scaling>
          <c:orientation val="minMax"/>
        </c:scaling>
        <c:delete val="1"/>
        <c:axPos val="b"/>
        <c:numFmt formatCode="ge" sourceLinked="1"/>
        <c:majorTickMark val="none"/>
        <c:minorTickMark val="none"/>
        <c:tickLblPos val="none"/>
        <c:crossAx val="163971840"/>
        <c:crosses val="autoZero"/>
        <c:auto val="1"/>
        <c:lblOffset val="100"/>
        <c:baseTimeUnit val="years"/>
      </c:dateAx>
      <c:valAx>
        <c:axId val="1639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428.33</c:v>
                </c:pt>
                <c:pt idx="1">
                  <c:v>484.17</c:v>
                </c:pt>
                <c:pt idx="2">
                  <c:v>514.70000000000005</c:v>
                </c:pt>
                <c:pt idx="3">
                  <c:v>465.29</c:v>
                </c:pt>
                <c:pt idx="4">
                  <c:v>407.01</c:v>
                </c:pt>
              </c:numCache>
            </c:numRef>
          </c:val>
        </c:ser>
        <c:dLbls>
          <c:showLegendKey val="0"/>
          <c:showVal val="0"/>
          <c:showCatName val="0"/>
          <c:showSerName val="0"/>
          <c:showPercent val="0"/>
          <c:showBubbleSize val="0"/>
        </c:dLbls>
        <c:gapWidth val="150"/>
        <c:axId val="164010240"/>
        <c:axId val="1640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4010240"/>
        <c:axId val="164012416"/>
      </c:lineChart>
      <c:dateAx>
        <c:axId val="164010240"/>
        <c:scaling>
          <c:orientation val="minMax"/>
        </c:scaling>
        <c:delete val="1"/>
        <c:axPos val="b"/>
        <c:numFmt formatCode="ge" sourceLinked="1"/>
        <c:majorTickMark val="none"/>
        <c:minorTickMark val="none"/>
        <c:tickLblPos val="none"/>
        <c:crossAx val="164012416"/>
        <c:crosses val="autoZero"/>
        <c:auto val="1"/>
        <c:lblOffset val="100"/>
        <c:baseTimeUnit val="years"/>
      </c:dateAx>
      <c:valAx>
        <c:axId val="1640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93.46</c:v>
                </c:pt>
                <c:pt idx="1">
                  <c:v>98.55</c:v>
                </c:pt>
                <c:pt idx="2">
                  <c:v>78.400000000000006</c:v>
                </c:pt>
                <c:pt idx="3">
                  <c:v>84.5</c:v>
                </c:pt>
                <c:pt idx="4">
                  <c:v>86.38</c:v>
                </c:pt>
              </c:numCache>
            </c:numRef>
          </c:val>
        </c:ser>
        <c:dLbls>
          <c:showLegendKey val="0"/>
          <c:showVal val="0"/>
          <c:showCatName val="0"/>
          <c:showSerName val="0"/>
          <c:showPercent val="0"/>
          <c:showBubbleSize val="0"/>
        </c:dLbls>
        <c:gapWidth val="150"/>
        <c:axId val="164050816"/>
        <c:axId val="1640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4050816"/>
        <c:axId val="164073472"/>
      </c:lineChart>
      <c:dateAx>
        <c:axId val="164050816"/>
        <c:scaling>
          <c:orientation val="minMax"/>
        </c:scaling>
        <c:delete val="1"/>
        <c:axPos val="b"/>
        <c:numFmt formatCode="ge" sourceLinked="1"/>
        <c:majorTickMark val="none"/>
        <c:minorTickMark val="none"/>
        <c:tickLblPos val="none"/>
        <c:crossAx val="164073472"/>
        <c:crosses val="autoZero"/>
        <c:auto val="1"/>
        <c:lblOffset val="100"/>
        <c:baseTimeUnit val="years"/>
      </c:dateAx>
      <c:valAx>
        <c:axId val="164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273.69</c:v>
                </c:pt>
                <c:pt idx="1">
                  <c:v>239.14</c:v>
                </c:pt>
                <c:pt idx="2">
                  <c:v>307.98</c:v>
                </c:pt>
                <c:pt idx="3">
                  <c:v>281.89999999999998</c:v>
                </c:pt>
                <c:pt idx="4">
                  <c:v>286.19</c:v>
                </c:pt>
              </c:numCache>
            </c:numRef>
          </c:val>
        </c:ser>
        <c:dLbls>
          <c:showLegendKey val="0"/>
          <c:showVal val="0"/>
          <c:showCatName val="0"/>
          <c:showSerName val="0"/>
          <c:showPercent val="0"/>
          <c:showBubbleSize val="0"/>
        </c:dLbls>
        <c:gapWidth val="150"/>
        <c:axId val="164095488"/>
        <c:axId val="1640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64095488"/>
        <c:axId val="164097408"/>
      </c:lineChart>
      <c:dateAx>
        <c:axId val="164095488"/>
        <c:scaling>
          <c:orientation val="minMax"/>
        </c:scaling>
        <c:delete val="1"/>
        <c:axPos val="b"/>
        <c:numFmt formatCode="ge" sourceLinked="1"/>
        <c:majorTickMark val="none"/>
        <c:minorTickMark val="none"/>
        <c:tickLblPos val="none"/>
        <c:crossAx val="164097408"/>
        <c:crosses val="autoZero"/>
        <c:auto val="1"/>
        <c:lblOffset val="100"/>
        <c:baseTimeUnit val="years"/>
      </c:dateAx>
      <c:valAx>
        <c:axId val="164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木島平村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4951</v>
      </c>
      <c r="AJ8" s="74"/>
      <c r="AK8" s="74"/>
      <c r="AL8" s="74"/>
      <c r="AM8" s="74"/>
      <c r="AN8" s="74"/>
      <c r="AO8" s="74"/>
      <c r="AP8" s="75"/>
      <c r="AQ8" s="56">
        <f>データ!R6</f>
        <v>99.32</v>
      </c>
      <c r="AR8" s="56"/>
      <c r="AS8" s="56"/>
      <c r="AT8" s="56"/>
      <c r="AU8" s="56"/>
      <c r="AV8" s="56"/>
      <c r="AW8" s="56"/>
      <c r="AX8" s="56"/>
      <c r="AY8" s="56">
        <f>データ!S6</f>
        <v>49.85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4.24</v>
      </c>
      <c r="S10" s="56"/>
      <c r="T10" s="56"/>
      <c r="U10" s="56"/>
      <c r="V10" s="56"/>
      <c r="W10" s="56"/>
      <c r="X10" s="56"/>
      <c r="Y10" s="56"/>
      <c r="Z10" s="64">
        <f>データ!P6</f>
        <v>4125</v>
      </c>
      <c r="AA10" s="64"/>
      <c r="AB10" s="64"/>
      <c r="AC10" s="64"/>
      <c r="AD10" s="64"/>
      <c r="AE10" s="64"/>
      <c r="AF10" s="64"/>
      <c r="AG10" s="64"/>
      <c r="AH10" s="2"/>
      <c r="AI10" s="64">
        <f>データ!T6</f>
        <v>208</v>
      </c>
      <c r="AJ10" s="64"/>
      <c r="AK10" s="64"/>
      <c r="AL10" s="64"/>
      <c r="AM10" s="64"/>
      <c r="AN10" s="64"/>
      <c r="AO10" s="64"/>
      <c r="AP10" s="64"/>
      <c r="AQ10" s="56">
        <f>データ!U6</f>
        <v>2.79</v>
      </c>
      <c r="AR10" s="56"/>
      <c r="AS10" s="56"/>
      <c r="AT10" s="56"/>
      <c r="AU10" s="56"/>
      <c r="AV10" s="56"/>
      <c r="AW10" s="56"/>
      <c r="AX10" s="56"/>
      <c r="AY10" s="56">
        <f>データ!V6</f>
        <v>74.55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205621</v>
      </c>
      <c r="D6" s="31">
        <f t="shared" si="3"/>
        <v>47</v>
      </c>
      <c r="E6" s="31">
        <f t="shared" si="3"/>
        <v>1</v>
      </c>
      <c r="F6" s="31">
        <f t="shared" si="3"/>
        <v>0</v>
      </c>
      <c r="G6" s="31">
        <f t="shared" si="3"/>
        <v>0</v>
      </c>
      <c r="H6" s="31" t="str">
        <f t="shared" si="3"/>
        <v>長野県　木島平村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4.24</v>
      </c>
      <c r="P6" s="32">
        <f t="shared" si="3"/>
        <v>4125</v>
      </c>
      <c r="Q6" s="32">
        <f t="shared" si="3"/>
        <v>4951</v>
      </c>
      <c r="R6" s="32">
        <f t="shared" si="3"/>
        <v>99.32</v>
      </c>
      <c r="S6" s="32">
        <f t="shared" si="3"/>
        <v>49.85</v>
      </c>
      <c r="T6" s="32">
        <f t="shared" si="3"/>
        <v>208</v>
      </c>
      <c r="U6" s="32">
        <f t="shared" si="3"/>
        <v>2.79</v>
      </c>
      <c r="V6" s="32">
        <f t="shared" si="3"/>
        <v>74.55</v>
      </c>
      <c r="W6" s="33">
        <f>IF(W7="",NA(),W7)</f>
        <v>121.24</v>
      </c>
      <c r="X6" s="33">
        <f t="shared" ref="X6:AF6" si="4">IF(X7="",NA(),X7)</f>
        <v>120.97</v>
      </c>
      <c r="Y6" s="33">
        <f t="shared" si="4"/>
        <v>83.73</v>
      </c>
      <c r="Z6" s="33">
        <f t="shared" si="4"/>
        <v>89.61</v>
      </c>
      <c r="AA6" s="33">
        <f t="shared" si="4"/>
        <v>91.31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428.33</v>
      </c>
      <c r="BE6" s="33">
        <f t="shared" ref="BE6:BM6" si="7">IF(BE7="",NA(),BE7)</f>
        <v>484.17</v>
      </c>
      <c r="BF6" s="33">
        <f t="shared" si="7"/>
        <v>514.70000000000005</v>
      </c>
      <c r="BG6" s="33">
        <f t="shared" si="7"/>
        <v>465.29</v>
      </c>
      <c r="BH6" s="33">
        <f t="shared" si="7"/>
        <v>407.01</v>
      </c>
      <c r="BI6" s="33">
        <f t="shared" si="7"/>
        <v>1442.51</v>
      </c>
      <c r="BJ6" s="33">
        <f t="shared" si="7"/>
        <v>1496.15</v>
      </c>
      <c r="BK6" s="33">
        <f t="shared" si="7"/>
        <v>1462.56</v>
      </c>
      <c r="BL6" s="33">
        <f t="shared" si="7"/>
        <v>1486.62</v>
      </c>
      <c r="BM6" s="33">
        <f t="shared" si="7"/>
        <v>1510.14</v>
      </c>
      <c r="BN6" s="32" t="str">
        <f>IF(BN7="","",IF(BN7="-","【-】","【"&amp;SUBSTITUTE(TEXT(BN7,"#,##0.00"),"-","△")&amp;"】"))</f>
        <v>【1,242.90】</v>
      </c>
      <c r="BO6" s="33">
        <f>IF(BO7="",NA(),BO7)</f>
        <v>93.46</v>
      </c>
      <c r="BP6" s="33">
        <f t="shared" ref="BP6:BX6" si="8">IF(BP7="",NA(),BP7)</f>
        <v>98.55</v>
      </c>
      <c r="BQ6" s="33">
        <f t="shared" si="8"/>
        <v>78.400000000000006</v>
      </c>
      <c r="BR6" s="33">
        <f t="shared" si="8"/>
        <v>84.5</v>
      </c>
      <c r="BS6" s="33">
        <f t="shared" si="8"/>
        <v>86.38</v>
      </c>
      <c r="BT6" s="33">
        <f t="shared" si="8"/>
        <v>33.299999999999997</v>
      </c>
      <c r="BU6" s="33">
        <f t="shared" si="8"/>
        <v>33.01</v>
      </c>
      <c r="BV6" s="33">
        <f t="shared" si="8"/>
        <v>32.39</v>
      </c>
      <c r="BW6" s="33">
        <f t="shared" si="8"/>
        <v>24.39</v>
      </c>
      <c r="BX6" s="33">
        <f t="shared" si="8"/>
        <v>22.67</v>
      </c>
      <c r="BY6" s="32" t="str">
        <f>IF(BY7="","",IF(BY7="-","【-】","【"&amp;SUBSTITUTE(TEXT(BY7,"#,##0.00"),"-","△")&amp;"】"))</f>
        <v>【33.35】</v>
      </c>
      <c r="BZ6" s="33">
        <f>IF(BZ7="",NA(),BZ7)</f>
        <v>273.69</v>
      </c>
      <c r="CA6" s="33">
        <f t="shared" ref="CA6:CI6" si="9">IF(CA7="",NA(),CA7)</f>
        <v>239.14</v>
      </c>
      <c r="CB6" s="33">
        <f t="shared" si="9"/>
        <v>307.98</v>
      </c>
      <c r="CC6" s="33">
        <f t="shared" si="9"/>
        <v>281.89999999999998</v>
      </c>
      <c r="CD6" s="33">
        <f t="shared" si="9"/>
        <v>286.19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9.0500000000000007</v>
      </c>
      <c r="CL6" s="33">
        <f t="shared" ref="CL6:CT6" si="10">IF(CL7="",NA(),CL7)</f>
        <v>8.98</v>
      </c>
      <c r="CM6" s="33">
        <f t="shared" si="10"/>
        <v>8.44</v>
      </c>
      <c r="CN6" s="33">
        <f t="shared" si="10"/>
        <v>8.74</v>
      </c>
      <c r="CO6" s="33">
        <f t="shared" si="10"/>
        <v>8.82</v>
      </c>
      <c r="CP6" s="33">
        <f t="shared" si="10"/>
        <v>50.66</v>
      </c>
      <c r="CQ6" s="33">
        <f t="shared" si="10"/>
        <v>51.11</v>
      </c>
      <c r="CR6" s="33">
        <f t="shared" si="10"/>
        <v>50.49</v>
      </c>
      <c r="CS6" s="33">
        <f t="shared" si="10"/>
        <v>48.36</v>
      </c>
      <c r="CT6" s="33">
        <f t="shared" si="10"/>
        <v>48.7</v>
      </c>
      <c r="CU6" s="32" t="str">
        <f>IF(CU7="","",IF(CU7="-","【-】","【"&amp;SUBSTITUTE(TEXT(CU7,"#,##0.00"),"-","△")&amp;"】"))</f>
        <v>【57.58】</v>
      </c>
      <c r="CV6" s="33">
        <f>IF(CV7="",NA(),CV7)</f>
        <v>90.63</v>
      </c>
      <c r="CW6" s="33">
        <f t="shared" ref="CW6:DE6" si="11">IF(CW7="",NA(),CW7)</f>
        <v>96.33</v>
      </c>
      <c r="CX6" s="33">
        <f t="shared" si="11"/>
        <v>95.31</v>
      </c>
      <c r="CY6" s="33">
        <f t="shared" si="11"/>
        <v>95.09</v>
      </c>
      <c r="CZ6" s="33">
        <f t="shared" si="11"/>
        <v>94.43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1.56</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205621</v>
      </c>
      <c r="D7" s="35">
        <v>47</v>
      </c>
      <c r="E7" s="35">
        <v>1</v>
      </c>
      <c r="F7" s="35">
        <v>0</v>
      </c>
      <c r="G7" s="35">
        <v>0</v>
      </c>
      <c r="H7" s="35" t="s">
        <v>93</v>
      </c>
      <c r="I7" s="35" t="s">
        <v>94</v>
      </c>
      <c r="J7" s="35" t="s">
        <v>95</v>
      </c>
      <c r="K7" s="35" t="s">
        <v>96</v>
      </c>
      <c r="L7" s="35" t="s">
        <v>97</v>
      </c>
      <c r="M7" s="36" t="s">
        <v>98</v>
      </c>
      <c r="N7" s="36" t="s">
        <v>99</v>
      </c>
      <c r="O7" s="36">
        <v>4.24</v>
      </c>
      <c r="P7" s="36">
        <v>4125</v>
      </c>
      <c r="Q7" s="36">
        <v>4951</v>
      </c>
      <c r="R7" s="36">
        <v>99.32</v>
      </c>
      <c r="S7" s="36">
        <v>49.85</v>
      </c>
      <c r="T7" s="36">
        <v>208</v>
      </c>
      <c r="U7" s="36">
        <v>2.79</v>
      </c>
      <c r="V7" s="36">
        <v>74.55</v>
      </c>
      <c r="W7" s="36">
        <v>121.24</v>
      </c>
      <c r="X7" s="36">
        <v>120.97</v>
      </c>
      <c r="Y7" s="36">
        <v>83.73</v>
      </c>
      <c r="Z7" s="36">
        <v>89.61</v>
      </c>
      <c r="AA7" s="36">
        <v>91.31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428.33</v>
      </c>
      <c r="BE7" s="36">
        <v>484.17</v>
      </c>
      <c r="BF7" s="36">
        <v>514.70000000000005</v>
      </c>
      <c r="BG7" s="36">
        <v>465.29</v>
      </c>
      <c r="BH7" s="36">
        <v>407.01</v>
      </c>
      <c r="BI7" s="36">
        <v>1442.51</v>
      </c>
      <c r="BJ7" s="36">
        <v>1496.15</v>
      </c>
      <c r="BK7" s="36">
        <v>1462.56</v>
      </c>
      <c r="BL7" s="36">
        <v>1486.62</v>
      </c>
      <c r="BM7" s="36">
        <v>1510.14</v>
      </c>
      <c r="BN7" s="36">
        <v>1242.9000000000001</v>
      </c>
      <c r="BO7" s="36">
        <v>93.46</v>
      </c>
      <c r="BP7" s="36">
        <v>98.55</v>
      </c>
      <c r="BQ7" s="36">
        <v>78.400000000000006</v>
      </c>
      <c r="BR7" s="36">
        <v>84.5</v>
      </c>
      <c r="BS7" s="36">
        <v>86.38</v>
      </c>
      <c r="BT7" s="36">
        <v>33.299999999999997</v>
      </c>
      <c r="BU7" s="36">
        <v>33.01</v>
      </c>
      <c r="BV7" s="36">
        <v>32.39</v>
      </c>
      <c r="BW7" s="36">
        <v>24.39</v>
      </c>
      <c r="BX7" s="36">
        <v>22.67</v>
      </c>
      <c r="BY7" s="36">
        <v>33.35</v>
      </c>
      <c r="BZ7" s="36">
        <v>273.69</v>
      </c>
      <c r="CA7" s="36">
        <v>239.14</v>
      </c>
      <c r="CB7" s="36">
        <v>307.98</v>
      </c>
      <c r="CC7" s="36">
        <v>281.89999999999998</v>
      </c>
      <c r="CD7" s="36">
        <v>286.19</v>
      </c>
      <c r="CE7" s="36">
        <v>526.57000000000005</v>
      </c>
      <c r="CF7" s="36">
        <v>523.08000000000004</v>
      </c>
      <c r="CG7" s="36">
        <v>530.83000000000004</v>
      </c>
      <c r="CH7" s="36">
        <v>734.18</v>
      </c>
      <c r="CI7" s="36">
        <v>789.62</v>
      </c>
      <c r="CJ7" s="36">
        <v>524.69000000000005</v>
      </c>
      <c r="CK7" s="36">
        <v>9.0500000000000007</v>
      </c>
      <c r="CL7" s="36">
        <v>8.98</v>
      </c>
      <c r="CM7" s="36">
        <v>8.44</v>
      </c>
      <c r="CN7" s="36">
        <v>8.74</v>
      </c>
      <c r="CO7" s="36">
        <v>8.82</v>
      </c>
      <c r="CP7" s="36">
        <v>50.66</v>
      </c>
      <c r="CQ7" s="36">
        <v>51.11</v>
      </c>
      <c r="CR7" s="36">
        <v>50.49</v>
      </c>
      <c r="CS7" s="36">
        <v>48.36</v>
      </c>
      <c r="CT7" s="36">
        <v>48.7</v>
      </c>
      <c r="CU7" s="36">
        <v>57.58</v>
      </c>
      <c r="CV7" s="36">
        <v>90.63</v>
      </c>
      <c r="CW7" s="36">
        <v>96.33</v>
      </c>
      <c r="CX7" s="36">
        <v>95.31</v>
      </c>
      <c r="CY7" s="36">
        <v>95.09</v>
      </c>
      <c r="CZ7" s="36">
        <v>94.43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1.56</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2017-02-03T04:21:36Z</cp:lastPrinted>
  <dcterms:created xsi:type="dcterms:W3CDTF">2016-12-02T02:18:40Z</dcterms:created>
  <dcterms:modified xsi:type="dcterms:W3CDTF">2017-02-03T04:22:55Z</dcterms:modified>
  <cp:category/>
</cp:coreProperties>
</file>