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60" windowWidth="20730" windowHeight="11745"/>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Y6" i="5"/>
  <c r="X6" i="5"/>
  <c r="W6" i="5"/>
  <c r="V6" i="5"/>
  <c r="U6" i="5"/>
  <c r="T6" i="5"/>
  <c r="S6" i="5"/>
  <c r="R6" i="5"/>
  <c r="Q6" i="5"/>
  <c r="P6" i="5"/>
  <c r="O6" i="5"/>
  <c r="N6" i="5"/>
  <c r="M6" i="5"/>
  <c r="L6" i="5"/>
  <c r="K6" i="5"/>
  <c r="J6" i="5"/>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V9" i="4"/>
  <c r="AQ9" i="4"/>
  <c r="BK8" i="4"/>
  <c r="BF8" i="4"/>
  <c r="BA8" i="4"/>
  <c r="AV8" i="4"/>
  <c r="AQ8" i="4"/>
  <c r="Z8" i="4"/>
  <c r="R8" i="4"/>
  <c r="J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AQ7" i="4"/>
  <c r="BU17" i="5"/>
  <c r="AC17" i="5"/>
  <c r="EM16" i="5"/>
  <c r="DS16" i="5"/>
  <c r="CY16" i="5"/>
  <c r="BJ16" i="5"/>
  <c r="AN16" i="5"/>
  <c r="EW10" i="5"/>
  <c r="EC10" i="5"/>
  <c r="DI10" i="5"/>
  <c r="CO10" i="5"/>
  <c r="BJ10" i="5"/>
  <c r="AN10" i="5"/>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<sst xmlns="http://schemas.openxmlformats.org/spreadsheetml/2006/main" count="317" uniqueCount="121">
  <si>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</si>
  <si>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</si>
  <si>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</si>
  <si>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</si>
  <si>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</si>
  <si>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</si>
  <si>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</si>
  <si>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</si>
  <si>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</si>
  <si>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</si>
  <si>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</si>
  <si>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</si>
  <si>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</si>
  <si>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</si>
  <si>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</si>
  <si>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</si>
  <si>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</si>
  <si>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</si>
  <si>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</si>
  <si>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</si>
  <si>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</si>
  <si>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</si>
  <si>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</si>
  <si>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</si>
  <si>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</si>
  <si>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</si>
  <si>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</si>
  <si>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</si>
  <si>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</si>
  <si>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</si>
  <si>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</si>
  <si>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</si>
  <si>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</si>
  <si>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</si>
  <si>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</si>
  <si>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</si>
  <si>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</si>
  <si>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</si>
  <si>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</si>
  <si>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</si>
  <si>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</si>
  <si>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</si>
  <si>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</si>
  <si>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</si>
  <si>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</si>
  <si>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</si>
  <si>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</si>
  <si>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</si>
  <si>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</si>
  <si>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</si>
  <si>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</si>
  <si>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</si>
  <si>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</si>
  <si>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</si>
  <si>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</si>
  <si>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</si>
  <si>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</si>
  <si>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</si>
  <si>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</si>
  <si>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</si>
  <si>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</si>
  <si>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</si>
  <si>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</si>
  <si>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</si>
  <si>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</si>
  <si>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</si>
  <si>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</si>
  <si>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</si>
  <si>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</si>
  <si>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</si>
  <si>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</si>
  <si>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</si>
  <si>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</si>
  <si>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</si>
  <si>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</si>
  <si>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</si>
  <si>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</si>
  <si>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</si>
  <si>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</si>
  <si>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</si>
  <si>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</si>
  <si>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</si>
  <si>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</si>
  <si>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</si>
  <si>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</si>
  <si>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</si>
  <si>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</si>
  <si>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202096</t>
  </si>
  <si>
    <t>46</t>
  </si>
  <si>
    <t>03</t>
  </si>
  <si>
    <t>3</t>
  </si>
  <si>
    <t>000</t>
  </si>
  <si>
    <t>長野県　伊那市</t>
  </si>
  <si>
    <t>法適用</t>
  </si>
  <si>
    <t>交通事業</t>
  </si>
  <si>
    <t>自動車運送事業</t>
  </si>
  <si>
    <t>-</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</si>
  <si>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</si>
  <si>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</si>
  <si>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</si>
  <si>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</si>
  <si>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</si>
  <si>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</si>
  <si>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</si>
  <si>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</si>
  <si>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</si>
  <si>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</si>
  <si>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</si>
  <si>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</si>
  <si>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</si>
  <si>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</si>
  <si>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</si>
  <si>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</si>
  <si>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</si>
  <si>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</si>
  <si>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</si>
  <si>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</si>
  <si>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</si>
  <si>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　走行キロ当たりの収入は平均値より高くなっています。走行キロ当たりの運送原価は平均値よりは高くなっていますが、経費節減等により年々減少してきています。
　走行キロ当たりの人件費は平均値より高くなっていますが、これは、環境省からの自然保護のための運行条件の中に「小型バス運行」となっていることから、効率が悪くなっています。その反面、乗車効率は平均値より高くなっています。
　今後経営の効率性においては、現状の運行条件等を行うなかで、民間事業者と比較し、経営改善につなげていく必要があります。</t>
    <rPh sb="1" eb="3">
      <t>ソウコウ</t>
    </rPh>
    <rPh sb="5" eb="6">
      <t>ア</t>
    </rPh>
    <rPh sb="9" eb="11">
      <t>シュウニュウ</t>
    </rPh>
    <rPh sb="12" eb="15">
      <t>ヘイキンチ</t>
    </rPh>
    <rPh sb="17" eb="18">
      <t>タカ</t>
    </rPh>
    <rPh sb="26" eb="28">
      <t>ソウコウ</t>
    </rPh>
    <rPh sb="30" eb="31">
      <t>ア</t>
    </rPh>
    <rPh sb="34" eb="36">
      <t>ウンソウ</t>
    </rPh>
    <rPh sb="36" eb="38">
      <t>ゲンカ</t>
    </rPh>
    <rPh sb="39" eb="42">
      <t>ヘイキンチ</t>
    </rPh>
    <rPh sb="45" eb="46">
      <t>タカ</t>
    </rPh>
    <rPh sb="55" eb="57">
      <t>ケイヒ</t>
    </rPh>
    <rPh sb="57" eb="59">
      <t>セツゲン</t>
    </rPh>
    <rPh sb="59" eb="60">
      <t>トウ</t>
    </rPh>
    <rPh sb="63" eb="65">
      <t>ネンネン</t>
    </rPh>
    <rPh sb="65" eb="67">
      <t>ゲンショウ</t>
    </rPh>
    <rPh sb="77" eb="79">
      <t>ソウコウ</t>
    </rPh>
    <rPh sb="81" eb="82">
      <t>ア</t>
    </rPh>
    <rPh sb="85" eb="88">
      <t>ジンケンヒ</t>
    </rPh>
    <rPh sb="89" eb="92">
      <t>ヘイキンチ</t>
    </rPh>
    <rPh sb="94" eb="95">
      <t>タカ</t>
    </rPh>
    <rPh sb="108" eb="110">
      <t>カンキョウ</t>
    </rPh>
    <rPh sb="110" eb="111">
      <t>ショウ</t>
    </rPh>
    <rPh sb="114" eb="116">
      <t>シゼン</t>
    </rPh>
    <rPh sb="116" eb="118">
      <t>ホゴ</t>
    </rPh>
    <rPh sb="122" eb="124">
      <t>ウンコウ</t>
    </rPh>
    <rPh sb="124" eb="126">
      <t>ジョウケン</t>
    </rPh>
    <rPh sb="127" eb="128">
      <t>ナカ</t>
    </rPh>
    <rPh sb="130" eb="132">
      <t>コガタ</t>
    </rPh>
    <rPh sb="134" eb="136">
      <t>ウンコウ</t>
    </rPh>
    <rPh sb="148" eb="150">
      <t>コウリツ</t>
    </rPh>
    <rPh sb="151" eb="152">
      <t>ワル</t>
    </rPh>
    <rPh sb="162" eb="164">
      <t>ハンメン</t>
    </rPh>
    <rPh sb="165" eb="167">
      <t>ジョウシャ</t>
    </rPh>
    <rPh sb="167" eb="169">
      <t>コウリツ</t>
    </rPh>
    <rPh sb="170" eb="173">
      <t>ヘイキンチ</t>
    </rPh>
    <rPh sb="175" eb="176">
      <t>タカ</t>
    </rPh>
    <rPh sb="186" eb="188">
      <t>コンゴ</t>
    </rPh>
    <rPh sb="188" eb="190">
      <t>ケイエイ</t>
    </rPh>
    <rPh sb="191" eb="194">
      <t>コウリツセイ</t>
    </rPh>
    <rPh sb="200" eb="202">
      <t>ゲンジョウ</t>
    </rPh>
    <rPh sb="203" eb="205">
      <t>ウンコウ</t>
    </rPh>
    <rPh sb="205" eb="207">
      <t>ジョウケン</t>
    </rPh>
    <rPh sb="207" eb="208">
      <t>ナド</t>
    </rPh>
    <rPh sb="209" eb="210">
      <t>オコナ</t>
    </rPh>
    <rPh sb="215" eb="217">
      <t>ミンカン</t>
    </rPh>
    <rPh sb="217" eb="219">
      <t>ジギョウ</t>
    </rPh>
    <rPh sb="219" eb="220">
      <t>シャ</t>
    </rPh>
    <rPh sb="221" eb="223">
      <t>ヒカク</t>
    </rPh>
    <rPh sb="225" eb="227">
      <t>ケイエイ</t>
    </rPh>
    <rPh sb="227" eb="229">
      <t>カイゼン</t>
    </rPh>
    <rPh sb="236" eb="238">
      <t>ヒツヨウ</t>
    </rPh>
    <phoneticPr fontId="4"/>
  </si>
  <si>
    <t xml:space="preserve">　平成２７年度決算においても累積欠損金は無く、経常収支比率、営業収支比率は平均を上回り、安定しています。流動比率は平均値より、大幅に高い値となっています。
　独立採算の状況においては、平成２４年度までは一般会計より繰り入れを行っていましたが、平成２５年度以降は繰入れがない状況です。しかし、利用者１回当たり運行経費については、公営企業平均値より大幅に高くなっている状況です。平成27年度においても数値的には高いものの、経費削減等により年々削減傾向にあります。
　資産及び負債状況は、企業債の借り入れがない状況です。有形固定資産減価償却率の値は平均値とほぼ同水準に近いことから、耐用年数に近い資産の増加が伺えます。
</t>
    <rPh sb="1" eb="3">
      <t>ヘイセイ</t>
    </rPh>
    <rPh sb="5" eb="7">
      <t>ネンド</t>
    </rPh>
    <rPh sb="7" eb="9">
      <t>ケッサン</t>
    </rPh>
    <rPh sb="14" eb="16">
      <t>ルイセキ</t>
    </rPh>
    <rPh sb="16" eb="19">
      <t>ケッソンキン</t>
    </rPh>
    <rPh sb="20" eb="21">
      <t>ナ</t>
    </rPh>
    <rPh sb="23" eb="25">
      <t>ケイジョウ</t>
    </rPh>
    <rPh sb="25" eb="27">
      <t>シュウシ</t>
    </rPh>
    <rPh sb="27" eb="29">
      <t>ヒリツ</t>
    </rPh>
    <rPh sb="30" eb="32">
      <t>エイギョウ</t>
    </rPh>
    <rPh sb="32" eb="34">
      <t>シュウシ</t>
    </rPh>
    <rPh sb="34" eb="36">
      <t>ヒリツ</t>
    </rPh>
    <rPh sb="37" eb="39">
      <t>ヘイキン</t>
    </rPh>
    <rPh sb="40" eb="42">
      <t>ウワマワ</t>
    </rPh>
    <rPh sb="44" eb="46">
      <t>アンテイ</t>
    </rPh>
    <rPh sb="54" eb="56">
      <t>ヒリツ</t>
    </rPh>
    <rPh sb="57" eb="60">
      <t>ヘイキンチ</t>
    </rPh>
    <rPh sb="63" eb="65">
      <t>オオハバ</t>
    </rPh>
    <rPh sb="66" eb="67">
      <t>タカ</t>
    </rPh>
    <rPh sb="68" eb="69">
      <t>アタイ</t>
    </rPh>
    <rPh sb="79" eb="81">
      <t>ドクリツ</t>
    </rPh>
    <rPh sb="92" eb="94">
      <t>ヘイセイ</t>
    </rPh>
    <rPh sb="96" eb="98">
      <t>ネンド</t>
    </rPh>
    <rPh sb="101" eb="103">
      <t>イッパン</t>
    </rPh>
    <rPh sb="103" eb="105">
      <t>カイケイ</t>
    </rPh>
    <rPh sb="107" eb="108">
      <t>ク</t>
    </rPh>
    <rPh sb="109" eb="110">
      <t>イ</t>
    </rPh>
    <rPh sb="112" eb="113">
      <t>オコナ</t>
    </rPh>
    <rPh sb="121" eb="123">
      <t>ヘイセイ</t>
    </rPh>
    <rPh sb="125" eb="126">
      <t>ネン</t>
    </rPh>
    <rPh sb="126" eb="127">
      <t>ド</t>
    </rPh>
    <rPh sb="127" eb="129">
      <t>イコウ</t>
    </rPh>
    <rPh sb="130" eb="131">
      <t>ク</t>
    </rPh>
    <rPh sb="131" eb="132">
      <t>イ</t>
    </rPh>
    <rPh sb="136" eb="138">
      <t>ジョウキョウ</t>
    </rPh>
    <rPh sb="145" eb="148">
      <t>リヨウシャ</t>
    </rPh>
    <rPh sb="149" eb="150">
      <t>カイ</t>
    </rPh>
    <rPh sb="150" eb="151">
      <t>ア</t>
    </rPh>
    <rPh sb="153" eb="155">
      <t>ウンコウ</t>
    </rPh>
    <rPh sb="155" eb="157">
      <t>ケイヒ</t>
    </rPh>
    <rPh sb="163" eb="165">
      <t>コウエイ</t>
    </rPh>
    <rPh sb="165" eb="167">
      <t>キギョウ</t>
    </rPh>
    <rPh sb="167" eb="170">
      <t>ヘイキンチ</t>
    </rPh>
    <rPh sb="172" eb="174">
      <t>オオハバ</t>
    </rPh>
    <rPh sb="175" eb="176">
      <t>タカ</t>
    </rPh>
    <rPh sb="182" eb="184">
      <t>ジョウキョウ</t>
    </rPh>
    <rPh sb="187" eb="189">
      <t>ヘイセイ</t>
    </rPh>
    <rPh sb="191" eb="193">
      <t>ネンド</t>
    </rPh>
    <rPh sb="198" eb="200">
      <t>スウチ</t>
    </rPh>
    <rPh sb="200" eb="201">
      <t>テキ</t>
    </rPh>
    <rPh sb="203" eb="204">
      <t>タカ</t>
    </rPh>
    <rPh sb="209" eb="211">
      <t>ケイヒ</t>
    </rPh>
    <rPh sb="211" eb="213">
      <t>サクゲン</t>
    </rPh>
    <rPh sb="213" eb="214">
      <t>トウ</t>
    </rPh>
    <rPh sb="217" eb="219">
      <t>ネンネン</t>
    </rPh>
    <rPh sb="219" eb="221">
      <t>サクゲン</t>
    </rPh>
    <rPh sb="221" eb="223">
      <t>ケイコウ</t>
    </rPh>
    <rPh sb="231" eb="233">
      <t>シサン</t>
    </rPh>
    <rPh sb="233" eb="234">
      <t>オヨ</t>
    </rPh>
    <rPh sb="235" eb="237">
      <t>フサイ</t>
    </rPh>
    <rPh sb="237" eb="239">
      <t>ジョウキョウ</t>
    </rPh>
    <rPh sb="241" eb="243">
      <t>キギョウ</t>
    </rPh>
    <rPh sb="243" eb="244">
      <t>サイ</t>
    </rPh>
    <rPh sb="245" eb="246">
      <t>カ</t>
    </rPh>
    <rPh sb="247" eb="248">
      <t>イ</t>
    </rPh>
    <rPh sb="252" eb="254">
      <t>ジョウキョウ</t>
    </rPh>
    <rPh sb="257" eb="259">
      <t>ユウケイ</t>
    </rPh>
    <rPh sb="259" eb="261">
      <t>コテイ</t>
    </rPh>
    <rPh sb="261" eb="263">
      <t>シサン</t>
    </rPh>
    <rPh sb="263" eb="265">
      <t>ゲンカ</t>
    </rPh>
    <rPh sb="265" eb="267">
      <t>ショウキャク</t>
    </rPh>
    <rPh sb="267" eb="268">
      <t>リツ</t>
    </rPh>
    <rPh sb="269" eb="270">
      <t>アタイ</t>
    </rPh>
    <rPh sb="271" eb="273">
      <t>ヘイキン</t>
    </rPh>
    <rPh sb="273" eb="274">
      <t>チ</t>
    </rPh>
    <rPh sb="277" eb="280">
      <t>ドウスイジュン</t>
    </rPh>
    <rPh sb="281" eb="282">
      <t>チカ</t>
    </rPh>
    <rPh sb="288" eb="290">
      <t>タイヨウ</t>
    </rPh>
    <rPh sb="290" eb="292">
      <t>ネンスウ</t>
    </rPh>
    <rPh sb="293" eb="294">
      <t>チカ</t>
    </rPh>
    <rPh sb="295" eb="297">
      <t>シサン</t>
    </rPh>
    <rPh sb="298" eb="300">
      <t>ゾウカ</t>
    </rPh>
    <rPh sb="301" eb="302">
      <t>ウカガ</t>
    </rPh>
    <phoneticPr fontId="4"/>
  </si>
  <si>
    <t>　国立公園内を運行するバス事業であり、４月から11月の季節運行で、運行便数も規制ある等、他の公営企業とは状況が異なっています。
　乗客は登山者が多く、天候状況により左右される現状であります。今後、平成32年度を目途に策定を予定している経営戦略のなかで、違う客層の集客にも力を入れ、収入財源の確保を図る必要があります。
　自然保護の規制により、バス大型化が図れないために経費がかかっている現状ですが、今後は規制緩和にも努力し、経営効率化を図っていく必要があります。
　今後資産については、中長期的な計画を作成し、定期的な更新を行うことにより、安定的な経営を行います。
　また、費用の大半を占める人件費について民間事業者と比較し、より一層の経営改善計画につなげていく必要があります。</t>
    <rPh sb="1" eb="3">
      <t>コクリツ</t>
    </rPh>
    <rPh sb="3" eb="5">
      <t>コウエン</t>
    </rPh>
    <rPh sb="5" eb="6">
      <t>ナイ</t>
    </rPh>
    <rPh sb="7" eb="9">
      <t>ウンコウ</t>
    </rPh>
    <rPh sb="13" eb="15">
      <t>ジギョウ</t>
    </rPh>
    <rPh sb="20" eb="21">
      <t>ガツ</t>
    </rPh>
    <rPh sb="25" eb="26">
      <t>ガツ</t>
    </rPh>
    <rPh sb="27" eb="29">
      <t>キセツ</t>
    </rPh>
    <rPh sb="29" eb="31">
      <t>ウンコウ</t>
    </rPh>
    <rPh sb="33" eb="35">
      <t>ウンコウ</t>
    </rPh>
    <rPh sb="35" eb="37">
      <t>ビンスウ</t>
    </rPh>
    <rPh sb="38" eb="40">
      <t>キセイ</t>
    </rPh>
    <rPh sb="42" eb="43">
      <t>ナド</t>
    </rPh>
    <rPh sb="44" eb="45">
      <t>タ</t>
    </rPh>
    <rPh sb="46" eb="48">
      <t>コウエイ</t>
    </rPh>
    <rPh sb="48" eb="50">
      <t>キギョウ</t>
    </rPh>
    <rPh sb="52" eb="54">
      <t>ジョウキョウ</t>
    </rPh>
    <rPh sb="55" eb="56">
      <t>コト</t>
    </rPh>
    <rPh sb="65" eb="67">
      <t>ジョウキャク</t>
    </rPh>
    <rPh sb="68" eb="70">
      <t>トザン</t>
    </rPh>
    <rPh sb="70" eb="71">
      <t>シャ</t>
    </rPh>
    <rPh sb="72" eb="73">
      <t>オオ</t>
    </rPh>
    <rPh sb="75" eb="77">
      <t>テンコウ</t>
    </rPh>
    <rPh sb="77" eb="79">
      <t>ジョウキョウ</t>
    </rPh>
    <rPh sb="82" eb="84">
      <t>サユウ</t>
    </rPh>
    <rPh sb="87" eb="89">
      <t>ゲンジョウ</t>
    </rPh>
    <rPh sb="95" eb="97">
      <t>コンゴ</t>
    </rPh>
    <rPh sb="98" eb="100">
      <t>ヘイセイ</t>
    </rPh>
    <rPh sb="102" eb="104">
      <t>ネンド</t>
    </rPh>
    <rPh sb="105" eb="107">
      <t>メド</t>
    </rPh>
    <rPh sb="108" eb="110">
      <t>サクテイ</t>
    </rPh>
    <rPh sb="111" eb="113">
      <t>ヨテイ</t>
    </rPh>
    <rPh sb="117" eb="119">
      <t>ケイエイ</t>
    </rPh>
    <rPh sb="119" eb="121">
      <t>センリャク</t>
    </rPh>
    <rPh sb="126" eb="127">
      <t>チガ</t>
    </rPh>
    <rPh sb="128" eb="130">
      <t>キャクソウ</t>
    </rPh>
    <rPh sb="131" eb="133">
      <t>シュウキャク</t>
    </rPh>
    <rPh sb="135" eb="136">
      <t>チカラ</t>
    </rPh>
    <rPh sb="137" eb="138">
      <t>イ</t>
    </rPh>
    <rPh sb="140" eb="142">
      <t>シュウニュウ</t>
    </rPh>
    <rPh sb="142" eb="144">
      <t>ザイゲン</t>
    </rPh>
    <rPh sb="145" eb="147">
      <t>カクホ</t>
    </rPh>
    <rPh sb="148" eb="149">
      <t>ハカ</t>
    </rPh>
    <rPh sb="150" eb="152">
      <t>ヒツヨウ</t>
    </rPh>
    <rPh sb="160" eb="162">
      <t>シゼン</t>
    </rPh>
    <rPh sb="162" eb="164">
      <t>ホゴ</t>
    </rPh>
    <rPh sb="165" eb="167">
      <t>キセイ</t>
    </rPh>
    <rPh sb="173" eb="175">
      <t>オオガタ</t>
    </rPh>
    <rPh sb="175" eb="176">
      <t>カ</t>
    </rPh>
    <rPh sb="177" eb="178">
      <t>ハカ</t>
    </rPh>
    <rPh sb="184" eb="186">
      <t>ケイヒ</t>
    </rPh>
    <rPh sb="193" eb="195">
      <t>ゲンジョウ</t>
    </rPh>
    <rPh sb="199" eb="201">
      <t>コンゴ</t>
    </rPh>
    <rPh sb="202" eb="204">
      <t>キセイ</t>
    </rPh>
    <rPh sb="204" eb="206">
      <t>カンワ</t>
    </rPh>
    <rPh sb="208" eb="210">
      <t>ドリョク</t>
    </rPh>
    <rPh sb="212" eb="214">
      <t>ケイエイ</t>
    </rPh>
    <rPh sb="214" eb="217">
      <t>コウリツカ</t>
    </rPh>
    <rPh sb="218" eb="219">
      <t>ハカ</t>
    </rPh>
    <rPh sb="223" eb="225">
      <t>ヒツヨウ</t>
    </rPh>
    <rPh sb="233" eb="235">
      <t>コンゴ</t>
    </rPh>
    <rPh sb="235" eb="237">
      <t>シサン</t>
    </rPh>
    <rPh sb="243" eb="247">
      <t>チュウチョウキテキ</t>
    </rPh>
    <rPh sb="248" eb="250">
      <t>ケイカク</t>
    </rPh>
    <rPh sb="251" eb="253">
      <t>サクセイ</t>
    </rPh>
    <rPh sb="255" eb="258">
      <t>テイキテキ</t>
    </rPh>
    <rPh sb="259" eb="261">
      <t>コウシン</t>
    </rPh>
    <rPh sb="262" eb="263">
      <t>オコナ</t>
    </rPh>
    <rPh sb="270" eb="273">
      <t>アンテイテキ</t>
    </rPh>
    <rPh sb="274" eb="276">
      <t>ケイエイ</t>
    </rPh>
    <rPh sb="277" eb="278">
      <t>オコナ</t>
    </rPh>
    <rPh sb="287" eb="289">
      <t>ヒヨウ</t>
    </rPh>
    <rPh sb="290" eb="292">
      <t>タイハン</t>
    </rPh>
    <rPh sb="293" eb="294">
      <t>シ</t>
    </rPh>
    <rPh sb="296" eb="299">
      <t>ジンケンヒ</t>
    </rPh>
    <rPh sb="303" eb="305">
      <t>ミンカン</t>
    </rPh>
    <rPh sb="305" eb="307">
      <t>ジギョウ</t>
    </rPh>
    <rPh sb="307" eb="308">
      <t>シャ</t>
    </rPh>
    <rPh sb="309" eb="311">
      <t>ヒカク</t>
    </rPh>
    <rPh sb="315" eb="317">
      <t>イッソウ</t>
    </rPh>
    <rPh sb="318" eb="320">
      <t>ケイエイ</t>
    </rPh>
    <rPh sb="320" eb="32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</si>
</sst>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106.2</c:v>
                </c:pt>
                <c:pt idx="1">
                  <c:v>110.3</c:v>
                </c:pt>
                <c:pt idx="2">
                  <c:v>125.8</c:v>
                </c:pt>
                <c:pt idx="3">
                  <c:v>131</c:v>
                </c:pt>
                <c:pt idx="4">
                  <c:v>138.4</c:v>
                </c:pt>
              </c:numCache>
            </c:numRef>
          </c:val>
        </c:ser>
        <c:dLbls>
          <c:showLegendKey val="0"/>
          <c:showVal val="0"/>
          <c:showCatName val="0"/>
          <c:showSerName val="0"/>
          <c:showPercent val="0"/>
          <c:showBubbleSize val="0"/>
        </c:dLbls>
        <c:gapWidth val="180"/>
        <c:overlap val="-90"/>
        <c:axId val="113719168"/>
        <c:axId val="113720704"/>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3719168"/>
        <c:axId val="113720704"/>
      </c:lineChart>
      <c:catAx>
        <c:axId val="113719168"/>
        <c:scaling>
          <c:orientation val="minMax"/>
        </c:scaling>
        <c:delete val="0"/>
        <c:axPos val="b"/>
        <c:numFmt formatCode="ge" sourceLinked="1"/>
        <c:majorTickMark val="none"/>
        <c:minorTickMark val="none"/>
        <c:tickLblPos val="none"/>
        <c:crossAx val="113720704"/>
        <c:crosses val="autoZero"/>
        <c:auto val="0"/>
        <c:lblAlgn val="ctr"/>
        <c:lblOffset val="100"/>
        <c:noMultiLvlLbl val="1"/>
      </c:catAx>
      <c:valAx>
        <c:axId val="11372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719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923.77</c:v>
                </c:pt>
                <c:pt idx="1">
                  <c:v>923.36</c:v>
                </c:pt>
                <c:pt idx="2">
                  <c:v>882.46</c:v>
                </c:pt>
                <c:pt idx="3">
                  <c:v>918.62</c:v>
                </c:pt>
                <c:pt idx="4">
                  <c:v>902.05</c:v>
                </c:pt>
              </c:numCache>
            </c:numRef>
          </c:val>
        </c:ser>
        <c:dLbls>
          <c:showLegendKey val="0"/>
          <c:showVal val="0"/>
          <c:showCatName val="0"/>
          <c:showSerName val="0"/>
          <c:showPercent val="0"/>
          <c:showBubbleSize val="0"/>
        </c:dLbls>
        <c:gapWidth val="180"/>
        <c:overlap val="-90"/>
        <c:axId val="116179328"/>
        <c:axId val="116181248"/>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358.09</c:v>
                </c:pt>
                <c:pt idx="1">
                  <c:v>362.48</c:v>
                </c:pt>
                <c:pt idx="2">
                  <c:v>365.29</c:v>
                </c:pt>
                <c:pt idx="3">
                  <c:v>362.8</c:v>
                </c:pt>
                <c:pt idx="4">
                  <c:v>394.13</c:v>
                </c:pt>
              </c:numCache>
            </c:numRef>
          </c:val>
          <c:smooth val="0"/>
        </c:ser>
        <c:dLbls>
          <c:showLegendKey val="0"/>
          <c:showVal val="0"/>
          <c:showCatName val="0"/>
          <c:showSerName val="0"/>
          <c:showPercent val="0"/>
          <c:showBubbleSize val="0"/>
        </c:dLbls>
        <c:marker val="1"/>
        <c:smooth val="0"/>
        <c:axId val="116179328"/>
        <c:axId val="116181248"/>
      </c:lineChart>
      <c:catAx>
        <c:axId val="116179328"/>
        <c:scaling>
          <c:orientation val="minMax"/>
        </c:scaling>
        <c:delete val="0"/>
        <c:axPos val="b"/>
        <c:numFmt formatCode="ge" sourceLinked="1"/>
        <c:majorTickMark val="none"/>
        <c:minorTickMark val="none"/>
        <c:tickLblPos val="none"/>
        <c:crossAx val="116181248"/>
        <c:crosses val="autoZero"/>
        <c:auto val="0"/>
        <c:lblAlgn val="ctr"/>
        <c:lblOffset val="100"/>
        <c:noMultiLvlLbl val="1"/>
      </c:catAx>
      <c:valAx>
        <c:axId val="1161812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179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39.200000000000003</c:v>
                </c:pt>
                <c:pt idx="1">
                  <c:v>44.3</c:v>
                </c:pt>
                <c:pt idx="2">
                  <c:v>46</c:v>
                </c:pt>
                <c:pt idx="3">
                  <c:v>47.6</c:v>
                </c:pt>
                <c:pt idx="4">
                  <c:v>46.5</c:v>
                </c:pt>
              </c:numCache>
            </c:numRef>
          </c:val>
        </c:ser>
        <c:dLbls>
          <c:showLegendKey val="0"/>
          <c:showVal val="0"/>
          <c:showCatName val="0"/>
          <c:showSerName val="0"/>
          <c:showPercent val="0"/>
          <c:showBubbleSize val="0"/>
        </c:dLbls>
        <c:gapWidth val="180"/>
        <c:overlap val="-90"/>
        <c:axId val="116279936"/>
        <c:axId val="116290304"/>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116279936"/>
        <c:axId val="116290304"/>
      </c:lineChart>
      <c:catAx>
        <c:axId val="116279936"/>
        <c:scaling>
          <c:orientation val="minMax"/>
        </c:scaling>
        <c:delete val="0"/>
        <c:axPos val="b"/>
        <c:numFmt formatCode="ge" sourceLinked="1"/>
        <c:majorTickMark val="none"/>
        <c:minorTickMark val="none"/>
        <c:tickLblPos val="none"/>
        <c:crossAx val="116290304"/>
        <c:crosses val="autoZero"/>
        <c:auto val="0"/>
        <c:lblAlgn val="ctr"/>
        <c:lblOffset val="100"/>
        <c:noMultiLvlLbl val="1"/>
      </c:catAx>
      <c:valAx>
        <c:axId val="11629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799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16311552"/>
        <c:axId val="116313472"/>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116311552"/>
        <c:axId val="116313472"/>
      </c:lineChart>
      <c:catAx>
        <c:axId val="116311552"/>
        <c:scaling>
          <c:orientation val="minMax"/>
        </c:scaling>
        <c:delete val="0"/>
        <c:axPos val="b"/>
        <c:numFmt formatCode="ge" sourceLinked="1"/>
        <c:majorTickMark val="none"/>
        <c:minorTickMark val="none"/>
        <c:tickLblPos val="none"/>
        <c:crossAx val="116313472"/>
        <c:crosses val="autoZero"/>
        <c:auto val="0"/>
        <c:lblAlgn val="ctr"/>
        <c:lblOffset val="100"/>
        <c:noMultiLvlLbl val="1"/>
      </c:catAx>
      <c:valAx>
        <c:axId val="11631347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311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90.5</c:v>
                </c:pt>
                <c:pt idx="1">
                  <c:v>94.7</c:v>
                </c:pt>
                <c:pt idx="2">
                  <c:v>121.4</c:v>
                </c:pt>
                <c:pt idx="3">
                  <c:v>126.7</c:v>
                </c:pt>
                <c:pt idx="4">
                  <c:v>133.80000000000001</c:v>
                </c:pt>
              </c:numCache>
            </c:numRef>
          </c:val>
        </c:ser>
        <c:dLbls>
          <c:showLegendKey val="0"/>
          <c:showVal val="0"/>
          <c:showCatName val="0"/>
          <c:showSerName val="0"/>
          <c:showPercent val="0"/>
          <c:showBubbleSize val="0"/>
        </c:dLbls>
        <c:gapWidth val="180"/>
        <c:overlap val="-90"/>
        <c:axId val="118966528"/>
        <c:axId val="11898470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8966528"/>
        <c:axId val="118984704"/>
      </c:lineChart>
      <c:catAx>
        <c:axId val="118966528"/>
        <c:scaling>
          <c:orientation val="minMax"/>
        </c:scaling>
        <c:delete val="0"/>
        <c:axPos val="b"/>
        <c:numFmt formatCode="ge" sourceLinked="1"/>
        <c:majorTickMark val="none"/>
        <c:minorTickMark val="none"/>
        <c:tickLblPos val="none"/>
        <c:crossAx val="118984704"/>
        <c:crosses val="autoZero"/>
        <c:auto val="0"/>
        <c:lblAlgn val="ctr"/>
        <c:lblOffset val="100"/>
        <c:noMultiLvlLbl val="1"/>
      </c:catAx>
      <c:valAx>
        <c:axId val="11898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66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32181.200000000001</c:v>
                </c:pt>
                <c:pt idx="1">
                  <c:v>7637.7</c:v>
                </c:pt>
                <c:pt idx="2">
                  <c:v>2447.6</c:v>
                </c:pt>
                <c:pt idx="3">
                  <c:v>2687.7</c:v>
                </c:pt>
                <c:pt idx="4">
                  <c:v>1206.7</c:v>
                </c:pt>
              </c:numCache>
            </c:numRef>
          </c:val>
        </c:ser>
        <c:dLbls>
          <c:showLegendKey val="0"/>
          <c:showVal val="0"/>
          <c:showCatName val="0"/>
          <c:showSerName val="0"/>
          <c:showPercent val="0"/>
          <c:showBubbleSize val="0"/>
        </c:dLbls>
        <c:gapWidth val="180"/>
        <c:overlap val="-90"/>
        <c:axId val="115714304"/>
        <c:axId val="115720192"/>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5714304"/>
        <c:axId val="115720192"/>
      </c:lineChart>
      <c:catAx>
        <c:axId val="115714304"/>
        <c:scaling>
          <c:orientation val="minMax"/>
        </c:scaling>
        <c:delete val="0"/>
        <c:axPos val="b"/>
        <c:numFmt formatCode="ge" sourceLinked="1"/>
        <c:majorTickMark val="none"/>
        <c:minorTickMark val="none"/>
        <c:tickLblPos val="none"/>
        <c:crossAx val="115720192"/>
        <c:crosses val="autoZero"/>
        <c:auto val="0"/>
        <c:lblAlgn val="ctr"/>
        <c:lblOffset val="100"/>
        <c:noMultiLvlLbl val="1"/>
      </c:catAx>
      <c:valAx>
        <c:axId val="11572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143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168.3</c:v>
                </c:pt>
                <c:pt idx="1">
                  <c:v>150</c:v>
                </c:pt>
                <c:pt idx="2">
                  <c:v>0</c:v>
                </c:pt>
                <c:pt idx="3">
                  <c:v>0</c:v>
                </c:pt>
                <c:pt idx="4">
                  <c:v>0</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1261.7</c:v>
                </c:pt>
                <c:pt idx="1">
                  <c:v>1185.5</c:v>
                </c:pt>
                <c:pt idx="2">
                  <c:v>943.9</c:v>
                </c:pt>
                <c:pt idx="3">
                  <c:v>919.4</c:v>
                </c:pt>
                <c:pt idx="4">
                  <c:v>868.6</c:v>
                </c:pt>
              </c:numCache>
            </c:numRef>
          </c:val>
        </c:ser>
        <c:dLbls>
          <c:showLegendKey val="0"/>
          <c:showVal val="0"/>
          <c:showCatName val="0"/>
          <c:showSerName val="0"/>
          <c:showPercent val="0"/>
          <c:showBubbleSize val="0"/>
        </c:dLbls>
        <c:gapWidth val="150"/>
        <c:axId val="115775360"/>
        <c:axId val="115785728"/>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115775360"/>
        <c:axId val="115785728"/>
      </c:lineChart>
      <c:catAx>
        <c:axId val="115775360"/>
        <c:scaling>
          <c:orientation val="minMax"/>
        </c:scaling>
        <c:delete val="0"/>
        <c:axPos val="b"/>
        <c:numFmt formatCode="ge" sourceLinked="1"/>
        <c:majorTickMark val="none"/>
        <c:minorTickMark val="none"/>
        <c:tickLblPos val="none"/>
        <c:crossAx val="115785728"/>
        <c:crosses val="autoZero"/>
        <c:auto val="0"/>
        <c:lblAlgn val="ctr"/>
        <c:lblOffset val="100"/>
        <c:noMultiLvlLbl val="1"/>
      </c:catAx>
      <c:valAx>
        <c:axId val="11578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7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13.3</c:v>
                </c:pt>
                <c:pt idx="1">
                  <c:v>12.7</c:v>
                </c:pt>
                <c:pt idx="2">
                  <c:v>0</c:v>
                </c:pt>
                <c:pt idx="3">
                  <c:v>0</c:v>
                </c:pt>
                <c:pt idx="4">
                  <c:v>0</c:v>
                </c:pt>
              </c:numCache>
            </c:numRef>
          </c:val>
        </c:ser>
        <c:dLbls>
          <c:showLegendKey val="0"/>
          <c:showVal val="0"/>
          <c:showCatName val="0"/>
          <c:showSerName val="0"/>
          <c:showPercent val="0"/>
          <c:showBubbleSize val="0"/>
        </c:dLbls>
        <c:gapWidth val="180"/>
        <c:overlap val="-90"/>
        <c:axId val="115816320"/>
        <c:axId val="115822592"/>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115816320"/>
        <c:axId val="115822592"/>
      </c:lineChart>
      <c:catAx>
        <c:axId val="115816320"/>
        <c:scaling>
          <c:orientation val="minMax"/>
        </c:scaling>
        <c:delete val="0"/>
        <c:axPos val="b"/>
        <c:numFmt formatCode="ge" sourceLinked="1"/>
        <c:majorTickMark val="none"/>
        <c:minorTickMark val="none"/>
        <c:tickLblPos val="none"/>
        <c:crossAx val="115822592"/>
        <c:crosses val="autoZero"/>
        <c:auto val="0"/>
        <c:lblAlgn val="ctr"/>
        <c:lblOffset val="100"/>
        <c:noMultiLvlLbl val="1"/>
      </c:catAx>
      <c:valAx>
        <c:axId val="11582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16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15851648"/>
        <c:axId val="115853568"/>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115851648"/>
        <c:axId val="115853568"/>
      </c:lineChart>
      <c:catAx>
        <c:axId val="115851648"/>
        <c:scaling>
          <c:orientation val="minMax"/>
        </c:scaling>
        <c:delete val="0"/>
        <c:axPos val="b"/>
        <c:numFmt formatCode="ge" sourceLinked="1"/>
        <c:majorTickMark val="none"/>
        <c:minorTickMark val="none"/>
        <c:tickLblPos val="none"/>
        <c:crossAx val="115853568"/>
        <c:crosses val="autoZero"/>
        <c:auto val="0"/>
        <c:lblAlgn val="ctr"/>
        <c:lblOffset val="100"/>
        <c:noMultiLvlLbl val="1"/>
      </c:catAx>
      <c:valAx>
        <c:axId val="11585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51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83.4</c:v>
                </c:pt>
                <c:pt idx="1">
                  <c:v>77.900000000000006</c:v>
                </c:pt>
                <c:pt idx="2">
                  <c:v>80.599999999999994</c:v>
                </c:pt>
                <c:pt idx="3">
                  <c:v>84.9</c:v>
                </c:pt>
                <c:pt idx="4">
                  <c:v>80.599999999999994</c:v>
                </c:pt>
              </c:numCache>
            </c:numRef>
          </c:val>
        </c:ser>
        <c:dLbls>
          <c:showLegendKey val="0"/>
          <c:showVal val="0"/>
          <c:showCatName val="0"/>
          <c:showSerName val="0"/>
          <c:showPercent val="0"/>
          <c:showBubbleSize val="0"/>
        </c:dLbls>
        <c:gapWidth val="180"/>
        <c:overlap val="-90"/>
        <c:axId val="115960448"/>
        <c:axId val="115974912"/>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115960448"/>
        <c:axId val="115974912"/>
      </c:lineChart>
      <c:catAx>
        <c:axId val="115960448"/>
        <c:scaling>
          <c:orientation val="minMax"/>
        </c:scaling>
        <c:delete val="0"/>
        <c:axPos val="b"/>
        <c:numFmt formatCode="ge" sourceLinked="1"/>
        <c:majorTickMark val="none"/>
        <c:minorTickMark val="none"/>
        <c:tickLblPos val="none"/>
        <c:crossAx val="115974912"/>
        <c:crosses val="autoZero"/>
        <c:auto val="0"/>
        <c:lblAlgn val="ctr"/>
        <c:lblOffset val="100"/>
        <c:noMultiLvlLbl val="1"/>
      </c:catAx>
      <c:valAx>
        <c:axId val="11597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960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594.62</c:v>
                </c:pt>
                <c:pt idx="1">
                  <c:v>542.54</c:v>
                </c:pt>
                <c:pt idx="2">
                  <c:v>442.56</c:v>
                </c:pt>
                <c:pt idx="3">
                  <c:v>438.22</c:v>
                </c:pt>
                <c:pt idx="4">
                  <c:v>419.29</c:v>
                </c:pt>
              </c:numCache>
            </c:numRef>
          </c:val>
        </c:ser>
        <c:dLbls>
          <c:showLegendKey val="0"/>
          <c:showVal val="0"/>
          <c:showCatName val="0"/>
          <c:showSerName val="0"/>
          <c:showPercent val="0"/>
          <c:showBubbleSize val="0"/>
        </c:dLbls>
        <c:gapWidth val="180"/>
        <c:overlap val="-90"/>
        <c:axId val="116023296"/>
        <c:axId val="116025216"/>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229.89</c:v>
                </c:pt>
                <c:pt idx="1">
                  <c:v>237.47</c:v>
                </c:pt>
                <c:pt idx="2">
                  <c:v>248.24</c:v>
                </c:pt>
                <c:pt idx="3">
                  <c:v>246.02</c:v>
                </c:pt>
                <c:pt idx="4">
                  <c:v>265.51</c:v>
                </c:pt>
              </c:numCache>
            </c:numRef>
          </c:val>
          <c:smooth val="0"/>
        </c:ser>
        <c:dLbls>
          <c:showLegendKey val="0"/>
          <c:showVal val="0"/>
          <c:showCatName val="0"/>
          <c:showSerName val="0"/>
          <c:showPercent val="0"/>
          <c:showBubbleSize val="0"/>
        </c:dLbls>
        <c:marker val="1"/>
        <c:smooth val="0"/>
        <c:axId val="116023296"/>
        <c:axId val="116025216"/>
      </c:lineChart>
      <c:catAx>
        <c:axId val="116023296"/>
        <c:scaling>
          <c:orientation val="minMax"/>
        </c:scaling>
        <c:delete val="0"/>
        <c:axPos val="b"/>
        <c:numFmt formatCode="ge" sourceLinked="1"/>
        <c:majorTickMark val="none"/>
        <c:minorTickMark val="none"/>
        <c:tickLblPos val="none"/>
        <c:crossAx val="116025216"/>
        <c:crosses val="autoZero"/>
        <c:auto val="0"/>
        <c:lblAlgn val="ctr"/>
        <c:lblOffset val="100"/>
        <c:noMultiLvlLbl val="1"/>
      </c:catAx>
      <c:valAx>
        <c:axId val="1160252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023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853.25</c:v>
                </c:pt>
                <c:pt idx="1">
                  <c:v>837.25</c:v>
                </c:pt>
                <c:pt idx="2">
                  <c:v>701.52</c:v>
                </c:pt>
                <c:pt idx="3">
                  <c:v>701.24</c:v>
                </c:pt>
                <c:pt idx="4">
                  <c:v>651.63</c:v>
                </c:pt>
              </c:numCache>
            </c:numRef>
          </c:val>
        </c:ser>
        <c:dLbls>
          <c:showLegendKey val="0"/>
          <c:showVal val="0"/>
          <c:showCatName val="0"/>
          <c:showSerName val="0"/>
          <c:showPercent val="0"/>
          <c:showBubbleSize val="0"/>
        </c:dLbls>
        <c:gapWidth val="180"/>
        <c:overlap val="-90"/>
        <c:axId val="116131712"/>
        <c:axId val="116142080"/>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391.55</c:v>
                </c:pt>
                <c:pt idx="1">
                  <c:v>407.33</c:v>
                </c:pt>
                <c:pt idx="2">
                  <c:v>420.91</c:v>
                </c:pt>
                <c:pt idx="3">
                  <c:v>416.82</c:v>
                </c:pt>
                <c:pt idx="4">
                  <c:v>436.01</c:v>
                </c:pt>
              </c:numCache>
            </c:numRef>
          </c:val>
          <c:smooth val="0"/>
        </c:ser>
        <c:dLbls>
          <c:showLegendKey val="0"/>
          <c:showVal val="0"/>
          <c:showCatName val="0"/>
          <c:showSerName val="0"/>
          <c:showPercent val="0"/>
          <c:showBubbleSize val="0"/>
        </c:dLbls>
        <c:marker val="1"/>
        <c:smooth val="0"/>
        <c:axId val="116131712"/>
        <c:axId val="116142080"/>
      </c:lineChart>
      <c:catAx>
        <c:axId val="116131712"/>
        <c:scaling>
          <c:orientation val="minMax"/>
        </c:scaling>
        <c:delete val="0"/>
        <c:axPos val="b"/>
        <c:numFmt formatCode="ge" sourceLinked="1"/>
        <c:majorTickMark val="none"/>
        <c:minorTickMark val="none"/>
        <c:tickLblPos val="none"/>
        <c:crossAx val="116142080"/>
        <c:crosses val="autoZero"/>
        <c:auto val="0"/>
        <c:lblAlgn val="ctr"/>
        <c:lblOffset val="100"/>
        <c:noMultiLvlLbl val="1"/>
      </c:catAx>
      <c:valAx>
        <c:axId val="11614208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131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42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42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42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5166" y="3221451"/>
          <a:ext cx="2221566" cy="785284"/>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42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42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42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42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5166" y="7410851"/>
          <a:ext cx="2221566" cy="536761"/>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82023" y="12175752"/>
          <a:ext cx="2221566" cy="536765"/>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6857" y="12175752"/>
          <a:ext cx="2373247" cy="536764"/>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42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42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43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43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43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6179" y="7402285"/>
          <a:ext cx="2221565" cy="536761"/>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P68" zoomScale="70" zoomScaleNormal="70" zoomScaleSheetLayoutView="100" workbookViewId="0">
      <selection activeCell="BN92" sqref="BN92"/>
    </sheetView>
  </sheetViews>
  <sheetFormatPr defaultColWidth="2.625" defaultRowHeight="13.5" x14ac:dyDescent="0.1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長野県　伊那市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x14ac:dyDescent="0.15">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41</v>
      </c>
      <c r="AR8" s="106"/>
      <c r="AS8" s="106"/>
      <c r="AT8" s="106"/>
      <c r="AU8" s="107"/>
      <c r="AV8" s="108">
        <f>データ!U6</f>
        <v>46</v>
      </c>
      <c r="AW8" s="106"/>
      <c r="AX8" s="106"/>
      <c r="AY8" s="106"/>
      <c r="AZ8" s="107"/>
      <c r="BA8" s="108">
        <f>データ!V6</f>
        <v>51</v>
      </c>
      <c r="BB8" s="106"/>
      <c r="BC8" s="106"/>
      <c r="BD8" s="106"/>
      <c r="BE8" s="107"/>
      <c r="BF8" s="108">
        <f>データ!W6</f>
        <v>51</v>
      </c>
      <c r="BG8" s="106"/>
      <c r="BH8" s="106"/>
      <c r="BI8" s="106"/>
      <c r="BJ8" s="107"/>
      <c r="BK8" s="108">
        <f>データ!X6</f>
        <v>54</v>
      </c>
      <c r="BL8" s="106"/>
      <c r="BM8" s="106"/>
      <c r="BN8" s="106"/>
      <c r="BO8" s="107"/>
      <c r="BS8" s="10"/>
      <c r="BT8" s="10"/>
      <c r="BU8" s="10"/>
      <c r="BV8" s="10"/>
      <c r="BW8" s="10"/>
      <c r="BX8" s="10"/>
      <c r="BY8" s="10"/>
    </row>
    <row r="9" spans="1:78" ht="18.75" customHeight="1" x14ac:dyDescent="0.15">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6900</v>
      </c>
      <c r="AR9" s="111"/>
      <c r="AS9" s="111"/>
      <c r="AT9" s="111"/>
      <c r="AU9" s="111"/>
      <c r="AV9" s="112">
        <f>データ!Z6</f>
        <v>6900</v>
      </c>
      <c r="AW9" s="113"/>
      <c r="AX9" s="113"/>
      <c r="AY9" s="113"/>
      <c r="AZ9" s="110"/>
      <c r="BA9" s="112" t="str">
        <f>データ!AA6</f>
        <v>-</v>
      </c>
      <c r="BB9" s="113"/>
      <c r="BC9" s="113"/>
      <c r="BD9" s="113"/>
      <c r="BE9" s="110"/>
      <c r="BF9" s="112" t="str">
        <f>データ!AB6</f>
        <v>-</v>
      </c>
      <c r="BG9" s="113"/>
      <c r="BH9" s="113"/>
      <c r="BI9" s="113"/>
      <c r="BJ9" s="110"/>
      <c r="BK9" s="112" t="str">
        <f>データ!AC6</f>
        <v>-</v>
      </c>
      <c r="BL9" s="113"/>
      <c r="BM9" s="113"/>
      <c r="BN9" s="113"/>
      <c r="BO9" s="110"/>
      <c r="BP9" s="11"/>
      <c r="BQ9" s="11"/>
      <c r="BR9" s="11"/>
      <c r="BS9" s="11"/>
      <c r="BT9" s="11"/>
      <c r="BU9" s="11"/>
      <c r="BV9" s="11"/>
      <c r="BW9" s="11"/>
      <c r="BX9" s="11"/>
      <c r="BY9" s="11"/>
    </row>
    <row r="10" spans="1:78" ht="18.399999999999999" customHeight="1" x14ac:dyDescent="0.15">
      <c r="A10" s="2"/>
      <c r="B10" s="114">
        <f>データ!M6</f>
        <v>22.6</v>
      </c>
      <c r="C10" s="114"/>
      <c r="D10" s="114"/>
      <c r="E10" s="114"/>
      <c r="F10" s="114"/>
      <c r="G10" s="114"/>
      <c r="H10" s="114"/>
      <c r="I10" s="114"/>
      <c r="J10" s="115">
        <f>データ!N6</f>
        <v>92</v>
      </c>
      <c r="K10" s="115"/>
      <c r="L10" s="115"/>
      <c r="M10" s="115"/>
      <c r="N10" s="115"/>
      <c r="O10" s="115"/>
      <c r="P10" s="115"/>
      <c r="Q10" s="115"/>
      <c r="R10" s="115">
        <f>データ!O6</f>
        <v>10</v>
      </c>
      <c r="S10" s="115"/>
      <c r="T10" s="115"/>
      <c r="U10" s="115"/>
      <c r="V10" s="115"/>
      <c r="W10" s="115"/>
      <c r="X10" s="115"/>
      <c r="Y10" s="115"/>
      <c r="Z10" s="115">
        <f>データ!P6</f>
        <v>2</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x14ac:dyDescent="0.2">
      <c r="A12" s="2"/>
      <c r="B12" s="114" t="str">
        <f>データ!Q6</f>
        <v>-</v>
      </c>
      <c r="C12" s="114"/>
      <c r="D12" s="114"/>
      <c r="E12" s="114"/>
      <c r="F12" s="114"/>
      <c r="G12" s="114"/>
      <c r="H12" s="114"/>
      <c r="I12" s="100"/>
      <c r="J12" s="116" t="str">
        <f>データ!R6</f>
        <v>無</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x14ac:dyDescent="0.2">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x14ac:dyDescent="0.15">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x14ac:dyDescent="0.2">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x14ac:dyDescent="0.15">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119</v>
      </c>
      <c r="BM17" s="124"/>
      <c r="BN17" s="124"/>
      <c r="BO17" s="124"/>
      <c r="BP17" s="124"/>
      <c r="BQ17" s="124"/>
      <c r="BR17" s="124"/>
      <c r="BS17" s="124"/>
      <c r="BT17" s="124"/>
      <c r="BU17" s="124"/>
      <c r="BV17" s="124"/>
      <c r="BW17" s="124"/>
      <c r="BX17" s="124"/>
      <c r="BY17" s="124"/>
      <c r="BZ17" s="125"/>
    </row>
    <row r="18" spans="1:78" ht="13.5" customHeight="1" x14ac:dyDescent="0.15">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x14ac:dyDescent="0.15">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x14ac:dyDescent="0.15">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x14ac:dyDescent="0.15">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x14ac:dyDescent="0.15">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x14ac:dyDescent="0.15">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x14ac:dyDescent="0.15">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x14ac:dyDescent="0.15">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x14ac:dyDescent="0.15">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x14ac:dyDescent="0.15">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x14ac:dyDescent="0.15">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x14ac:dyDescent="0.15">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x14ac:dyDescent="0.15">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x14ac:dyDescent="0.15">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x14ac:dyDescent="0.15">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x14ac:dyDescent="0.15">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x14ac:dyDescent="0.15">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x14ac:dyDescent="0.15">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x14ac:dyDescent="0.15">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x14ac:dyDescent="0.15">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x14ac:dyDescent="0.15">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x14ac:dyDescent="0.15">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x14ac:dyDescent="0.15">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x14ac:dyDescent="0.15">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x14ac:dyDescent="0.15">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x14ac:dyDescent="0.15">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x14ac:dyDescent="0.15">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x14ac:dyDescent="0.15">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x14ac:dyDescent="0.15">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x14ac:dyDescent="0.15">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x14ac:dyDescent="0.15">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x14ac:dyDescent="0.15">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x14ac:dyDescent="0.15">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x14ac:dyDescent="0.15">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x14ac:dyDescent="0.15">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x14ac:dyDescent="0.15">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x14ac:dyDescent="0.15">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x14ac:dyDescent="0.15">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118</v>
      </c>
      <c r="BM55" s="124"/>
      <c r="BN55" s="124"/>
      <c r="BO55" s="124"/>
      <c r="BP55" s="124"/>
      <c r="BQ55" s="124"/>
      <c r="BR55" s="124"/>
      <c r="BS55" s="124"/>
      <c r="BT55" s="124"/>
      <c r="BU55" s="124"/>
      <c r="BV55" s="124"/>
      <c r="BW55" s="124"/>
      <c r="BX55" s="124"/>
      <c r="BY55" s="124"/>
      <c r="BZ55" s="125"/>
    </row>
    <row r="56" spans="1:78" ht="13.5" customHeight="1" x14ac:dyDescent="0.15">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x14ac:dyDescent="0.15">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x14ac:dyDescent="0.15">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x14ac:dyDescent="0.15">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x14ac:dyDescent="0.15">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x14ac:dyDescent="0.15">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x14ac:dyDescent="0.15">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x14ac:dyDescent="0.15">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x14ac:dyDescent="0.2">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x14ac:dyDescent="0.15">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x14ac:dyDescent="0.2">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x14ac:dyDescent="0.15">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x14ac:dyDescent="0.15">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x14ac:dyDescent="0.15">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x14ac:dyDescent="0.15">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x14ac:dyDescent="0.15">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x14ac:dyDescent="0.15">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x14ac:dyDescent="0.15">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x14ac:dyDescent="0.15">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120</v>
      </c>
      <c r="BM75" s="124"/>
      <c r="BN75" s="124"/>
      <c r="BO75" s="124"/>
      <c r="BP75" s="124"/>
      <c r="BQ75" s="124"/>
      <c r="BR75" s="124"/>
      <c r="BS75" s="124"/>
      <c r="BT75" s="124"/>
      <c r="BU75" s="124"/>
      <c r="BV75" s="124"/>
      <c r="BW75" s="124"/>
      <c r="BX75" s="124"/>
      <c r="BY75" s="124"/>
      <c r="BZ75" s="125"/>
    </row>
    <row r="76" spans="1:78" ht="13.5" customHeight="1" x14ac:dyDescent="0.15">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x14ac:dyDescent="0.15">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x14ac:dyDescent="0.15">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x14ac:dyDescent="0.15">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x14ac:dyDescent="0.15">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x14ac:dyDescent="0.15">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x14ac:dyDescent="0.15">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x14ac:dyDescent="0.15">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x14ac:dyDescent="0.15">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x14ac:dyDescent="0.15">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x14ac:dyDescent="0.15">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x14ac:dyDescent="0.15">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x14ac:dyDescent="0.2">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x14ac:dyDescent="0.15">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x14ac:dyDescent="0.1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x14ac:dyDescent="0.15">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x14ac:dyDescent="0.15">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x14ac:dyDescent="0.15">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x14ac:dyDescent="0.15">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x14ac:dyDescent="0.15">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x14ac:dyDescent="0.15">
      <c r="A6" s="44" t="s">
        <v>85</v>
      </c>
      <c r="B6" s="57" t="str">
        <f>B7</f>
        <v>2015</v>
      </c>
      <c r="C6" s="57" t="str">
        <f t="shared" ref="C6:AC6" si="3">C7</f>
        <v>202096</v>
      </c>
      <c r="D6" s="57" t="str">
        <f t="shared" si="3"/>
        <v>46</v>
      </c>
      <c r="E6" s="57" t="str">
        <f t="shared" si="3"/>
        <v>03</v>
      </c>
      <c r="F6" s="58" t="str">
        <f>F7</f>
        <v>3</v>
      </c>
      <c r="G6" s="58" t="str">
        <f>G7</f>
        <v>000</v>
      </c>
      <c r="H6" s="57" t="str">
        <f t="shared" si="3"/>
        <v>長野県　伊那市</v>
      </c>
      <c r="I6" s="57" t="str">
        <f t="shared" si="3"/>
        <v>法適用</v>
      </c>
      <c r="J6" s="57" t="str">
        <f t="shared" si="3"/>
        <v>交通事業</v>
      </c>
      <c r="K6" s="57" t="str">
        <f t="shared" si="3"/>
        <v>自動車運送事業</v>
      </c>
      <c r="L6" s="59" t="str">
        <f t="shared" si="3"/>
        <v>-</v>
      </c>
      <c r="M6" s="59">
        <f t="shared" si="3"/>
        <v>22.6</v>
      </c>
      <c r="N6" s="60">
        <f t="shared" si="3"/>
        <v>92</v>
      </c>
      <c r="O6" s="60">
        <f t="shared" si="3"/>
        <v>10</v>
      </c>
      <c r="P6" s="60">
        <f t="shared" si="3"/>
        <v>2</v>
      </c>
      <c r="Q6" s="59" t="str">
        <f>Q7</f>
        <v>-</v>
      </c>
      <c r="R6" s="57" t="str">
        <f t="shared" si="3"/>
        <v>無</v>
      </c>
      <c r="S6" s="57" t="str">
        <f t="shared" si="3"/>
        <v>無</v>
      </c>
      <c r="T6" s="60">
        <f t="shared" si="3"/>
        <v>41</v>
      </c>
      <c r="U6" s="60">
        <f t="shared" si="3"/>
        <v>46</v>
      </c>
      <c r="V6" s="60">
        <f t="shared" si="3"/>
        <v>51</v>
      </c>
      <c r="W6" s="60">
        <f t="shared" si="3"/>
        <v>51</v>
      </c>
      <c r="X6" s="60">
        <f t="shared" si="3"/>
        <v>54</v>
      </c>
      <c r="Y6" s="60">
        <f t="shared" si="3"/>
        <v>6900</v>
      </c>
      <c r="Z6" s="60">
        <f t="shared" si="3"/>
        <v>6900</v>
      </c>
      <c r="AA6" s="60" t="str">
        <f t="shared" si="3"/>
        <v>-</v>
      </c>
      <c r="AB6" s="60" t="str">
        <f t="shared" si="3"/>
        <v>-</v>
      </c>
      <c r="AC6" s="60" t="str">
        <f t="shared" si="3"/>
        <v>-</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x14ac:dyDescent="0.15">
      <c r="A7" s="44"/>
      <c r="B7" s="65" t="s">
        <v>86</v>
      </c>
      <c r="C7" s="65" t="s">
        <v>87</v>
      </c>
      <c r="D7" s="65" t="s">
        <v>88</v>
      </c>
      <c r="E7" s="65" t="s">
        <v>89</v>
      </c>
      <c r="F7" s="65" t="s">
        <v>90</v>
      </c>
      <c r="G7" s="65" t="s">
        <v>91</v>
      </c>
      <c r="H7" s="65" t="s">
        <v>92</v>
      </c>
      <c r="I7" s="65" t="s">
        <v>93</v>
      </c>
      <c r="J7" s="65" t="s">
        <v>94</v>
      </c>
      <c r="K7" s="65" t="s">
        <v>95</v>
      </c>
      <c r="L7" s="66" t="s">
        <v>96</v>
      </c>
      <c r="M7" s="66">
        <v>22.6</v>
      </c>
      <c r="N7" s="67">
        <v>92</v>
      </c>
      <c r="O7" s="67">
        <v>10</v>
      </c>
      <c r="P7" s="67">
        <v>2</v>
      </c>
      <c r="Q7" s="66" t="s">
        <v>96</v>
      </c>
      <c r="R7" s="65" t="s">
        <v>97</v>
      </c>
      <c r="S7" s="65" t="s">
        <v>97</v>
      </c>
      <c r="T7" s="67">
        <v>41</v>
      </c>
      <c r="U7" s="67">
        <v>46</v>
      </c>
      <c r="V7" s="67">
        <v>51</v>
      </c>
      <c r="W7" s="67">
        <v>51</v>
      </c>
      <c r="X7" s="67">
        <v>54</v>
      </c>
      <c r="Y7" s="67">
        <v>6900</v>
      </c>
      <c r="Z7" s="67">
        <v>6900</v>
      </c>
      <c r="AA7" s="67" t="s">
        <v>96</v>
      </c>
      <c r="AB7" s="67" t="s">
        <v>96</v>
      </c>
      <c r="AC7" s="67" t="s">
        <v>96</v>
      </c>
      <c r="AD7" s="66">
        <v>106.2</v>
      </c>
      <c r="AE7" s="66">
        <v>110.3</v>
      </c>
      <c r="AF7" s="66">
        <v>125.8</v>
      </c>
      <c r="AG7" s="66">
        <v>131</v>
      </c>
      <c r="AH7" s="66">
        <v>138.4</v>
      </c>
      <c r="AI7" s="66">
        <v>99.1</v>
      </c>
      <c r="AJ7" s="66">
        <v>101.1</v>
      </c>
      <c r="AK7" s="66">
        <v>103</v>
      </c>
      <c r="AL7" s="66">
        <v>102.8</v>
      </c>
      <c r="AM7" s="66">
        <v>104.1</v>
      </c>
      <c r="AN7" s="66">
        <v>100</v>
      </c>
      <c r="AO7" s="66">
        <v>90.5</v>
      </c>
      <c r="AP7" s="66">
        <v>94.7</v>
      </c>
      <c r="AQ7" s="66">
        <v>121.4</v>
      </c>
      <c r="AR7" s="66">
        <v>126.7</v>
      </c>
      <c r="AS7" s="66">
        <v>133.80000000000001</v>
      </c>
      <c r="AT7" s="66">
        <v>86.4</v>
      </c>
      <c r="AU7" s="66">
        <v>90.9</v>
      </c>
      <c r="AV7" s="66">
        <v>93.5</v>
      </c>
      <c r="AW7" s="66">
        <v>93.3</v>
      </c>
      <c r="AX7" s="66">
        <v>95.5</v>
      </c>
      <c r="AY7" s="66">
        <v>100</v>
      </c>
      <c r="AZ7" s="66">
        <v>32181.200000000001</v>
      </c>
      <c r="BA7" s="66">
        <v>7637.7</v>
      </c>
      <c r="BB7" s="66">
        <v>2447.6</v>
      </c>
      <c r="BC7" s="66">
        <v>2687.7</v>
      </c>
      <c r="BD7" s="66">
        <v>1206.7</v>
      </c>
      <c r="BE7" s="66">
        <v>149.9</v>
      </c>
      <c r="BF7" s="66">
        <v>180.9</v>
      </c>
      <c r="BG7" s="66">
        <v>196.1</v>
      </c>
      <c r="BH7" s="66">
        <v>96.5</v>
      </c>
      <c r="BI7" s="66">
        <v>97.7</v>
      </c>
      <c r="BJ7" s="66">
        <v>100</v>
      </c>
      <c r="BK7" s="66">
        <v>0</v>
      </c>
      <c r="BL7" s="66">
        <v>0</v>
      </c>
      <c r="BM7" s="66">
        <v>0</v>
      </c>
      <c r="BN7" s="66">
        <v>0</v>
      </c>
      <c r="BO7" s="66">
        <v>0</v>
      </c>
      <c r="BP7" s="66">
        <v>87.9</v>
      </c>
      <c r="BQ7" s="66">
        <v>80.8</v>
      </c>
      <c r="BR7" s="66">
        <v>76.599999999999994</v>
      </c>
      <c r="BS7" s="66">
        <v>102.5</v>
      </c>
      <c r="BT7" s="66">
        <v>90.4</v>
      </c>
      <c r="BU7" s="66">
        <v>0</v>
      </c>
      <c r="BV7" s="66">
        <v>168.3</v>
      </c>
      <c r="BW7" s="66">
        <v>150</v>
      </c>
      <c r="BX7" s="66">
        <v>0</v>
      </c>
      <c r="BY7" s="66">
        <v>0</v>
      </c>
      <c r="BZ7" s="66">
        <v>0</v>
      </c>
      <c r="CA7" s="66">
        <v>24</v>
      </c>
      <c r="CB7" s="66">
        <v>19.8</v>
      </c>
      <c r="CC7" s="66">
        <v>17.7</v>
      </c>
      <c r="CD7" s="66">
        <v>15.7</v>
      </c>
      <c r="CE7" s="66">
        <v>13.6</v>
      </c>
      <c r="CF7" s="66">
        <v>1261.7</v>
      </c>
      <c r="CG7" s="66">
        <v>1185.5</v>
      </c>
      <c r="CH7" s="66">
        <v>943.9</v>
      </c>
      <c r="CI7" s="66">
        <v>919.4</v>
      </c>
      <c r="CJ7" s="66">
        <v>868.6</v>
      </c>
      <c r="CK7" s="66">
        <v>203</v>
      </c>
      <c r="CL7" s="66">
        <v>189.9</v>
      </c>
      <c r="CM7" s="66">
        <v>183</v>
      </c>
      <c r="CN7" s="66">
        <v>181.8</v>
      </c>
      <c r="CO7" s="66">
        <v>177.3</v>
      </c>
      <c r="CP7" s="66">
        <v>13.3</v>
      </c>
      <c r="CQ7" s="66">
        <v>12.7</v>
      </c>
      <c r="CR7" s="66">
        <v>0</v>
      </c>
      <c r="CS7" s="66">
        <v>0</v>
      </c>
      <c r="CT7" s="66">
        <v>0</v>
      </c>
      <c r="CU7" s="66">
        <v>11.8</v>
      </c>
      <c r="CV7" s="66">
        <v>10.4</v>
      </c>
      <c r="CW7" s="66">
        <v>9.6999999999999993</v>
      </c>
      <c r="CX7" s="66">
        <v>8.6999999999999993</v>
      </c>
      <c r="CY7" s="66">
        <v>7.7</v>
      </c>
      <c r="CZ7" s="66">
        <v>0</v>
      </c>
      <c r="DA7" s="66">
        <v>0</v>
      </c>
      <c r="DB7" s="66">
        <v>0</v>
      </c>
      <c r="DC7" s="66">
        <v>0</v>
      </c>
      <c r="DD7" s="66">
        <v>0</v>
      </c>
      <c r="DE7" s="66">
        <v>53</v>
      </c>
      <c r="DF7" s="66">
        <v>45.3</v>
      </c>
      <c r="DG7" s="66">
        <v>37.5</v>
      </c>
      <c r="DH7" s="66">
        <v>30.9</v>
      </c>
      <c r="DI7" s="66">
        <v>27</v>
      </c>
      <c r="DJ7" s="66">
        <v>83.4</v>
      </c>
      <c r="DK7" s="66">
        <v>77.900000000000006</v>
      </c>
      <c r="DL7" s="66">
        <v>80.599999999999994</v>
      </c>
      <c r="DM7" s="66">
        <v>84.9</v>
      </c>
      <c r="DN7" s="66">
        <v>80.599999999999994</v>
      </c>
      <c r="DO7" s="66">
        <v>66.7</v>
      </c>
      <c r="DP7" s="66">
        <v>68.400000000000006</v>
      </c>
      <c r="DQ7" s="66">
        <v>69.7</v>
      </c>
      <c r="DR7" s="66">
        <v>79.3</v>
      </c>
      <c r="DS7" s="66">
        <v>78.900000000000006</v>
      </c>
      <c r="DT7" s="68">
        <v>923.77</v>
      </c>
      <c r="DU7" s="68">
        <v>923.36</v>
      </c>
      <c r="DV7" s="68">
        <v>882.46</v>
      </c>
      <c r="DW7" s="68">
        <v>918.62</v>
      </c>
      <c r="DX7" s="68">
        <v>902.05</v>
      </c>
      <c r="DY7" s="68">
        <v>358.09</v>
      </c>
      <c r="DZ7" s="68">
        <v>362.48</v>
      </c>
      <c r="EA7" s="68">
        <v>365.29</v>
      </c>
      <c r="EB7" s="68">
        <v>362.8</v>
      </c>
      <c r="EC7" s="68">
        <v>394.13</v>
      </c>
      <c r="ED7" s="68">
        <v>853.25</v>
      </c>
      <c r="EE7" s="68">
        <v>837.25</v>
      </c>
      <c r="EF7" s="68">
        <v>701.52</v>
      </c>
      <c r="EG7" s="68">
        <v>701.24</v>
      </c>
      <c r="EH7" s="68">
        <v>651.63</v>
      </c>
      <c r="EI7" s="68">
        <v>391.55</v>
      </c>
      <c r="EJ7" s="68">
        <v>407.33</v>
      </c>
      <c r="EK7" s="68">
        <v>420.91</v>
      </c>
      <c r="EL7" s="68">
        <v>416.82</v>
      </c>
      <c r="EM7" s="68">
        <v>436.01</v>
      </c>
      <c r="EN7" s="68">
        <v>594.62</v>
      </c>
      <c r="EO7" s="68">
        <v>542.54</v>
      </c>
      <c r="EP7" s="68">
        <v>442.56</v>
      </c>
      <c r="EQ7" s="68">
        <v>438.22</v>
      </c>
      <c r="ER7" s="68">
        <v>419.29</v>
      </c>
      <c r="ES7" s="68">
        <v>229.89</v>
      </c>
      <c r="ET7" s="68">
        <v>237.47</v>
      </c>
      <c r="EU7" s="68">
        <v>248.24</v>
      </c>
      <c r="EV7" s="68">
        <v>246.02</v>
      </c>
      <c r="EW7" s="68">
        <v>265.51</v>
      </c>
      <c r="EX7" s="66">
        <v>39.200000000000003</v>
      </c>
      <c r="EY7" s="66">
        <v>44.3</v>
      </c>
      <c r="EZ7" s="66">
        <v>46</v>
      </c>
      <c r="FA7" s="66">
        <v>47.6</v>
      </c>
      <c r="FB7" s="66">
        <v>46.5</v>
      </c>
      <c r="FC7" s="66">
        <v>16.7</v>
      </c>
      <c r="FD7" s="66">
        <v>17</v>
      </c>
      <c r="FE7" s="66">
        <v>17.399999999999999</v>
      </c>
      <c r="FF7" s="66">
        <v>17.399999999999999</v>
      </c>
      <c r="FG7" s="66">
        <v>17.7</v>
      </c>
    </row>
    <row r="8" spans="1:163" x14ac:dyDescent="0.15">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x14ac:dyDescent="0.15">
      <c r="A9" s="70"/>
      <c r="B9" s="70" t="s">
        <v>98</v>
      </c>
      <c r="C9" s="70" t="s">
        <v>99</v>
      </c>
      <c r="D9" s="70" t="s">
        <v>100</v>
      </c>
      <c r="E9" s="70" t="s">
        <v>101</v>
      </c>
      <c r="F9" s="70" t="s">
        <v>102</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103</v>
      </c>
      <c r="AN9" s="71"/>
      <c r="AO9" s="71"/>
      <c r="AP9" s="71"/>
      <c r="AQ9" s="71"/>
      <c r="AR9" s="71"/>
      <c r="AS9" s="69"/>
      <c r="AT9" s="69"/>
      <c r="AU9" s="2"/>
      <c r="AV9" s="2"/>
      <c r="AW9" s="2"/>
      <c r="AX9" s="69" t="s">
        <v>103</v>
      </c>
      <c r="AY9" s="71"/>
      <c r="AZ9" s="71"/>
      <c r="BA9" s="71"/>
      <c r="BB9" s="71"/>
      <c r="BC9" s="71"/>
      <c r="BD9" s="2"/>
      <c r="BE9" s="2"/>
      <c r="BF9" s="2"/>
      <c r="BG9" s="2"/>
      <c r="BH9" s="2"/>
      <c r="BI9" s="69" t="s">
        <v>103</v>
      </c>
      <c r="BJ9" s="71"/>
      <c r="BK9" s="71"/>
      <c r="BL9" s="71"/>
      <c r="BM9" s="71"/>
      <c r="BN9" s="71"/>
      <c r="BO9" s="2"/>
      <c r="BP9" s="2"/>
      <c r="BQ9" s="2"/>
      <c r="BR9" s="2"/>
      <c r="BS9" s="2"/>
      <c r="BT9" s="69" t="s">
        <v>103</v>
      </c>
      <c r="BU9" s="71"/>
      <c r="BV9" s="71"/>
      <c r="BW9" s="71"/>
      <c r="BX9" s="71"/>
      <c r="BY9" s="71"/>
      <c r="BZ9" s="2"/>
      <c r="CA9" s="2"/>
      <c r="CB9" s="2"/>
      <c r="CC9" s="2"/>
      <c r="CD9" s="2"/>
      <c r="CE9" s="2"/>
      <c r="CF9" s="2"/>
      <c r="CG9" s="2"/>
      <c r="CH9" s="2"/>
      <c r="CI9" s="2"/>
      <c r="CJ9" s="2"/>
      <c r="CK9" s="2"/>
      <c r="CL9" s="2"/>
      <c r="CM9" s="2"/>
      <c r="CN9" s="69" t="s">
        <v>103</v>
      </c>
      <c r="CO9" s="71"/>
      <c r="CP9" s="71"/>
      <c r="CQ9" s="71"/>
      <c r="CR9" s="71"/>
      <c r="CS9" s="71"/>
      <c r="CT9" s="2"/>
      <c r="CU9" s="2"/>
      <c r="CV9" s="2"/>
      <c r="CW9" s="2"/>
      <c r="CX9" s="69" t="s">
        <v>103</v>
      </c>
      <c r="CY9" s="71"/>
      <c r="CZ9" s="71"/>
      <c r="DA9" s="71"/>
      <c r="DB9" s="71"/>
      <c r="DC9" s="71"/>
      <c r="DD9" s="2"/>
      <c r="DE9" s="2"/>
      <c r="DF9" s="2"/>
      <c r="DG9" s="2"/>
      <c r="DH9" s="69" t="s">
        <v>103</v>
      </c>
      <c r="DI9" s="71"/>
      <c r="DJ9" s="71"/>
      <c r="DK9" s="71"/>
      <c r="DL9" s="71"/>
      <c r="DM9" s="71"/>
      <c r="DN9" s="2"/>
      <c r="DO9" s="2"/>
      <c r="DP9" s="2"/>
      <c r="DQ9" s="2"/>
      <c r="DR9" s="69" t="s">
        <v>103</v>
      </c>
      <c r="DS9" s="71"/>
      <c r="DT9" s="71"/>
      <c r="DU9" s="71"/>
      <c r="DV9" s="71"/>
      <c r="DW9" s="71"/>
      <c r="DX9" s="2"/>
      <c r="DY9" s="2"/>
      <c r="DZ9" s="2"/>
      <c r="EA9" s="2"/>
      <c r="EB9" s="69" t="s">
        <v>103</v>
      </c>
      <c r="EC9" s="71"/>
      <c r="ED9" s="71"/>
      <c r="EE9" s="71"/>
      <c r="EF9" s="71"/>
      <c r="EG9" s="71"/>
      <c r="EH9" s="2"/>
      <c r="EI9" s="2"/>
      <c r="EJ9" s="2"/>
      <c r="EK9" s="2"/>
      <c r="EL9" s="69" t="s">
        <v>103</v>
      </c>
      <c r="EM9" s="71"/>
      <c r="EN9" s="71"/>
      <c r="EO9" s="71"/>
      <c r="EP9" s="71"/>
      <c r="EQ9" s="71"/>
      <c r="ER9" s="2"/>
      <c r="ES9" s="2"/>
      <c r="ET9" s="2"/>
      <c r="EU9" s="2"/>
      <c r="EV9" s="69" t="s">
        <v>103</v>
      </c>
      <c r="EW9" s="71"/>
      <c r="EX9" s="71"/>
      <c r="EY9" s="71"/>
      <c r="EZ9" s="71"/>
      <c r="FA9" s="71"/>
      <c r="FB9" s="2"/>
      <c r="FC9" s="2"/>
      <c r="FD9" s="2"/>
      <c r="FE9" s="2"/>
    </row>
    <row r="10" spans="1:163" x14ac:dyDescent="0.15">
      <c r="A10" s="70" t="s">
        <v>104</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103</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105</v>
      </c>
      <c r="AN11" s="77">
        <f>AO7</f>
        <v>90.5</v>
      </c>
      <c r="AO11" s="77">
        <f>AP7</f>
        <v>94.7</v>
      </c>
      <c r="AP11" s="77">
        <f>AQ7</f>
        <v>121.4</v>
      </c>
      <c r="AQ11" s="77">
        <f>AR7</f>
        <v>126.7</v>
      </c>
      <c r="AR11" s="77">
        <f>AS7</f>
        <v>133.80000000000001</v>
      </c>
      <c r="AS11" s="73"/>
      <c r="AT11" s="74"/>
      <c r="AU11" s="73"/>
      <c r="AV11" s="73"/>
      <c r="AW11" s="73"/>
      <c r="AX11" s="76" t="s">
        <v>105</v>
      </c>
      <c r="AY11" s="77">
        <f>AZ7</f>
        <v>32181.200000000001</v>
      </c>
      <c r="AZ11" s="77">
        <f>BA7</f>
        <v>7637.7</v>
      </c>
      <c r="BA11" s="77">
        <f>BB7</f>
        <v>2447.6</v>
      </c>
      <c r="BB11" s="77">
        <f>BC7</f>
        <v>2687.7</v>
      </c>
      <c r="BC11" s="77">
        <f>BD7</f>
        <v>1206.7</v>
      </c>
      <c r="BD11" s="73"/>
      <c r="BE11" s="73"/>
      <c r="BF11" s="73"/>
      <c r="BG11" s="73"/>
      <c r="BH11" s="73"/>
      <c r="BI11" s="76" t="s">
        <v>105</v>
      </c>
      <c r="BJ11" s="77">
        <f>BK7</f>
        <v>0</v>
      </c>
      <c r="BK11" s="77">
        <f>BL7</f>
        <v>0</v>
      </c>
      <c r="BL11" s="77">
        <f>BM7</f>
        <v>0</v>
      </c>
      <c r="BM11" s="77">
        <f>BN7</f>
        <v>0</v>
      </c>
      <c r="BN11" s="77">
        <f>BO7</f>
        <v>0</v>
      </c>
      <c r="BO11" s="73"/>
      <c r="BP11" s="73"/>
      <c r="BQ11" s="73"/>
      <c r="BR11" s="73"/>
      <c r="BS11" s="73"/>
      <c r="BT11" s="76" t="s">
        <v>106</v>
      </c>
      <c r="BU11" s="77">
        <f>BV7</f>
        <v>168.3</v>
      </c>
      <c r="BV11" s="77">
        <f>BW7</f>
        <v>150</v>
      </c>
      <c r="BW11" s="77">
        <f>BX7</f>
        <v>0</v>
      </c>
      <c r="BX11" s="77">
        <f>BY7</f>
        <v>0</v>
      </c>
      <c r="BY11" s="77">
        <f>BZ7</f>
        <v>0</v>
      </c>
      <c r="BZ11" s="73"/>
      <c r="CA11" s="73"/>
      <c r="CB11" s="73"/>
      <c r="CC11" s="73"/>
      <c r="CD11" s="73"/>
      <c r="CE11" s="73"/>
      <c r="CF11" s="73"/>
      <c r="CG11" s="73"/>
      <c r="CH11" s="73"/>
      <c r="CI11" s="73"/>
      <c r="CJ11" s="73"/>
      <c r="CK11" s="73"/>
      <c r="CL11" s="73"/>
      <c r="CM11" s="73"/>
      <c r="CN11" s="76" t="s">
        <v>107</v>
      </c>
      <c r="CO11" s="77">
        <f>CP7</f>
        <v>13.3</v>
      </c>
      <c r="CP11" s="77">
        <f>CQ7</f>
        <v>12.7</v>
      </c>
      <c r="CQ11" s="77">
        <f>CR7</f>
        <v>0</v>
      </c>
      <c r="CR11" s="77">
        <f>CS7</f>
        <v>0</v>
      </c>
      <c r="CS11" s="77">
        <f>CT7</f>
        <v>0</v>
      </c>
      <c r="CT11" s="73"/>
      <c r="CU11" s="73"/>
      <c r="CV11" s="73"/>
      <c r="CW11" s="73"/>
      <c r="CX11" s="76" t="s">
        <v>107</v>
      </c>
      <c r="CY11" s="77">
        <f>CZ7</f>
        <v>0</v>
      </c>
      <c r="CZ11" s="77">
        <f>DA7</f>
        <v>0</v>
      </c>
      <c r="DA11" s="77">
        <f>DB7</f>
        <v>0</v>
      </c>
      <c r="DB11" s="77">
        <f>DC7</f>
        <v>0</v>
      </c>
      <c r="DC11" s="77">
        <f>DD7</f>
        <v>0</v>
      </c>
      <c r="DD11" s="73"/>
      <c r="DE11" s="73"/>
      <c r="DF11" s="73"/>
      <c r="DG11" s="73"/>
      <c r="DH11" s="76" t="s">
        <v>107</v>
      </c>
      <c r="DI11" s="77">
        <f>DJ7</f>
        <v>83.4</v>
      </c>
      <c r="DJ11" s="77">
        <f>DK7</f>
        <v>77.900000000000006</v>
      </c>
      <c r="DK11" s="77">
        <f>DL7</f>
        <v>80.599999999999994</v>
      </c>
      <c r="DL11" s="77">
        <f>DM7</f>
        <v>84.9</v>
      </c>
      <c r="DM11" s="77">
        <f>DN7</f>
        <v>80.599999999999994</v>
      </c>
      <c r="DN11" s="73"/>
      <c r="DO11" s="73"/>
      <c r="DP11" s="73"/>
      <c r="DQ11" s="73"/>
      <c r="DR11" s="76" t="s">
        <v>107</v>
      </c>
      <c r="DS11" s="78">
        <f>DT7</f>
        <v>923.77</v>
      </c>
      <c r="DT11" s="78">
        <f>DU7</f>
        <v>923.36</v>
      </c>
      <c r="DU11" s="78">
        <f>DV7</f>
        <v>882.46</v>
      </c>
      <c r="DV11" s="78">
        <f>DW7</f>
        <v>918.62</v>
      </c>
      <c r="DW11" s="78">
        <f>DX7</f>
        <v>902.05</v>
      </c>
      <c r="DX11" s="73"/>
      <c r="DY11" s="73"/>
      <c r="DZ11" s="73"/>
      <c r="EA11" s="73"/>
      <c r="EB11" s="76" t="s">
        <v>107</v>
      </c>
      <c r="EC11" s="78">
        <f>ED7</f>
        <v>853.25</v>
      </c>
      <c r="ED11" s="78">
        <f>EE7</f>
        <v>837.25</v>
      </c>
      <c r="EE11" s="78">
        <f>EF7</f>
        <v>701.52</v>
      </c>
      <c r="EF11" s="78">
        <f>EG7</f>
        <v>701.24</v>
      </c>
      <c r="EG11" s="78">
        <f>EH7</f>
        <v>651.63</v>
      </c>
      <c r="EH11" s="73"/>
      <c r="EI11" s="73"/>
      <c r="EJ11" s="73"/>
      <c r="EK11" s="73"/>
      <c r="EL11" s="76" t="s">
        <v>105</v>
      </c>
      <c r="EM11" s="78">
        <f>EN7</f>
        <v>594.62</v>
      </c>
      <c r="EN11" s="78">
        <f>EO7</f>
        <v>542.54</v>
      </c>
      <c r="EO11" s="78">
        <f>EP7</f>
        <v>442.56</v>
      </c>
      <c r="EP11" s="78">
        <f>EQ7</f>
        <v>438.22</v>
      </c>
      <c r="EQ11" s="78">
        <f>ER7</f>
        <v>419.29</v>
      </c>
      <c r="ER11" s="73"/>
      <c r="ES11" s="73"/>
      <c r="ET11" s="73"/>
      <c r="EU11" s="73"/>
      <c r="EV11" s="76" t="s">
        <v>105</v>
      </c>
      <c r="EW11" s="77">
        <f>EX7</f>
        <v>39.200000000000003</v>
      </c>
      <c r="EX11" s="77">
        <f>EY7</f>
        <v>44.3</v>
      </c>
      <c r="EY11" s="77">
        <f>EZ7</f>
        <v>46</v>
      </c>
      <c r="EZ11" s="77">
        <f>FA7</f>
        <v>47.6</v>
      </c>
      <c r="FA11" s="77">
        <f>FB7</f>
        <v>46.5</v>
      </c>
      <c r="FB11" s="2"/>
      <c r="FC11" s="2"/>
      <c r="FD11" s="2"/>
      <c r="FE11" s="2"/>
    </row>
    <row r="12" spans="1:163"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105</v>
      </c>
      <c r="AC12" s="77">
        <f>AD7</f>
        <v>106.2</v>
      </c>
      <c r="AD12" s="77">
        <f>AE7</f>
        <v>110.3</v>
      </c>
      <c r="AE12" s="77">
        <f>AF7</f>
        <v>125.8</v>
      </c>
      <c r="AF12" s="77">
        <f>AG7</f>
        <v>131</v>
      </c>
      <c r="AG12" s="77">
        <f>AH7</f>
        <v>138.4</v>
      </c>
      <c r="AH12" s="73"/>
      <c r="AI12" s="73"/>
      <c r="AJ12" s="73"/>
      <c r="AK12" s="73"/>
      <c r="AL12" s="73"/>
      <c r="AM12" s="76" t="s">
        <v>108</v>
      </c>
      <c r="AN12" s="77">
        <f>AT7</f>
        <v>86.4</v>
      </c>
      <c r="AO12" s="77">
        <f>AU7</f>
        <v>90.9</v>
      </c>
      <c r="AP12" s="77">
        <f>AV7</f>
        <v>93.5</v>
      </c>
      <c r="AQ12" s="77">
        <f>AW7</f>
        <v>93.3</v>
      </c>
      <c r="AR12" s="77">
        <f>AX7</f>
        <v>95.5</v>
      </c>
      <c r="AS12" s="73"/>
      <c r="AT12" s="74"/>
      <c r="AU12" s="73"/>
      <c r="AV12" s="73"/>
      <c r="AW12" s="73"/>
      <c r="AX12" s="76" t="s">
        <v>109</v>
      </c>
      <c r="AY12" s="77">
        <f>BE7</f>
        <v>149.9</v>
      </c>
      <c r="AZ12" s="77">
        <f>BF7</f>
        <v>180.9</v>
      </c>
      <c r="BA12" s="77">
        <f>BG7</f>
        <v>196.1</v>
      </c>
      <c r="BB12" s="77">
        <f>BH7</f>
        <v>96.5</v>
      </c>
      <c r="BC12" s="77">
        <f>BI7</f>
        <v>97.7</v>
      </c>
      <c r="BD12" s="73"/>
      <c r="BE12" s="73"/>
      <c r="BF12" s="73"/>
      <c r="BG12" s="73"/>
      <c r="BH12" s="73"/>
      <c r="BI12" s="76" t="s">
        <v>109</v>
      </c>
      <c r="BJ12" s="77">
        <f>BP7</f>
        <v>87.9</v>
      </c>
      <c r="BK12" s="77">
        <f>BQ7</f>
        <v>80.8</v>
      </c>
      <c r="BL12" s="77">
        <f>BR7</f>
        <v>76.599999999999994</v>
      </c>
      <c r="BM12" s="77">
        <f>BS7</f>
        <v>102.5</v>
      </c>
      <c r="BN12" s="77">
        <f>BT7</f>
        <v>90.4</v>
      </c>
      <c r="BO12" s="73"/>
      <c r="BP12" s="73"/>
      <c r="BQ12" s="73"/>
      <c r="BR12" s="73"/>
      <c r="BS12" s="73"/>
      <c r="BT12" s="76" t="s">
        <v>110</v>
      </c>
      <c r="BU12" s="77">
        <f>CF7</f>
        <v>1261.7</v>
      </c>
      <c r="BV12" s="77">
        <f>CG7</f>
        <v>1185.5</v>
      </c>
      <c r="BW12" s="77">
        <f>CH7</f>
        <v>943.9</v>
      </c>
      <c r="BX12" s="77">
        <f>CI7</f>
        <v>919.4</v>
      </c>
      <c r="BY12" s="77">
        <f>CJ7</f>
        <v>868.6</v>
      </c>
      <c r="BZ12" s="73"/>
      <c r="CA12" s="73"/>
      <c r="CB12" s="73"/>
      <c r="CC12" s="73"/>
      <c r="CD12" s="73"/>
      <c r="CE12" s="73"/>
      <c r="CF12" s="73"/>
      <c r="CG12" s="73"/>
      <c r="CH12" s="73"/>
      <c r="CI12" s="73"/>
      <c r="CJ12" s="73"/>
      <c r="CK12" s="73"/>
      <c r="CL12" s="73"/>
      <c r="CM12" s="73"/>
      <c r="CN12" s="76" t="s">
        <v>108</v>
      </c>
      <c r="CO12" s="77">
        <f>CU7</f>
        <v>11.8</v>
      </c>
      <c r="CP12" s="77">
        <f>CV7</f>
        <v>10.4</v>
      </c>
      <c r="CQ12" s="77">
        <f>CW7</f>
        <v>9.6999999999999993</v>
      </c>
      <c r="CR12" s="77">
        <f>CX7</f>
        <v>8.6999999999999993</v>
      </c>
      <c r="CS12" s="77">
        <f>CY7</f>
        <v>7.7</v>
      </c>
      <c r="CT12" s="73"/>
      <c r="CU12" s="73"/>
      <c r="CV12" s="73"/>
      <c r="CW12" s="73"/>
      <c r="CX12" s="76" t="s">
        <v>108</v>
      </c>
      <c r="CY12" s="77">
        <f>DE7</f>
        <v>53</v>
      </c>
      <c r="CZ12" s="77">
        <f>DF7</f>
        <v>45.3</v>
      </c>
      <c r="DA12" s="77">
        <f>DG7</f>
        <v>37.5</v>
      </c>
      <c r="DB12" s="77">
        <f>DH7</f>
        <v>30.9</v>
      </c>
      <c r="DC12" s="77">
        <f>DI7</f>
        <v>27</v>
      </c>
      <c r="DD12" s="73"/>
      <c r="DE12" s="73"/>
      <c r="DF12" s="73"/>
      <c r="DG12" s="73"/>
      <c r="DH12" s="76" t="s">
        <v>108</v>
      </c>
      <c r="DI12" s="77">
        <f>DO7</f>
        <v>66.7</v>
      </c>
      <c r="DJ12" s="77">
        <f>DP7</f>
        <v>68.400000000000006</v>
      </c>
      <c r="DK12" s="77">
        <f>DQ7</f>
        <v>69.7</v>
      </c>
      <c r="DL12" s="77">
        <f>DR7</f>
        <v>79.3</v>
      </c>
      <c r="DM12" s="77">
        <f>DS7</f>
        <v>78.900000000000006</v>
      </c>
      <c r="DN12" s="73"/>
      <c r="DO12" s="73"/>
      <c r="DP12" s="73"/>
      <c r="DQ12" s="73"/>
      <c r="DR12" s="76" t="s">
        <v>108</v>
      </c>
      <c r="DS12" s="78">
        <f>DY7</f>
        <v>358.09</v>
      </c>
      <c r="DT12" s="78">
        <f>DZ7</f>
        <v>362.48</v>
      </c>
      <c r="DU12" s="78">
        <f>EA7</f>
        <v>365.29</v>
      </c>
      <c r="DV12" s="78">
        <f>EB7</f>
        <v>362.8</v>
      </c>
      <c r="DW12" s="78">
        <f>EC7</f>
        <v>394.13</v>
      </c>
      <c r="DX12" s="73"/>
      <c r="DY12" s="73"/>
      <c r="DZ12" s="73"/>
      <c r="EA12" s="73"/>
      <c r="EB12" s="76" t="s">
        <v>108</v>
      </c>
      <c r="EC12" s="78">
        <f>EI7</f>
        <v>391.55</v>
      </c>
      <c r="ED12" s="78">
        <f>EJ7</f>
        <v>407.33</v>
      </c>
      <c r="EE12" s="78">
        <f>EK7</f>
        <v>420.91</v>
      </c>
      <c r="EF12" s="78">
        <f>EL7</f>
        <v>416.82</v>
      </c>
      <c r="EG12" s="78">
        <f>EM7</f>
        <v>436.01</v>
      </c>
      <c r="EH12" s="73"/>
      <c r="EI12" s="73"/>
      <c r="EJ12" s="73"/>
      <c r="EK12" s="73"/>
      <c r="EL12" s="76" t="s">
        <v>108</v>
      </c>
      <c r="EM12" s="78">
        <f>ES7</f>
        <v>229.89</v>
      </c>
      <c r="EN12" s="78">
        <f>ET7</f>
        <v>237.47</v>
      </c>
      <c r="EO12" s="78">
        <f>EU7</f>
        <v>248.24</v>
      </c>
      <c r="EP12" s="78">
        <f>EV7</f>
        <v>246.02</v>
      </c>
      <c r="EQ12" s="78">
        <f>EW7</f>
        <v>265.51</v>
      </c>
      <c r="ER12" s="73"/>
      <c r="ES12" s="73"/>
      <c r="ET12" s="73"/>
      <c r="EU12" s="73"/>
      <c r="EV12" s="76" t="s">
        <v>108</v>
      </c>
      <c r="EW12" s="77">
        <f>FC7</f>
        <v>16.7</v>
      </c>
      <c r="EX12" s="77">
        <f>FD7</f>
        <v>17</v>
      </c>
      <c r="EY12" s="77">
        <f>FE7</f>
        <v>17.399999999999999</v>
      </c>
      <c r="EZ12" s="77">
        <f>FF7</f>
        <v>17.399999999999999</v>
      </c>
      <c r="FA12" s="77">
        <f>FG7</f>
        <v>17.7</v>
      </c>
      <c r="FB12" s="2"/>
      <c r="FC12" s="2"/>
      <c r="FD12" s="2"/>
      <c r="FE12" s="2"/>
    </row>
    <row r="13" spans="1:163"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108</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111</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112</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113</v>
      </c>
      <c r="AN15" s="71"/>
      <c r="AO15" s="71"/>
      <c r="AP15" s="71"/>
      <c r="AQ15" s="71"/>
      <c r="AR15" s="71"/>
      <c r="AS15" s="2"/>
      <c r="AT15" s="69"/>
      <c r="AU15" s="2"/>
      <c r="AV15" s="2"/>
      <c r="AW15" s="2"/>
      <c r="AX15" s="69" t="s">
        <v>113</v>
      </c>
      <c r="AY15" s="71"/>
      <c r="AZ15" s="71"/>
      <c r="BA15" s="71"/>
      <c r="BB15" s="71"/>
      <c r="BC15" s="71"/>
      <c r="BD15" s="2"/>
      <c r="BE15" s="2"/>
      <c r="BF15" s="2"/>
      <c r="BG15" s="2"/>
      <c r="BH15" s="2"/>
      <c r="BI15" s="69" t="s">
        <v>113</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113</v>
      </c>
      <c r="CO15" s="71"/>
      <c r="CP15" s="71"/>
      <c r="CQ15" s="71"/>
      <c r="CR15" s="71"/>
      <c r="CS15" s="71"/>
      <c r="CT15" s="2"/>
      <c r="CU15" s="2"/>
      <c r="CV15" s="2"/>
      <c r="CW15" s="2"/>
      <c r="CX15" s="69" t="s">
        <v>113</v>
      </c>
      <c r="CY15" s="71"/>
      <c r="CZ15" s="71"/>
      <c r="DA15" s="71"/>
      <c r="DB15" s="71"/>
      <c r="DC15" s="71"/>
      <c r="DD15" s="2"/>
      <c r="DE15" s="2"/>
      <c r="DF15" s="2"/>
      <c r="DG15" s="2"/>
      <c r="DH15" s="69" t="s">
        <v>113</v>
      </c>
      <c r="DI15" s="71"/>
      <c r="DJ15" s="71"/>
      <c r="DK15" s="71"/>
      <c r="DL15" s="71"/>
      <c r="DM15" s="71"/>
      <c r="DN15" s="2"/>
      <c r="DO15" s="2"/>
      <c r="DP15" s="2"/>
      <c r="DQ15" s="2"/>
      <c r="DR15" s="69" t="s">
        <v>113</v>
      </c>
      <c r="DS15" s="71"/>
      <c r="DT15" s="71"/>
      <c r="DU15" s="71"/>
      <c r="DV15" s="71"/>
      <c r="DW15" s="71"/>
      <c r="DX15" s="2"/>
      <c r="DY15" s="2"/>
      <c r="DZ15" s="2"/>
      <c r="EA15" s="2"/>
      <c r="EB15" s="69" t="s">
        <v>113</v>
      </c>
      <c r="EC15" s="71"/>
      <c r="ED15" s="71"/>
      <c r="EE15" s="71"/>
      <c r="EF15" s="71"/>
      <c r="EG15" s="71"/>
      <c r="EH15" s="2"/>
      <c r="EI15" s="2"/>
      <c r="EJ15" s="2"/>
      <c r="EK15" s="2"/>
      <c r="EL15" s="69" t="s">
        <v>113</v>
      </c>
      <c r="EM15" s="71"/>
      <c r="EN15" s="71"/>
      <c r="EO15" s="71"/>
      <c r="EP15" s="71"/>
      <c r="EQ15" s="71"/>
      <c r="ER15" s="2"/>
      <c r="ES15" s="2"/>
      <c r="ET15" s="2"/>
      <c r="EU15" s="2"/>
      <c r="EV15" s="69" t="s">
        <v>113</v>
      </c>
      <c r="EW15" s="71"/>
      <c r="EX15" s="71"/>
      <c r="EY15" s="71"/>
      <c r="EZ15" s="71"/>
      <c r="FA15" s="71"/>
      <c r="FB15" s="2"/>
      <c r="FC15" s="2"/>
      <c r="FD15" s="2"/>
      <c r="FE15" s="2"/>
    </row>
    <row r="16" spans="1:163"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113</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113</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114</v>
      </c>
      <c r="AN17" s="81">
        <f>IF(AO7="-",NA(),AO7)</f>
        <v>90.5</v>
      </c>
      <c r="AO17" s="81">
        <f>IF(AP7="-",NA(),AP7)</f>
        <v>94.7</v>
      </c>
      <c r="AP17" s="81">
        <f>IF(AQ7="-",NA(),AQ7)</f>
        <v>121.4</v>
      </c>
      <c r="AQ17" s="81">
        <f>IF(AR7="-",NA(),AR7)</f>
        <v>126.7</v>
      </c>
      <c r="AR17" s="81">
        <f>IF(AS7="-",NA(),AS7)</f>
        <v>133.80000000000001</v>
      </c>
      <c r="AS17" s="2"/>
      <c r="AT17" s="69"/>
      <c r="AU17" s="2"/>
      <c r="AV17" s="2"/>
      <c r="AW17" s="2"/>
      <c r="AX17" s="80" t="s">
        <v>114</v>
      </c>
      <c r="AY17" s="81">
        <f>IF(AZ7="-",NA(),AZ7)</f>
        <v>32181.200000000001</v>
      </c>
      <c r="AZ17" s="81">
        <f>IF(BA7="-",NA(),BA7)</f>
        <v>7637.7</v>
      </c>
      <c r="BA17" s="81">
        <f>IF(BB7="-",NA(),BB7)</f>
        <v>2447.6</v>
      </c>
      <c r="BB17" s="81">
        <f>IF(BC7="-",NA(),BC7)</f>
        <v>2687.7</v>
      </c>
      <c r="BC17" s="81">
        <f>IF(BD7="-",NA(),BD7)</f>
        <v>1206.7</v>
      </c>
      <c r="BD17" s="2"/>
      <c r="BE17" s="2"/>
      <c r="BF17" s="2"/>
      <c r="BG17" s="2"/>
      <c r="BH17" s="2"/>
      <c r="BI17" s="80" t="s">
        <v>114</v>
      </c>
      <c r="BJ17" s="81">
        <f>IF(BK7="-",NA(),BK7)</f>
        <v>0</v>
      </c>
      <c r="BK17" s="81">
        <f>IF(BL7="-",NA(),BL7)</f>
        <v>0</v>
      </c>
      <c r="BL17" s="81">
        <f>IF(BM7="-",NA(),BM7)</f>
        <v>0</v>
      </c>
      <c r="BM17" s="81">
        <f>IF(BN7="-",NA(),BN7)</f>
        <v>0</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105</v>
      </c>
      <c r="CO17" s="81">
        <f>IF(CP7="-",NA(),CP7)</f>
        <v>13.3</v>
      </c>
      <c r="CP17" s="81">
        <f>IF(CQ7="-",NA(),CQ7)</f>
        <v>12.7</v>
      </c>
      <c r="CQ17" s="81">
        <f>IF(CR7="-",NA(),CR7)</f>
        <v>0</v>
      </c>
      <c r="CR17" s="81">
        <f>IF(CS7="-",NA(),CS7)</f>
        <v>0</v>
      </c>
      <c r="CS17" s="81">
        <f>IF(CT7="-",NA(),CT7)</f>
        <v>0</v>
      </c>
      <c r="CT17" s="2"/>
      <c r="CU17" s="2"/>
      <c r="CV17" s="2"/>
      <c r="CW17" s="2"/>
      <c r="CX17" s="80" t="s">
        <v>105</v>
      </c>
      <c r="CY17" s="81">
        <f>IF(CZ7="-",NA(),CZ7)</f>
        <v>0</v>
      </c>
      <c r="CZ17" s="81">
        <f>IF(DA7="-",NA(),DA7)</f>
        <v>0</v>
      </c>
      <c r="DA17" s="81">
        <f>IF(DB7="-",NA(),DB7)</f>
        <v>0</v>
      </c>
      <c r="DB17" s="81">
        <f>IF(DC7="-",NA(),DC7)</f>
        <v>0</v>
      </c>
      <c r="DC17" s="81">
        <f>IF(DD7="-",NA(),DD7)</f>
        <v>0</v>
      </c>
      <c r="DD17" s="2"/>
      <c r="DE17" s="2"/>
      <c r="DF17" s="2"/>
      <c r="DG17" s="2"/>
      <c r="DH17" s="80" t="s">
        <v>105</v>
      </c>
      <c r="DI17" s="81">
        <f>IF(DJ7="-",NA(),DJ7)</f>
        <v>83.4</v>
      </c>
      <c r="DJ17" s="81">
        <f>IF(DK7="-",NA(),DK7)</f>
        <v>77.900000000000006</v>
      </c>
      <c r="DK17" s="81">
        <f>IF(DL7="-",NA(),DL7)</f>
        <v>80.599999999999994</v>
      </c>
      <c r="DL17" s="81">
        <f>IF(DM7="-",NA(),DM7)</f>
        <v>84.9</v>
      </c>
      <c r="DM17" s="81">
        <f>IF(DN7="-",NA(),DN7)</f>
        <v>80.599999999999994</v>
      </c>
      <c r="DN17" s="2"/>
      <c r="DO17" s="2"/>
      <c r="DP17" s="2"/>
      <c r="DQ17" s="2"/>
      <c r="DR17" s="80" t="s">
        <v>105</v>
      </c>
      <c r="DS17" s="82">
        <f>IF(DT7="-",NA(),DT7)</f>
        <v>923.77</v>
      </c>
      <c r="DT17" s="82">
        <f>IF(DU7="-",NA(),DU7)</f>
        <v>923.36</v>
      </c>
      <c r="DU17" s="82">
        <f>IF(DV7="-",NA(),DV7)</f>
        <v>882.46</v>
      </c>
      <c r="DV17" s="82">
        <f>IF(DW7="-",NA(),DW7)</f>
        <v>918.62</v>
      </c>
      <c r="DW17" s="82">
        <f>IF(DX7="-",NA(),DX7)</f>
        <v>902.05</v>
      </c>
      <c r="DX17" s="2"/>
      <c r="DY17" s="2"/>
      <c r="DZ17" s="2"/>
      <c r="EA17" s="2"/>
      <c r="EB17" s="80" t="s">
        <v>105</v>
      </c>
      <c r="EC17" s="82">
        <f>IF(ED7="-",NA(),ED7)</f>
        <v>853.25</v>
      </c>
      <c r="ED17" s="82">
        <f>IF(EE7="-",NA(),EE7)</f>
        <v>837.25</v>
      </c>
      <c r="EE17" s="82">
        <f>IF(EF7="-",NA(),EF7)</f>
        <v>701.52</v>
      </c>
      <c r="EF17" s="82">
        <f>IF(EG7="-",NA(),EG7)</f>
        <v>701.24</v>
      </c>
      <c r="EG17" s="82">
        <f>IF(EH7="-",NA(),EH7)</f>
        <v>651.63</v>
      </c>
      <c r="EH17" s="2"/>
      <c r="EI17" s="2"/>
      <c r="EJ17" s="2"/>
      <c r="EK17" s="2"/>
      <c r="EL17" s="80" t="s">
        <v>105</v>
      </c>
      <c r="EM17" s="82">
        <f>IF(EN7="-",NA(),EN7)</f>
        <v>594.62</v>
      </c>
      <c r="EN17" s="82">
        <f>IF(EO7="-",NA(),EO7)</f>
        <v>542.54</v>
      </c>
      <c r="EO17" s="82">
        <f>IF(EP7="-",NA(),EP7)</f>
        <v>442.56</v>
      </c>
      <c r="EP17" s="82">
        <f>IF(EQ7="-",NA(),EQ7)</f>
        <v>438.22</v>
      </c>
      <c r="EQ17" s="82">
        <f>IF(ER7="-",NA(),ER7)</f>
        <v>419.29</v>
      </c>
      <c r="ER17" s="2"/>
      <c r="ES17" s="2"/>
      <c r="ET17" s="2"/>
      <c r="EU17" s="2"/>
      <c r="EV17" s="80" t="s">
        <v>105</v>
      </c>
      <c r="EW17" s="81">
        <f>IF(EX7="-",NA(),EX7)</f>
        <v>39.200000000000003</v>
      </c>
      <c r="EX17" s="81">
        <f>IF(EY7="-",NA(),EY7)</f>
        <v>44.3</v>
      </c>
      <c r="EY17" s="81">
        <f>IF(EZ7="-",NA(),EZ7)</f>
        <v>46</v>
      </c>
      <c r="EZ17" s="81">
        <f>IF(FA7="-",NA(),FA7)</f>
        <v>47.6</v>
      </c>
      <c r="FA17" s="81">
        <f>IF(FB7="-",NA(),FB7)</f>
        <v>46.5</v>
      </c>
      <c r="FB17" s="2"/>
      <c r="FC17" s="2"/>
      <c r="FD17" s="2"/>
      <c r="FE17" s="2"/>
    </row>
    <row r="18" spans="1:16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105</v>
      </c>
      <c r="AC18" s="81">
        <f>IF(AD7="-",NA(),AD7)</f>
        <v>106.2</v>
      </c>
      <c r="AD18" s="81">
        <f>IF(AE7="-",NA(),AE7)</f>
        <v>110.3</v>
      </c>
      <c r="AE18" s="81">
        <f>IF(AF7="-",NA(),AF7)</f>
        <v>125.8</v>
      </c>
      <c r="AF18" s="81">
        <f>IF(AG7="-",NA(),AG7)</f>
        <v>131</v>
      </c>
      <c r="AG18" s="81">
        <f>IF(AH7="-",NA(),AH7)</f>
        <v>138.4</v>
      </c>
      <c r="AH18" s="2"/>
      <c r="AI18" s="2"/>
      <c r="AJ18" s="2"/>
      <c r="AK18" s="2"/>
      <c r="AL18" s="2"/>
      <c r="AM18" s="80" t="s">
        <v>108</v>
      </c>
      <c r="AN18" s="81">
        <f>IF(AT7="-",NA(),AT7)</f>
        <v>86.4</v>
      </c>
      <c r="AO18" s="81">
        <f>IF(AU7="-",NA(),AU7)</f>
        <v>90.9</v>
      </c>
      <c r="AP18" s="81">
        <f>IF(AV7="-",NA(),AV7)</f>
        <v>93.5</v>
      </c>
      <c r="AQ18" s="81">
        <f>IF(AW7="-",NA(),AW7)</f>
        <v>93.3</v>
      </c>
      <c r="AR18" s="81">
        <f>IF(AX7="-",NA(),AX7)</f>
        <v>95.5</v>
      </c>
      <c r="AS18" s="2"/>
      <c r="AT18" s="2"/>
      <c r="AU18" s="2"/>
      <c r="AV18" s="2"/>
      <c r="AW18" s="2"/>
      <c r="AX18" s="80" t="s">
        <v>108</v>
      </c>
      <c r="AY18" s="81">
        <f>IF(BE7="-",NA(),BE7)</f>
        <v>149.9</v>
      </c>
      <c r="AZ18" s="81">
        <f>IF(BF7="-",NA(),BF7)</f>
        <v>180.9</v>
      </c>
      <c r="BA18" s="81">
        <f>IF(BG7="-",NA(),BG7)</f>
        <v>196.1</v>
      </c>
      <c r="BB18" s="81">
        <f>IF(BH7="-",NA(),BH7)</f>
        <v>96.5</v>
      </c>
      <c r="BC18" s="81">
        <f>IF(BI7="-",NA(),BI7)</f>
        <v>97.7</v>
      </c>
      <c r="BD18" s="2"/>
      <c r="BE18" s="2"/>
      <c r="BF18" s="2"/>
      <c r="BG18" s="2"/>
      <c r="BH18" s="2"/>
      <c r="BI18" s="80" t="s">
        <v>108</v>
      </c>
      <c r="BJ18" s="81">
        <f>IF(BP7="-",NA(),BP7)</f>
        <v>87.9</v>
      </c>
      <c r="BK18" s="81">
        <f>IF(BQ7="-",NA(),BQ7)</f>
        <v>80.8</v>
      </c>
      <c r="BL18" s="81">
        <f>IF(BR7="-",NA(),BR7)</f>
        <v>76.599999999999994</v>
      </c>
      <c r="BM18" s="81">
        <f>IF(BS7="-",NA(),BS7)</f>
        <v>102.5</v>
      </c>
      <c r="BN18" s="81">
        <f>IF(BT7="-",NA(),BT7)</f>
        <v>90.4</v>
      </c>
      <c r="BO18" s="2"/>
      <c r="BP18" s="2"/>
      <c r="BQ18" s="2"/>
      <c r="BR18" s="2"/>
      <c r="BS18" s="2"/>
      <c r="BT18" s="83" t="s">
        <v>106</v>
      </c>
      <c r="BU18" s="81">
        <f>IF(BU11="-",NA(),BU11)</f>
        <v>168.3</v>
      </c>
      <c r="BV18" s="81">
        <f t="shared" ref="BV18:BY18" si="4">IF(BV11="-",NA(),BV11)</f>
        <v>150</v>
      </c>
      <c r="BW18" s="81">
        <f t="shared" si="4"/>
        <v>0</v>
      </c>
      <c r="BX18" s="81">
        <f t="shared" si="4"/>
        <v>0</v>
      </c>
      <c r="BY18" s="81">
        <f t="shared" si="4"/>
        <v>0</v>
      </c>
      <c r="BZ18" s="2"/>
      <c r="CA18" s="2"/>
      <c r="CB18" s="2"/>
      <c r="CC18" s="2"/>
      <c r="CD18" s="2"/>
      <c r="CE18" s="2"/>
      <c r="CF18" s="2"/>
      <c r="CG18" s="2"/>
      <c r="CH18" s="2"/>
      <c r="CI18" s="2"/>
      <c r="CJ18" s="2"/>
      <c r="CK18" s="2"/>
      <c r="CL18" s="2"/>
      <c r="CM18" s="2"/>
      <c r="CN18" s="80" t="s">
        <v>108</v>
      </c>
      <c r="CO18" s="81">
        <f>IF(CU7="-",NA(),CU7)</f>
        <v>11.8</v>
      </c>
      <c r="CP18" s="81">
        <f>IF(CV7="-",NA(),CV7)</f>
        <v>10.4</v>
      </c>
      <c r="CQ18" s="81">
        <f>IF(CW7="-",NA(),CW7)</f>
        <v>9.6999999999999993</v>
      </c>
      <c r="CR18" s="81">
        <f>IF(CX7="-",NA(),CX7)</f>
        <v>8.6999999999999993</v>
      </c>
      <c r="CS18" s="81">
        <f>IF(CY7="-",NA(),CY7)</f>
        <v>7.7</v>
      </c>
      <c r="CT18" s="2"/>
      <c r="CU18" s="2"/>
      <c r="CV18" s="2"/>
      <c r="CW18" s="2"/>
      <c r="CX18" s="80" t="s">
        <v>108</v>
      </c>
      <c r="CY18" s="81">
        <f>IF(DE7="-",NA(),DE7)</f>
        <v>53</v>
      </c>
      <c r="CZ18" s="81">
        <f>IF(DF7="-",NA(),DF7)</f>
        <v>45.3</v>
      </c>
      <c r="DA18" s="81">
        <f>IF(DG7="-",NA(),DG7)</f>
        <v>37.5</v>
      </c>
      <c r="DB18" s="81">
        <f>IF(DH7="-",NA(),DH7)</f>
        <v>30.9</v>
      </c>
      <c r="DC18" s="81">
        <f>IF(DI7="-",NA(),DI7)</f>
        <v>27</v>
      </c>
      <c r="DD18" s="2"/>
      <c r="DE18" s="2"/>
      <c r="DF18" s="2"/>
      <c r="DG18" s="2"/>
      <c r="DH18" s="80" t="s">
        <v>108</v>
      </c>
      <c r="DI18" s="81">
        <f>IF(DO7="-",NA(),DO7)</f>
        <v>66.7</v>
      </c>
      <c r="DJ18" s="81">
        <f>IF(DP7="-",NA(),DP7)</f>
        <v>68.400000000000006</v>
      </c>
      <c r="DK18" s="81">
        <f>IF(DQ7="-",NA(),DQ7)</f>
        <v>69.7</v>
      </c>
      <c r="DL18" s="81">
        <f>IF(DR7="-",NA(),DR7)</f>
        <v>79.3</v>
      </c>
      <c r="DM18" s="81">
        <f>IF(DS7="-",NA(),DS7)</f>
        <v>78.900000000000006</v>
      </c>
      <c r="DN18" s="2"/>
      <c r="DO18" s="2"/>
      <c r="DP18" s="2"/>
      <c r="DQ18" s="2"/>
      <c r="DR18" s="80" t="s">
        <v>108</v>
      </c>
      <c r="DS18" s="82">
        <f>IF(DY7="-",NA(),DY7)</f>
        <v>358.09</v>
      </c>
      <c r="DT18" s="82">
        <f>IF(DZ7="-",NA(),DZ7)</f>
        <v>362.48</v>
      </c>
      <c r="DU18" s="82">
        <f>IF(EA7="-",NA(),EA7)</f>
        <v>365.29</v>
      </c>
      <c r="DV18" s="82">
        <f>IF(EB7="-",NA(),EB7)</f>
        <v>362.8</v>
      </c>
      <c r="DW18" s="82">
        <f>IF(EC7="-",NA(),EC7)</f>
        <v>394.13</v>
      </c>
      <c r="DX18" s="2"/>
      <c r="DY18" s="2"/>
      <c r="DZ18" s="2"/>
      <c r="EA18" s="2"/>
      <c r="EB18" s="80" t="s">
        <v>108</v>
      </c>
      <c r="EC18" s="82">
        <f>IF(EI7="-",NA(),EI7)</f>
        <v>391.55</v>
      </c>
      <c r="ED18" s="82">
        <f>IF(EJ7="-",NA(),EJ7)</f>
        <v>407.33</v>
      </c>
      <c r="EE18" s="82">
        <f>IF(EK7="-",NA(),EK7)</f>
        <v>420.91</v>
      </c>
      <c r="EF18" s="82">
        <f>IF(EL7="-",NA(),EL7)</f>
        <v>416.82</v>
      </c>
      <c r="EG18" s="82">
        <f>IF(EM7="-",NA(),EM7)</f>
        <v>436.01</v>
      </c>
      <c r="EH18" s="2"/>
      <c r="EI18" s="2"/>
      <c r="EJ18" s="2"/>
      <c r="EK18" s="2"/>
      <c r="EL18" s="80" t="s">
        <v>108</v>
      </c>
      <c r="EM18" s="82">
        <f>IF(ES7="-",NA(),ES7)</f>
        <v>229.89</v>
      </c>
      <c r="EN18" s="82">
        <f>IF(ET7="-",NA(),ET7)</f>
        <v>237.47</v>
      </c>
      <c r="EO18" s="82">
        <f>IF(EU7="-",NA(),EU7)</f>
        <v>248.24</v>
      </c>
      <c r="EP18" s="82">
        <f>IF(EV7="-",NA(),EV7)</f>
        <v>246.02</v>
      </c>
      <c r="EQ18" s="82">
        <f>IF(EW7="-",NA(),EW7)</f>
        <v>265.51</v>
      </c>
      <c r="ER18" s="2"/>
      <c r="ES18" s="2"/>
      <c r="ET18" s="2"/>
      <c r="EU18" s="2"/>
      <c r="EV18" s="80" t="s">
        <v>108</v>
      </c>
      <c r="EW18" s="81">
        <f>IF(FC7="-",NA(),FC7)</f>
        <v>16.7</v>
      </c>
      <c r="EX18" s="81">
        <f>IF(FD7="-",NA(),FD7)</f>
        <v>17</v>
      </c>
      <c r="EY18" s="81">
        <f>IF(FE7="-",NA(),FE7)</f>
        <v>17.399999999999999</v>
      </c>
      <c r="EZ18" s="81">
        <f>IF(FF7="-",NA(),FF7)</f>
        <v>17.399999999999999</v>
      </c>
      <c r="FA18" s="81">
        <f>IF(FG7="-",NA(),FG7)</f>
        <v>17.7</v>
      </c>
      <c r="FB18" s="2"/>
      <c r="FC18" s="2"/>
      <c r="FD18" s="2"/>
      <c r="FE18" s="2"/>
    </row>
    <row r="19" spans="1:16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108</v>
      </c>
      <c r="AC19" s="81">
        <f>IF(AI7="-",NA(),AI7)</f>
        <v>99.1</v>
      </c>
      <c r="AD19" s="81">
        <f>IF(AJ7="-",NA(),AJ7)</f>
        <v>101.1</v>
      </c>
      <c r="AE19" s="81">
        <f>IF(AK7="-",NA(),AK7)</f>
        <v>103</v>
      </c>
      <c r="AF19" s="81">
        <f>IF(AL7="-",NA(),AL7)</f>
        <v>102.8</v>
      </c>
      <c r="AG19" s="81">
        <f>IF(AM7="-",NA(),AM7)</f>
        <v>104.1</v>
      </c>
      <c r="AH19" s="2"/>
      <c r="AI19" s="2"/>
      <c r="AJ19" s="2"/>
      <c r="AK19" s="2"/>
      <c r="AL19" s="2"/>
      <c r="AM19" s="80" t="s">
        <v>115</v>
      </c>
      <c r="AN19" s="84">
        <f>$AY$7</f>
        <v>100</v>
      </c>
      <c r="AO19" s="84">
        <f>$AY$7</f>
        <v>100</v>
      </c>
      <c r="AP19" s="84">
        <f>$AY$7</f>
        <v>100</v>
      </c>
      <c r="AQ19" s="84">
        <f>$AY$7</f>
        <v>100</v>
      </c>
      <c r="AR19" s="84">
        <f>$AY$7</f>
        <v>100</v>
      </c>
      <c r="AS19" s="2"/>
      <c r="AT19" s="2"/>
      <c r="AU19" s="2"/>
      <c r="AV19" s="2"/>
      <c r="AW19" s="2"/>
      <c r="AX19" s="80" t="s">
        <v>115</v>
      </c>
      <c r="AY19" s="84">
        <f>$BJ$7</f>
        <v>100</v>
      </c>
      <c r="AZ19" s="84">
        <f>$BJ$7</f>
        <v>100</v>
      </c>
      <c r="BA19" s="84">
        <f>$BJ$7</f>
        <v>100</v>
      </c>
      <c r="BB19" s="84">
        <f>$BJ$7</f>
        <v>100</v>
      </c>
      <c r="BC19" s="84">
        <f>$BJ$7</f>
        <v>100</v>
      </c>
      <c r="BD19" s="2"/>
      <c r="BE19" s="2"/>
      <c r="BF19" s="2"/>
      <c r="BG19" s="2"/>
      <c r="BH19" s="2"/>
      <c r="BI19" s="80" t="s">
        <v>115</v>
      </c>
      <c r="BJ19" s="84">
        <f>$BU$7</f>
        <v>0</v>
      </c>
      <c r="BK19" s="84">
        <f>$BU$7</f>
        <v>0</v>
      </c>
      <c r="BL19" s="84">
        <f>$BU$7</f>
        <v>0</v>
      </c>
      <c r="BM19" s="84">
        <f>$BU$7</f>
        <v>0</v>
      </c>
      <c r="BN19" s="84">
        <f>$BU$7</f>
        <v>0</v>
      </c>
      <c r="BO19" s="2"/>
      <c r="BP19" s="2"/>
      <c r="BQ19" s="2"/>
      <c r="BR19" s="2"/>
      <c r="BS19" s="2"/>
      <c r="BT19" s="83" t="s">
        <v>116</v>
      </c>
      <c r="BU19" s="81">
        <f t="shared" ref="BU19:BY21" si="5">IF(BU12="-",NA(),BU12)</f>
        <v>1261.7</v>
      </c>
      <c r="BV19" s="81">
        <f t="shared" si="5"/>
        <v>1185.5</v>
      </c>
      <c r="BW19" s="81">
        <f t="shared" si="5"/>
        <v>943.9</v>
      </c>
      <c r="BX19" s="81">
        <f t="shared" si="5"/>
        <v>919.4</v>
      </c>
      <c r="BY19" s="81">
        <f t="shared" si="5"/>
        <v>868.6</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115</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117</v>
      </c>
      <c r="BJ20" s="2"/>
      <c r="BK20" s="2"/>
      <c r="BL20" s="2"/>
      <c r="BM20" s="2"/>
      <c r="BN20" s="2"/>
      <c r="BO20" s="2"/>
      <c r="BP20" s="2"/>
      <c r="BQ20" s="2"/>
      <c r="BR20" s="2"/>
      <c r="BS20" s="2"/>
      <c r="BT20" s="83" t="s">
        <v>111</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112</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x14ac:dyDescent="0.15">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N0205141</cp:lastModifiedBy>
  <cp:lastPrinted>2017-08-21T06:09:03Z</cp:lastPrinted>
  <dcterms:created xsi:type="dcterms:W3CDTF">2017-06-20T04:11:51Z</dcterms:created>
  <dcterms:modified xsi:type="dcterms:W3CDTF">2017-08-21T06:09:31Z</dcterms:modified>
</cp:coreProperties>
</file>