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<sst xmlns="http://schemas.openxmlformats.org/spreadsheetml/2006/main" count="232" uniqueCount="111">
  <si>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</si>
  <si>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</si>
  <si>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</si>
  <si>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</si>
  <si>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</si>
  <si>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</si>
  <si>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</si>
  <si>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</si>
  <si>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</si>
  <si>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</si>
  <si>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</si>
  <si>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</si>
  <si>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</si>
  <si>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</si>
  <si>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</si>
  <si>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</si>
  <si>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</si>
  <si>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</si>
  <si>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</si>
  <si>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</si>
  <si>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</si>
  <si>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</si>
  <si>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</si>
  <si>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</si>
  <si>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</si>
  <si>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</si>
  <si>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</si>
  <si>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</si>
  <si>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</si>
  <si>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</si>
  <si>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</si>
  <si>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</si>
  <si>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</si>
  <si>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</si>
  <si>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</si>
  <si>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</si>
  <si>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</si>
  <si>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</si>
  <si>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</si>
  <si>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</si>
  <si>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</si>
  <si>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</si>
  <si>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</si>
  <si>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</si>
  <si>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</si>
  <si>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</si>
  <si>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</si>
  <si>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</si>
  <si>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</si>
  <si>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</si>
  <si>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</si>
  <si>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</si>
  <si>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</si>
  <si>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</si>
  <si>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</si>
  <si>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</si>
  <si>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</si>
  <si>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</si>
  <si>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</si>
  <si>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</si>
  <si>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</si>
  <si>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</si>
  <si>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</si>
  <si>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</si>
  <si>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</si>
  <si>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</si>
  <si>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</si>
  <si>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</si>
  <si>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</si>
  <si>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</si>
  <si>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</si>
  <si>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</si>
  <si>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</si>
  <si>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</si>
  <si>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</si>
  <si>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</si>
  <si>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</si>
  <si>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</si>
  <si>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</si>
  <si>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</si>
  <si>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</si>
  <si>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</si>
  <si>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</si>
  <si>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</si>
  <si>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</si>
  <si>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</si>
  <si>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</si>
  <si>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</si>
  <si>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</si>
  <si>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</si>
  <si>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</si>
  <si>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</si>
  <si>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</si>
  <si>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</si>
  <si>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</si>
  <si>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</si>
  <si>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飯綱町</t>
  </si>
  <si>
    <t>法非適用</t>
  </si>
  <si>
    <t>下水道事業</t>
  </si>
  <si>
    <t>個別排水処理</t>
  </si>
  <si>
    <t>L2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</si>
  <si>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</si>
  <si>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</si>
  <si>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</si>
  <si>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</si>
  <si>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</si>
  <si>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</si>
  <si>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</si>
  <si>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個別排水事業は4地区で構成され、H6年度からH21年度までに各世帯に合併浄化槽を設置した。このため古いものは20年以上経過し、修繕費がかかり始めている。</t>
    <phoneticPr fontId="4"/>
  </si>
  <si>
    <t>　特定環境保全公共下水道事業区域及び農業集落排水事業区域から、距離的に離れた場所にあるため、下水道管路を付設せず、合併処理浄化槽により対応する区域である。
　小さいながらも個々の世帯に浄化槽が設置してあるため、維持費はややかかる傾向にある。
　また、地区内における大幅な人口の流入(転入）が期待できないことから、料金収入の増額は見込めない状況にある。
 このため、高資本費対策などを実施している。</t>
    <phoneticPr fontId="4"/>
  </si>
  <si>
    <t xml:space="preserve"> ①収益的収支比率は、95%前後で推移しており、比較的安定しているが、一般会計繰入金に頼っている部分もある。
　⑤経費回収率は、事業規模が小さいことから、類似団体より比率が低くなっている。世帯ごとに合併処理浄化槽を設置していることから、維持費がかかる傾向にある。
　⑥汚水処理原価は、世帯ごとに設置した合併処理浄化槽の維持管理費が、比較的高くなるためである。
　⑦施設利用率は、当初計画より人口減少、高齢化が進んだため、比率が低くなっている。汚水量の増もあまり見込めないことから、このまま推移していく予想である。
　⑧水洗化率は、設置した全ての合併処理浄化槽に接続をお願いしているが、経済的理由等から100%には至っていない。戸別訪問を行うなど水質保全への理解を得ながら接続推進を実施していく。</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</si>
</sst>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064704"/>
        <c:axId val="8106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1064704"/>
        <c:axId val="81066624"/>
      </c:lineChart>
      <c:dateAx>
        <c:axId val="81064704"/>
        <c:scaling>
          <c:orientation val="minMax"/>
        </c:scaling>
        <c:delete val="1"/>
        <c:axPos val="b"/>
        <c:numFmt formatCode="ge" sourceLinked="1"/>
        <c:majorTickMark val="none"/>
        <c:minorTickMark val="none"/>
        <c:tickLblPos val="none"/>
        <c:crossAx val="81066624"/>
        <c:crosses val="autoZero"/>
        <c:auto val="1"/>
        <c:lblOffset val="100"/>
        <c:baseTimeUnit val="years"/>
      </c:dateAx>
      <c:valAx>
        <c:axId val="8106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06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16.579999999999998</c:v>
                </c:pt>
                <c:pt idx="1">
                  <c:v>16.579999999999998</c:v>
                </c:pt>
                <c:pt idx="2">
                  <c:v>16.04</c:v>
                </c:pt>
                <c:pt idx="3">
                  <c:v>15.51</c:v>
                </c:pt>
                <c:pt idx="4">
                  <c:v>14.97</c:v>
                </c:pt>
              </c:numCache>
            </c:numRef>
          </c:val>
        </c:ser>
        <c:dLbls>
          <c:showLegendKey val="0"/>
          <c:showVal val="0"/>
          <c:showCatName val="0"/>
          <c:showSerName val="0"/>
          <c:showPercent val="0"/>
          <c:showBubbleSize val="0"/>
        </c:dLbls>
        <c:gapWidth val="150"/>
        <c:axId val="88480768"/>
        <c:axId val="884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45.57</c:v>
                </c:pt>
                <c:pt idx="1">
                  <c:v>45.33</c:v>
                </c:pt>
                <c:pt idx="2">
                  <c:v>48.69</c:v>
                </c:pt>
                <c:pt idx="3">
                  <c:v>52.52</c:v>
                </c:pt>
                <c:pt idx="4">
                  <c:v>54.14</c:v>
                </c:pt>
              </c:numCache>
            </c:numRef>
          </c:val>
          <c:smooth val="0"/>
        </c:ser>
        <c:dLbls>
          <c:showLegendKey val="0"/>
          <c:showVal val="0"/>
          <c:showCatName val="0"/>
          <c:showSerName val="0"/>
          <c:showPercent val="0"/>
          <c:showBubbleSize val="0"/>
        </c:dLbls>
        <c:marker val="1"/>
        <c:smooth val="0"/>
        <c:axId val="88480768"/>
        <c:axId val="88495232"/>
      </c:lineChart>
      <c:dateAx>
        <c:axId val="88480768"/>
        <c:scaling>
          <c:orientation val="minMax"/>
        </c:scaling>
        <c:delete val="1"/>
        <c:axPos val="b"/>
        <c:numFmt formatCode="ge" sourceLinked="1"/>
        <c:majorTickMark val="none"/>
        <c:minorTickMark val="none"/>
        <c:tickLblPos val="none"/>
        <c:crossAx val="88495232"/>
        <c:crosses val="autoZero"/>
        <c:auto val="1"/>
        <c:lblOffset val="100"/>
        <c:baseTimeUnit val="years"/>
      </c:dateAx>
      <c:valAx>
        <c:axId val="884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66.48</c:v>
                </c:pt>
                <c:pt idx="1">
                  <c:v>76.540000000000006</c:v>
                </c:pt>
                <c:pt idx="2">
                  <c:v>75.58</c:v>
                </c:pt>
                <c:pt idx="3">
                  <c:v>76.69</c:v>
                </c:pt>
                <c:pt idx="4">
                  <c:v>77.3</c:v>
                </c:pt>
              </c:numCache>
            </c:numRef>
          </c:val>
        </c:ser>
        <c:dLbls>
          <c:showLegendKey val="0"/>
          <c:showVal val="0"/>
          <c:showCatName val="0"/>
          <c:showSerName val="0"/>
          <c:showPercent val="0"/>
          <c:showBubbleSize val="0"/>
        </c:dLbls>
        <c:gapWidth val="150"/>
        <c:axId val="88536192"/>
        <c:axId val="8853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85.41</c:v>
                </c:pt>
                <c:pt idx="1">
                  <c:v>87.3</c:v>
                </c:pt>
                <c:pt idx="2">
                  <c:v>87.42</c:v>
                </c:pt>
                <c:pt idx="3">
                  <c:v>84.94</c:v>
                </c:pt>
                <c:pt idx="4">
                  <c:v>84.69</c:v>
                </c:pt>
              </c:numCache>
            </c:numRef>
          </c:val>
          <c:smooth val="0"/>
        </c:ser>
        <c:dLbls>
          <c:showLegendKey val="0"/>
          <c:showVal val="0"/>
          <c:showCatName val="0"/>
          <c:showSerName val="0"/>
          <c:showPercent val="0"/>
          <c:showBubbleSize val="0"/>
        </c:dLbls>
        <c:marker val="1"/>
        <c:smooth val="0"/>
        <c:axId val="88536192"/>
        <c:axId val="88538112"/>
      </c:lineChart>
      <c:dateAx>
        <c:axId val="88536192"/>
        <c:scaling>
          <c:orientation val="minMax"/>
        </c:scaling>
        <c:delete val="1"/>
        <c:axPos val="b"/>
        <c:numFmt formatCode="ge" sourceLinked="1"/>
        <c:majorTickMark val="none"/>
        <c:minorTickMark val="none"/>
        <c:tickLblPos val="none"/>
        <c:crossAx val="88538112"/>
        <c:crosses val="autoZero"/>
        <c:auto val="1"/>
        <c:lblOffset val="100"/>
        <c:baseTimeUnit val="years"/>
      </c:dateAx>
      <c:valAx>
        <c:axId val="8853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53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95.44</c:v>
                </c:pt>
                <c:pt idx="1">
                  <c:v>95.5</c:v>
                </c:pt>
                <c:pt idx="2">
                  <c:v>95.55</c:v>
                </c:pt>
                <c:pt idx="3">
                  <c:v>95.39</c:v>
                </c:pt>
                <c:pt idx="4">
                  <c:v>95.46</c:v>
                </c:pt>
              </c:numCache>
            </c:numRef>
          </c:val>
        </c:ser>
        <c:dLbls>
          <c:showLegendKey val="0"/>
          <c:showVal val="0"/>
          <c:showCatName val="0"/>
          <c:showSerName val="0"/>
          <c:showPercent val="0"/>
          <c:showBubbleSize val="0"/>
        </c:dLbls>
        <c:gapWidth val="150"/>
        <c:axId val="87667072"/>
        <c:axId val="8766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67072"/>
        <c:axId val="87668992"/>
      </c:lineChart>
      <c:dateAx>
        <c:axId val="87667072"/>
        <c:scaling>
          <c:orientation val="minMax"/>
        </c:scaling>
        <c:delete val="1"/>
        <c:axPos val="b"/>
        <c:numFmt formatCode="ge" sourceLinked="1"/>
        <c:majorTickMark val="none"/>
        <c:minorTickMark val="none"/>
        <c:tickLblPos val="none"/>
        <c:crossAx val="87668992"/>
        <c:crosses val="autoZero"/>
        <c:auto val="1"/>
        <c:lblOffset val="100"/>
        <c:baseTimeUnit val="years"/>
      </c:dateAx>
      <c:valAx>
        <c:axId val="8766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00864"/>
        <c:axId val="881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00864"/>
        <c:axId val="88102784"/>
      </c:lineChart>
      <c:dateAx>
        <c:axId val="88100864"/>
        <c:scaling>
          <c:orientation val="minMax"/>
        </c:scaling>
        <c:delete val="1"/>
        <c:axPos val="b"/>
        <c:numFmt formatCode="ge" sourceLinked="1"/>
        <c:majorTickMark val="none"/>
        <c:minorTickMark val="none"/>
        <c:tickLblPos val="none"/>
        <c:crossAx val="88102784"/>
        <c:crosses val="autoZero"/>
        <c:auto val="1"/>
        <c:lblOffset val="100"/>
        <c:baseTimeUnit val="years"/>
      </c:dateAx>
      <c:valAx>
        <c:axId val="881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0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41184"/>
        <c:axId val="8814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41184"/>
        <c:axId val="88147456"/>
      </c:lineChart>
      <c:dateAx>
        <c:axId val="88141184"/>
        <c:scaling>
          <c:orientation val="minMax"/>
        </c:scaling>
        <c:delete val="1"/>
        <c:axPos val="b"/>
        <c:numFmt formatCode="ge" sourceLinked="1"/>
        <c:majorTickMark val="none"/>
        <c:minorTickMark val="none"/>
        <c:tickLblPos val="none"/>
        <c:crossAx val="88147456"/>
        <c:crosses val="autoZero"/>
        <c:auto val="1"/>
        <c:lblOffset val="100"/>
        <c:baseTimeUnit val="years"/>
      </c:dateAx>
      <c:valAx>
        <c:axId val="8814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41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175744"/>
        <c:axId val="88177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175744"/>
        <c:axId val="88177664"/>
      </c:lineChart>
      <c:dateAx>
        <c:axId val="88175744"/>
        <c:scaling>
          <c:orientation val="minMax"/>
        </c:scaling>
        <c:delete val="1"/>
        <c:axPos val="b"/>
        <c:numFmt formatCode="ge" sourceLinked="1"/>
        <c:majorTickMark val="none"/>
        <c:minorTickMark val="none"/>
        <c:tickLblPos val="none"/>
        <c:crossAx val="88177664"/>
        <c:crosses val="autoZero"/>
        <c:auto val="1"/>
        <c:lblOffset val="100"/>
        <c:baseTimeUnit val="years"/>
      </c:dateAx>
      <c:valAx>
        <c:axId val="88177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175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8224896"/>
        <c:axId val="88226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8224896"/>
        <c:axId val="88226816"/>
      </c:lineChart>
      <c:dateAx>
        <c:axId val="88224896"/>
        <c:scaling>
          <c:orientation val="minMax"/>
        </c:scaling>
        <c:delete val="1"/>
        <c:axPos val="b"/>
        <c:numFmt formatCode="ge" sourceLinked="1"/>
        <c:majorTickMark val="none"/>
        <c:minorTickMark val="none"/>
        <c:tickLblPos val="none"/>
        <c:crossAx val="88226816"/>
        <c:crosses val="autoZero"/>
        <c:auto val="1"/>
        <c:lblOffset val="100"/>
        <c:baseTimeUnit val="years"/>
      </c:dateAx>
      <c:valAx>
        <c:axId val="88226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8265472"/>
        <c:axId val="88267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942.55</c:v>
                </c:pt>
                <c:pt idx="1">
                  <c:v>825.66</c:v>
                </c:pt>
                <c:pt idx="2">
                  <c:v>799.41</c:v>
                </c:pt>
                <c:pt idx="3">
                  <c:v>701.33</c:v>
                </c:pt>
                <c:pt idx="4">
                  <c:v>663.76</c:v>
                </c:pt>
              </c:numCache>
            </c:numRef>
          </c:val>
          <c:smooth val="0"/>
        </c:ser>
        <c:dLbls>
          <c:showLegendKey val="0"/>
          <c:showVal val="0"/>
          <c:showCatName val="0"/>
          <c:showSerName val="0"/>
          <c:showPercent val="0"/>
          <c:showBubbleSize val="0"/>
        </c:dLbls>
        <c:marker val="1"/>
        <c:smooth val="0"/>
        <c:axId val="88265472"/>
        <c:axId val="88267392"/>
      </c:lineChart>
      <c:dateAx>
        <c:axId val="88265472"/>
        <c:scaling>
          <c:orientation val="minMax"/>
        </c:scaling>
        <c:delete val="1"/>
        <c:axPos val="b"/>
        <c:numFmt formatCode="ge" sourceLinked="1"/>
        <c:majorTickMark val="none"/>
        <c:minorTickMark val="none"/>
        <c:tickLblPos val="none"/>
        <c:crossAx val="88267392"/>
        <c:crosses val="autoZero"/>
        <c:auto val="1"/>
        <c:lblOffset val="100"/>
        <c:baseTimeUnit val="years"/>
      </c:dateAx>
      <c:valAx>
        <c:axId val="882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65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47.95</c:v>
                </c:pt>
                <c:pt idx="1">
                  <c:v>45.53</c:v>
                </c:pt>
                <c:pt idx="2">
                  <c:v>41.13</c:v>
                </c:pt>
                <c:pt idx="3">
                  <c:v>43.36</c:v>
                </c:pt>
                <c:pt idx="4">
                  <c:v>41.94</c:v>
                </c:pt>
              </c:numCache>
            </c:numRef>
          </c:val>
        </c:ser>
        <c:dLbls>
          <c:showLegendKey val="0"/>
          <c:showVal val="0"/>
          <c:showCatName val="0"/>
          <c:showSerName val="0"/>
          <c:showPercent val="0"/>
          <c:showBubbleSize val="0"/>
        </c:dLbls>
        <c:gapWidth val="150"/>
        <c:axId val="88297856"/>
        <c:axId val="88299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55.26</c:v>
                </c:pt>
                <c:pt idx="1">
                  <c:v>53.57</c:v>
                </c:pt>
                <c:pt idx="2">
                  <c:v>51.57</c:v>
                </c:pt>
                <c:pt idx="3">
                  <c:v>53.48</c:v>
                </c:pt>
                <c:pt idx="4">
                  <c:v>53.76</c:v>
                </c:pt>
              </c:numCache>
            </c:numRef>
          </c:val>
          <c:smooth val="0"/>
        </c:ser>
        <c:dLbls>
          <c:showLegendKey val="0"/>
          <c:showVal val="0"/>
          <c:showCatName val="0"/>
          <c:showSerName val="0"/>
          <c:showPercent val="0"/>
          <c:showBubbleSize val="0"/>
        </c:dLbls>
        <c:marker val="1"/>
        <c:smooth val="0"/>
        <c:axId val="88297856"/>
        <c:axId val="88299776"/>
      </c:lineChart>
      <c:dateAx>
        <c:axId val="88297856"/>
        <c:scaling>
          <c:orientation val="minMax"/>
        </c:scaling>
        <c:delete val="1"/>
        <c:axPos val="b"/>
        <c:numFmt formatCode="ge" sourceLinked="1"/>
        <c:majorTickMark val="none"/>
        <c:minorTickMark val="none"/>
        <c:tickLblPos val="none"/>
        <c:crossAx val="88299776"/>
        <c:crosses val="autoZero"/>
        <c:auto val="1"/>
        <c:lblOffset val="100"/>
        <c:baseTimeUnit val="years"/>
      </c:dateAx>
      <c:valAx>
        <c:axId val="8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2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419.14</c:v>
                </c:pt>
                <c:pt idx="1">
                  <c:v>444.5</c:v>
                </c:pt>
                <c:pt idx="2">
                  <c:v>486.08</c:v>
                </c:pt>
                <c:pt idx="3">
                  <c:v>471.8</c:v>
                </c:pt>
                <c:pt idx="4">
                  <c:v>507.03</c:v>
                </c:pt>
              </c:numCache>
            </c:numRef>
          </c:val>
        </c:ser>
        <c:dLbls>
          <c:showLegendKey val="0"/>
          <c:showVal val="0"/>
          <c:showCatName val="0"/>
          <c:showSerName val="0"/>
          <c:showPercent val="0"/>
          <c:showBubbleSize val="0"/>
        </c:dLbls>
        <c:gapWidth val="150"/>
        <c:axId val="88329600"/>
        <c:axId val="883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253.28</c:v>
                </c:pt>
                <c:pt idx="1">
                  <c:v>275.01</c:v>
                </c:pt>
                <c:pt idx="2">
                  <c:v>282.5</c:v>
                </c:pt>
                <c:pt idx="3">
                  <c:v>277.29000000000002</c:v>
                </c:pt>
                <c:pt idx="4">
                  <c:v>275.25</c:v>
                </c:pt>
              </c:numCache>
            </c:numRef>
          </c:val>
          <c:smooth val="0"/>
        </c:ser>
        <c:dLbls>
          <c:showLegendKey val="0"/>
          <c:showVal val="0"/>
          <c:showCatName val="0"/>
          <c:showSerName val="0"/>
          <c:showPercent val="0"/>
          <c:showBubbleSize val="0"/>
        </c:dLbls>
        <c:marker val="1"/>
        <c:smooth val="0"/>
        <c:axId val="88329600"/>
        <c:axId val="88339968"/>
      </c:lineChart>
      <c:dateAx>
        <c:axId val="88329600"/>
        <c:scaling>
          <c:orientation val="minMax"/>
        </c:scaling>
        <c:delete val="1"/>
        <c:axPos val="b"/>
        <c:numFmt formatCode="ge" sourceLinked="1"/>
        <c:majorTickMark val="none"/>
        <c:minorTickMark val="none"/>
        <c:tickLblPos val="none"/>
        <c:crossAx val="88339968"/>
        <c:crosses val="autoZero"/>
        <c:auto val="1"/>
        <c:lblOffset val="100"/>
        <c:baseTimeUnit val="years"/>
      </c:dateAx>
      <c:valAx>
        <c:axId val="883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329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【623.71】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【51.98】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【295.51】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【51.88】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4"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長野県　飯綱町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個別排水処理</v>
      </c>
      <c r="Q8" s="70"/>
      <c r="R8" s="70"/>
      <c r="S8" s="70"/>
      <c r="T8" s="70"/>
      <c r="U8" s="70"/>
      <c r="V8" s="70"/>
      <c r="W8" s="70" t="str">
        <f>データ!L6</f>
        <v>L2</v>
      </c>
      <c r="X8" s="70"/>
      <c r="Y8" s="70"/>
      <c r="Z8" s="70"/>
      <c r="AA8" s="70"/>
      <c r="AB8" s="70"/>
      <c r="AC8" s="70"/>
      <c r="AD8" s="3"/>
      <c r="AE8" s="3"/>
      <c r="AF8" s="3"/>
      <c r="AG8" s="3"/>
      <c r="AH8" s="3"/>
      <c r="AI8" s="3"/>
      <c r="AJ8" s="3"/>
      <c r="AK8" s="3"/>
      <c r="AL8" s="64">
        <f>データ!R6</f>
        <v>11693</v>
      </c>
      <c r="AM8" s="64"/>
      <c r="AN8" s="64"/>
      <c r="AO8" s="64"/>
      <c r="AP8" s="64"/>
      <c r="AQ8" s="64"/>
      <c r="AR8" s="64"/>
      <c r="AS8" s="64"/>
      <c r="AT8" s="63">
        <f>データ!S6</f>
        <v>75</v>
      </c>
      <c r="AU8" s="63"/>
      <c r="AV8" s="63"/>
      <c r="AW8" s="63"/>
      <c r="AX8" s="63"/>
      <c r="AY8" s="63"/>
      <c r="AZ8" s="63"/>
      <c r="BA8" s="63"/>
      <c r="BB8" s="63">
        <f>データ!T6</f>
        <v>155.91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1.4</v>
      </c>
      <c r="Q10" s="63"/>
      <c r="R10" s="63"/>
      <c r="S10" s="63"/>
      <c r="T10" s="63"/>
      <c r="U10" s="63"/>
      <c r="V10" s="63"/>
      <c r="W10" s="63">
        <f>データ!P6</f>
        <v>100</v>
      </c>
      <c r="X10" s="63"/>
      <c r="Y10" s="63"/>
      <c r="Z10" s="63"/>
      <c r="AA10" s="63"/>
      <c r="AB10" s="63"/>
      <c r="AC10" s="63"/>
      <c r="AD10" s="64">
        <f>データ!Q6</f>
        <v>3996</v>
      </c>
      <c r="AE10" s="64"/>
      <c r="AF10" s="64"/>
      <c r="AG10" s="64"/>
      <c r="AH10" s="64"/>
      <c r="AI10" s="64"/>
      <c r="AJ10" s="64"/>
      <c r="AK10" s="2"/>
      <c r="AL10" s="64">
        <f>データ!U6</f>
        <v>163</v>
      </c>
      <c r="AM10" s="64"/>
      <c r="AN10" s="64"/>
      <c r="AO10" s="64"/>
      <c r="AP10" s="64"/>
      <c r="AQ10" s="64"/>
      <c r="AR10" s="64"/>
      <c r="AS10" s="64"/>
      <c r="AT10" s="63">
        <f>データ!V6</f>
        <v>0.12</v>
      </c>
      <c r="AU10" s="63"/>
      <c r="AV10" s="63"/>
      <c r="AW10" s="63"/>
      <c r="AX10" s="63"/>
      <c r="AY10" s="63"/>
      <c r="AZ10" s="63"/>
      <c r="BA10" s="63"/>
      <c r="BB10" s="63">
        <f>データ!W6</f>
        <v>1358.33</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205907</v>
      </c>
      <c r="D6" s="31">
        <f t="shared" si="3"/>
        <v>47</v>
      </c>
      <c r="E6" s="31">
        <f t="shared" si="3"/>
        <v>18</v>
      </c>
      <c r="F6" s="31">
        <f t="shared" si="3"/>
        <v>1</v>
      </c>
      <c r="G6" s="31">
        <f t="shared" si="3"/>
        <v>0</v>
      </c>
      <c r="H6" s="31" t="str">
        <f t="shared" si="3"/>
        <v>長野県　飯綱町</v>
      </c>
      <c r="I6" s="31" t="str">
        <f t="shared" si="3"/>
        <v>法非適用</v>
      </c>
      <c r="J6" s="31" t="str">
        <f t="shared" si="3"/>
        <v>下水道事業</v>
      </c>
      <c r="K6" s="31" t="str">
        <f t="shared" si="3"/>
        <v>個別排水処理</v>
      </c>
      <c r="L6" s="31" t="str">
        <f t="shared" si="3"/>
        <v>L2</v>
      </c>
      <c r="M6" s="32" t="str">
        <f t="shared" si="3"/>
        <v>-</v>
      </c>
      <c r="N6" s="32" t="str">
        <f t="shared" si="3"/>
        <v>該当数値なし</v>
      </c>
      <c r="O6" s="32">
        <f t="shared" si="3"/>
        <v>1.4</v>
      </c>
      <c r="P6" s="32">
        <f t="shared" si="3"/>
        <v>100</v>
      </c>
      <c r="Q6" s="32">
        <f t="shared" si="3"/>
        <v>3996</v>
      </c>
      <c r="R6" s="32">
        <f t="shared" si="3"/>
        <v>11693</v>
      </c>
      <c r="S6" s="32">
        <f t="shared" si="3"/>
        <v>75</v>
      </c>
      <c r="T6" s="32">
        <f t="shared" si="3"/>
        <v>155.91</v>
      </c>
      <c r="U6" s="32">
        <f t="shared" si="3"/>
        <v>163</v>
      </c>
      <c r="V6" s="32">
        <f t="shared" si="3"/>
        <v>0.12</v>
      </c>
      <c r="W6" s="32">
        <f t="shared" si="3"/>
        <v>1358.33</v>
      </c>
      <c r="X6" s="33">
        <f>IF(X7="",NA(),X7)</f>
        <v>95.44</v>
      </c>
      <c r="Y6" s="33">
        <f t="shared" ref="Y6:AG6" si="4">IF(Y7="",NA(),Y7)</f>
        <v>95.5</v>
      </c>
      <c r="Z6" s="33">
        <f t="shared" si="4"/>
        <v>95.55</v>
      </c>
      <c r="AA6" s="33">
        <f t="shared" si="4"/>
        <v>95.39</v>
      </c>
      <c r="AB6" s="33">
        <f t="shared" si="4"/>
        <v>95.46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942.55</v>
      </c>
      <c r="BK6" s="33">
        <f t="shared" si="7"/>
        <v>825.66</v>
      </c>
      <c r="BL6" s="33">
        <f t="shared" si="7"/>
        <v>799.41</v>
      </c>
      <c r="BM6" s="33">
        <f t="shared" si="7"/>
        <v>701.33</v>
      </c>
      <c r="BN6" s="33">
        <f t="shared" si="7"/>
        <v>663.76</v>
      </c>
      <c r="BO6" s="32" t="str">
        <f>IF(BO7="","",IF(BO7="-","【-】","【"&amp;SUBSTITUTE(TEXT(BO7,"#,##0.00"),"-","△")&amp;"】"))</f>
        <v>【623.71】</v>
      </c>
      <c r="BP6" s="33">
        <f>IF(BP7="",NA(),BP7)</f>
        <v>47.95</v>
      </c>
      <c r="BQ6" s="33">
        <f t="shared" ref="BQ6:BY6" si="8">IF(BQ7="",NA(),BQ7)</f>
        <v>45.53</v>
      </c>
      <c r="BR6" s="33">
        <f t="shared" si="8"/>
        <v>41.13</v>
      </c>
      <c r="BS6" s="33">
        <f t="shared" si="8"/>
        <v>43.36</v>
      </c>
      <c r="BT6" s="33">
        <f t="shared" si="8"/>
        <v>41.94</v>
      </c>
      <c r="BU6" s="33">
        <f t="shared" si="8"/>
        <v>55.26</v>
      </c>
      <c r="BV6" s="33">
        <f t="shared" si="8"/>
        <v>53.57</v>
      </c>
      <c r="BW6" s="33">
        <f t="shared" si="8"/>
        <v>51.57</v>
      </c>
      <c r="BX6" s="33">
        <f t="shared" si="8"/>
        <v>53.48</v>
      </c>
      <c r="BY6" s="33">
        <f t="shared" si="8"/>
        <v>53.76</v>
      </c>
      <c r="BZ6" s="32" t="str">
        <f>IF(BZ7="","",IF(BZ7="-","【-】","【"&amp;SUBSTITUTE(TEXT(BZ7,"#,##0.00"),"-","△")&amp;"】"))</f>
        <v>【51.88】</v>
      </c>
      <c r="CA6" s="33">
        <f>IF(CA7="",NA(),CA7)</f>
        <v>419.14</v>
      </c>
      <c r="CB6" s="33">
        <f t="shared" ref="CB6:CJ6" si="9">IF(CB7="",NA(),CB7)</f>
        <v>444.5</v>
      </c>
      <c r="CC6" s="33">
        <f t="shared" si="9"/>
        <v>486.08</v>
      </c>
      <c r="CD6" s="33">
        <f t="shared" si="9"/>
        <v>471.8</v>
      </c>
      <c r="CE6" s="33">
        <f t="shared" si="9"/>
        <v>507.03</v>
      </c>
      <c r="CF6" s="33">
        <f t="shared" si="9"/>
        <v>253.28</v>
      </c>
      <c r="CG6" s="33">
        <f t="shared" si="9"/>
        <v>275.01</v>
      </c>
      <c r="CH6" s="33">
        <f t="shared" si="9"/>
        <v>282.5</v>
      </c>
      <c r="CI6" s="33">
        <f t="shared" si="9"/>
        <v>277.29000000000002</v>
      </c>
      <c r="CJ6" s="33">
        <f t="shared" si="9"/>
        <v>275.25</v>
      </c>
      <c r="CK6" s="32" t="str">
        <f>IF(CK7="","",IF(CK7="-","【-】","【"&amp;SUBSTITUTE(TEXT(CK7,"#,##0.00"),"-","△")&amp;"】"))</f>
        <v>【295.51】</v>
      </c>
      <c r="CL6" s="33">
        <f>IF(CL7="",NA(),CL7)</f>
        <v>16.579999999999998</v>
      </c>
      <c r="CM6" s="33">
        <f t="shared" ref="CM6:CU6" si="10">IF(CM7="",NA(),CM7)</f>
        <v>16.579999999999998</v>
      </c>
      <c r="CN6" s="33">
        <f t="shared" si="10"/>
        <v>16.04</v>
      </c>
      <c r="CO6" s="33">
        <f t="shared" si="10"/>
        <v>15.51</v>
      </c>
      <c r="CP6" s="33">
        <f t="shared" si="10"/>
        <v>14.97</v>
      </c>
      <c r="CQ6" s="33">
        <f t="shared" si="10"/>
        <v>45.57</v>
      </c>
      <c r="CR6" s="33">
        <f t="shared" si="10"/>
        <v>45.33</v>
      </c>
      <c r="CS6" s="33">
        <f t="shared" si="10"/>
        <v>48.69</v>
      </c>
      <c r="CT6" s="33">
        <f t="shared" si="10"/>
        <v>52.52</v>
      </c>
      <c r="CU6" s="33">
        <f t="shared" si="10"/>
        <v>54.14</v>
      </c>
      <c r="CV6" s="32" t="str">
        <f>IF(CV7="","",IF(CV7="-","【-】","【"&amp;SUBSTITUTE(TEXT(CV7,"#,##0.00"),"-","△")&amp;"】"))</f>
        <v>【51.98】</v>
      </c>
      <c r="CW6" s="33">
        <f>IF(CW7="",NA(),CW7)</f>
        <v>66.48</v>
      </c>
      <c r="CX6" s="33">
        <f t="shared" ref="CX6:DF6" si="11">IF(CX7="",NA(),CX7)</f>
        <v>76.540000000000006</v>
      </c>
      <c r="CY6" s="33">
        <f t="shared" si="11"/>
        <v>75.58</v>
      </c>
      <c r="CZ6" s="33">
        <f t="shared" si="11"/>
        <v>76.69</v>
      </c>
      <c r="DA6" s="33">
        <f t="shared" si="11"/>
        <v>77.3</v>
      </c>
      <c r="DB6" s="33">
        <f t="shared" si="11"/>
        <v>85.41</v>
      </c>
      <c r="DC6" s="33">
        <f t="shared" si="11"/>
        <v>87.3</v>
      </c>
      <c r="DD6" s="33">
        <f t="shared" si="11"/>
        <v>87.42</v>
      </c>
      <c r="DE6" s="33">
        <f t="shared" si="11"/>
        <v>84.94</v>
      </c>
      <c r="DF6" s="33">
        <f t="shared" si="11"/>
        <v>84.69</v>
      </c>
      <c r="DG6" s="32" t="str">
        <f>IF(DG7="","",IF(DG7="-","【-】","【"&amp;SUBSTITUTE(TEXT(DG7,"#,##0.00"),"-","△")&amp;"】"))</f>
        <v>【80.35】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205907</v>
      </c>
      <c r="D7" s="35">
        <v>47</v>
      </c>
      <c r="E7" s="35">
        <v>18</v>
      </c>
      <c r="F7" s="35">
        <v>1</v>
      </c>
      <c r="G7" s="35">
        <v>0</v>
      </c>
      <c r="H7" s="35" t="s">
        <v>96</v>
      </c>
      <c r="I7" s="35" t="s">
        <v>97</v>
      </c>
      <c r="J7" s="35" t="s">
        <v>98</v>
      </c>
      <c r="K7" s="35" t="s">
        <v>99</v>
      </c>
      <c r="L7" s="35" t="s">
        <v>100</v>
      </c>
      <c r="M7" s="36" t="s">
        <v>101</v>
      </c>
      <c r="N7" s="36" t="s">
        <v>102</v>
      </c>
      <c r="O7" s="36">
        <v>1.4</v>
      </c>
      <c r="P7" s="36">
        <v>100</v>
      </c>
      <c r="Q7" s="36">
        <v>3996</v>
      </c>
      <c r="R7" s="36">
        <v>11693</v>
      </c>
      <c r="S7" s="36">
        <v>75</v>
      </c>
      <c r="T7" s="36">
        <v>155.91</v>
      </c>
      <c r="U7" s="36">
        <v>163</v>
      </c>
      <c r="V7" s="36">
        <v>0.12</v>
      </c>
      <c r="W7" s="36">
        <v>1358.33</v>
      </c>
      <c r="X7" s="36">
        <v>95.44</v>
      </c>
      <c r="Y7" s="36">
        <v>95.5</v>
      </c>
      <c r="Z7" s="36">
        <v>95.55</v>
      </c>
      <c r="AA7" s="36">
        <v>95.39</v>
      </c>
      <c r="AB7" s="36">
        <v>95.46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942.55</v>
      </c>
      <c r="BK7" s="36">
        <v>825.66</v>
      </c>
      <c r="BL7" s="36">
        <v>799.41</v>
      </c>
      <c r="BM7" s="36">
        <v>701.33</v>
      </c>
      <c r="BN7" s="36">
        <v>663.76</v>
      </c>
      <c r="BO7" s="36">
        <v>623.71</v>
      </c>
      <c r="BP7" s="36">
        <v>47.95</v>
      </c>
      <c r="BQ7" s="36">
        <v>45.53</v>
      </c>
      <c r="BR7" s="36">
        <v>41.13</v>
      </c>
      <c r="BS7" s="36">
        <v>43.36</v>
      </c>
      <c r="BT7" s="36">
        <v>41.94</v>
      </c>
      <c r="BU7" s="36">
        <v>55.26</v>
      </c>
      <c r="BV7" s="36">
        <v>53.57</v>
      </c>
      <c r="BW7" s="36">
        <v>51.57</v>
      </c>
      <c r="BX7" s="36">
        <v>53.48</v>
      </c>
      <c r="BY7" s="36">
        <v>53.76</v>
      </c>
      <c r="BZ7" s="36">
        <v>51.88</v>
      </c>
      <c r="CA7" s="36">
        <v>419.14</v>
      </c>
      <c r="CB7" s="36">
        <v>444.5</v>
      </c>
      <c r="CC7" s="36">
        <v>486.08</v>
      </c>
      <c r="CD7" s="36">
        <v>471.8</v>
      </c>
      <c r="CE7" s="36">
        <v>507.03</v>
      </c>
      <c r="CF7" s="36">
        <v>253.28</v>
      </c>
      <c r="CG7" s="36">
        <v>275.01</v>
      </c>
      <c r="CH7" s="36">
        <v>282.5</v>
      </c>
      <c r="CI7" s="36">
        <v>277.29000000000002</v>
      </c>
      <c r="CJ7" s="36">
        <v>275.25</v>
      </c>
      <c r="CK7" s="36">
        <v>295.51</v>
      </c>
      <c r="CL7" s="36">
        <v>16.579999999999998</v>
      </c>
      <c r="CM7" s="36">
        <v>16.579999999999998</v>
      </c>
      <c r="CN7" s="36">
        <v>16.04</v>
      </c>
      <c r="CO7" s="36">
        <v>15.51</v>
      </c>
      <c r="CP7" s="36">
        <v>14.97</v>
      </c>
      <c r="CQ7" s="36">
        <v>45.57</v>
      </c>
      <c r="CR7" s="36">
        <v>45.33</v>
      </c>
      <c r="CS7" s="36">
        <v>48.69</v>
      </c>
      <c r="CT7" s="36">
        <v>52.52</v>
      </c>
      <c r="CU7" s="36">
        <v>54.14</v>
      </c>
      <c r="CV7" s="36">
        <v>51.98</v>
      </c>
      <c r="CW7" s="36">
        <v>66.48</v>
      </c>
      <c r="CX7" s="36">
        <v>76.540000000000006</v>
      </c>
      <c r="CY7" s="36">
        <v>75.58</v>
      </c>
      <c r="CZ7" s="36">
        <v>76.69</v>
      </c>
      <c r="DA7" s="36">
        <v>77.3</v>
      </c>
      <c r="DB7" s="36">
        <v>85.41</v>
      </c>
      <c r="DC7" s="36">
        <v>87.3</v>
      </c>
      <c r="DD7" s="36">
        <v>87.42</v>
      </c>
      <c r="DE7" s="36">
        <v>84.94</v>
      </c>
      <c r="DF7" s="36">
        <v>84.69</v>
      </c>
      <c r="DG7" s="36">
        <v>80.349999999999994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hbis</cp:lastModifiedBy>
  <cp:lastPrinted>2017-02-14T00:14:26Z</cp:lastPrinted>
  <dcterms:created xsi:type="dcterms:W3CDTF">2017-02-08T03:26:05Z</dcterms:created>
  <dcterms:modified xsi:type="dcterms:W3CDTF">2017-02-14T00:15:55Z</dcterms:modified>
  <cp:category/>
</cp:coreProperties>
</file>