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file\上下水道課\上下水道課共有\経営比較分析表\H290123　【長野県市町村課】公営企業に係る「経営比較分析表」の分析等について（照会）\提出資料（下水）\H290220二次修正\"/>
    </mc:Choice>
  </mc:AlternateContent>
  <workbookProtection workbookPassword="8649" lockStructure="1"/>
  <bookViews>
    <workbookView xWindow="930" yWindow="0" windowWidth="27870" windowHeight="1270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<sst xmlns="http://schemas.openxmlformats.org/spreadsheetml/2006/main" count="221" uniqueCount="111">
  <si>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</si>
  <si>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</si>
  <si>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</si>
  <si>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</si>
  <si>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</si>
  <si>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</si>
  <si>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</si>
  <si>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</si>
  <si>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</si>
  <si>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</si>
  <si>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</si>
  <si>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</si>
  <si>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</si>
  <si>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</si>
  <si>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</si>
  <si>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</si>
  <si>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</si>
  <si>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</si>
  <si>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</si>
  <si>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</si>
  <si>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</si>
  <si>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</si>
  <si>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</si>
  <si>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</si>
  <si>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</si>
  <si>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</si>
  <si>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</si>
  <si>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</si>
  <si>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</si>
  <si>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</si>
  <si>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</si>
  <si>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</si>
  <si>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</si>
  <si>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</si>
  <si>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</si>
  <si>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</si>
  <si>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</si>
  <si>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</si>
  <si>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</si>
  <si>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</si>
  <si>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</si>
  <si>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</si>
  <si>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</si>
  <si>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</si>
  <si>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</si>
  <si>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</si>
  <si>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</si>
  <si>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</si>
  <si>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</si>
  <si>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</si>
  <si>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</si>
  <si>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</si>
  <si>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</si>
  <si>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</si>
  <si>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</si>
  <si>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</si>
  <si>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</si>
  <si>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</si>
  <si>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</si>
  <si>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</si>
  <si>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</si>
  <si>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</si>
  <si>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</si>
  <si>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</si>
  <si>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</si>
  <si>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</si>
  <si>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</si>
  <si>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</si>
  <si>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</si>
  <si>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</si>
  <si>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</si>
  <si>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</si>
  <si>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</si>
  <si>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</si>
  <si>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</si>
  <si>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</si>
  <si>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</si>
  <si>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</si>
  <si>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</si>
  <si>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</si>
  <si>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</si>
  <si>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</si>
  <si>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</si>
  <si>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</si>
  <si>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</si>
  <si>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</si>
  <si>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</si>
  <si>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</si>
  <si>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</si>
  <si>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</si>
  <si>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</si>
  <si>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</si>
  <si>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</si>
  <si>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</si>
  <si>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</si>
  <si>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</si>
  <si>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</si>
  <si>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</si>
  <si>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</si>
  <si>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</si>
  <si>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</si>
  <si>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</si>
  <si>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</si>
  <si>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</si>
  <si>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</si>
  <si>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</si>
  <si>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</si>
  <si>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</si>
  <si>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施設整備が既に完了したこと、また地方債現在高の減少に伴い、企業債残高対事業規模比率の推移では、数値上の改善がみられる。
　収益的収支比率、経費回収率、汚水処理原価はそれぞれ一定水準で推移している。しかし、平成20、21年度借入分の起債償還開始に伴い、平成29年度まで地方債償還金が増となることから、それぞれ数値は悪化傾向となっている。
　収益的収支比率は、利用人口の減少の一方で維持管理費が増大したために減少傾向であり、これは施設の経年劣化による修繕費と委託料の増大が起因している。
汚水処理原価は、起債償還の進捗に伴い、類似団体に比して低い傾向にある。
　施設利用率は類似団体同様低い傾向であったが、平成２６年度に上昇している。これは一部の施設が公共下水道に編入されたことが要因である。
　今後、更に人口減少に伴う施設利用率の低迷が予想され、また施設の老朽化による大規模改修に伴う支出が見込まれるため、計画的な投資を検討するとともに、公共下水道に隣接する農集は積極的に公共下水道施設に統合していく必要がある。
　また、今後の事業環境の変化も考慮した適正な使用料設定の検討や一層の水洗化率向上に取り組むことも必要である。
</t>
    <phoneticPr fontId="4"/>
  </si>
  <si>
    <t>　管きょは全ての施設において耐用年数は未到来であるが、処理場、ポンプ施設の機器の一部に標準耐用年数に達する施設が発生している。今後は予算制約の中、施設の重要度に係るランク分けを適切に行い、「目標耐用年数」を基準に改修計画を策定し、施設全体のライフサイクルコストの最小化を目指す。</t>
    <phoneticPr fontId="4"/>
  </si>
  <si>
    <t xml:space="preserve">　今後は経営の効率性を高めるため下水道に隣接する農集施設を統合する等の施策を進めるが、今後は事業の地方公営企業法の適用を行って経営状況の透明性を確保することが必要である。
　現在策定中の経営戦略に基づき、今後の適正な下水道料金の設定や事業運営のあり方を検討し、計画的に事業を運営したい。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</si>
</sst>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DE-4DF6-B865-09B4C75DFB36}"/>
            </c:ext>
          </c:extLst>
        </c:ser>
        <c:dLbls>
          <c:showLegendKey val="0"/>
          <c:showVal val="0"/>
          <c:showCatName val="0"/>
          <c:showSerName val="0"/>
          <c:showPercent val="0"/>
          <c:showBubbleSize val="0"/>
        </c:dLbls>
        <c:gapWidth val="150"/>
        <c:axId val="30275840"/>
        <c:axId val="308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DFDE-4DF6-B865-09B4C75DFB36}"/>
            </c:ext>
          </c:extLst>
        </c:ser>
        <c:dLbls>
          <c:showLegendKey val="0"/>
          <c:showVal val="0"/>
          <c:showCatName val="0"/>
          <c:showSerName val="0"/>
          <c:showPercent val="0"/>
          <c:showBubbleSize val="0"/>
        </c:dLbls>
        <c:marker val="1"/>
        <c:smooth val="0"/>
        <c:axId val="30275840"/>
        <c:axId val="30810496"/>
      </c:lineChart>
      <c:dateAx>
        <c:axId val="30275840"/>
        <c:scaling>
          <c:orientation val="minMax"/>
        </c:scaling>
        <c:delete val="1"/>
        <c:axPos val="b"/>
        <c:numFmt formatCode="ge" sourceLinked="1"/>
        <c:majorTickMark val="none"/>
        <c:minorTickMark val="none"/>
        <c:tickLblPos val="none"/>
        <c:crossAx val="30810496"/>
        <c:crosses val="autoZero"/>
        <c:auto val="1"/>
        <c:lblOffset val="100"/>
        <c:baseTimeUnit val="years"/>
      </c:dateAx>
      <c:valAx>
        <c:axId val="30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5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54.96</c:v>
                </c:pt>
                <c:pt idx="1">
                  <c:v>55.88</c:v>
                </c:pt>
                <c:pt idx="2">
                  <c:v>52.82</c:v>
                </c:pt>
                <c:pt idx="3">
                  <c:v>59.01</c:v>
                </c:pt>
                <c:pt idx="4">
                  <c:v>56.78</c:v>
                </c:pt>
              </c:numCache>
            </c:numRef>
          </c:val>
          <c:extLst>
            <c:ext xmlns:c16="http://schemas.microsoft.com/office/drawing/2014/chart" uri="{C3380CC4-5D6E-409C-BE32-E72D297353CC}">
              <c16:uniqueId val="{00000000-8A61-4415-80E0-53453DC88145}"/>
            </c:ext>
          </c:extLst>
        </c:ser>
        <c:dLbls>
          <c:showLegendKey val="0"/>
          <c:showVal val="0"/>
          <c:showCatName val="0"/>
          <c:showSerName val="0"/>
          <c:showPercent val="0"/>
          <c:showBubbleSize val="0"/>
        </c:dLbls>
        <c:gapWidth val="150"/>
        <c:axId val="31394432"/>
        <c:axId val="314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8A61-4415-80E0-53453DC88145}"/>
            </c:ext>
          </c:extLst>
        </c:ser>
        <c:dLbls>
          <c:showLegendKey val="0"/>
          <c:showVal val="0"/>
          <c:showCatName val="0"/>
          <c:showSerName val="0"/>
          <c:showPercent val="0"/>
          <c:showBubbleSize val="0"/>
        </c:dLbls>
        <c:marker val="1"/>
        <c:smooth val="0"/>
        <c:axId val="31394432"/>
        <c:axId val="31421184"/>
      </c:lineChart>
      <c:dateAx>
        <c:axId val="31394432"/>
        <c:scaling>
          <c:orientation val="minMax"/>
        </c:scaling>
        <c:delete val="1"/>
        <c:axPos val="b"/>
        <c:numFmt formatCode="ge" sourceLinked="1"/>
        <c:majorTickMark val="none"/>
        <c:minorTickMark val="none"/>
        <c:tickLblPos val="none"/>
        <c:crossAx val="31421184"/>
        <c:crosses val="autoZero"/>
        <c:auto val="1"/>
        <c:lblOffset val="100"/>
        <c:baseTimeUnit val="years"/>
      </c:dateAx>
      <c:valAx>
        <c:axId val="314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c:v>
                </c:pt>
                <c:pt idx="1">
                  <c:v>91</c:v>
                </c:pt>
                <c:pt idx="2">
                  <c:v>91.9</c:v>
                </c:pt>
                <c:pt idx="3">
                  <c:v>91.98</c:v>
                </c:pt>
                <c:pt idx="4">
                  <c:v>92.14</c:v>
                </c:pt>
              </c:numCache>
            </c:numRef>
          </c:val>
          <c:extLst>
            <c:ext xmlns:c16="http://schemas.microsoft.com/office/drawing/2014/chart" uri="{C3380CC4-5D6E-409C-BE32-E72D297353CC}">
              <c16:uniqueId val="{00000000-E4AC-4BCF-9FEC-A95D719F616B}"/>
            </c:ext>
          </c:extLst>
        </c:ser>
        <c:dLbls>
          <c:showLegendKey val="0"/>
          <c:showVal val="0"/>
          <c:showCatName val="0"/>
          <c:showSerName val="0"/>
          <c:showPercent val="0"/>
          <c:showBubbleSize val="0"/>
        </c:dLbls>
        <c:gapWidth val="150"/>
        <c:axId val="31459584"/>
        <c:axId val="314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E4AC-4BCF-9FEC-A95D719F616B}"/>
            </c:ext>
          </c:extLst>
        </c:ser>
        <c:dLbls>
          <c:showLegendKey val="0"/>
          <c:showVal val="0"/>
          <c:showCatName val="0"/>
          <c:showSerName val="0"/>
          <c:showPercent val="0"/>
          <c:showBubbleSize val="0"/>
        </c:dLbls>
        <c:marker val="1"/>
        <c:smooth val="0"/>
        <c:axId val="31459584"/>
        <c:axId val="31461760"/>
      </c:lineChart>
      <c:dateAx>
        <c:axId val="31459584"/>
        <c:scaling>
          <c:orientation val="minMax"/>
        </c:scaling>
        <c:delete val="1"/>
        <c:axPos val="b"/>
        <c:numFmt formatCode="ge" sourceLinked="1"/>
        <c:majorTickMark val="none"/>
        <c:minorTickMark val="none"/>
        <c:tickLblPos val="none"/>
        <c:crossAx val="31461760"/>
        <c:crosses val="autoZero"/>
        <c:auto val="1"/>
        <c:lblOffset val="100"/>
        <c:baseTimeUnit val="years"/>
      </c:dateAx>
      <c:valAx>
        <c:axId val="314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c:v>
                </c:pt>
                <c:pt idx="1">
                  <c:v>83.84</c:v>
                </c:pt>
                <c:pt idx="2">
                  <c:v>83.29</c:v>
                </c:pt>
                <c:pt idx="3">
                  <c:v>83.77</c:v>
                </c:pt>
                <c:pt idx="4">
                  <c:v>82.28</c:v>
                </c:pt>
              </c:numCache>
            </c:numRef>
          </c:val>
          <c:extLst>
            <c:ext xmlns:c16="http://schemas.microsoft.com/office/drawing/2014/chart" uri="{C3380CC4-5D6E-409C-BE32-E72D297353CC}">
              <c16:uniqueId val="{00000000-ADA0-42D5-95E8-9FCA76F2FAE2}"/>
            </c:ext>
          </c:extLst>
        </c:ser>
        <c:dLbls>
          <c:showLegendKey val="0"/>
          <c:showVal val="0"/>
          <c:showCatName val="0"/>
          <c:showSerName val="0"/>
          <c:showPercent val="0"/>
          <c:showBubbleSize val="0"/>
        </c:dLbls>
        <c:gapWidth val="150"/>
        <c:axId val="30844800"/>
        <c:axId val="308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0-42D5-95E8-9FCA76F2FAE2}"/>
            </c:ext>
          </c:extLst>
        </c:ser>
        <c:dLbls>
          <c:showLegendKey val="0"/>
          <c:showVal val="0"/>
          <c:showCatName val="0"/>
          <c:showSerName val="0"/>
          <c:showPercent val="0"/>
          <c:showBubbleSize val="0"/>
        </c:dLbls>
        <c:marker val="1"/>
        <c:smooth val="0"/>
        <c:axId val="30844800"/>
        <c:axId val="30859264"/>
      </c:lineChart>
      <c:dateAx>
        <c:axId val="30844800"/>
        <c:scaling>
          <c:orientation val="minMax"/>
        </c:scaling>
        <c:delete val="1"/>
        <c:axPos val="b"/>
        <c:numFmt formatCode="ge" sourceLinked="1"/>
        <c:majorTickMark val="none"/>
        <c:minorTickMark val="none"/>
        <c:tickLblPos val="none"/>
        <c:crossAx val="30859264"/>
        <c:crosses val="autoZero"/>
        <c:auto val="1"/>
        <c:lblOffset val="100"/>
        <c:baseTimeUnit val="years"/>
      </c:dateAx>
      <c:valAx>
        <c:axId val="308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8-4CBB-A6D0-195D34383A3F}"/>
            </c:ext>
          </c:extLst>
        </c:ser>
        <c:dLbls>
          <c:showLegendKey val="0"/>
          <c:showVal val="0"/>
          <c:showCatName val="0"/>
          <c:showSerName val="0"/>
          <c:showPercent val="0"/>
          <c:showBubbleSize val="0"/>
        </c:dLbls>
        <c:gapWidth val="150"/>
        <c:axId val="31016448"/>
        <c:axId val="310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8-4CBB-A6D0-195D34383A3F}"/>
            </c:ext>
          </c:extLst>
        </c:ser>
        <c:dLbls>
          <c:showLegendKey val="0"/>
          <c:showVal val="0"/>
          <c:showCatName val="0"/>
          <c:showSerName val="0"/>
          <c:showPercent val="0"/>
          <c:showBubbleSize val="0"/>
        </c:dLbls>
        <c:marker val="1"/>
        <c:smooth val="0"/>
        <c:axId val="31016448"/>
        <c:axId val="31018368"/>
      </c:lineChart>
      <c:dateAx>
        <c:axId val="31016448"/>
        <c:scaling>
          <c:orientation val="minMax"/>
        </c:scaling>
        <c:delete val="1"/>
        <c:axPos val="b"/>
        <c:numFmt formatCode="ge" sourceLinked="1"/>
        <c:majorTickMark val="none"/>
        <c:minorTickMark val="none"/>
        <c:tickLblPos val="none"/>
        <c:crossAx val="31018368"/>
        <c:crosses val="autoZero"/>
        <c:auto val="1"/>
        <c:lblOffset val="100"/>
        <c:baseTimeUnit val="years"/>
      </c:dateAx>
      <c:valAx>
        <c:axId val="310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7C-4F4F-BBA9-18E7DFFE6D59}"/>
            </c:ext>
          </c:extLst>
        </c:ser>
        <c:dLbls>
          <c:showLegendKey val="0"/>
          <c:showVal val="0"/>
          <c:showCatName val="0"/>
          <c:showSerName val="0"/>
          <c:showPercent val="0"/>
          <c:showBubbleSize val="0"/>
        </c:dLbls>
        <c:gapWidth val="150"/>
        <c:axId val="31052928"/>
        <c:axId val="310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7C-4F4F-BBA9-18E7DFFE6D59}"/>
            </c:ext>
          </c:extLst>
        </c:ser>
        <c:dLbls>
          <c:showLegendKey val="0"/>
          <c:showVal val="0"/>
          <c:showCatName val="0"/>
          <c:showSerName val="0"/>
          <c:showPercent val="0"/>
          <c:showBubbleSize val="0"/>
        </c:dLbls>
        <c:marker val="1"/>
        <c:smooth val="0"/>
        <c:axId val="31052928"/>
        <c:axId val="31054848"/>
      </c:lineChart>
      <c:dateAx>
        <c:axId val="31052928"/>
        <c:scaling>
          <c:orientation val="minMax"/>
        </c:scaling>
        <c:delete val="1"/>
        <c:axPos val="b"/>
        <c:numFmt formatCode="ge" sourceLinked="1"/>
        <c:majorTickMark val="none"/>
        <c:minorTickMark val="none"/>
        <c:tickLblPos val="none"/>
        <c:crossAx val="31054848"/>
        <c:crosses val="autoZero"/>
        <c:auto val="1"/>
        <c:lblOffset val="100"/>
        <c:baseTimeUnit val="years"/>
      </c:dateAx>
      <c:valAx>
        <c:axId val="310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18-4597-A702-8CD6B01B5312}"/>
            </c:ext>
          </c:extLst>
        </c:ser>
        <c:dLbls>
          <c:showLegendKey val="0"/>
          <c:showVal val="0"/>
          <c:showCatName val="0"/>
          <c:showSerName val="0"/>
          <c:showPercent val="0"/>
          <c:showBubbleSize val="0"/>
        </c:dLbls>
        <c:gapWidth val="150"/>
        <c:axId val="31104000"/>
        <c:axId val="31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18-4597-A702-8CD6B01B5312}"/>
            </c:ext>
          </c:extLst>
        </c:ser>
        <c:dLbls>
          <c:showLegendKey val="0"/>
          <c:showVal val="0"/>
          <c:showCatName val="0"/>
          <c:showSerName val="0"/>
          <c:showPercent val="0"/>
          <c:showBubbleSize val="0"/>
        </c:dLbls>
        <c:marker val="1"/>
        <c:smooth val="0"/>
        <c:axId val="31104000"/>
        <c:axId val="31110272"/>
      </c:lineChart>
      <c:dateAx>
        <c:axId val="31104000"/>
        <c:scaling>
          <c:orientation val="minMax"/>
        </c:scaling>
        <c:delete val="1"/>
        <c:axPos val="b"/>
        <c:numFmt formatCode="ge" sourceLinked="1"/>
        <c:majorTickMark val="none"/>
        <c:minorTickMark val="none"/>
        <c:tickLblPos val="none"/>
        <c:crossAx val="31110272"/>
        <c:crosses val="autoZero"/>
        <c:auto val="1"/>
        <c:lblOffset val="100"/>
        <c:baseTimeUnit val="years"/>
      </c:dateAx>
      <c:valAx>
        <c:axId val="31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9-40F7-B764-961E82D4799E}"/>
            </c:ext>
          </c:extLst>
        </c:ser>
        <c:dLbls>
          <c:showLegendKey val="0"/>
          <c:showVal val="0"/>
          <c:showCatName val="0"/>
          <c:showSerName val="0"/>
          <c:showPercent val="0"/>
          <c:showBubbleSize val="0"/>
        </c:dLbls>
        <c:gapWidth val="150"/>
        <c:axId val="31143040"/>
        <c:axId val="311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9-40F7-B764-961E82D4799E}"/>
            </c:ext>
          </c:extLst>
        </c:ser>
        <c:dLbls>
          <c:showLegendKey val="0"/>
          <c:showVal val="0"/>
          <c:showCatName val="0"/>
          <c:showSerName val="0"/>
          <c:showPercent val="0"/>
          <c:showBubbleSize val="0"/>
        </c:dLbls>
        <c:marker val="1"/>
        <c:smooth val="0"/>
        <c:axId val="31143040"/>
        <c:axId val="31144960"/>
      </c:lineChart>
      <c:dateAx>
        <c:axId val="31143040"/>
        <c:scaling>
          <c:orientation val="minMax"/>
        </c:scaling>
        <c:delete val="1"/>
        <c:axPos val="b"/>
        <c:numFmt formatCode="ge" sourceLinked="1"/>
        <c:majorTickMark val="none"/>
        <c:minorTickMark val="none"/>
        <c:tickLblPos val="none"/>
        <c:crossAx val="31144960"/>
        <c:crosses val="autoZero"/>
        <c:auto val="1"/>
        <c:lblOffset val="100"/>
        <c:baseTimeUnit val="years"/>
      </c:dateAx>
      <c:valAx>
        <c:axId val="311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400.25</c:v>
                </c:pt>
                <c:pt idx="1">
                  <c:v>412.23</c:v>
                </c:pt>
                <c:pt idx="2">
                  <c:v>318.07</c:v>
                </c:pt>
                <c:pt idx="3">
                  <c:v>159.26</c:v>
                </c:pt>
                <c:pt idx="4">
                  <c:v>257.39999999999998</c:v>
                </c:pt>
              </c:numCache>
            </c:numRef>
          </c:val>
          <c:extLst>
            <c:ext xmlns:c16="http://schemas.microsoft.com/office/drawing/2014/chart" uri="{C3380CC4-5D6E-409C-BE32-E72D297353CC}">
              <c16:uniqueId val="{00000000-B855-4DF4-BDE1-03D7483DBCA4}"/>
            </c:ext>
          </c:extLst>
        </c:ser>
        <c:dLbls>
          <c:showLegendKey val="0"/>
          <c:showVal val="0"/>
          <c:showCatName val="0"/>
          <c:showSerName val="0"/>
          <c:showPercent val="0"/>
          <c:showBubbleSize val="0"/>
        </c:dLbls>
        <c:gapWidth val="150"/>
        <c:axId val="31179136"/>
        <c:axId val="311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B855-4DF4-BDE1-03D7483DBCA4}"/>
            </c:ext>
          </c:extLst>
        </c:ser>
        <c:dLbls>
          <c:showLegendKey val="0"/>
          <c:showVal val="0"/>
          <c:showCatName val="0"/>
          <c:showSerName val="0"/>
          <c:showPercent val="0"/>
          <c:showBubbleSize val="0"/>
        </c:dLbls>
        <c:marker val="1"/>
        <c:smooth val="0"/>
        <c:axId val="31179136"/>
        <c:axId val="31181056"/>
      </c:lineChart>
      <c:dateAx>
        <c:axId val="31179136"/>
        <c:scaling>
          <c:orientation val="minMax"/>
        </c:scaling>
        <c:delete val="1"/>
        <c:axPos val="b"/>
        <c:numFmt formatCode="ge" sourceLinked="1"/>
        <c:majorTickMark val="none"/>
        <c:minorTickMark val="none"/>
        <c:tickLblPos val="none"/>
        <c:crossAx val="31181056"/>
        <c:crosses val="autoZero"/>
        <c:auto val="1"/>
        <c:lblOffset val="100"/>
        <c:baseTimeUnit val="years"/>
      </c:dateAx>
      <c:valAx>
        <c:axId val="311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78.87</c:v>
                </c:pt>
                <c:pt idx="1">
                  <c:v>76.72</c:v>
                </c:pt>
                <c:pt idx="2">
                  <c:v>87.89</c:v>
                </c:pt>
                <c:pt idx="3">
                  <c:v>91.1</c:v>
                </c:pt>
                <c:pt idx="4">
                  <c:v>87.3</c:v>
                </c:pt>
              </c:numCache>
            </c:numRef>
          </c:val>
          <c:extLst>
            <c:ext xmlns:c16="http://schemas.microsoft.com/office/drawing/2014/chart" uri="{C3380CC4-5D6E-409C-BE32-E72D297353CC}">
              <c16:uniqueId val="{00000000-5655-4917-8F3A-A22E6B0DFDBA}"/>
            </c:ext>
          </c:extLst>
        </c:ser>
        <c:dLbls>
          <c:showLegendKey val="0"/>
          <c:showVal val="0"/>
          <c:showCatName val="0"/>
          <c:showSerName val="0"/>
          <c:showPercent val="0"/>
          <c:showBubbleSize val="0"/>
        </c:dLbls>
        <c:gapWidth val="150"/>
        <c:axId val="31227904"/>
        <c:axId val="31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5655-4917-8F3A-A22E6B0DFDBA}"/>
            </c:ext>
          </c:extLst>
        </c:ser>
        <c:dLbls>
          <c:showLegendKey val="0"/>
          <c:showVal val="0"/>
          <c:showCatName val="0"/>
          <c:showSerName val="0"/>
          <c:showPercent val="0"/>
          <c:showBubbleSize val="0"/>
        </c:dLbls>
        <c:marker val="1"/>
        <c:smooth val="0"/>
        <c:axId val="31227904"/>
        <c:axId val="31229824"/>
      </c:lineChart>
      <c:dateAx>
        <c:axId val="31227904"/>
        <c:scaling>
          <c:orientation val="minMax"/>
        </c:scaling>
        <c:delete val="1"/>
        <c:axPos val="b"/>
        <c:numFmt formatCode="ge" sourceLinked="1"/>
        <c:majorTickMark val="none"/>
        <c:minorTickMark val="none"/>
        <c:tickLblPos val="none"/>
        <c:crossAx val="31229824"/>
        <c:crosses val="autoZero"/>
        <c:auto val="1"/>
        <c:lblOffset val="100"/>
        <c:baseTimeUnit val="years"/>
      </c:dateAx>
      <c:valAx>
        <c:axId val="31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232.47</c:v>
                </c:pt>
                <c:pt idx="1">
                  <c:v>243.25</c:v>
                </c:pt>
                <c:pt idx="2">
                  <c:v>213.38</c:v>
                </c:pt>
                <c:pt idx="3">
                  <c:v>207.1</c:v>
                </c:pt>
                <c:pt idx="4">
                  <c:v>222.35</c:v>
                </c:pt>
              </c:numCache>
            </c:numRef>
          </c:val>
          <c:extLst>
            <c:ext xmlns:c16="http://schemas.microsoft.com/office/drawing/2014/chart" uri="{C3380CC4-5D6E-409C-BE32-E72D297353CC}">
              <c16:uniqueId val="{00000000-CBDF-453D-AF13-EAB37FEDE46F}"/>
            </c:ext>
          </c:extLst>
        </c:ser>
        <c:dLbls>
          <c:showLegendKey val="0"/>
          <c:showVal val="0"/>
          <c:showCatName val="0"/>
          <c:showSerName val="0"/>
          <c:showPercent val="0"/>
          <c:showBubbleSize val="0"/>
        </c:dLbls>
        <c:gapWidth val="150"/>
        <c:axId val="31251456"/>
        <c:axId val="31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CBDF-453D-AF13-EAB37FEDE46F}"/>
            </c:ext>
          </c:extLst>
        </c:ser>
        <c:dLbls>
          <c:showLegendKey val="0"/>
          <c:showVal val="0"/>
          <c:showCatName val="0"/>
          <c:showSerName val="0"/>
          <c:showPercent val="0"/>
          <c:showBubbleSize val="0"/>
        </c:dLbls>
        <c:marker val="1"/>
        <c:smooth val="0"/>
        <c:axId val="31251456"/>
        <c:axId val="31253632"/>
      </c:lineChart>
      <c:dateAx>
        <c:axId val="31251456"/>
        <c:scaling>
          <c:orientation val="minMax"/>
        </c:scaling>
        <c:delete val="1"/>
        <c:axPos val="b"/>
        <c:numFmt formatCode="ge" sourceLinked="1"/>
        <c:majorTickMark val="none"/>
        <c:minorTickMark val="none"/>
        <c:tickLblPos val="none"/>
        <c:crossAx val="31253632"/>
        <c:crosses val="autoZero"/>
        <c:auto val="1"/>
        <c:lblOffset val="100"/>
        <c:baseTimeUnit val="years"/>
      </c:dateAx>
      <c:valAx>
        <c:axId val="31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J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飯山市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22331</v>
      </c>
      <c r="AM8" s="64"/>
      <c r="AN8" s="64"/>
      <c r="AO8" s="64"/>
      <c r="AP8" s="64"/>
      <c r="AQ8" s="64"/>
      <c r="AR8" s="64"/>
      <c r="AS8" s="64"/>
      <c r="AT8" s="63">
        <f>データ!S6</f>
        <v>202.43</v>
      </c>
      <c r="AU8" s="63"/>
      <c r="AV8" s="63"/>
      <c r="AW8" s="63"/>
      <c r="AX8" s="63"/>
      <c r="AY8" s="63"/>
      <c r="AZ8" s="63"/>
      <c r="BA8" s="63"/>
      <c r="BB8" s="63">
        <f>データ!T6</f>
        <v>110.31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23.99</v>
      </c>
      <c r="Q10" s="63"/>
      <c r="R10" s="63"/>
      <c r="S10" s="63"/>
      <c r="T10" s="63"/>
      <c r="U10" s="63"/>
      <c r="V10" s="63"/>
      <c r="W10" s="63">
        <f>データ!P6</f>
        <v>93.94</v>
      </c>
      <c r="X10" s="63"/>
      <c r="Y10" s="63"/>
      <c r="Z10" s="63"/>
      <c r="AA10" s="63"/>
      <c r="AB10" s="63"/>
      <c r="AC10" s="63"/>
      <c r="AD10" s="64">
        <f>データ!Q6</f>
        <v>3580</v>
      </c>
      <c r="AE10" s="64"/>
      <c r="AF10" s="64"/>
      <c r="AG10" s="64"/>
      <c r="AH10" s="64"/>
      <c r="AI10" s="64"/>
      <c r="AJ10" s="64"/>
      <c r="AK10" s="2"/>
      <c r="AL10" s="64">
        <f>データ!U6</f>
        <v>5307</v>
      </c>
      <c r="AM10" s="64"/>
      <c r="AN10" s="64"/>
      <c r="AO10" s="64"/>
      <c r="AP10" s="64"/>
      <c r="AQ10" s="64"/>
      <c r="AR10" s="64"/>
      <c r="AS10" s="64"/>
      <c r="AT10" s="63">
        <f>データ!V6</f>
        <v>3.34</v>
      </c>
      <c r="AU10" s="63"/>
      <c r="AV10" s="63"/>
      <c r="AW10" s="63"/>
      <c r="AX10" s="63"/>
      <c r="AY10" s="63"/>
      <c r="AZ10" s="63"/>
      <c r="BA10" s="63"/>
      <c r="BB10" s="63">
        <f>データ!W6</f>
        <v>1588.92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202134</v>
      </c>
      <c r="D6" s="31">
        <f t="shared" si="3"/>
        <v>47</v>
      </c>
      <c r="E6" s="31">
        <f t="shared" si="3"/>
        <v>17</v>
      </c>
      <c r="F6" s="31">
        <f t="shared" si="3"/>
        <v>5</v>
      </c>
      <c r="G6" s="31">
        <f t="shared" si="3"/>
        <v>0</v>
      </c>
      <c r="H6" s="31" t="str">
        <f t="shared" si="3"/>
        <v>長野県　飯山市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23.99</v>
      </c>
      <c r="P6" s="32">
        <f t="shared" si="3"/>
        <v>93.94</v>
      </c>
      <c r="Q6" s="32">
        <f t="shared" si="3"/>
        <v>3580</v>
      </c>
      <c r="R6" s="32">
        <f t="shared" si="3"/>
        <v>22331</v>
      </c>
      <c r="S6" s="32">
        <f t="shared" si="3"/>
        <v>202.43</v>
      </c>
      <c r="T6" s="32">
        <f t="shared" si="3"/>
        <v>110.31</v>
      </c>
      <c r="U6" s="32">
        <f t="shared" si="3"/>
        <v>5307</v>
      </c>
      <c r="V6" s="32">
        <f t="shared" si="3"/>
        <v>3.34</v>
      </c>
      <c r="W6" s="32">
        <f t="shared" si="3"/>
        <v>1588.92</v>
      </c>
      <c r="X6" s="33">
        <f>IF(X7="",NA(),X7)</f>
        <v>86</v>
      </c>
      <c r="Y6" s="33">
        <f t="shared" ref="Y6:AG6" si="4">IF(Y7="",NA(),Y7)</f>
        <v>83.84</v>
      </c>
      <c r="Z6" s="33">
        <f t="shared" si="4"/>
        <v>83.29</v>
      </c>
      <c r="AA6" s="33">
        <f t="shared" si="4"/>
        <v>83.77</v>
      </c>
      <c r="AB6" s="33">
        <f t="shared" si="4"/>
        <v>82.28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400.25</v>
      </c>
      <c r="BF6" s="33">
        <f t="shared" ref="BF6:BN6" si="7">IF(BF7="",NA(),BF7)</f>
        <v>412.23</v>
      </c>
      <c r="BG6" s="33">
        <f t="shared" si="7"/>
        <v>318.07</v>
      </c>
      <c r="BH6" s="33">
        <f t="shared" si="7"/>
        <v>159.26</v>
      </c>
      <c r="BI6" s="33">
        <f t="shared" si="7"/>
        <v>257.39999999999998</v>
      </c>
      <c r="BJ6" s="33">
        <f t="shared" si="7"/>
        <v>1239.2</v>
      </c>
      <c r="BK6" s="33">
        <f t="shared" si="7"/>
        <v>1197.82</v>
      </c>
      <c r="BL6" s="33">
        <f t="shared" si="7"/>
        <v>1126.77</v>
      </c>
      <c r="BM6" s="33">
        <f t="shared" si="7"/>
        <v>1044.8</v>
      </c>
      <c r="BN6" s="33">
        <f t="shared" si="7"/>
        <v>1081.8</v>
      </c>
      <c r="BO6" s="32" t="str">
        <f>IF(BO7="","",IF(BO7="-","【-】","【"&amp;SUBSTITUTE(TEXT(BO7,"#,##0.00"),"-","△")&amp;"】"))</f>
        <v>【1,015.77】</v>
      </c>
      <c r="BP6" s="33">
        <f>IF(BP7="",NA(),BP7)</f>
        <v>78.87</v>
      </c>
      <c r="BQ6" s="33">
        <f t="shared" ref="BQ6:BY6" si="8">IF(BQ7="",NA(),BQ7)</f>
        <v>76.72</v>
      </c>
      <c r="BR6" s="33">
        <f t="shared" si="8"/>
        <v>87.89</v>
      </c>
      <c r="BS6" s="33">
        <f t="shared" si="8"/>
        <v>91.1</v>
      </c>
      <c r="BT6" s="33">
        <f t="shared" si="8"/>
        <v>87.3</v>
      </c>
      <c r="BU6" s="33">
        <f t="shared" si="8"/>
        <v>51.56</v>
      </c>
      <c r="BV6" s="33">
        <f t="shared" si="8"/>
        <v>51.03</v>
      </c>
      <c r="BW6" s="33">
        <f t="shared" si="8"/>
        <v>50.9</v>
      </c>
      <c r="BX6" s="33">
        <f t="shared" si="8"/>
        <v>50.82</v>
      </c>
      <c r="BY6" s="33">
        <f t="shared" si="8"/>
        <v>52.19</v>
      </c>
      <c r="BZ6" s="32" t="str">
        <f>IF(BZ7="","",IF(BZ7="-","【-】","【"&amp;SUBSTITUTE(TEXT(BZ7,"#,##0.00"),"-","△")&amp;"】"))</f>
        <v>【52.78】</v>
      </c>
      <c r="CA6" s="33">
        <f>IF(CA7="",NA(),CA7)</f>
        <v>232.47</v>
      </c>
      <c r="CB6" s="33">
        <f t="shared" ref="CB6:CJ6" si="9">IF(CB7="",NA(),CB7)</f>
        <v>243.25</v>
      </c>
      <c r="CC6" s="33">
        <f t="shared" si="9"/>
        <v>213.38</v>
      </c>
      <c r="CD6" s="33">
        <f t="shared" si="9"/>
        <v>207.1</v>
      </c>
      <c r="CE6" s="33">
        <f t="shared" si="9"/>
        <v>222.35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54.96</v>
      </c>
      <c r="CM6" s="33">
        <f t="shared" ref="CM6:CU6" si="10">IF(CM7="",NA(),CM7)</f>
        <v>55.88</v>
      </c>
      <c r="CN6" s="33">
        <f t="shared" si="10"/>
        <v>52.82</v>
      </c>
      <c r="CO6" s="33">
        <f t="shared" si="10"/>
        <v>59.01</v>
      </c>
      <c r="CP6" s="33">
        <f t="shared" si="10"/>
        <v>56.78</v>
      </c>
      <c r="CQ6" s="33">
        <f t="shared" si="10"/>
        <v>55.2</v>
      </c>
      <c r="CR6" s="33">
        <f t="shared" si="10"/>
        <v>54.74</v>
      </c>
      <c r="CS6" s="33">
        <f t="shared" si="10"/>
        <v>53.78</v>
      </c>
      <c r="CT6" s="33">
        <f t="shared" si="10"/>
        <v>53.24</v>
      </c>
      <c r="CU6" s="33">
        <f t="shared" si="10"/>
        <v>52.31</v>
      </c>
      <c r="CV6" s="32" t="str">
        <f>IF(CV7="","",IF(CV7="-","【-】","【"&amp;SUBSTITUTE(TEXT(CV7,"#,##0.00"),"-","△")&amp;"】"))</f>
        <v>【52.74】</v>
      </c>
      <c r="CW6" s="33">
        <f>IF(CW7="",NA(),CW7)</f>
        <v>90.5</v>
      </c>
      <c r="CX6" s="33">
        <f t="shared" ref="CX6:DF6" si="11">IF(CX7="",NA(),CX7)</f>
        <v>91</v>
      </c>
      <c r="CY6" s="33">
        <f t="shared" si="11"/>
        <v>91.9</v>
      </c>
      <c r="CZ6" s="33">
        <f t="shared" si="11"/>
        <v>91.98</v>
      </c>
      <c r="DA6" s="33">
        <f t="shared" si="11"/>
        <v>92.14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202134</v>
      </c>
      <c r="D7" s="35">
        <v>47</v>
      </c>
      <c r="E7" s="35">
        <v>17</v>
      </c>
      <c r="F7" s="35">
        <v>5</v>
      </c>
      <c r="G7" s="35">
        <v>0</v>
      </c>
      <c r="H7" s="35" t="s">
        <v>96</v>
      </c>
      <c r="I7" s="35" t="s">
        <v>97</v>
      </c>
      <c r="J7" s="35" t="s">
        <v>98</v>
      </c>
      <c r="K7" s="35" t="s">
        <v>99</v>
      </c>
      <c r="L7" s="35" t="s">
        <v>100</v>
      </c>
      <c r="M7" s="36" t="s">
        <v>101</v>
      </c>
      <c r="N7" s="36" t="s">
        <v>102</v>
      </c>
      <c r="O7" s="36">
        <v>23.99</v>
      </c>
      <c r="P7" s="36">
        <v>93.94</v>
      </c>
      <c r="Q7" s="36">
        <v>3580</v>
      </c>
      <c r="R7" s="36">
        <v>22331</v>
      </c>
      <c r="S7" s="36">
        <v>202.43</v>
      </c>
      <c r="T7" s="36">
        <v>110.31</v>
      </c>
      <c r="U7" s="36">
        <v>5307</v>
      </c>
      <c r="V7" s="36">
        <v>3.34</v>
      </c>
      <c r="W7" s="36">
        <v>1588.92</v>
      </c>
      <c r="X7" s="36">
        <v>86</v>
      </c>
      <c r="Y7" s="36">
        <v>83.84</v>
      </c>
      <c r="Z7" s="36">
        <v>83.29</v>
      </c>
      <c r="AA7" s="36">
        <v>83.77</v>
      </c>
      <c r="AB7" s="36">
        <v>82.28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400.25</v>
      </c>
      <c r="BF7" s="36">
        <v>412.23</v>
      </c>
      <c r="BG7" s="36">
        <v>318.07</v>
      </c>
      <c r="BH7" s="36">
        <v>159.26</v>
      </c>
      <c r="BI7" s="36">
        <v>257.39999999999998</v>
      </c>
      <c r="BJ7" s="36">
        <v>1239.2</v>
      </c>
      <c r="BK7" s="36">
        <v>1197.82</v>
      </c>
      <c r="BL7" s="36">
        <v>1126.77</v>
      </c>
      <c r="BM7" s="36">
        <v>1044.8</v>
      </c>
      <c r="BN7" s="36">
        <v>1081.8</v>
      </c>
      <c r="BO7" s="36">
        <v>1015.77</v>
      </c>
      <c r="BP7" s="36">
        <v>78.87</v>
      </c>
      <c r="BQ7" s="36">
        <v>76.72</v>
      </c>
      <c r="BR7" s="36">
        <v>87.89</v>
      </c>
      <c r="BS7" s="36">
        <v>91.1</v>
      </c>
      <c r="BT7" s="36">
        <v>87.3</v>
      </c>
      <c r="BU7" s="36">
        <v>51.56</v>
      </c>
      <c r="BV7" s="36">
        <v>51.03</v>
      </c>
      <c r="BW7" s="36">
        <v>50.9</v>
      </c>
      <c r="BX7" s="36">
        <v>50.82</v>
      </c>
      <c r="BY7" s="36">
        <v>52.19</v>
      </c>
      <c r="BZ7" s="36">
        <v>52.78</v>
      </c>
      <c r="CA7" s="36">
        <v>232.47</v>
      </c>
      <c r="CB7" s="36">
        <v>243.25</v>
      </c>
      <c r="CC7" s="36">
        <v>213.38</v>
      </c>
      <c r="CD7" s="36">
        <v>207.1</v>
      </c>
      <c r="CE7" s="36">
        <v>222.35</v>
      </c>
      <c r="CF7" s="36">
        <v>283.26</v>
      </c>
      <c r="CG7" s="36">
        <v>289.60000000000002</v>
      </c>
      <c r="CH7" s="36">
        <v>293.27</v>
      </c>
      <c r="CI7" s="36">
        <v>300.52</v>
      </c>
      <c r="CJ7" s="36">
        <v>296.14</v>
      </c>
      <c r="CK7" s="36">
        <v>289.81</v>
      </c>
      <c r="CL7" s="36">
        <v>54.96</v>
      </c>
      <c r="CM7" s="36">
        <v>55.88</v>
      </c>
      <c r="CN7" s="36">
        <v>52.82</v>
      </c>
      <c r="CO7" s="36">
        <v>59.01</v>
      </c>
      <c r="CP7" s="36">
        <v>56.78</v>
      </c>
      <c r="CQ7" s="36">
        <v>55.2</v>
      </c>
      <c r="CR7" s="36">
        <v>54.74</v>
      </c>
      <c r="CS7" s="36">
        <v>53.78</v>
      </c>
      <c r="CT7" s="36">
        <v>53.24</v>
      </c>
      <c r="CU7" s="36">
        <v>52.31</v>
      </c>
      <c r="CV7" s="36">
        <v>52.74</v>
      </c>
      <c r="CW7" s="36">
        <v>90.5</v>
      </c>
      <c r="CX7" s="36">
        <v>91</v>
      </c>
      <c r="CY7" s="36">
        <v>91.9</v>
      </c>
      <c r="CZ7" s="36">
        <v>91.98</v>
      </c>
      <c r="DA7" s="36">
        <v>92.14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0723</cp:lastModifiedBy>
  <cp:lastPrinted>2017-02-13T04:27:18Z</cp:lastPrinted>
  <dcterms:created xsi:type="dcterms:W3CDTF">2017-02-08T03:10:49Z</dcterms:created>
  <dcterms:modified xsi:type="dcterms:W3CDTF">2017-02-20T10:33:11Z</dcterms:modified>
  <cp:category/>
</cp:coreProperties>
</file>