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-15" yWindow="5685" windowWidth="19230" windowHeight="574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AI10" i="4"/>
  <c r="Z10" i="4"/>
  <c r="R10" i="4"/>
  <c r="J10" i="4"/>
  <c r="B10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<sst xmlns="http://schemas.openxmlformats.org/spreadsheetml/2006/main" count="218" uniqueCount="108">
  <si>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</si>
  <si>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</si>
  <si>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</si>
  <si>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</si>
  <si>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</si>
  <si>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</si>
  <si>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</si>
  <si>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</si>
  <si>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</si>
  <si>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</si>
  <si>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</si>
  <si>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</si>
  <si>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</si>
  <si>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</si>
  <si>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</si>
  <si>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</si>
  <si>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</si>
  <si>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</si>
  <si>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</si>
  <si>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</si>
  <si>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</si>
  <si>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</si>
  <si>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</si>
  <si>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</si>
  <si>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</si>
  <si>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</si>
  <si>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</si>
  <si>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</si>
  <si>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</si>
  <si>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</si>
  <si>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</si>
  <si>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</si>
  <si>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</si>
  <si>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</si>
  <si>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</si>
  <si>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</si>
  <si>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</si>
  <si>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</si>
  <si>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</si>
  <si>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</si>
  <si>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</si>
  <si>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</si>
  <si>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</si>
  <si>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</si>
  <si>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</si>
  <si>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</si>
  <si>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</si>
  <si>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</si>
  <si>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</si>
  <si>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</si>
  <si>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</si>
  <si>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</si>
  <si>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</si>
  <si>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</si>
  <si>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</si>
  <si>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</si>
  <si>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</si>
  <si>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</si>
  <si>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</si>
  <si>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</si>
  <si>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</si>
  <si>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</si>
  <si>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</si>
  <si>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</si>
  <si>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</si>
  <si>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</si>
  <si>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</si>
  <si>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</si>
  <si>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</si>
  <si>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</si>
  <si>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</si>
  <si>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</si>
  <si>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</si>
  <si>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</si>
  <si>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</si>
  <si>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</si>
  <si>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</si>
  <si>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</si>
  <si>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</si>
  <si>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</si>
  <si>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</si>
  <si>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</si>
  <si>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</si>
  <si>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</si>
  <si>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</si>
  <si>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</si>
  <si>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</si>
  <si>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</si>
  <si>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</si>
  <si>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</si>
  <si>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</si>
  <si>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</si>
  <si>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</si>
  <si>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飯田市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</si>
  <si>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</si>
  <si>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</si>
  <si>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</si>
  <si>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</si>
  <si>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</si>
  <si>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</si>
  <si>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</si>
  <si>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</si>
  <si>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</si>
  <si>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</si>
  <si>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</si>
  <si>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飯田市の簡易水道事業は中山間地域が給水エリアのため、給水人口も少なく料金収入のみでは賄えない状況となっている。そのため、収益的収支比率は類似団体と比較しても低い数値となっている。</t>
    <rPh sb="1" eb="4">
      <t>イイダシ</t>
    </rPh>
    <rPh sb="5" eb="7">
      <t>カンイ</t>
    </rPh>
    <rPh sb="7" eb="9">
      <t>スイドウ</t>
    </rPh>
    <rPh sb="9" eb="11">
      <t>ジギョウ</t>
    </rPh>
    <rPh sb="12" eb="15">
      <t>チュウサンカン</t>
    </rPh>
    <rPh sb="15" eb="17">
      <t>チイキ</t>
    </rPh>
    <rPh sb="18" eb="20">
      <t>キュウスイ</t>
    </rPh>
    <rPh sb="27" eb="29">
      <t>キュウスイ</t>
    </rPh>
    <rPh sb="29" eb="31">
      <t>ジンコウ</t>
    </rPh>
    <rPh sb="32" eb="33">
      <t>スク</t>
    </rPh>
    <rPh sb="35" eb="37">
      <t>リョウキン</t>
    </rPh>
    <rPh sb="37" eb="39">
      <t>シュウニュウ</t>
    </rPh>
    <rPh sb="43" eb="44">
      <t>マカナ</t>
    </rPh>
    <rPh sb="47" eb="49">
      <t>ジョウキョウ</t>
    </rPh>
    <rPh sb="61" eb="64">
      <t>シュウエキテキ</t>
    </rPh>
    <rPh sb="64" eb="66">
      <t>シュウシ</t>
    </rPh>
    <rPh sb="66" eb="68">
      <t>ヒリツ</t>
    </rPh>
    <rPh sb="69" eb="71">
      <t>ルイジ</t>
    </rPh>
    <rPh sb="71" eb="73">
      <t>ダンタイ</t>
    </rPh>
    <rPh sb="74" eb="76">
      <t>ヒカク</t>
    </rPh>
    <rPh sb="79" eb="80">
      <t>ヒク</t>
    </rPh>
    <rPh sb="81" eb="83">
      <t>スウチ</t>
    </rPh>
    <phoneticPr fontId="4"/>
  </si>
  <si>
    <t>　管路の更新についてはほとんど実施できていない状況である。</t>
    <rPh sb="1" eb="3">
      <t>カンロ</t>
    </rPh>
    <rPh sb="4" eb="6">
      <t>コウシン</t>
    </rPh>
    <rPh sb="15" eb="17">
      <t>ジッシ</t>
    </rPh>
    <rPh sb="23" eb="25">
      <t>ジョウキョウ</t>
    </rPh>
    <phoneticPr fontId="4"/>
  </si>
  <si>
    <t>　簡易水道事業も管路や施設の老朽化が進んできており、対応が必要な状況となっている。しかしながら料金収入は年々減少していることから、長期的な経営見通しのもと計画的な更新の実施が必要である。</t>
    <rPh sb="1" eb="3">
      <t>カンイ</t>
    </rPh>
    <rPh sb="3" eb="5">
      <t>スイドウ</t>
    </rPh>
    <rPh sb="5" eb="7">
      <t>ジギョウ</t>
    </rPh>
    <rPh sb="8" eb="10">
      <t>カンロ</t>
    </rPh>
    <rPh sb="11" eb="13">
      <t>シセツ</t>
    </rPh>
    <rPh sb="14" eb="17">
      <t>ロウキュウカ</t>
    </rPh>
    <rPh sb="18" eb="19">
      <t>スス</t>
    </rPh>
    <rPh sb="26" eb="28">
      <t>タイオウ</t>
    </rPh>
    <rPh sb="29" eb="31">
      <t>ヒツヨウ</t>
    </rPh>
    <rPh sb="32" eb="34">
      <t>ジョウキョウ</t>
    </rPh>
    <rPh sb="47" eb="49">
      <t>リョウキン</t>
    </rPh>
    <rPh sb="49" eb="51">
      <t>シュウニュウ</t>
    </rPh>
    <rPh sb="52" eb="54">
      <t>ネンネン</t>
    </rPh>
    <rPh sb="54" eb="56">
      <t>ゲンショウ</t>
    </rPh>
    <rPh sb="65" eb="68">
      <t>チョウキテキ</t>
    </rPh>
    <rPh sb="69" eb="71">
      <t>ケイエイ</t>
    </rPh>
    <rPh sb="71" eb="73">
      <t>ミトオ</t>
    </rPh>
    <rPh sb="77" eb="80">
      <t>ケイカクテキ</t>
    </rPh>
    <rPh sb="81" eb="83">
      <t>コウシン</t>
    </rPh>
    <rPh sb="84" eb="86">
      <t>ジッシ</t>
    </rPh>
    <rPh sb="87" eb="8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</si>
</sst>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88832"/>
        <c:axId val="9810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0.46</c:v>
                </c:pt>
                <c:pt idx="2">
                  <c:v>0.8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88832"/>
        <c:axId val="98103296"/>
      </c:lineChart>
      <c:dateAx>
        <c:axId val="98088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103296"/>
        <c:crosses val="autoZero"/>
        <c:auto val="1"/>
        <c:lblOffset val="100"/>
        <c:baseTimeUnit val="years"/>
      </c:dateAx>
      <c:valAx>
        <c:axId val="9810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088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52.7</c:v>
                </c:pt>
                <c:pt idx="1">
                  <c:v>32.5</c:v>
                </c:pt>
                <c:pt idx="2">
                  <c:v>31.15</c:v>
                </c:pt>
                <c:pt idx="3">
                  <c:v>30.42</c:v>
                </c:pt>
                <c:pt idx="4">
                  <c:v>32.31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64256"/>
        <c:axId val="10141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58.25</c:v>
                </c:pt>
                <c:pt idx="1">
                  <c:v>57.17</c:v>
                </c:pt>
                <c:pt idx="2">
                  <c:v>57.55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4256"/>
        <c:axId val="101418112"/>
      </c:lineChart>
      <c:dateAx>
        <c:axId val="10006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418112"/>
        <c:crosses val="autoZero"/>
        <c:auto val="1"/>
        <c:lblOffset val="100"/>
        <c:baseTimeUnit val="years"/>
      </c:dateAx>
      <c:valAx>
        <c:axId val="10141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64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80.81</c:v>
                </c:pt>
                <c:pt idx="1">
                  <c:v>81.92</c:v>
                </c:pt>
                <c:pt idx="2">
                  <c:v>81.48</c:v>
                </c:pt>
                <c:pt idx="3">
                  <c:v>80.81</c:v>
                </c:pt>
                <c:pt idx="4">
                  <c:v>73.72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76160"/>
        <c:axId val="10007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74.53</c:v>
                </c:pt>
                <c:pt idx="1">
                  <c:v>74.94</c:v>
                </c:pt>
                <c:pt idx="2">
                  <c:v>74.14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6160"/>
        <c:axId val="100078336"/>
      </c:lineChart>
      <c:dateAx>
        <c:axId val="100076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78336"/>
        <c:crosses val="autoZero"/>
        <c:auto val="1"/>
        <c:lblOffset val="100"/>
        <c:baseTimeUnit val="years"/>
      </c:dateAx>
      <c:valAx>
        <c:axId val="10007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76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61.65</c:v>
                </c:pt>
                <c:pt idx="1">
                  <c:v>58.38</c:v>
                </c:pt>
                <c:pt idx="2">
                  <c:v>54.65</c:v>
                </c:pt>
                <c:pt idx="3">
                  <c:v>64.11</c:v>
                </c:pt>
                <c:pt idx="4">
                  <c:v>57.7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49888"/>
        <c:axId val="98151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75.89</c:v>
                </c:pt>
                <c:pt idx="1">
                  <c:v>74.52</c:v>
                </c:pt>
                <c:pt idx="2">
                  <c:v>76.09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49888"/>
        <c:axId val="98151808"/>
      </c:lineChart>
      <c:dateAx>
        <c:axId val="9814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151808"/>
        <c:crosses val="autoZero"/>
        <c:auto val="1"/>
        <c:lblOffset val="100"/>
        <c:baseTimeUnit val="years"/>
      </c:dateAx>
      <c:valAx>
        <c:axId val="98151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14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06560"/>
        <c:axId val="9870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06560"/>
        <c:axId val="98708480"/>
      </c:lineChart>
      <c:dateAx>
        <c:axId val="9870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708480"/>
        <c:crosses val="autoZero"/>
        <c:auto val="1"/>
        <c:lblOffset val="100"/>
        <c:baseTimeUnit val="years"/>
      </c:dateAx>
      <c:valAx>
        <c:axId val="9870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706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43040"/>
        <c:axId val="9874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43040"/>
        <c:axId val="98744960"/>
      </c:lineChart>
      <c:dateAx>
        <c:axId val="9874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744960"/>
        <c:crosses val="autoZero"/>
        <c:auto val="1"/>
        <c:lblOffset val="100"/>
        <c:baseTimeUnit val="years"/>
      </c:dateAx>
      <c:valAx>
        <c:axId val="9874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743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69536"/>
        <c:axId val="9877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69536"/>
        <c:axId val="98779904"/>
      </c:lineChart>
      <c:dateAx>
        <c:axId val="98769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779904"/>
        <c:crosses val="autoZero"/>
        <c:auto val="1"/>
        <c:lblOffset val="100"/>
        <c:baseTimeUnit val="years"/>
      </c:dateAx>
      <c:valAx>
        <c:axId val="9877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769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826496"/>
        <c:axId val="99885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6496"/>
        <c:axId val="99885440"/>
      </c:lineChart>
      <c:dateAx>
        <c:axId val="9882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885440"/>
        <c:crosses val="autoZero"/>
        <c:auto val="1"/>
        <c:lblOffset val="100"/>
        <c:baseTimeUnit val="years"/>
      </c:dateAx>
      <c:valAx>
        <c:axId val="99885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826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1820.66</c:v>
                </c:pt>
                <c:pt idx="1">
                  <c:v>1706.92</c:v>
                </c:pt>
                <c:pt idx="2">
                  <c:v>1630.76</c:v>
                </c:pt>
                <c:pt idx="3">
                  <c:v>1518.64</c:v>
                </c:pt>
                <c:pt idx="4">
                  <c:v>1441.93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03360"/>
        <c:axId val="99905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1124.6400000000001</c:v>
                </c:pt>
                <c:pt idx="1">
                  <c:v>1108.26</c:v>
                </c:pt>
                <c:pt idx="2">
                  <c:v>1113.76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03360"/>
        <c:axId val="99905536"/>
      </c:lineChart>
      <c:dateAx>
        <c:axId val="9990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9905536"/>
        <c:crosses val="autoZero"/>
        <c:auto val="1"/>
        <c:lblOffset val="100"/>
        <c:baseTimeUnit val="years"/>
      </c:dateAx>
      <c:valAx>
        <c:axId val="99905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0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30.68</c:v>
                </c:pt>
                <c:pt idx="1">
                  <c:v>32.25</c:v>
                </c:pt>
                <c:pt idx="2">
                  <c:v>32.67</c:v>
                </c:pt>
                <c:pt idx="3">
                  <c:v>31.25</c:v>
                </c:pt>
                <c:pt idx="4">
                  <c:v>28.57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925376"/>
        <c:axId val="100013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56.46</c:v>
                </c:pt>
                <c:pt idx="1">
                  <c:v>19.77</c:v>
                </c:pt>
                <c:pt idx="2">
                  <c:v>34.25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25376"/>
        <c:axId val="100013568"/>
      </c:lineChart>
      <c:dateAx>
        <c:axId val="9992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13568"/>
        <c:crosses val="autoZero"/>
        <c:auto val="1"/>
        <c:lblOffset val="100"/>
        <c:baseTimeUnit val="years"/>
      </c:dateAx>
      <c:valAx>
        <c:axId val="100013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92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572.20000000000005</c:v>
                </c:pt>
                <c:pt idx="1">
                  <c:v>544.63</c:v>
                </c:pt>
                <c:pt idx="2">
                  <c:v>544.17999999999995</c:v>
                </c:pt>
                <c:pt idx="3">
                  <c:v>591.79999999999995</c:v>
                </c:pt>
                <c:pt idx="4">
                  <c:v>649.04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47488"/>
        <c:axId val="10005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306.49</c:v>
                </c:pt>
                <c:pt idx="1">
                  <c:v>878.73</c:v>
                </c:pt>
                <c:pt idx="2">
                  <c:v>501.18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3760"/>
      </c:lineChart>
      <c:dateAx>
        <c:axId val="100047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053760"/>
        <c:crosses val="autoZero"/>
        <c:auto val="1"/>
        <c:lblOffset val="100"/>
        <c:baseTimeUnit val="years"/>
      </c:dateAx>
      <c:valAx>
        <c:axId val="10005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047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C16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長野県　飯田市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104247</v>
      </c>
      <c r="AJ8" s="74"/>
      <c r="AK8" s="74"/>
      <c r="AL8" s="74"/>
      <c r="AM8" s="74"/>
      <c r="AN8" s="74"/>
      <c r="AO8" s="74"/>
      <c r="AP8" s="75"/>
      <c r="AQ8" s="56">
        <f>データ!R6</f>
        <v>658.66</v>
      </c>
      <c r="AR8" s="56"/>
      <c r="AS8" s="56"/>
      <c r="AT8" s="56"/>
      <c r="AU8" s="56"/>
      <c r="AV8" s="56"/>
      <c r="AW8" s="56"/>
      <c r="AX8" s="56"/>
      <c r="AY8" s="56">
        <f>データ!S6</f>
        <v>158.27000000000001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1.82</v>
      </c>
      <c r="S10" s="56"/>
      <c r="T10" s="56"/>
      <c r="U10" s="56"/>
      <c r="V10" s="56"/>
      <c r="W10" s="56"/>
      <c r="X10" s="56"/>
      <c r="Y10" s="56"/>
      <c r="Z10" s="64">
        <f>データ!P6</f>
        <v>2842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1890</v>
      </c>
      <c r="AJ10" s="64"/>
      <c r="AK10" s="64"/>
      <c r="AL10" s="64"/>
      <c r="AM10" s="64"/>
      <c r="AN10" s="64"/>
      <c r="AO10" s="64"/>
      <c r="AP10" s="64"/>
      <c r="AQ10" s="56">
        <f>データ!U6</f>
        <v>12.75</v>
      </c>
      <c r="AR10" s="56"/>
      <c r="AS10" s="56"/>
      <c r="AT10" s="56"/>
      <c r="AU10" s="56"/>
      <c r="AV10" s="56"/>
      <c r="AW10" s="56"/>
      <c r="AX10" s="56"/>
      <c r="AY10" s="56">
        <f>データ!V6</f>
        <v>148.24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105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106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topLeftCell="DZ1" workbookViewId="0">
      <selection activeCell="ED11" sqref="ED11"/>
    </sheetView>
  </sheetViews>
  <sheetFormatPr defaultRowHeight="13.5" x14ac:dyDescent="0.15"/>
  <cols>
    <col min="2" max="143" width="11.875" customWidth="1"/>
  </cols>
  <sheetData>
    <row r="1" spans="1:143" x14ac:dyDescent="0.15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 x14ac:dyDescent="0.15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 x14ac:dyDescent="0.15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 x14ac:dyDescent="0.15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 x14ac:dyDescent="0.15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 x14ac:dyDescent="0.15">
      <c r="A6" s="26" t="s">
        <v>92</v>
      </c>
      <c r="B6" s="31">
        <f>B7</f>
        <v>2015</v>
      </c>
      <c r="C6" s="31">
        <f t="shared" ref="C6:V6" si="3">C7</f>
        <v>202053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長野県　飯田市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1.82</v>
      </c>
      <c r="P6" s="32">
        <f t="shared" si="3"/>
        <v>2842</v>
      </c>
      <c r="Q6" s="32">
        <f t="shared" si="3"/>
        <v>104247</v>
      </c>
      <c r="R6" s="32">
        <f t="shared" si="3"/>
        <v>658.66</v>
      </c>
      <c r="S6" s="32">
        <f t="shared" si="3"/>
        <v>158.27000000000001</v>
      </c>
      <c r="T6" s="32">
        <f t="shared" si="3"/>
        <v>1890</v>
      </c>
      <c r="U6" s="32">
        <f t="shared" si="3"/>
        <v>12.75</v>
      </c>
      <c r="V6" s="32">
        <f t="shared" si="3"/>
        <v>148.24</v>
      </c>
      <c r="W6" s="33">
        <f>IF(W7="",NA(),W7)</f>
        <v>61.65</v>
      </c>
      <c r="X6" s="33">
        <f t="shared" ref="X6:AF6" si="4">IF(X7="",NA(),X7)</f>
        <v>58.38</v>
      </c>
      <c r="Y6" s="33">
        <f t="shared" si="4"/>
        <v>54.65</v>
      </c>
      <c r="Z6" s="33">
        <f t="shared" si="4"/>
        <v>64.11</v>
      </c>
      <c r="AA6" s="33">
        <f t="shared" si="4"/>
        <v>57.7</v>
      </c>
      <c r="AB6" s="33">
        <f t="shared" si="4"/>
        <v>75.89</v>
      </c>
      <c r="AC6" s="33">
        <f t="shared" si="4"/>
        <v>74.52</v>
      </c>
      <c r="AD6" s="33">
        <f t="shared" si="4"/>
        <v>76.09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1820.66</v>
      </c>
      <c r="BE6" s="33">
        <f t="shared" ref="BE6:BM6" si="7">IF(BE7="",NA(),BE7)</f>
        <v>1706.92</v>
      </c>
      <c r="BF6" s="33">
        <f t="shared" si="7"/>
        <v>1630.76</v>
      </c>
      <c r="BG6" s="33">
        <f t="shared" si="7"/>
        <v>1518.64</v>
      </c>
      <c r="BH6" s="33">
        <f t="shared" si="7"/>
        <v>1441.93</v>
      </c>
      <c r="BI6" s="33">
        <f t="shared" si="7"/>
        <v>1124.6400000000001</v>
      </c>
      <c r="BJ6" s="33">
        <f t="shared" si="7"/>
        <v>1108.26</v>
      </c>
      <c r="BK6" s="33">
        <f t="shared" si="7"/>
        <v>1113.76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30.68</v>
      </c>
      <c r="BP6" s="33">
        <f t="shared" ref="BP6:BX6" si="8">IF(BP7="",NA(),BP7)</f>
        <v>32.25</v>
      </c>
      <c r="BQ6" s="33">
        <f t="shared" si="8"/>
        <v>32.67</v>
      </c>
      <c r="BR6" s="33">
        <f t="shared" si="8"/>
        <v>31.25</v>
      </c>
      <c r="BS6" s="33">
        <f t="shared" si="8"/>
        <v>28.57</v>
      </c>
      <c r="BT6" s="33">
        <f t="shared" si="8"/>
        <v>56.46</v>
      </c>
      <c r="BU6" s="33">
        <f t="shared" si="8"/>
        <v>19.77</v>
      </c>
      <c r="BV6" s="33">
        <f t="shared" si="8"/>
        <v>34.25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572.20000000000005</v>
      </c>
      <c r="CA6" s="33">
        <f t="shared" ref="CA6:CI6" si="9">IF(CA7="",NA(),CA7)</f>
        <v>544.63</v>
      </c>
      <c r="CB6" s="33">
        <f t="shared" si="9"/>
        <v>544.17999999999995</v>
      </c>
      <c r="CC6" s="33">
        <f t="shared" si="9"/>
        <v>591.79999999999995</v>
      </c>
      <c r="CD6" s="33">
        <f t="shared" si="9"/>
        <v>649.04</v>
      </c>
      <c r="CE6" s="33">
        <f t="shared" si="9"/>
        <v>306.49</v>
      </c>
      <c r="CF6" s="33">
        <f t="shared" si="9"/>
        <v>878.73</v>
      </c>
      <c r="CG6" s="33">
        <f t="shared" si="9"/>
        <v>501.18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52.7</v>
      </c>
      <c r="CL6" s="33">
        <f t="shared" ref="CL6:CT6" si="10">IF(CL7="",NA(),CL7)</f>
        <v>32.5</v>
      </c>
      <c r="CM6" s="33">
        <f t="shared" si="10"/>
        <v>31.15</v>
      </c>
      <c r="CN6" s="33">
        <f t="shared" si="10"/>
        <v>30.42</v>
      </c>
      <c r="CO6" s="33">
        <f t="shared" si="10"/>
        <v>32.31</v>
      </c>
      <c r="CP6" s="33">
        <f t="shared" si="10"/>
        <v>58.25</v>
      </c>
      <c r="CQ6" s="33">
        <f t="shared" si="10"/>
        <v>57.17</v>
      </c>
      <c r="CR6" s="33">
        <f t="shared" si="10"/>
        <v>57.55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80.81</v>
      </c>
      <c r="CW6" s="33">
        <f t="shared" ref="CW6:DE6" si="11">IF(CW7="",NA(),CW7)</f>
        <v>81.92</v>
      </c>
      <c r="CX6" s="33">
        <f t="shared" si="11"/>
        <v>81.48</v>
      </c>
      <c r="CY6" s="33">
        <f t="shared" si="11"/>
        <v>80.81</v>
      </c>
      <c r="CZ6" s="33">
        <f t="shared" si="11"/>
        <v>73.72</v>
      </c>
      <c r="DA6" s="33">
        <f t="shared" si="11"/>
        <v>74.53</v>
      </c>
      <c r="DB6" s="33">
        <f t="shared" si="11"/>
        <v>74.94</v>
      </c>
      <c r="DC6" s="33">
        <f t="shared" si="11"/>
        <v>74.14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0.47</v>
      </c>
      <c r="EI6" s="33">
        <f t="shared" si="14"/>
        <v>0.46</v>
      </c>
      <c r="EJ6" s="33">
        <f t="shared" si="14"/>
        <v>0.8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 x14ac:dyDescent="0.15">
      <c r="A7" s="26"/>
      <c r="B7" s="35">
        <v>2015</v>
      </c>
      <c r="C7" s="35">
        <v>202053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1.82</v>
      </c>
      <c r="P7" s="36">
        <v>2842</v>
      </c>
      <c r="Q7" s="36">
        <v>104247</v>
      </c>
      <c r="R7" s="36">
        <v>658.66</v>
      </c>
      <c r="S7" s="36">
        <v>158.27000000000001</v>
      </c>
      <c r="T7" s="36">
        <v>1890</v>
      </c>
      <c r="U7" s="36">
        <v>12.75</v>
      </c>
      <c r="V7" s="36">
        <v>148.24</v>
      </c>
      <c r="W7" s="36">
        <v>61.65</v>
      </c>
      <c r="X7" s="36">
        <v>58.38</v>
      </c>
      <c r="Y7" s="36">
        <v>54.65</v>
      </c>
      <c r="Z7" s="36">
        <v>64.11</v>
      </c>
      <c r="AA7" s="36">
        <v>57.7</v>
      </c>
      <c r="AB7" s="36">
        <v>75.89</v>
      </c>
      <c r="AC7" s="36">
        <v>74.52</v>
      </c>
      <c r="AD7" s="36">
        <v>76.09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1820.66</v>
      </c>
      <c r="BE7" s="36">
        <v>1706.92</v>
      </c>
      <c r="BF7" s="36">
        <v>1630.76</v>
      </c>
      <c r="BG7" s="36">
        <v>1518.64</v>
      </c>
      <c r="BH7" s="36">
        <v>1441.93</v>
      </c>
      <c r="BI7" s="36">
        <v>1124.6400000000001</v>
      </c>
      <c r="BJ7" s="36">
        <v>1108.26</v>
      </c>
      <c r="BK7" s="36">
        <v>1113.76</v>
      </c>
      <c r="BL7" s="36">
        <v>1486.62</v>
      </c>
      <c r="BM7" s="36">
        <v>1510.14</v>
      </c>
      <c r="BN7" s="36">
        <v>1242.9000000000001</v>
      </c>
      <c r="BO7" s="36">
        <v>30.68</v>
      </c>
      <c r="BP7" s="36">
        <v>32.25</v>
      </c>
      <c r="BQ7" s="36">
        <v>32.67</v>
      </c>
      <c r="BR7" s="36">
        <v>31.25</v>
      </c>
      <c r="BS7" s="36">
        <v>28.57</v>
      </c>
      <c r="BT7" s="36">
        <v>56.46</v>
      </c>
      <c r="BU7" s="36">
        <v>19.77</v>
      </c>
      <c r="BV7" s="36">
        <v>34.25</v>
      </c>
      <c r="BW7" s="36">
        <v>24.39</v>
      </c>
      <c r="BX7" s="36">
        <v>22.67</v>
      </c>
      <c r="BY7" s="36">
        <v>33.35</v>
      </c>
      <c r="BZ7" s="36">
        <v>572.20000000000005</v>
      </c>
      <c r="CA7" s="36">
        <v>544.63</v>
      </c>
      <c r="CB7" s="36">
        <v>544.17999999999995</v>
      </c>
      <c r="CC7" s="36">
        <v>591.79999999999995</v>
      </c>
      <c r="CD7" s="36">
        <v>649.04</v>
      </c>
      <c r="CE7" s="36">
        <v>306.49</v>
      </c>
      <c r="CF7" s="36">
        <v>878.73</v>
      </c>
      <c r="CG7" s="36">
        <v>501.18</v>
      </c>
      <c r="CH7" s="36">
        <v>734.18</v>
      </c>
      <c r="CI7" s="36">
        <v>789.62</v>
      </c>
      <c r="CJ7" s="36">
        <v>524.69000000000005</v>
      </c>
      <c r="CK7" s="36">
        <v>52.7</v>
      </c>
      <c r="CL7" s="36">
        <v>32.5</v>
      </c>
      <c r="CM7" s="36">
        <v>31.15</v>
      </c>
      <c r="CN7" s="36">
        <v>30.42</v>
      </c>
      <c r="CO7" s="36">
        <v>32.31</v>
      </c>
      <c r="CP7" s="36">
        <v>58.25</v>
      </c>
      <c r="CQ7" s="36">
        <v>57.17</v>
      </c>
      <c r="CR7" s="36">
        <v>57.55</v>
      </c>
      <c r="CS7" s="36">
        <v>48.36</v>
      </c>
      <c r="CT7" s="36">
        <v>48.7</v>
      </c>
      <c r="CU7" s="36">
        <v>57.58</v>
      </c>
      <c r="CV7" s="36">
        <v>80.81</v>
      </c>
      <c r="CW7" s="36">
        <v>81.92</v>
      </c>
      <c r="CX7" s="36">
        <v>81.48</v>
      </c>
      <c r="CY7" s="36">
        <v>80.81</v>
      </c>
      <c r="CZ7" s="36">
        <v>73.72</v>
      </c>
      <c r="DA7" s="36">
        <v>74.53</v>
      </c>
      <c r="DB7" s="36">
        <v>74.94</v>
      </c>
      <c r="DC7" s="36">
        <v>74.14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0.47</v>
      </c>
      <c r="EI7" s="36">
        <v>0.46</v>
      </c>
      <c r="EJ7" s="36">
        <v>0.8</v>
      </c>
      <c r="EK7" s="36">
        <v>0.91</v>
      </c>
      <c r="EL7" s="36">
        <v>1.26</v>
      </c>
      <c r="EM7" s="36">
        <v>0.71</v>
      </c>
    </row>
    <row r="8" spans="1:143" x14ac:dyDescent="0.15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 x14ac:dyDescent="0.15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 x14ac:dyDescent="0.15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dcterms:created xsi:type="dcterms:W3CDTF">2016-12-02T02:18:08Z</dcterms:created>
  <dcterms:modified xsi:type="dcterms:W3CDTF">2017-02-17T00:55:15Z</dcterms:modified>
  <cp:category/>
</cp:coreProperties>
</file>