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57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<sst xmlns="http://schemas.openxmlformats.org/spreadsheetml/2006/main" count="217" uniqueCount="107">
  <si>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</si>
  <si>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</si>
  <si>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</si>
  <si>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</si>
  <si>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</si>
  <si>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</si>
  <si>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</si>
  <si>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</si>
  <si>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</si>
  <si>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</si>
  <si>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</si>
  <si>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</si>
  <si>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</si>
  <si>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</si>
  <si>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</si>
  <si>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</si>
  <si>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</si>
  <si>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</si>
  <si>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</si>
  <si>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</si>
  <si>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</si>
  <si>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</si>
  <si>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</si>
  <si>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</si>
  <si>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</si>
  <si>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</si>
  <si>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</si>
  <si>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</si>
  <si>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</si>
  <si>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</si>
  <si>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</si>
  <si>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</si>
  <si>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</si>
  <si>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</si>
  <si>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</si>
  <si>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</si>
  <si>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</si>
  <si>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</si>
  <si>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</si>
  <si>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</si>
  <si>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</si>
  <si>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</si>
  <si>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</si>
  <si>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</si>
  <si>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</si>
  <si>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</si>
  <si>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</si>
  <si>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</si>
  <si>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</si>
  <si>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</si>
  <si>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</si>
  <si>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</si>
  <si>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</si>
  <si>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</si>
  <si>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</si>
  <si>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</si>
  <si>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</si>
  <si>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</si>
  <si>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</si>
  <si>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</si>
  <si>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</si>
  <si>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</si>
  <si>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</si>
  <si>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</si>
  <si>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</si>
  <si>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</si>
  <si>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</si>
  <si>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</si>
  <si>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</si>
  <si>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</si>
  <si>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</si>
  <si>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</si>
  <si>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</si>
  <si>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</si>
  <si>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</si>
  <si>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</si>
  <si>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</si>
  <si>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</si>
  <si>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</si>
  <si>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</si>
  <si>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</si>
  <si>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</si>
  <si>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</si>
  <si>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</si>
  <si>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</si>
  <si>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</si>
  <si>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</si>
  <si>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</si>
  <si>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</si>
  <si>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</si>
  <si>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</si>
  <si>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</si>
  <si>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</si>
  <si>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</si>
  <si>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</si>
  <si>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</si>
  <si>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</si>
  <si>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</si>
  <si>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</si>
  <si>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</si>
  <si>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</si>
  <si>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</si>
  <si>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</si>
  <si>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</si>
  <si>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経常収支比率は100%を上回っているが、料金回収率が低いこと、鉛製給水管布設替事業の進捗を図っていることなどから、類似団体平均よりも低い値となっている。
　企業債残高対給水収益比率は年々下がってきてはいるが、類似団体に比べると高い値となっており、依然として企業債に依存した経営状況である。</t>
    <rPh sb="1" eb="3">
      <t>ケイジョウ</t>
    </rPh>
    <rPh sb="3" eb="5">
      <t>シュウシ</t>
    </rPh>
    <rPh sb="5" eb="7">
      <t>ヒリツ</t>
    </rPh>
    <rPh sb="13" eb="15">
      <t>ウワマワ</t>
    </rPh>
    <rPh sb="21" eb="23">
      <t>リョウキン</t>
    </rPh>
    <rPh sb="23" eb="25">
      <t>カイシュウ</t>
    </rPh>
    <rPh sb="25" eb="26">
      <t>リツ</t>
    </rPh>
    <rPh sb="27" eb="28">
      <t>ヒク</t>
    </rPh>
    <rPh sb="32" eb="33">
      <t>ナマリ</t>
    </rPh>
    <rPh sb="33" eb="34">
      <t>セイ</t>
    </rPh>
    <rPh sb="34" eb="37">
      <t>キュウスイカン</t>
    </rPh>
    <rPh sb="37" eb="39">
      <t>フセツ</t>
    </rPh>
    <rPh sb="39" eb="40">
      <t>ガ</t>
    </rPh>
    <rPh sb="40" eb="42">
      <t>ジギョウ</t>
    </rPh>
    <rPh sb="43" eb="45">
      <t>シンチョク</t>
    </rPh>
    <rPh sb="46" eb="47">
      <t>ハカ</t>
    </rPh>
    <rPh sb="58" eb="60">
      <t>ルイジ</t>
    </rPh>
    <rPh sb="60" eb="62">
      <t>ダンタイ</t>
    </rPh>
    <rPh sb="67" eb="68">
      <t>ヒク</t>
    </rPh>
    <rPh sb="69" eb="70">
      <t>アタイ</t>
    </rPh>
    <rPh sb="79" eb="81">
      <t>キギョウ</t>
    </rPh>
    <rPh sb="81" eb="82">
      <t>サイ</t>
    </rPh>
    <rPh sb="82" eb="84">
      <t>ザンダカ</t>
    </rPh>
    <rPh sb="84" eb="85">
      <t>タイ</t>
    </rPh>
    <rPh sb="85" eb="87">
      <t>キュウスイ</t>
    </rPh>
    <rPh sb="87" eb="89">
      <t>シュウエキ</t>
    </rPh>
    <rPh sb="89" eb="91">
      <t>ヒリツ</t>
    </rPh>
    <rPh sb="92" eb="94">
      <t>ネンネン</t>
    </rPh>
    <rPh sb="94" eb="95">
      <t>サ</t>
    </rPh>
    <rPh sb="105" eb="107">
      <t>ルイジ</t>
    </rPh>
    <rPh sb="107" eb="109">
      <t>ダンタイ</t>
    </rPh>
    <rPh sb="110" eb="111">
      <t>クラ</t>
    </rPh>
    <rPh sb="114" eb="115">
      <t>タカ</t>
    </rPh>
    <rPh sb="116" eb="117">
      <t>アタイ</t>
    </rPh>
    <rPh sb="124" eb="126">
      <t>イゼン</t>
    </rPh>
    <rPh sb="129" eb="131">
      <t>キギョウ</t>
    </rPh>
    <rPh sb="131" eb="132">
      <t>サイ</t>
    </rPh>
    <rPh sb="133" eb="135">
      <t>イゾン</t>
    </rPh>
    <rPh sb="137" eb="139">
      <t>ケイエイ</t>
    </rPh>
    <rPh sb="139" eb="141">
      <t>ジョウキョウ</t>
    </rPh>
    <phoneticPr fontId="4"/>
  </si>
  <si>
    <t>　有形固定資産減価償却率、管路経年化率ともに年々上昇しており、飯田市でも施設、管路の老朽化が進んでいる状況である。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ネンネン</t>
    </rPh>
    <rPh sb="24" eb="26">
      <t>ジョウショウ</t>
    </rPh>
    <rPh sb="31" eb="34">
      <t>イイダシ</t>
    </rPh>
    <rPh sb="36" eb="38">
      <t>シセツ</t>
    </rPh>
    <rPh sb="39" eb="41">
      <t>カンロ</t>
    </rPh>
    <rPh sb="42" eb="45">
      <t>ロウキュウカ</t>
    </rPh>
    <rPh sb="46" eb="47">
      <t>スス</t>
    </rPh>
    <rPh sb="51" eb="53">
      <t>ジョウキョウ</t>
    </rPh>
    <phoneticPr fontId="4"/>
  </si>
  <si>
    <t>　今後飯田市では、浄水場等の老朽化に対応した大規模な更新整備事業を予定している。また、老朽管路の更新等により有収率の向上を図っていく必要もある。これらの事業の財源については、長期的な経営見通しのもと企業債残高等に留意しつつ検討する必要がある。
　また、料金回収率が100%を下回っていることから、経常費用の縮減に努めつつ、適正な水道料金について検証していく必要がある。</t>
    <rPh sb="1" eb="3">
      <t>コンゴ</t>
    </rPh>
    <rPh sb="3" eb="6">
      <t>イイダシ</t>
    </rPh>
    <rPh sb="9" eb="12">
      <t>ジョウスイジョウ</t>
    </rPh>
    <rPh sb="12" eb="13">
      <t>トウ</t>
    </rPh>
    <rPh sb="14" eb="17">
      <t>ロウキュウカ</t>
    </rPh>
    <rPh sb="18" eb="20">
      <t>タイオウ</t>
    </rPh>
    <rPh sb="22" eb="25">
      <t>ダイキボ</t>
    </rPh>
    <rPh sb="26" eb="28">
      <t>コウシン</t>
    </rPh>
    <rPh sb="28" eb="30">
      <t>セイビ</t>
    </rPh>
    <rPh sb="30" eb="32">
      <t>ジギョウ</t>
    </rPh>
    <rPh sb="33" eb="35">
      <t>ヨテイ</t>
    </rPh>
    <rPh sb="43" eb="45">
      <t>ロウキュウ</t>
    </rPh>
    <rPh sb="45" eb="46">
      <t>カン</t>
    </rPh>
    <rPh sb="46" eb="47">
      <t>ロ</t>
    </rPh>
    <rPh sb="48" eb="50">
      <t>コウシン</t>
    </rPh>
    <rPh sb="50" eb="51">
      <t>トウ</t>
    </rPh>
    <rPh sb="54" eb="55">
      <t>ユウ</t>
    </rPh>
    <rPh sb="55" eb="56">
      <t>シュウ</t>
    </rPh>
    <rPh sb="56" eb="57">
      <t>リツ</t>
    </rPh>
    <rPh sb="58" eb="60">
      <t>コウジョウ</t>
    </rPh>
    <rPh sb="61" eb="62">
      <t>ハカ</t>
    </rPh>
    <rPh sb="66" eb="68">
      <t>ヒツヨウ</t>
    </rPh>
    <rPh sb="76" eb="78">
      <t>ジギョウ</t>
    </rPh>
    <rPh sb="79" eb="81">
      <t>ザイゲン</t>
    </rPh>
    <rPh sb="87" eb="90">
      <t>チョウキテキ</t>
    </rPh>
    <rPh sb="91" eb="93">
      <t>ケイエイ</t>
    </rPh>
    <rPh sb="93" eb="95">
      <t>ミトオ</t>
    </rPh>
    <rPh sb="99" eb="101">
      <t>キギョウ</t>
    </rPh>
    <rPh sb="101" eb="102">
      <t>サイ</t>
    </rPh>
    <rPh sb="102" eb="105">
      <t>ザンダカナド</t>
    </rPh>
    <rPh sb="106" eb="108">
      <t>リュウイ</t>
    </rPh>
    <rPh sb="111" eb="113">
      <t>ケントウ</t>
    </rPh>
    <rPh sb="115" eb="117">
      <t>ヒツヨウ</t>
    </rPh>
    <rPh sb="126" eb="128">
      <t>リョウキン</t>
    </rPh>
    <rPh sb="128" eb="130">
      <t>カイシュウ</t>
    </rPh>
    <rPh sb="130" eb="131">
      <t>リツ</t>
    </rPh>
    <rPh sb="137" eb="139">
      <t>シタマワ</t>
    </rPh>
    <rPh sb="148" eb="150">
      <t>ケイジョウ</t>
    </rPh>
    <rPh sb="150" eb="152">
      <t>ヒヨウ</t>
    </rPh>
    <rPh sb="153" eb="155">
      <t>シュクゲン</t>
    </rPh>
    <rPh sb="156" eb="157">
      <t>ツト</t>
    </rPh>
    <rPh sb="161" eb="163">
      <t>テキセイ</t>
    </rPh>
    <rPh sb="164" eb="166">
      <t>スイドウ</t>
    </rPh>
    <rPh sb="166" eb="168">
      <t>リョウキン</t>
    </rPh>
    <rPh sb="172" eb="174">
      <t>ケンショウ</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</si>
</sst>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0.26</c:v>
                </c:pt>
                <c:pt idx="2">
                  <c:v>0.18</c:v>
                </c:pt>
                <c:pt idx="3">
                  <c:v>0.16</c:v>
                </c:pt>
                <c:pt idx="4">
                  <c:v>0.27</c:v>
                </c:pt>
              </c:numCache>
            </c:numRef>
          </c:val>
        </c:ser>
        <c:dLbls>
          <c:showLegendKey val="0"/>
          <c:showVal val="0"/>
          <c:showCatName val="0"/>
          <c:showSerName val="0"/>
          <c:showPercent val="0"/>
          <c:showBubbleSize val="0"/>
        </c:dLbls>
        <c:gapWidth val="150"/>
        <c:axId val="46990848"/>
        <c:axId val="46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6990848"/>
        <c:axId val="46992768"/>
      </c:lineChart>
      <c:dateAx>
        <c:axId val="46990848"/>
        <c:scaling>
          <c:orientation val="minMax"/>
        </c:scaling>
        <c:delete val="1"/>
        <c:axPos val="b"/>
        <c:numFmt formatCode="ge" sourceLinked="1"/>
        <c:majorTickMark val="none"/>
        <c:minorTickMark val="none"/>
        <c:tickLblPos val="none"/>
        <c:crossAx val="46992768"/>
        <c:crosses val="autoZero"/>
        <c:auto val="1"/>
        <c:lblOffset val="100"/>
        <c:baseTimeUnit val="years"/>
      </c:dateAx>
      <c:valAx>
        <c:axId val="46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68.959999999999994</c:v>
                </c:pt>
                <c:pt idx="1">
                  <c:v>69.69</c:v>
                </c:pt>
                <c:pt idx="2">
                  <c:v>67.55</c:v>
                </c:pt>
                <c:pt idx="3">
                  <c:v>66.11</c:v>
                </c:pt>
                <c:pt idx="4">
                  <c:v>66.72</c:v>
                </c:pt>
              </c:numCache>
            </c:numRef>
          </c:val>
        </c:ser>
        <c:dLbls>
          <c:showLegendKey val="0"/>
          <c:showVal val="0"/>
          <c:showCatName val="0"/>
          <c:showSerName val="0"/>
          <c:showPercent val="0"/>
          <c:showBubbleSize val="0"/>
        </c:dLbls>
        <c:gapWidth val="150"/>
        <c:axId val="64014208"/>
        <c:axId val="64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64014208"/>
        <c:axId val="64098304"/>
      </c:lineChart>
      <c:dateAx>
        <c:axId val="64014208"/>
        <c:scaling>
          <c:orientation val="minMax"/>
        </c:scaling>
        <c:delete val="1"/>
        <c:axPos val="b"/>
        <c:numFmt formatCode="ge" sourceLinked="1"/>
        <c:majorTickMark val="none"/>
        <c:minorTickMark val="none"/>
        <c:tickLblPos val="none"/>
        <c:crossAx val="64098304"/>
        <c:crosses val="autoZero"/>
        <c:auto val="1"/>
        <c:lblOffset val="100"/>
        <c:baseTimeUnit val="years"/>
      </c:dateAx>
      <c:valAx>
        <c:axId val="64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83.45</c:v>
                </c:pt>
                <c:pt idx="1">
                  <c:v>82.62</c:v>
                </c:pt>
                <c:pt idx="2">
                  <c:v>84.49</c:v>
                </c:pt>
                <c:pt idx="3">
                  <c:v>85.67</c:v>
                </c:pt>
                <c:pt idx="4">
                  <c:v>83.79</c:v>
                </c:pt>
              </c:numCache>
            </c:numRef>
          </c:val>
        </c:ser>
        <c:dLbls>
          <c:showLegendKey val="0"/>
          <c:showVal val="0"/>
          <c:showCatName val="0"/>
          <c:showSerName val="0"/>
          <c:showPercent val="0"/>
          <c:showBubbleSize val="0"/>
        </c:dLbls>
        <c:gapWidth val="150"/>
        <c:axId val="64128512"/>
        <c:axId val="641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64128512"/>
        <c:axId val="64130432"/>
      </c:lineChart>
      <c:dateAx>
        <c:axId val="64128512"/>
        <c:scaling>
          <c:orientation val="minMax"/>
        </c:scaling>
        <c:delete val="1"/>
        <c:axPos val="b"/>
        <c:numFmt formatCode="ge" sourceLinked="1"/>
        <c:majorTickMark val="none"/>
        <c:minorTickMark val="none"/>
        <c:tickLblPos val="none"/>
        <c:crossAx val="64130432"/>
        <c:crosses val="autoZero"/>
        <c:auto val="1"/>
        <c:lblOffset val="100"/>
        <c:baseTimeUnit val="years"/>
      </c:dateAx>
      <c:valAx>
        <c:axId val="641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100.17</c:v>
                </c:pt>
                <c:pt idx="1">
                  <c:v>100.41</c:v>
                </c:pt>
                <c:pt idx="2">
                  <c:v>99.75</c:v>
                </c:pt>
                <c:pt idx="3">
                  <c:v>112.29</c:v>
                </c:pt>
                <c:pt idx="4">
                  <c:v>107.4</c:v>
                </c:pt>
              </c:numCache>
            </c:numRef>
          </c:val>
        </c:ser>
        <c:dLbls>
          <c:showLegendKey val="0"/>
          <c:showVal val="0"/>
          <c:showCatName val="0"/>
          <c:showSerName val="0"/>
          <c:showPercent val="0"/>
          <c:showBubbleSize val="0"/>
        </c:dLbls>
        <c:gapWidth val="150"/>
        <c:axId val="47019136"/>
        <c:axId val="470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7019136"/>
        <c:axId val="47021056"/>
      </c:lineChart>
      <c:dateAx>
        <c:axId val="47019136"/>
        <c:scaling>
          <c:orientation val="minMax"/>
        </c:scaling>
        <c:delete val="1"/>
        <c:axPos val="b"/>
        <c:numFmt formatCode="ge" sourceLinked="1"/>
        <c:majorTickMark val="none"/>
        <c:minorTickMark val="none"/>
        <c:tickLblPos val="none"/>
        <c:crossAx val="47021056"/>
        <c:crosses val="autoZero"/>
        <c:auto val="1"/>
        <c:lblOffset val="100"/>
        <c:baseTimeUnit val="years"/>
      </c:dateAx>
      <c:valAx>
        <c:axId val="4702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36.19</c:v>
                </c:pt>
                <c:pt idx="1">
                  <c:v>37.78</c:v>
                </c:pt>
                <c:pt idx="2">
                  <c:v>39.51</c:v>
                </c:pt>
                <c:pt idx="3">
                  <c:v>40.93</c:v>
                </c:pt>
                <c:pt idx="4">
                  <c:v>42.68</c:v>
                </c:pt>
              </c:numCache>
            </c:numRef>
          </c:val>
        </c:ser>
        <c:dLbls>
          <c:showLegendKey val="0"/>
          <c:showVal val="0"/>
          <c:showCatName val="0"/>
          <c:showSerName val="0"/>
          <c:showPercent val="0"/>
          <c:showBubbleSize val="0"/>
        </c:dLbls>
        <c:gapWidth val="150"/>
        <c:axId val="109822720"/>
        <c:axId val="1098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09822720"/>
        <c:axId val="109824640"/>
      </c:lineChart>
      <c:dateAx>
        <c:axId val="109822720"/>
        <c:scaling>
          <c:orientation val="minMax"/>
        </c:scaling>
        <c:delete val="1"/>
        <c:axPos val="b"/>
        <c:numFmt formatCode="ge" sourceLinked="1"/>
        <c:majorTickMark val="none"/>
        <c:minorTickMark val="none"/>
        <c:tickLblPos val="none"/>
        <c:crossAx val="109824640"/>
        <c:crosses val="autoZero"/>
        <c:auto val="1"/>
        <c:lblOffset val="100"/>
        <c:baseTimeUnit val="years"/>
      </c:dateAx>
      <c:valAx>
        <c:axId val="109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5.31</c:v>
                </c:pt>
                <c:pt idx="1">
                  <c:v>5.79</c:v>
                </c:pt>
                <c:pt idx="2">
                  <c:v>6.49</c:v>
                </c:pt>
                <c:pt idx="3">
                  <c:v>8.27</c:v>
                </c:pt>
                <c:pt idx="4">
                  <c:v>9.7899999999999991</c:v>
                </c:pt>
              </c:numCache>
            </c:numRef>
          </c:val>
        </c:ser>
        <c:dLbls>
          <c:showLegendKey val="0"/>
          <c:showVal val="0"/>
          <c:showCatName val="0"/>
          <c:showSerName val="0"/>
          <c:showPercent val="0"/>
          <c:showBubbleSize val="0"/>
        </c:dLbls>
        <c:gapWidth val="150"/>
        <c:axId val="46096768"/>
        <c:axId val="46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6096768"/>
        <c:axId val="46098688"/>
      </c:lineChart>
      <c:dateAx>
        <c:axId val="46096768"/>
        <c:scaling>
          <c:orientation val="minMax"/>
        </c:scaling>
        <c:delete val="1"/>
        <c:axPos val="b"/>
        <c:numFmt formatCode="ge" sourceLinked="1"/>
        <c:majorTickMark val="none"/>
        <c:minorTickMark val="none"/>
        <c:tickLblPos val="none"/>
        <c:crossAx val="46098688"/>
        <c:crosses val="autoZero"/>
        <c:auto val="1"/>
        <c:lblOffset val="100"/>
        <c:baseTimeUnit val="years"/>
      </c:dateAx>
      <c:valAx>
        <c:axId val="46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129152"/>
        <c:axId val="461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6129152"/>
        <c:axId val="46131072"/>
      </c:lineChart>
      <c:dateAx>
        <c:axId val="46129152"/>
        <c:scaling>
          <c:orientation val="minMax"/>
        </c:scaling>
        <c:delete val="1"/>
        <c:axPos val="b"/>
        <c:numFmt formatCode="ge" sourceLinked="1"/>
        <c:majorTickMark val="none"/>
        <c:minorTickMark val="none"/>
        <c:tickLblPos val="none"/>
        <c:crossAx val="46131072"/>
        <c:crosses val="autoZero"/>
        <c:auto val="1"/>
        <c:lblOffset val="100"/>
        <c:baseTimeUnit val="years"/>
      </c:dateAx>
      <c:valAx>
        <c:axId val="4613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1213.44</c:v>
                </c:pt>
                <c:pt idx="1">
                  <c:v>1305.1099999999999</c:v>
                </c:pt>
                <c:pt idx="2">
                  <c:v>1268.07</c:v>
                </c:pt>
                <c:pt idx="3">
                  <c:v>289.39999999999998</c:v>
                </c:pt>
                <c:pt idx="4">
                  <c:v>326.87</c:v>
                </c:pt>
              </c:numCache>
            </c:numRef>
          </c:val>
        </c:ser>
        <c:dLbls>
          <c:showLegendKey val="0"/>
          <c:showVal val="0"/>
          <c:showCatName val="0"/>
          <c:showSerName val="0"/>
          <c:showPercent val="0"/>
          <c:showBubbleSize val="0"/>
        </c:dLbls>
        <c:gapWidth val="150"/>
        <c:axId val="47422848"/>
        <c:axId val="474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7422848"/>
        <c:axId val="47425024"/>
      </c:lineChart>
      <c:dateAx>
        <c:axId val="47422848"/>
        <c:scaling>
          <c:orientation val="minMax"/>
        </c:scaling>
        <c:delete val="1"/>
        <c:axPos val="b"/>
        <c:numFmt formatCode="ge" sourceLinked="1"/>
        <c:majorTickMark val="none"/>
        <c:minorTickMark val="none"/>
        <c:tickLblPos val="none"/>
        <c:crossAx val="47425024"/>
        <c:crosses val="autoZero"/>
        <c:auto val="1"/>
        <c:lblOffset val="100"/>
        <c:baseTimeUnit val="years"/>
      </c:dateAx>
      <c:valAx>
        <c:axId val="4742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589.37</c:v>
                </c:pt>
                <c:pt idx="1">
                  <c:v>572.49</c:v>
                </c:pt>
                <c:pt idx="2">
                  <c:v>548.66</c:v>
                </c:pt>
                <c:pt idx="3">
                  <c:v>527.34</c:v>
                </c:pt>
                <c:pt idx="4">
                  <c:v>502.62</c:v>
                </c:pt>
              </c:numCache>
            </c:numRef>
          </c:val>
        </c:ser>
        <c:dLbls>
          <c:showLegendKey val="0"/>
          <c:showVal val="0"/>
          <c:showCatName val="0"/>
          <c:showSerName val="0"/>
          <c:showPercent val="0"/>
          <c:showBubbleSize val="0"/>
        </c:dLbls>
        <c:gapWidth val="150"/>
        <c:axId val="63908864"/>
        <c:axId val="63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63908864"/>
        <c:axId val="63911040"/>
      </c:lineChart>
      <c:dateAx>
        <c:axId val="63908864"/>
        <c:scaling>
          <c:orientation val="minMax"/>
        </c:scaling>
        <c:delete val="1"/>
        <c:axPos val="b"/>
        <c:numFmt formatCode="ge" sourceLinked="1"/>
        <c:majorTickMark val="none"/>
        <c:minorTickMark val="none"/>
        <c:tickLblPos val="none"/>
        <c:crossAx val="63911040"/>
        <c:crosses val="autoZero"/>
        <c:auto val="1"/>
        <c:lblOffset val="100"/>
        <c:baseTimeUnit val="years"/>
      </c:dateAx>
      <c:valAx>
        <c:axId val="6391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9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80.510000000000005</c:v>
                </c:pt>
                <c:pt idx="1">
                  <c:v>82.19</c:v>
                </c:pt>
                <c:pt idx="2">
                  <c:v>84.81</c:v>
                </c:pt>
                <c:pt idx="3">
                  <c:v>94.03</c:v>
                </c:pt>
                <c:pt idx="4">
                  <c:v>87.75</c:v>
                </c:pt>
              </c:numCache>
            </c:numRef>
          </c:val>
        </c:ser>
        <c:dLbls>
          <c:showLegendKey val="0"/>
          <c:showVal val="0"/>
          <c:showCatName val="0"/>
          <c:showSerName val="0"/>
          <c:showPercent val="0"/>
          <c:showBubbleSize val="0"/>
        </c:dLbls>
        <c:gapWidth val="150"/>
        <c:axId val="63928960"/>
        <c:axId val="639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63928960"/>
        <c:axId val="63963904"/>
      </c:lineChart>
      <c:dateAx>
        <c:axId val="63928960"/>
        <c:scaling>
          <c:orientation val="minMax"/>
        </c:scaling>
        <c:delete val="1"/>
        <c:axPos val="b"/>
        <c:numFmt formatCode="ge" sourceLinked="1"/>
        <c:majorTickMark val="none"/>
        <c:minorTickMark val="none"/>
        <c:tickLblPos val="none"/>
        <c:crossAx val="63963904"/>
        <c:crosses val="autoZero"/>
        <c:auto val="1"/>
        <c:lblOffset val="100"/>
        <c:baseTimeUnit val="years"/>
      </c:dateAx>
      <c:valAx>
        <c:axId val="6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191.58</c:v>
                </c:pt>
                <c:pt idx="1">
                  <c:v>187.66</c:v>
                </c:pt>
                <c:pt idx="2">
                  <c:v>182.18</c:v>
                </c:pt>
                <c:pt idx="3">
                  <c:v>164.72</c:v>
                </c:pt>
                <c:pt idx="4">
                  <c:v>176.51</c:v>
                </c:pt>
              </c:numCache>
            </c:numRef>
          </c:val>
        </c:ser>
        <c:dLbls>
          <c:showLegendKey val="0"/>
          <c:showVal val="0"/>
          <c:showCatName val="0"/>
          <c:showSerName val="0"/>
          <c:showPercent val="0"/>
          <c:showBubbleSize val="0"/>
        </c:dLbls>
        <c:gapWidth val="150"/>
        <c:axId val="63981824"/>
        <c:axId val="63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63981824"/>
        <c:axId val="63992192"/>
      </c:lineChart>
      <c:dateAx>
        <c:axId val="63981824"/>
        <c:scaling>
          <c:orientation val="minMax"/>
        </c:scaling>
        <c:delete val="1"/>
        <c:axPos val="b"/>
        <c:numFmt formatCode="ge" sourceLinked="1"/>
        <c:majorTickMark val="none"/>
        <c:minorTickMark val="none"/>
        <c:tickLblPos val="none"/>
        <c:crossAx val="63992192"/>
        <c:crosses val="autoZero"/>
        <c:auto val="1"/>
        <c:lblOffset val="100"/>
        <c:baseTimeUnit val="years"/>
      </c:dateAx>
      <c:valAx>
        <c:axId val="63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飯田市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104247</v>
      </c>
      <c r="AJ8" s="56"/>
      <c r="AK8" s="56"/>
      <c r="AL8" s="56"/>
      <c r="AM8" s="56"/>
      <c r="AN8" s="56"/>
      <c r="AO8" s="56"/>
      <c r="AP8" s="57"/>
      <c r="AQ8" s="47">
        <f>データ!R6</f>
        <v>658.66</v>
      </c>
      <c r="AR8" s="47"/>
      <c r="AS8" s="47"/>
      <c r="AT8" s="47"/>
      <c r="AU8" s="47"/>
      <c r="AV8" s="47"/>
      <c r="AW8" s="47"/>
      <c r="AX8" s="47"/>
      <c r="AY8" s="47">
        <f>データ!S6</f>
        <v>158.27000000000001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68.44</v>
      </c>
      <c r="K10" s="47"/>
      <c r="L10" s="47"/>
      <c r="M10" s="47"/>
      <c r="N10" s="47"/>
      <c r="O10" s="47"/>
      <c r="P10" s="47"/>
      <c r="Q10" s="47"/>
      <c r="R10" s="47">
        <f>データ!O6</f>
        <v>98.09</v>
      </c>
      <c r="S10" s="47"/>
      <c r="T10" s="47"/>
      <c r="U10" s="47"/>
      <c r="V10" s="47"/>
      <c r="W10" s="47"/>
      <c r="X10" s="47"/>
      <c r="Y10" s="47"/>
      <c r="Z10" s="78">
        <f>データ!P6</f>
        <v>2920</v>
      </c>
      <c r="AA10" s="78"/>
      <c r="AB10" s="78"/>
      <c r="AC10" s="78"/>
      <c r="AD10" s="78"/>
      <c r="AE10" s="78"/>
      <c r="AF10" s="78"/>
      <c r="AG10" s="78"/>
      <c r="AH10" s="2"/>
      <c r="AI10" s="78">
        <f>データ!T6</f>
        <v>101727</v>
      </c>
      <c r="AJ10" s="78"/>
      <c r="AK10" s="78"/>
      <c r="AL10" s="78"/>
      <c r="AM10" s="78"/>
      <c r="AN10" s="78"/>
      <c r="AO10" s="78"/>
      <c r="AP10" s="78"/>
      <c r="AQ10" s="47">
        <f>データ!U6</f>
        <v>365.96</v>
      </c>
      <c r="AR10" s="47"/>
      <c r="AS10" s="47"/>
      <c r="AT10" s="47"/>
      <c r="AU10" s="47"/>
      <c r="AV10" s="47"/>
      <c r="AW10" s="47"/>
      <c r="AX10" s="47"/>
      <c r="AY10" s="47">
        <f>データ!V6</f>
        <v>277.97000000000003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Y1" workbookViewId="0">
      <selection activeCell="EG7" sqref="EG7"/>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202053</v>
      </c>
      <c r="D6" s="31">
        <f t="shared" si="3"/>
        <v>46</v>
      </c>
      <c r="E6" s="31">
        <f t="shared" si="3"/>
        <v>1</v>
      </c>
      <c r="F6" s="31">
        <f t="shared" si="3"/>
        <v>0</v>
      </c>
      <c r="G6" s="31">
        <f t="shared" si="3"/>
        <v>1</v>
      </c>
      <c r="H6" s="31" t="str">
        <f t="shared" si="3"/>
        <v>長野県　飯田市</v>
      </c>
      <c r="I6" s="31" t="str">
        <f t="shared" si="3"/>
        <v>法適用</v>
      </c>
      <c r="J6" s="31" t="str">
        <f t="shared" si="3"/>
        <v>水道事業</v>
      </c>
      <c r="K6" s="31" t="str">
        <f t="shared" si="3"/>
        <v>末端給水事業</v>
      </c>
      <c r="L6" s="31" t="str">
        <f t="shared" si="3"/>
        <v>A3</v>
      </c>
      <c r="M6" s="32" t="str">
        <f t="shared" si="3"/>
        <v>-</v>
      </c>
      <c r="N6" s="32">
        <f t="shared" si="3"/>
        <v>68.44</v>
      </c>
      <c r="O6" s="32">
        <f t="shared" si="3"/>
        <v>98.09</v>
      </c>
      <c r="P6" s="32">
        <f t="shared" si="3"/>
        <v>2920</v>
      </c>
      <c r="Q6" s="32">
        <f t="shared" si="3"/>
        <v>104247</v>
      </c>
      <c r="R6" s="32">
        <f t="shared" si="3"/>
        <v>658.66</v>
      </c>
      <c r="S6" s="32">
        <f t="shared" si="3"/>
        <v>158.27000000000001</v>
      </c>
      <c r="T6" s="32">
        <f t="shared" si="3"/>
        <v>101727</v>
      </c>
      <c r="U6" s="32">
        <f t="shared" si="3"/>
        <v>365.96</v>
      </c>
      <c r="V6" s="32">
        <f t="shared" si="3"/>
        <v>277.97000000000003</v>
      </c>
      <c r="W6" s="33">
        <f>IF(W7="",NA(),W7)</f>
        <v>100.17</v>
      </c>
      <c r="X6" s="33">
        <f t="shared" ref="X6:AF6" si="4">IF(X7="",NA(),X7)</f>
        <v>100.41</v>
      </c>
      <c r="Y6" s="33">
        <f t="shared" si="4"/>
        <v>99.75</v>
      </c>
      <c r="Z6" s="33">
        <f t="shared" si="4"/>
        <v>112.29</v>
      </c>
      <c r="AA6" s="33">
        <f t="shared" si="4"/>
        <v>107.4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1213.44</v>
      </c>
      <c r="AT6" s="33">
        <f t="shared" ref="AT6:BB6" si="6">IF(AT7="",NA(),AT7)</f>
        <v>1305.1099999999999</v>
      </c>
      <c r="AU6" s="33">
        <f t="shared" si="6"/>
        <v>1268.07</v>
      </c>
      <c r="AV6" s="33">
        <f t="shared" si="6"/>
        <v>289.39999999999998</v>
      </c>
      <c r="AW6" s="33">
        <f t="shared" si="6"/>
        <v>326.87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589.37</v>
      </c>
      <c r="BE6" s="33">
        <f t="shared" ref="BE6:BM6" si="7">IF(BE7="",NA(),BE7)</f>
        <v>572.49</v>
      </c>
      <c r="BF6" s="33">
        <f t="shared" si="7"/>
        <v>548.66</v>
      </c>
      <c r="BG6" s="33">
        <f t="shared" si="7"/>
        <v>527.34</v>
      </c>
      <c r="BH6" s="33">
        <f t="shared" si="7"/>
        <v>502.62</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80.510000000000005</v>
      </c>
      <c r="BP6" s="33">
        <f t="shared" ref="BP6:BX6" si="8">IF(BP7="",NA(),BP7)</f>
        <v>82.19</v>
      </c>
      <c r="BQ6" s="33">
        <f t="shared" si="8"/>
        <v>84.81</v>
      </c>
      <c r="BR6" s="33">
        <f t="shared" si="8"/>
        <v>94.03</v>
      </c>
      <c r="BS6" s="33">
        <f t="shared" si="8"/>
        <v>87.75</v>
      </c>
      <c r="BT6" s="33">
        <f t="shared" si="8"/>
        <v>100.16</v>
      </c>
      <c r="BU6" s="33">
        <f t="shared" si="8"/>
        <v>100.16</v>
      </c>
      <c r="BV6" s="33">
        <f t="shared" si="8"/>
        <v>100.07</v>
      </c>
      <c r="BW6" s="33">
        <f t="shared" si="8"/>
        <v>106.22</v>
      </c>
      <c r="BX6" s="33">
        <f t="shared" si="8"/>
        <v>106.69</v>
      </c>
      <c r="BY6" s="32" t="str">
        <f>IF(BY7="","",IF(BY7="-","【-】","【"&amp;SUBSTITUTE(TEXT(BY7,"#,##0.00"),"-","△")&amp;"】"))</f>
        <v>【104.99】</v>
      </c>
      <c r="BZ6" s="33">
        <f>IF(BZ7="",NA(),BZ7)</f>
        <v>191.58</v>
      </c>
      <c r="CA6" s="33">
        <f t="shared" ref="CA6:CI6" si="9">IF(CA7="",NA(),CA7)</f>
        <v>187.66</v>
      </c>
      <c r="CB6" s="33">
        <f t="shared" si="9"/>
        <v>182.18</v>
      </c>
      <c r="CC6" s="33">
        <f t="shared" si="9"/>
        <v>164.72</v>
      </c>
      <c r="CD6" s="33">
        <f t="shared" si="9"/>
        <v>176.51</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68.959999999999994</v>
      </c>
      <c r="CL6" s="33">
        <f t="shared" ref="CL6:CT6" si="10">IF(CL7="",NA(),CL7)</f>
        <v>69.69</v>
      </c>
      <c r="CM6" s="33">
        <f t="shared" si="10"/>
        <v>67.55</v>
      </c>
      <c r="CN6" s="33">
        <f t="shared" si="10"/>
        <v>66.11</v>
      </c>
      <c r="CO6" s="33">
        <f t="shared" si="10"/>
        <v>66.72</v>
      </c>
      <c r="CP6" s="33">
        <f t="shared" si="10"/>
        <v>62.81</v>
      </c>
      <c r="CQ6" s="33">
        <f t="shared" si="10"/>
        <v>62.5</v>
      </c>
      <c r="CR6" s="33">
        <f t="shared" si="10"/>
        <v>62.45</v>
      </c>
      <c r="CS6" s="33">
        <f t="shared" si="10"/>
        <v>62.12</v>
      </c>
      <c r="CT6" s="33">
        <f t="shared" si="10"/>
        <v>62.26</v>
      </c>
      <c r="CU6" s="32" t="str">
        <f>IF(CU7="","",IF(CU7="-","【-】","【"&amp;SUBSTITUTE(TEXT(CU7,"#,##0.00"),"-","△")&amp;"】"))</f>
        <v>【59.76】</v>
      </c>
      <c r="CV6" s="33">
        <f>IF(CV7="",NA(),CV7)</f>
        <v>83.45</v>
      </c>
      <c r="CW6" s="33">
        <f t="shared" ref="CW6:DE6" si="11">IF(CW7="",NA(),CW7)</f>
        <v>82.62</v>
      </c>
      <c r="CX6" s="33">
        <f t="shared" si="11"/>
        <v>84.49</v>
      </c>
      <c r="CY6" s="33">
        <f t="shared" si="11"/>
        <v>85.67</v>
      </c>
      <c r="CZ6" s="33">
        <f t="shared" si="11"/>
        <v>83.79</v>
      </c>
      <c r="DA6" s="33">
        <f t="shared" si="11"/>
        <v>89.45</v>
      </c>
      <c r="DB6" s="33">
        <f t="shared" si="11"/>
        <v>89.62</v>
      </c>
      <c r="DC6" s="33">
        <f t="shared" si="11"/>
        <v>89.76</v>
      </c>
      <c r="DD6" s="33">
        <f t="shared" si="11"/>
        <v>89.45</v>
      </c>
      <c r="DE6" s="33">
        <f t="shared" si="11"/>
        <v>89.5</v>
      </c>
      <c r="DF6" s="32" t="str">
        <f>IF(DF7="","",IF(DF7="-","【-】","【"&amp;SUBSTITUTE(TEXT(DF7,"#,##0.00"),"-","△")&amp;"】"))</f>
        <v>【89.95】</v>
      </c>
      <c r="DG6" s="33">
        <f>IF(DG7="",NA(),DG7)</f>
        <v>36.19</v>
      </c>
      <c r="DH6" s="33">
        <f t="shared" ref="DH6:DP6" si="12">IF(DH7="",NA(),DH7)</f>
        <v>37.78</v>
      </c>
      <c r="DI6" s="33">
        <f t="shared" si="12"/>
        <v>39.51</v>
      </c>
      <c r="DJ6" s="33">
        <f t="shared" si="12"/>
        <v>40.93</v>
      </c>
      <c r="DK6" s="33">
        <f t="shared" si="12"/>
        <v>42.68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5.31</v>
      </c>
      <c r="DS6" s="33">
        <f t="shared" ref="DS6:EA6" si="13">IF(DS7="",NA(),DS7)</f>
        <v>5.79</v>
      </c>
      <c r="DT6" s="33">
        <f t="shared" si="13"/>
        <v>6.49</v>
      </c>
      <c r="DU6" s="33">
        <f t="shared" si="13"/>
        <v>8.27</v>
      </c>
      <c r="DV6" s="33">
        <f t="shared" si="13"/>
        <v>9.7899999999999991</v>
      </c>
      <c r="DW6" s="33">
        <f t="shared" si="13"/>
        <v>9.14</v>
      </c>
      <c r="DX6" s="33">
        <f t="shared" si="13"/>
        <v>10.19</v>
      </c>
      <c r="DY6" s="33">
        <f t="shared" si="13"/>
        <v>10.9</v>
      </c>
      <c r="DZ6" s="33">
        <f t="shared" si="13"/>
        <v>12.03</v>
      </c>
      <c r="EA6" s="33">
        <f t="shared" si="13"/>
        <v>13.14</v>
      </c>
      <c r="EB6" s="32" t="str">
        <f>IF(EB7="","",IF(EB7="-","【-】","【"&amp;SUBSTITUTE(TEXT(EB7,"#,##0.00"),"-","△")&amp;"】"))</f>
        <v>【13.18】</v>
      </c>
      <c r="EC6" s="33">
        <f>IF(EC7="",NA(),EC7)</f>
        <v>0.41</v>
      </c>
      <c r="ED6" s="33">
        <f t="shared" ref="ED6:EL6" si="14">IF(ED7="",NA(),ED7)</f>
        <v>0.26</v>
      </c>
      <c r="EE6" s="33">
        <f t="shared" si="14"/>
        <v>0.18</v>
      </c>
      <c r="EF6" s="33">
        <f t="shared" si="14"/>
        <v>0.16</v>
      </c>
      <c r="EG6" s="33">
        <f t="shared" si="14"/>
        <v>0.27</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202053</v>
      </c>
      <c r="D7" s="35">
        <v>46</v>
      </c>
      <c r="E7" s="35">
        <v>1</v>
      </c>
      <c r="F7" s="35">
        <v>0</v>
      </c>
      <c r="G7" s="35">
        <v>1</v>
      </c>
      <c r="H7" s="35" t="s">
        <v>93</v>
      </c>
      <c r="I7" s="35" t="s">
        <v>94</v>
      </c>
      <c r="J7" s="35" t="s">
        <v>95</v>
      </c>
      <c r="K7" s="35" t="s">
        <v>96</v>
      </c>
      <c r="L7" s="35" t="s">
        <v>97</v>
      </c>
      <c r="M7" s="36" t="s">
        <v>98</v>
      </c>
      <c r="N7" s="36">
        <v>68.44</v>
      </c>
      <c r="O7" s="36">
        <v>98.09</v>
      </c>
      <c r="P7" s="36">
        <v>2920</v>
      </c>
      <c r="Q7" s="36">
        <v>104247</v>
      </c>
      <c r="R7" s="36">
        <v>658.66</v>
      </c>
      <c r="S7" s="36">
        <v>158.27000000000001</v>
      </c>
      <c r="T7" s="36">
        <v>101727</v>
      </c>
      <c r="U7" s="36">
        <v>365.96</v>
      </c>
      <c r="V7" s="36">
        <v>277.97000000000003</v>
      </c>
      <c r="W7" s="36">
        <v>100.17</v>
      </c>
      <c r="X7" s="36">
        <v>100.41</v>
      </c>
      <c r="Y7" s="36">
        <v>99.75</v>
      </c>
      <c r="Z7" s="36">
        <v>112.29</v>
      </c>
      <c r="AA7" s="36">
        <v>107.4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1213.44</v>
      </c>
      <c r="AT7" s="36">
        <v>1305.1099999999999</v>
      </c>
      <c r="AU7" s="36">
        <v>1268.07</v>
      </c>
      <c r="AV7" s="36">
        <v>289.39999999999998</v>
      </c>
      <c r="AW7" s="36">
        <v>326.87</v>
      </c>
      <c r="AX7" s="36">
        <v>608.24</v>
      </c>
      <c r="AY7" s="36">
        <v>633.30999999999995</v>
      </c>
      <c r="AZ7" s="36">
        <v>648.09</v>
      </c>
      <c r="BA7" s="36">
        <v>344.19</v>
      </c>
      <c r="BB7" s="36">
        <v>352.05</v>
      </c>
      <c r="BC7" s="36">
        <v>262.74</v>
      </c>
      <c r="BD7" s="36">
        <v>589.37</v>
      </c>
      <c r="BE7" s="36">
        <v>572.49</v>
      </c>
      <c r="BF7" s="36">
        <v>548.66</v>
      </c>
      <c r="BG7" s="36">
        <v>527.34</v>
      </c>
      <c r="BH7" s="36">
        <v>502.62</v>
      </c>
      <c r="BI7" s="36">
        <v>263.83999999999997</v>
      </c>
      <c r="BJ7" s="36">
        <v>257.41000000000003</v>
      </c>
      <c r="BK7" s="36">
        <v>253.86</v>
      </c>
      <c r="BL7" s="36">
        <v>252.09</v>
      </c>
      <c r="BM7" s="36">
        <v>250.76</v>
      </c>
      <c r="BN7" s="36">
        <v>276.38</v>
      </c>
      <c r="BO7" s="36">
        <v>80.510000000000005</v>
      </c>
      <c r="BP7" s="36">
        <v>82.19</v>
      </c>
      <c r="BQ7" s="36">
        <v>84.81</v>
      </c>
      <c r="BR7" s="36">
        <v>94.03</v>
      </c>
      <c r="BS7" s="36">
        <v>87.75</v>
      </c>
      <c r="BT7" s="36">
        <v>100.16</v>
      </c>
      <c r="BU7" s="36">
        <v>100.16</v>
      </c>
      <c r="BV7" s="36">
        <v>100.07</v>
      </c>
      <c r="BW7" s="36">
        <v>106.22</v>
      </c>
      <c r="BX7" s="36">
        <v>106.69</v>
      </c>
      <c r="BY7" s="36">
        <v>104.99</v>
      </c>
      <c r="BZ7" s="36">
        <v>191.58</v>
      </c>
      <c r="CA7" s="36">
        <v>187.66</v>
      </c>
      <c r="CB7" s="36">
        <v>182.18</v>
      </c>
      <c r="CC7" s="36">
        <v>164.72</v>
      </c>
      <c r="CD7" s="36">
        <v>176.51</v>
      </c>
      <c r="CE7" s="36">
        <v>166.38</v>
      </c>
      <c r="CF7" s="36">
        <v>166.17</v>
      </c>
      <c r="CG7" s="36">
        <v>164.93</v>
      </c>
      <c r="CH7" s="36">
        <v>155.22999999999999</v>
      </c>
      <c r="CI7" s="36">
        <v>154.91999999999999</v>
      </c>
      <c r="CJ7" s="36">
        <v>163.72</v>
      </c>
      <c r="CK7" s="36">
        <v>68.959999999999994</v>
      </c>
      <c r="CL7" s="36">
        <v>69.69</v>
      </c>
      <c r="CM7" s="36">
        <v>67.55</v>
      </c>
      <c r="CN7" s="36">
        <v>66.11</v>
      </c>
      <c r="CO7" s="36">
        <v>66.72</v>
      </c>
      <c r="CP7" s="36">
        <v>62.81</v>
      </c>
      <c r="CQ7" s="36">
        <v>62.5</v>
      </c>
      <c r="CR7" s="36">
        <v>62.45</v>
      </c>
      <c r="CS7" s="36">
        <v>62.12</v>
      </c>
      <c r="CT7" s="36">
        <v>62.26</v>
      </c>
      <c r="CU7" s="36">
        <v>59.76</v>
      </c>
      <c r="CV7" s="36">
        <v>83.45</v>
      </c>
      <c r="CW7" s="36">
        <v>82.62</v>
      </c>
      <c r="CX7" s="36">
        <v>84.49</v>
      </c>
      <c r="CY7" s="36">
        <v>85.67</v>
      </c>
      <c r="CZ7" s="36">
        <v>83.79</v>
      </c>
      <c r="DA7" s="36">
        <v>89.45</v>
      </c>
      <c r="DB7" s="36">
        <v>89.62</v>
      </c>
      <c r="DC7" s="36">
        <v>89.76</v>
      </c>
      <c r="DD7" s="36">
        <v>89.45</v>
      </c>
      <c r="DE7" s="36">
        <v>89.5</v>
      </c>
      <c r="DF7" s="36">
        <v>89.95</v>
      </c>
      <c r="DG7" s="36">
        <v>36.19</v>
      </c>
      <c r="DH7" s="36">
        <v>37.78</v>
      </c>
      <c r="DI7" s="36">
        <v>39.51</v>
      </c>
      <c r="DJ7" s="36">
        <v>40.93</v>
      </c>
      <c r="DK7" s="36">
        <v>42.68</v>
      </c>
      <c r="DL7" s="36">
        <v>39.159999999999997</v>
      </c>
      <c r="DM7" s="36">
        <v>40.21</v>
      </c>
      <c r="DN7" s="36">
        <v>41.12</v>
      </c>
      <c r="DO7" s="36">
        <v>44.91</v>
      </c>
      <c r="DP7" s="36">
        <v>45.89</v>
      </c>
      <c r="DQ7" s="36">
        <v>47.18</v>
      </c>
      <c r="DR7" s="36">
        <v>5.31</v>
      </c>
      <c r="DS7" s="36">
        <v>5.79</v>
      </c>
      <c r="DT7" s="36">
        <v>6.49</v>
      </c>
      <c r="DU7" s="36">
        <v>8.27</v>
      </c>
      <c r="DV7" s="36">
        <v>9.7899999999999991</v>
      </c>
      <c r="DW7" s="36">
        <v>9.14</v>
      </c>
      <c r="DX7" s="36">
        <v>10.19</v>
      </c>
      <c r="DY7" s="36">
        <v>10.9</v>
      </c>
      <c r="DZ7" s="36">
        <v>12.03</v>
      </c>
      <c r="EA7" s="36">
        <v>13.14</v>
      </c>
      <c r="EB7" s="36">
        <v>13.18</v>
      </c>
      <c r="EC7" s="36">
        <v>0.41</v>
      </c>
      <c r="ED7" s="36">
        <v>0.26</v>
      </c>
      <c r="EE7" s="36">
        <v>0.18</v>
      </c>
      <c r="EF7" s="36">
        <v>0.16</v>
      </c>
      <c r="EG7" s="36">
        <v>0.27</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2016-12-02T02:02:50Z</dcterms:created>
  <dcterms:modified xsi:type="dcterms:W3CDTF">2017-02-17T00:53:04Z</dcterms:modified>
  <cp:category/>
</cp:coreProperties>
</file>