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S6" i="5"/>
  <c r="R6" i="5"/>
  <c r="Q6" i="5"/>
  <c r="AI8" i="4" s="1"/>
  <c r="P6" i="5"/>
  <c r="O6" i="5"/>
  <c r="N6" i="5"/>
  <c r="M6" i="5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I10" i="4"/>
  <c r="Z10" i="4"/>
  <c r="R10" i="4"/>
  <c r="J10" i="4"/>
  <c r="B10" i="4"/>
  <c r="AY8" i="4"/>
  <c r="AQ8" i="4"/>
  <c r="Z8" i="4"/>
  <c r="R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<sst xmlns="http://schemas.openxmlformats.org/spreadsheetml/2006/main" count="217" uniqueCount="107">
  <si>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</si>
  <si>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</si>
  <si>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</si>
  <si>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</si>
  <si>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</si>
  <si>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</si>
  <si>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</si>
  <si>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</si>
  <si>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</si>
  <si>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</si>
  <si>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</si>
  <si>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</si>
  <si>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</si>
  <si>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</si>
  <si>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</si>
  <si>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</si>
  <si>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</si>
  <si>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</si>
  <si>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</si>
  <si>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</si>
  <si>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</si>
  <si>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</si>
  <si>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</si>
  <si>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</si>
  <si>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</si>
  <si>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</si>
  <si>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</si>
  <si>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</si>
  <si>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</si>
  <si>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</si>
  <si>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</si>
  <si>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</si>
  <si>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</si>
  <si>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</si>
  <si>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</si>
  <si>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</si>
  <si>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</si>
  <si>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</si>
  <si>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</si>
  <si>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</si>
  <si>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</si>
  <si>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</si>
  <si>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</si>
  <si>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</si>
  <si>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</si>
  <si>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</si>
  <si>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</si>
  <si>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</si>
  <si>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</si>
  <si>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</si>
  <si>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</si>
  <si>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</si>
  <si>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</si>
  <si>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</si>
  <si>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</si>
  <si>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</si>
  <si>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</si>
  <si>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</si>
  <si>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</si>
  <si>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</si>
  <si>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</si>
  <si>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</si>
  <si>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</si>
  <si>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</si>
  <si>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</si>
  <si>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</si>
  <si>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</si>
  <si>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</si>
  <si>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</si>
  <si>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</si>
  <si>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</si>
  <si>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</si>
  <si>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</si>
  <si>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</si>
  <si>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</si>
  <si>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</si>
  <si>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</si>
  <si>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</si>
  <si>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</si>
  <si>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</si>
  <si>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</si>
  <si>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</si>
  <si>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</si>
  <si>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</si>
  <si>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</si>
  <si>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</si>
  <si>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</si>
  <si>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</si>
  <si>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</si>
  <si>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</si>
  <si>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</si>
  <si>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</si>
  <si>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</si>
  <si>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長野県　白馬村</t>
  </si>
  <si>
    <t>法適用</t>
  </si>
  <si>
    <t>水道事業</t>
  </si>
  <si>
    <t>末端給水事業</t>
  </si>
  <si>
    <t>A8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</si>
  <si>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</si>
  <si>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</si>
  <si>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</si>
  <si>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</si>
  <si>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</si>
  <si>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</si>
  <si>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単年度収支は黒字となってはいるが、資産の計画的更新が行われておらず、漏水対応も部分的な補修対応に止まっている。
　定住人口よりも観光人口（観光客）が多く、かつ観光人口が右肩上がりの時代に整備した施設であることから、現状からは施設利用率は低い状態となっている。
　今後、老朽管路・浄水施設の更新を平準化した上で行なうための財源の確保、施設規模の算定が課題である。</t>
    <rPh sb="1" eb="4">
      <t>タンネンド</t>
    </rPh>
    <rPh sb="4" eb="6">
      <t>シュウシ</t>
    </rPh>
    <rPh sb="7" eb="9">
      <t>クロジ</t>
    </rPh>
    <rPh sb="18" eb="20">
      <t>シサン</t>
    </rPh>
    <rPh sb="21" eb="23">
      <t>ケイカク</t>
    </rPh>
    <rPh sb="23" eb="24">
      <t>テキ</t>
    </rPh>
    <rPh sb="24" eb="26">
      <t>コウシン</t>
    </rPh>
    <rPh sb="27" eb="28">
      <t>オコ</t>
    </rPh>
    <rPh sb="35" eb="37">
      <t>ロウスイ</t>
    </rPh>
    <rPh sb="37" eb="39">
      <t>タイオウ</t>
    </rPh>
    <rPh sb="40" eb="43">
      <t>ブブンテキ</t>
    </rPh>
    <rPh sb="44" eb="46">
      <t>ホシュウ</t>
    </rPh>
    <rPh sb="46" eb="48">
      <t>タイオウ</t>
    </rPh>
    <rPh sb="49" eb="50">
      <t>ト</t>
    </rPh>
    <rPh sb="58" eb="60">
      <t>テイジュウ</t>
    </rPh>
    <rPh sb="60" eb="62">
      <t>ジンコウ</t>
    </rPh>
    <rPh sb="65" eb="67">
      <t>カンコウ</t>
    </rPh>
    <rPh sb="67" eb="69">
      <t>ジンコウ</t>
    </rPh>
    <rPh sb="70" eb="73">
      <t>カンコウキャク</t>
    </rPh>
    <rPh sb="75" eb="76">
      <t>オオ</t>
    </rPh>
    <rPh sb="80" eb="82">
      <t>カンコウ</t>
    </rPh>
    <rPh sb="82" eb="84">
      <t>ジンコウ</t>
    </rPh>
    <rPh sb="85" eb="87">
      <t>ミギカタ</t>
    </rPh>
    <rPh sb="87" eb="88">
      <t>ア</t>
    </rPh>
    <rPh sb="91" eb="93">
      <t>ジダイ</t>
    </rPh>
    <rPh sb="94" eb="96">
      <t>セイビ</t>
    </rPh>
    <rPh sb="98" eb="100">
      <t>シセツ</t>
    </rPh>
    <rPh sb="108" eb="110">
      <t>ゲンジョウ</t>
    </rPh>
    <rPh sb="113" eb="115">
      <t>シセツ</t>
    </rPh>
    <rPh sb="115" eb="118">
      <t>リヨウリツ</t>
    </rPh>
    <rPh sb="119" eb="120">
      <t>ヒク</t>
    </rPh>
    <rPh sb="121" eb="123">
      <t>ジョウタイ</t>
    </rPh>
    <rPh sb="132" eb="134">
      <t>コンゴ</t>
    </rPh>
    <phoneticPr fontId="4"/>
  </si>
  <si>
    <t>　平成４～８年度において老朽管布設替事業を実施し終了した。
　平成２８年度では「アセットマネジメント」を実施し、来年度「経営戦略」「施設更新計画」の策定を予定している。
　今後は維持管理が主な業務となり、管路の更新も必須だが、先行して水処理施設（機械・電気・計装等）の更新が必要である。</t>
    <rPh sb="1" eb="3">
      <t>ヘイセイ</t>
    </rPh>
    <rPh sb="6" eb="8">
      <t>ネンド</t>
    </rPh>
    <rPh sb="12" eb="14">
      <t>ロウキュウ</t>
    </rPh>
    <rPh sb="14" eb="15">
      <t>カン</t>
    </rPh>
    <rPh sb="15" eb="17">
      <t>フセツ</t>
    </rPh>
    <rPh sb="17" eb="18">
      <t>カ</t>
    </rPh>
    <rPh sb="18" eb="20">
      <t>ジギョウ</t>
    </rPh>
    <rPh sb="21" eb="23">
      <t>ジッシ</t>
    </rPh>
    <rPh sb="24" eb="26">
      <t>シュウリョウ</t>
    </rPh>
    <rPh sb="31" eb="33">
      <t>ヘイセイ</t>
    </rPh>
    <rPh sb="35" eb="37">
      <t>ネンド</t>
    </rPh>
    <rPh sb="52" eb="54">
      <t>ジッシ</t>
    </rPh>
    <rPh sb="56" eb="59">
      <t>ライネンド</t>
    </rPh>
    <rPh sb="60" eb="62">
      <t>ケイエイ</t>
    </rPh>
    <rPh sb="62" eb="64">
      <t>センリャク</t>
    </rPh>
    <rPh sb="66" eb="68">
      <t>シセツ</t>
    </rPh>
    <rPh sb="68" eb="70">
      <t>コウシン</t>
    </rPh>
    <rPh sb="70" eb="72">
      <t>ケイカク</t>
    </rPh>
    <rPh sb="74" eb="76">
      <t>サクテイ</t>
    </rPh>
    <rPh sb="77" eb="79">
      <t>ヨテイ</t>
    </rPh>
    <rPh sb="86" eb="88">
      <t>コンゴ</t>
    </rPh>
    <rPh sb="89" eb="91">
      <t>イジ</t>
    </rPh>
    <rPh sb="91" eb="93">
      <t>カンリ</t>
    </rPh>
    <rPh sb="94" eb="95">
      <t>オモ</t>
    </rPh>
    <rPh sb="96" eb="98">
      <t>ギョウム</t>
    </rPh>
    <rPh sb="102" eb="104">
      <t>カンロ</t>
    </rPh>
    <rPh sb="105" eb="107">
      <t>コウシン</t>
    </rPh>
    <rPh sb="108" eb="110">
      <t>ヒッス</t>
    </rPh>
    <rPh sb="113" eb="115">
      <t>センコウ</t>
    </rPh>
    <rPh sb="117" eb="118">
      <t>ミズ</t>
    </rPh>
    <rPh sb="118" eb="120">
      <t>ショリ</t>
    </rPh>
    <rPh sb="120" eb="122">
      <t>シセツ</t>
    </rPh>
    <rPh sb="123" eb="125">
      <t>キカイ</t>
    </rPh>
    <rPh sb="126" eb="128">
      <t>デンキ</t>
    </rPh>
    <rPh sb="129" eb="131">
      <t>ケイソウ</t>
    </rPh>
    <rPh sb="131" eb="132">
      <t>トウ</t>
    </rPh>
    <rPh sb="134" eb="136">
      <t>コウシン</t>
    </rPh>
    <rPh sb="137" eb="139">
      <t>ヒツヨウ</t>
    </rPh>
    <phoneticPr fontId="4"/>
  </si>
  <si>
    <t>　水道事業の財政が逼迫する中、国の政策で各計画の策定業務がさらに財源を圧迫している。
老朽化対策も今後大きな更新事業になる可能性があり、また、人口・給水量の減少が予測され、財源確保として水道料金の見直しが必須な状態ではあるが、下水道料金、消費税の改定も考慮すると大幅な見直しは厳しいものがある。
　老朽施設の更新に際しては、更新費用を平準化した計画で進める。</t>
    <rPh sb="1" eb="3">
      <t>スイドウ</t>
    </rPh>
    <rPh sb="3" eb="5">
      <t>ジギョウ</t>
    </rPh>
    <rPh sb="6" eb="8">
      <t>ザイセイ</t>
    </rPh>
    <rPh sb="9" eb="11">
      <t>ヒッパク</t>
    </rPh>
    <rPh sb="13" eb="14">
      <t>ナカ</t>
    </rPh>
    <rPh sb="15" eb="16">
      <t>クニ</t>
    </rPh>
    <rPh sb="17" eb="19">
      <t>セイサク</t>
    </rPh>
    <rPh sb="20" eb="21">
      <t>カク</t>
    </rPh>
    <rPh sb="21" eb="23">
      <t>ケイカク</t>
    </rPh>
    <rPh sb="24" eb="26">
      <t>サクテイ</t>
    </rPh>
    <rPh sb="26" eb="28">
      <t>ギョウム</t>
    </rPh>
    <rPh sb="32" eb="34">
      <t>ザイゲン</t>
    </rPh>
    <rPh sb="35" eb="37">
      <t>アッパク</t>
    </rPh>
    <rPh sb="43" eb="46">
      <t>ロウキュウカ</t>
    </rPh>
    <rPh sb="46" eb="48">
      <t>タイサク</t>
    </rPh>
    <rPh sb="49" eb="51">
      <t>コンゴ</t>
    </rPh>
    <rPh sb="51" eb="52">
      <t>オオ</t>
    </rPh>
    <rPh sb="54" eb="56">
      <t>コウシン</t>
    </rPh>
    <rPh sb="56" eb="58">
      <t>ジギョウ</t>
    </rPh>
    <rPh sb="61" eb="64">
      <t>カノウセイ</t>
    </rPh>
    <rPh sb="71" eb="73">
      <t>ジンコウ</t>
    </rPh>
    <rPh sb="74" eb="76">
      <t>キュウスイ</t>
    </rPh>
    <rPh sb="76" eb="77">
      <t>リョウ</t>
    </rPh>
    <rPh sb="78" eb="80">
      <t>ゲンショウ</t>
    </rPh>
    <rPh sb="81" eb="83">
      <t>ヨソク</t>
    </rPh>
    <rPh sb="86" eb="88">
      <t>ザイゲン</t>
    </rPh>
    <rPh sb="88" eb="90">
      <t>カクホ</t>
    </rPh>
    <rPh sb="93" eb="95">
      <t>スイドウ</t>
    </rPh>
    <rPh sb="95" eb="97">
      <t>リョウキン</t>
    </rPh>
    <rPh sb="98" eb="100">
      <t>ミナオ</t>
    </rPh>
    <rPh sb="102" eb="104">
      <t>ヒッス</t>
    </rPh>
    <rPh sb="105" eb="107">
      <t>ジョウタイ</t>
    </rPh>
    <rPh sb="113" eb="116">
      <t>ゲスイドウ</t>
    </rPh>
    <rPh sb="116" eb="118">
      <t>リョウキン</t>
    </rPh>
    <rPh sb="119" eb="122">
      <t>ショウヒゼイ</t>
    </rPh>
    <rPh sb="123" eb="125">
      <t>カイテイ</t>
    </rPh>
    <rPh sb="126" eb="128">
      <t>コウリョ</t>
    </rPh>
    <rPh sb="131" eb="133">
      <t>オオハバ</t>
    </rPh>
    <rPh sb="134" eb="136">
      <t>ミナオ</t>
    </rPh>
    <rPh sb="138" eb="139">
      <t>キビ</t>
    </rPh>
    <rPh sb="149" eb="151">
      <t>ロウキュウ</t>
    </rPh>
    <rPh sb="151" eb="153">
      <t>シセツ</t>
    </rPh>
    <rPh sb="154" eb="156">
      <t>コウシン</t>
    </rPh>
    <rPh sb="157" eb="158">
      <t>サイ</t>
    </rPh>
    <rPh sb="162" eb="164">
      <t>コウシン</t>
    </rPh>
    <rPh sb="164" eb="166">
      <t>ヒヨウ</t>
    </rPh>
    <rPh sb="167" eb="170">
      <t>ヘイジュンカ</t>
    </rPh>
    <rPh sb="172" eb="174">
      <t>ケイカク</t>
    </rPh>
    <rPh sb="175" eb="176">
      <t>スス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</si>
</sst>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1.19</c:v>
                </c:pt>
                <c:pt idx="3" formatCode="#,##0.00;&quot;△&quot;#,##0.00;&quot;-&quot;">
                  <c:v>0.04</c:v>
                </c:pt>
                <c:pt idx="4" formatCode="#,##0.00;&quot;△&quot;#,##0.00;&quot;-&quot;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95616"/>
        <c:axId val="46510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0.82</c:v>
                </c:pt>
                <c:pt idx="1">
                  <c:v>0.66</c:v>
                </c:pt>
                <c:pt idx="2">
                  <c:v>0.64</c:v>
                </c:pt>
                <c:pt idx="3">
                  <c:v>0.56000000000000005</c:v>
                </c:pt>
                <c:pt idx="4">
                  <c:v>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95616"/>
        <c:axId val="46510080"/>
      </c:lineChart>
      <c:dateAx>
        <c:axId val="46495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510080"/>
        <c:crosses val="autoZero"/>
        <c:auto val="1"/>
        <c:lblOffset val="100"/>
        <c:baseTimeUnit val="years"/>
      </c:dateAx>
      <c:valAx>
        <c:axId val="46510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495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31.39</c:v>
                </c:pt>
                <c:pt idx="1">
                  <c:v>33.21</c:v>
                </c:pt>
                <c:pt idx="2">
                  <c:v>32</c:v>
                </c:pt>
                <c:pt idx="3">
                  <c:v>30.25</c:v>
                </c:pt>
                <c:pt idx="4">
                  <c:v>38.64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73536"/>
        <c:axId val="47100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50.49</c:v>
                </c:pt>
                <c:pt idx="1">
                  <c:v>49.69</c:v>
                </c:pt>
                <c:pt idx="2">
                  <c:v>49.77</c:v>
                </c:pt>
                <c:pt idx="3">
                  <c:v>49.22</c:v>
                </c:pt>
                <c:pt idx="4">
                  <c:v>49.08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3536"/>
        <c:axId val="47100288"/>
      </c:lineChart>
      <c:dateAx>
        <c:axId val="47073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100288"/>
        <c:crosses val="autoZero"/>
        <c:auto val="1"/>
        <c:lblOffset val="100"/>
        <c:baseTimeUnit val="years"/>
      </c:dateAx>
      <c:valAx>
        <c:axId val="47100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073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68.98</c:v>
                </c:pt>
                <c:pt idx="1">
                  <c:v>62.9</c:v>
                </c:pt>
                <c:pt idx="2">
                  <c:v>63.9</c:v>
                </c:pt>
                <c:pt idx="3">
                  <c:v>66.25</c:v>
                </c:pt>
                <c:pt idx="4">
                  <c:v>53.55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14112"/>
        <c:axId val="4712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78.7</c:v>
                </c:pt>
                <c:pt idx="1">
                  <c:v>80.010000000000005</c:v>
                </c:pt>
                <c:pt idx="2">
                  <c:v>79.98</c:v>
                </c:pt>
                <c:pt idx="3">
                  <c:v>79.48</c:v>
                </c:pt>
                <c:pt idx="4">
                  <c:v>79.3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14112"/>
        <c:axId val="47120384"/>
      </c:lineChart>
      <c:dateAx>
        <c:axId val="47114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120384"/>
        <c:crosses val="autoZero"/>
        <c:auto val="1"/>
        <c:lblOffset val="100"/>
        <c:baseTimeUnit val="years"/>
      </c:dateAx>
      <c:valAx>
        <c:axId val="4712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114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106.92</c:v>
                </c:pt>
                <c:pt idx="1">
                  <c:v>106.97</c:v>
                </c:pt>
                <c:pt idx="2">
                  <c:v>109.91</c:v>
                </c:pt>
                <c:pt idx="3">
                  <c:v>126</c:v>
                </c:pt>
                <c:pt idx="4">
                  <c:v>115.26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58816"/>
        <c:axId val="82660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104.82</c:v>
                </c:pt>
                <c:pt idx="1">
                  <c:v>104.95</c:v>
                </c:pt>
                <c:pt idx="2">
                  <c:v>105.53</c:v>
                </c:pt>
                <c:pt idx="3">
                  <c:v>107.2</c:v>
                </c:pt>
                <c:pt idx="4">
                  <c:v>106.62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58816"/>
        <c:axId val="82660736"/>
      </c:lineChart>
      <c:dateAx>
        <c:axId val="82658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660736"/>
        <c:crosses val="autoZero"/>
        <c:auto val="1"/>
        <c:lblOffset val="100"/>
        <c:baseTimeUnit val="years"/>
      </c:dateAx>
      <c:valAx>
        <c:axId val="826607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658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54.14</c:v>
                </c:pt>
                <c:pt idx="1">
                  <c:v>55.83</c:v>
                </c:pt>
                <c:pt idx="2">
                  <c:v>57.43</c:v>
                </c:pt>
                <c:pt idx="3">
                  <c:v>58.17</c:v>
                </c:pt>
                <c:pt idx="4">
                  <c:v>59.33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66880"/>
        <c:axId val="46668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34.24</c:v>
                </c:pt>
                <c:pt idx="1">
                  <c:v>35.18</c:v>
                </c:pt>
                <c:pt idx="2">
                  <c:v>36.43</c:v>
                </c:pt>
                <c:pt idx="3">
                  <c:v>46.12</c:v>
                </c:pt>
                <c:pt idx="4">
                  <c:v>47.44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66880"/>
        <c:axId val="46668800"/>
      </c:lineChart>
      <c:dateAx>
        <c:axId val="46666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668800"/>
        <c:crosses val="autoZero"/>
        <c:auto val="1"/>
        <c:lblOffset val="100"/>
        <c:baseTimeUnit val="years"/>
      </c:dateAx>
      <c:valAx>
        <c:axId val="46668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666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0.3</c:v>
                </c:pt>
                <c:pt idx="1">
                  <c:v>0.3</c:v>
                </c:pt>
                <c:pt idx="2" formatCode="#,##0.00;&quot;△&quot;#,##0.00">
                  <c:v>0</c:v>
                </c:pt>
                <c:pt idx="3">
                  <c:v>2.4900000000000002</c:v>
                </c:pt>
                <c:pt idx="4">
                  <c:v>16.91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27936"/>
        <c:axId val="46729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6.81</c:v>
                </c:pt>
                <c:pt idx="1">
                  <c:v>8.41</c:v>
                </c:pt>
                <c:pt idx="2">
                  <c:v>8.7200000000000006</c:v>
                </c:pt>
                <c:pt idx="3">
                  <c:v>9.86</c:v>
                </c:pt>
                <c:pt idx="4">
                  <c:v>11.16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27936"/>
        <c:axId val="46729856"/>
      </c:lineChart>
      <c:dateAx>
        <c:axId val="46727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729856"/>
        <c:crosses val="autoZero"/>
        <c:auto val="1"/>
        <c:lblOffset val="100"/>
        <c:baseTimeUnit val="years"/>
      </c:dateAx>
      <c:valAx>
        <c:axId val="46729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727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62624"/>
        <c:axId val="46777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26.83</c:v>
                </c:pt>
                <c:pt idx="1">
                  <c:v>26.81</c:v>
                </c:pt>
                <c:pt idx="2">
                  <c:v>28.31</c:v>
                </c:pt>
                <c:pt idx="3">
                  <c:v>13.46</c:v>
                </c:pt>
                <c:pt idx="4">
                  <c:v>12.59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62624"/>
        <c:axId val="46777088"/>
      </c:lineChart>
      <c:dateAx>
        <c:axId val="4676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777088"/>
        <c:crosses val="autoZero"/>
        <c:auto val="1"/>
        <c:lblOffset val="100"/>
        <c:baseTimeUnit val="years"/>
      </c:dateAx>
      <c:valAx>
        <c:axId val="467770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762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1144.1300000000001</c:v>
                </c:pt>
                <c:pt idx="1">
                  <c:v>2332.9299999999998</c:v>
                </c:pt>
                <c:pt idx="2">
                  <c:v>2480.81</c:v>
                </c:pt>
                <c:pt idx="3">
                  <c:v>494.8</c:v>
                </c:pt>
                <c:pt idx="4">
                  <c:v>486.97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85120"/>
        <c:axId val="46887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1197.1099999999999</c:v>
                </c:pt>
                <c:pt idx="1">
                  <c:v>1002.64</c:v>
                </c:pt>
                <c:pt idx="2">
                  <c:v>1164.51</c:v>
                </c:pt>
                <c:pt idx="3">
                  <c:v>434.72</c:v>
                </c:pt>
                <c:pt idx="4">
                  <c:v>416.14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85120"/>
        <c:axId val="46887296"/>
      </c:lineChart>
      <c:dateAx>
        <c:axId val="46885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887296"/>
        <c:crosses val="autoZero"/>
        <c:auto val="1"/>
        <c:lblOffset val="100"/>
        <c:baseTimeUnit val="years"/>
      </c:dateAx>
      <c:valAx>
        <c:axId val="468872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885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277.98</c:v>
                </c:pt>
                <c:pt idx="1">
                  <c:v>256.41000000000003</c:v>
                </c:pt>
                <c:pt idx="2">
                  <c:v>236.69</c:v>
                </c:pt>
                <c:pt idx="3">
                  <c:v>225.63</c:v>
                </c:pt>
                <c:pt idx="4">
                  <c:v>207.54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01120"/>
        <c:axId val="46911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532.29999999999995</c:v>
                </c:pt>
                <c:pt idx="1">
                  <c:v>520.29999999999995</c:v>
                </c:pt>
                <c:pt idx="2">
                  <c:v>498.27</c:v>
                </c:pt>
                <c:pt idx="3">
                  <c:v>495.76</c:v>
                </c:pt>
                <c:pt idx="4">
                  <c:v>487.22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01120"/>
        <c:axId val="46911488"/>
      </c:lineChart>
      <c:dateAx>
        <c:axId val="46901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911488"/>
        <c:crosses val="autoZero"/>
        <c:auto val="1"/>
        <c:lblOffset val="100"/>
        <c:baseTimeUnit val="years"/>
      </c:dateAx>
      <c:valAx>
        <c:axId val="469114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901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102.35</c:v>
                </c:pt>
                <c:pt idx="1">
                  <c:v>103.62</c:v>
                </c:pt>
                <c:pt idx="2">
                  <c:v>105.56</c:v>
                </c:pt>
                <c:pt idx="3">
                  <c:v>124.83</c:v>
                </c:pt>
                <c:pt idx="4">
                  <c:v>113.03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53984"/>
        <c:axId val="46955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90.17</c:v>
                </c:pt>
                <c:pt idx="1">
                  <c:v>90.69</c:v>
                </c:pt>
                <c:pt idx="2">
                  <c:v>90.64</c:v>
                </c:pt>
                <c:pt idx="3">
                  <c:v>93.66</c:v>
                </c:pt>
                <c:pt idx="4">
                  <c:v>92.76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53984"/>
        <c:axId val="46955904"/>
      </c:lineChart>
      <c:dateAx>
        <c:axId val="46953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955904"/>
        <c:crosses val="autoZero"/>
        <c:auto val="1"/>
        <c:lblOffset val="100"/>
        <c:baseTimeUnit val="years"/>
      </c:dateAx>
      <c:valAx>
        <c:axId val="46955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953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158.54</c:v>
                </c:pt>
                <c:pt idx="1">
                  <c:v>163.6</c:v>
                </c:pt>
                <c:pt idx="2">
                  <c:v>163.01</c:v>
                </c:pt>
                <c:pt idx="3">
                  <c:v>138.83000000000001</c:v>
                </c:pt>
                <c:pt idx="4">
                  <c:v>147.02000000000001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5616"/>
        <c:axId val="47059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210.28</c:v>
                </c:pt>
                <c:pt idx="1">
                  <c:v>211.08</c:v>
                </c:pt>
                <c:pt idx="2">
                  <c:v>213.52</c:v>
                </c:pt>
                <c:pt idx="3">
                  <c:v>208.21</c:v>
                </c:pt>
                <c:pt idx="4">
                  <c:v>208.67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75616"/>
        <c:axId val="47059712"/>
      </c:lineChart>
      <c:dateAx>
        <c:axId val="46975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059712"/>
        <c:crosses val="autoZero"/>
        <c:auto val="1"/>
        <c:lblOffset val="100"/>
        <c:baseTimeUnit val="years"/>
      </c:dateAx>
      <c:valAx>
        <c:axId val="47059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975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C47" zoomScale="75" zoomScaleNormal="75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長野県　白馬村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A8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9324</v>
      </c>
      <c r="AJ8" s="56"/>
      <c r="AK8" s="56"/>
      <c r="AL8" s="56"/>
      <c r="AM8" s="56"/>
      <c r="AN8" s="56"/>
      <c r="AO8" s="56"/>
      <c r="AP8" s="57"/>
      <c r="AQ8" s="47">
        <f>データ!R6</f>
        <v>189.36</v>
      </c>
      <c r="AR8" s="47"/>
      <c r="AS8" s="47"/>
      <c r="AT8" s="47"/>
      <c r="AU8" s="47"/>
      <c r="AV8" s="47"/>
      <c r="AW8" s="47"/>
      <c r="AX8" s="47"/>
      <c r="AY8" s="47">
        <f>データ!S6</f>
        <v>49.24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80.290000000000006</v>
      </c>
      <c r="K10" s="47"/>
      <c r="L10" s="47"/>
      <c r="M10" s="47"/>
      <c r="N10" s="47"/>
      <c r="O10" s="47"/>
      <c r="P10" s="47"/>
      <c r="Q10" s="47"/>
      <c r="R10" s="47">
        <f>データ!O6</f>
        <v>98.36</v>
      </c>
      <c r="S10" s="47"/>
      <c r="T10" s="47"/>
      <c r="U10" s="47"/>
      <c r="V10" s="47"/>
      <c r="W10" s="47"/>
      <c r="X10" s="47"/>
      <c r="Y10" s="47"/>
      <c r="Z10" s="78">
        <f>データ!P6</f>
        <v>3670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9006</v>
      </c>
      <c r="AJ10" s="78"/>
      <c r="AK10" s="78"/>
      <c r="AL10" s="78"/>
      <c r="AM10" s="78"/>
      <c r="AN10" s="78"/>
      <c r="AO10" s="78"/>
      <c r="AP10" s="78"/>
      <c r="AQ10" s="47">
        <f>データ!U6</f>
        <v>22.8</v>
      </c>
      <c r="AR10" s="47"/>
      <c r="AS10" s="47"/>
      <c r="AT10" s="47"/>
      <c r="AU10" s="47"/>
      <c r="AV10" s="47"/>
      <c r="AW10" s="47"/>
      <c r="AX10" s="47"/>
      <c r="AY10" s="47">
        <f>データ!V6</f>
        <v>395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104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105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106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204854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長野県　白馬村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A8</v>
      </c>
      <c r="M6" s="32" t="str">
        <f t="shared" si="3"/>
        <v>-</v>
      </c>
      <c r="N6" s="32">
        <f t="shared" si="3"/>
        <v>80.290000000000006</v>
      </c>
      <c r="O6" s="32">
        <f t="shared" si="3"/>
        <v>98.36</v>
      </c>
      <c r="P6" s="32">
        <f t="shared" si="3"/>
        <v>3670</v>
      </c>
      <c r="Q6" s="32">
        <f t="shared" si="3"/>
        <v>9324</v>
      </c>
      <c r="R6" s="32">
        <f t="shared" si="3"/>
        <v>189.36</v>
      </c>
      <c r="S6" s="32">
        <f t="shared" si="3"/>
        <v>49.24</v>
      </c>
      <c r="T6" s="32">
        <f t="shared" si="3"/>
        <v>9006</v>
      </c>
      <c r="U6" s="32">
        <f t="shared" si="3"/>
        <v>22.8</v>
      </c>
      <c r="V6" s="32">
        <f t="shared" si="3"/>
        <v>395</v>
      </c>
      <c r="W6" s="33">
        <f>IF(W7="",NA(),W7)</f>
        <v>106.92</v>
      </c>
      <c r="X6" s="33">
        <f t="shared" ref="X6:AF6" si="4">IF(X7="",NA(),X7)</f>
        <v>106.97</v>
      </c>
      <c r="Y6" s="33">
        <f t="shared" si="4"/>
        <v>109.91</v>
      </c>
      <c r="Z6" s="33">
        <f t="shared" si="4"/>
        <v>126</v>
      </c>
      <c r="AA6" s="33">
        <f t="shared" si="4"/>
        <v>115.26</v>
      </c>
      <c r="AB6" s="33">
        <f t="shared" si="4"/>
        <v>104.82</v>
      </c>
      <c r="AC6" s="33">
        <f t="shared" si="4"/>
        <v>104.95</v>
      </c>
      <c r="AD6" s="33">
        <f t="shared" si="4"/>
        <v>105.53</v>
      </c>
      <c r="AE6" s="33">
        <f t="shared" si="4"/>
        <v>107.2</v>
      </c>
      <c r="AF6" s="33">
        <f t="shared" si="4"/>
        <v>106.62</v>
      </c>
      <c r="AG6" s="32" t="str">
        <f>IF(AG7="","",IF(AG7="-","【-】","【"&amp;SUBSTITUTE(TEXT(AG7,"#,##0.00"),"-","△")&amp;"】"))</f>
        <v>【113.56】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26.83</v>
      </c>
      <c r="AN6" s="33">
        <f t="shared" si="5"/>
        <v>26.81</v>
      </c>
      <c r="AO6" s="33">
        <f t="shared" si="5"/>
        <v>28.31</v>
      </c>
      <c r="AP6" s="33">
        <f t="shared" si="5"/>
        <v>13.46</v>
      </c>
      <c r="AQ6" s="33">
        <f t="shared" si="5"/>
        <v>12.59</v>
      </c>
      <c r="AR6" s="32" t="str">
        <f>IF(AR7="","",IF(AR7="-","【-】","【"&amp;SUBSTITUTE(TEXT(AR7,"#,##0.00"),"-","△")&amp;"】"))</f>
        <v>【0.87】</v>
      </c>
      <c r="AS6" s="33">
        <f>IF(AS7="",NA(),AS7)</f>
        <v>1144.1300000000001</v>
      </c>
      <c r="AT6" s="33">
        <f t="shared" ref="AT6:BB6" si="6">IF(AT7="",NA(),AT7)</f>
        <v>2332.9299999999998</v>
      </c>
      <c r="AU6" s="33">
        <f t="shared" si="6"/>
        <v>2480.81</v>
      </c>
      <c r="AV6" s="33">
        <f t="shared" si="6"/>
        <v>494.8</v>
      </c>
      <c r="AW6" s="33">
        <f t="shared" si="6"/>
        <v>486.97</v>
      </c>
      <c r="AX6" s="33">
        <f t="shared" si="6"/>
        <v>1197.1099999999999</v>
      </c>
      <c r="AY6" s="33">
        <f t="shared" si="6"/>
        <v>1002.64</v>
      </c>
      <c r="AZ6" s="33">
        <f t="shared" si="6"/>
        <v>1164.51</v>
      </c>
      <c r="BA6" s="33">
        <f t="shared" si="6"/>
        <v>434.72</v>
      </c>
      <c r="BB6" s="33">
        <f t="shared" si="6"/>
        <v>416.14</v>
      </c>
      <c r="BC6" s="32" t="str">
        <f>IF(BC7="","",IF(BC7="-","【-】","【"&amp;SUBSTITUTE(TEXT(BC7,"#,##0.00"),"-","△")&amp;"】"))</f>
        <v>【262.74】</v>
      </c>
      <c r="BD6" s="33">
        <f>IF(BD7="",NA(),BD7)</f>
        <v>277.98</v>
      </c>
      <c r="BE6" s="33">
        <f t="shared" ref="BE6:BM6" si="7">IF(BE7="",NA(),BE7)</f>
        <v>256.41000000000003</v>
      </c>
      <c r="BF6" s="33">
        <f t="shared" si="7"/>
        <v>236.69</v>
      </c>
      <c r="BG6" s="33">
        <f t="shared" si="7"/>
        <v>225.63</v>
      </c>
      <c r="BH6" s="33">
        <f t="shared" si="7"/>
        <v>207.54</v>
      </c>
      <c r="BI6" s="33">
        <f t="shared" si="7"/>
        <v>532.29999999999995</v>
      </c>
      <c r="BJ6" s="33">
        <f t="shared" si="7"/>
        <v>520.29999999999995</v>
      </c>
      <c r="BK6" s="33">
        <f t="shared" si="7"/>
        <v>498.27</v>
      </c>
      <c r="BL6" s="33">
        <f t="shared" si="7"/>
        <v>495.76</v>
      </c>
      <c r="BM6" s="33">
        <f t="shared" si="7"/>
        <v>487.22</v>
      </c>
      <c r="BN6" s="32" t="str">
        <f>IF(BN7="","",IF(BN7="-","【-】","【"&amp;SUBSTITUTE(TEXT(BN7,"#,##0.00"),"-","△")&amp;"】"))</f>
        <v>【276.38】</v>
      </c>
      <c r="BO6" s="33">
        <f>IF(BO7="",NA(),BO7)</f>
        <v>102.35</v>
      </c>
      <c r="BP6" s="33">
        <f t="shared" ref="BP6:BX6" si="8">IF(BP7="",NA(),BP7)</f>
        <v>103.62</v>
      </c>
      <c r="BQ6" s="33">
        <f t="shared" si="8"/>
        <v>105.56</v>
      </c>
      <c r="BR6" s="33">
        <f t="shared" si="8"/>
        <v>124.83</v>
      </c>
      <c r="BS6" s="33">
        <f t="shared" si="8"/>
        <v>113.03</v>
      </c>
      <c r="BT6" s="33">
        <f t="shared" si="8"/>
        <v>90.17</v>
      </c>
      <c r="BU6" s="33">
        <f t="shared" si="8"/>
        <v>90.69</v>
      </c>
      <c r="BV6" s="33">
        <f t="shared" si="8"/>
        <v>90.64</v>
      </c>
      <c r="BW6" s="33">
        <f t="shared" si="8"/>
        <v>93.66</v>
      </c>
      <c r="BX6" s="33">
        <f t="shared" si="8"/>
        <v>92.76</v>
      </c>
      <c r="BY6" s="32" t="str">
        <f>IF(BY7="","",IF(BY7="-","【-】","【"&amp;SUBSTITUTE(TEXT(BY7,"#,##0.00"),"-","△")&amp;"】"))</f>
        <v>【104.99】</v>
      </c>
      <c r="BZ6" s="33">
        <f>IF(BZ7="",NA(),BZ7)</f>
        <v>158.54</v>
      </c>
      <c r="CA6" s="33">
        <f t="shared" ref="CA6:CI6" si="9">IF(CA7="",NA(),CA7)</f>
        <v>163.6</v>
      </c>
      <c r="CB6" s="33">
        <f t="shared" si="9"/>
        <v>163.01</v>
      </c>
      <c r="CC6" s="33">
        <f t="shared" si="9"/>
        <v>138.83000000000001</v>
      </c>
      <c r="CD6" s="33">
        <f t="shared" si="9"/>
        <v>147.02000000000001</v>
      </c>
      <c r="CE6" s="33">
        <f t="shared" si="9"/>
        <v>210.28</v>
      </c>
      <c r="CF6" s="33">
        <f t="shared" si="9"/>
        <v>211.08</v>
      </c>
      <c r="CG6" s="33">
        <f t="shared" si="9"/>
        <v>213.52</v>
      </c>
      <c r="CH6" s="33">
        <f t="shared" si="9"/>
        <v>208.21</v>
      </c>
      <c r="CI6" s="33">
        <f t="shared" si="9"/>
        <v>208.67</v>
      </c>
      <c r="CJ6" s="32" t="str">
        <f>IF(CJ7="","",IF(CJ7="-","【-】","【"&amp;SUBSTITUTE(TEXT(CJ7,"#,##0.00"),"-","△")&amp;"】"))</f>
        <v>【163.72】</v>
      </c>
      <c r="CK6" s="33">
        <f>IF(CK7="",NA(),CK7)</f>
        <v>31.39</v>
      </c>
      <c r="CL6" s="33">
        <f t="shared" ref="CL6:CT6" si="10">IF(CL7="",NA(),CL7)</f>
        <v>33.21</v>
      </c>
      <c r="CM6" s="33">
        <f t="shared" si="10"/>
        <v>32</v>
      </c>
      <c r="CN6" s="33">
        <f t="shared" si="10"/>
        <v>30.25</v>
      </c>
      <c r="CO6" s="33">
        <f t="shared" si="10"/>
        <v>38.64</v>
      </c>
      <c r="CP6" s="33">
        <f t="shared" si="10"/>
        <v>50.49</v>
      </c>
      <c r="CQ6" s="33">
        <f t="shared" si="10"/>
        <v>49.69</v>
      </c>
      <c r="CR6" s="33">
        <f t="shared" si="10"/>
        <v>49.77</v>
      </c>
      <c r="CS6" s="33">
        <f t="shared" si="10"/>
        <v>49.22</v>
      </c>
      <c r="CT6" s="33">
        <f t="shared" si="10"/>
        <v>49.08</v>
      </c>
      <c r="CU6" s="32" t="str">
        <f>IF(CU7="","",IF(CU7="-","【-】","【"&amp;SUBSTITUTE(TEXT(CU7,"#,##0.00"),"-","△")&amp;"】"))</f>
        <v>【59.76】</v>
      </c>
      <c r="CV6" s="33">
        <f>IF(CV7="",NA(),CV7)</f>
        <v>68.98</v>
      </c>
      <c r="CW6" s="33">
        <f t="shared" ref="CW6:DE6" si="11">IF(CW7="",NA(),CW7)</f>
        <v>62.9</v>
      </c>
      <c r="CX6" s="33">
        <f t="shared" si="11"/>
        <v>63.9</v>
      </c>
      <c r="CY6" s="33">
        <f t="shared" si="11"/>
        <v>66.25</v>
      </c>
      <c r="CZ6" s="33">
        <f t="shared" si="11"/>
        <v>53.55</v>
      </c>
      <c r="DA6" s="33">
        <f t="shared" si="11"/>
        <v>78.7</v>
      </c>
      <c r="DB6" s="33">
        <f t="shared" si="11"/>
        <v>80.010000000000005</v>
      </c>
      <c r="DC6" s="33">
        <f t="shared" si="11"/>
        <v>79.98</v>
      </c>
      <c r="DD6" s="33">
        <f t="shared" si="11"/>
        <v>79.48</v>
      </c>
      <c r="DE6" s="33">
        <f t="shared" si="11"/>
        <v>79.3</v>
      </c>
      <c r="DF6" s="32" t="str">
        <f>IF(DF7="","",IF(DF7="-","【-】","【"&amp;SUBSTITUTE(TEXT(DF7,"#,##0.00"),"-","△")&amp;"】"))</f>
        <v>【89.95】</v>
      </c>
      <c r="DG6" s="33">
        <f>IF(DG7="",NA(),DG7)</f>
        <v>54.14</v>
      </c>
      <c r="DH6" s="33">
        <f t="shared" ref="DH6:DP6" si="12">IF(DH7="",NA(),DH7)</f>
        <v>55.83</v>
      </c>
      <c r="DI6" s="33">
        <f t="shared" si="12"/>
        <v>57.43</v>
      </c>
      <c r="DJ6" s="33">
        <f t="shared" si="12"/>
        <v>58.17</v>
      </c>
      <c r="DK6" s="33">
        <f t="shared" si="12"/>
        <v>59.33</v>
      </c>
      <c r="DL6" s="33">
        <f t="shared" si="12"/>
        <v>34.24</v>
      </c>
      <c r="DM6" s="33">
        <f t="shared" si="12"/>
        <v>35.18</v>
      </c>
      <c r="DN6" s="33">
        <f t="shared" si="12"/>
        <v>36.43</v>
      </c>
      <c r="DO6" s="33">
        <f t="shared" si="12"/>
        <v>46.12</v>
      </c>
      <c r="DP6" s="33">
        <f t="shared" si="12"/>
        <v>47.44</v>
      </c>
      <c r="DQ6" s="32" t="str">
        <f>IF(DQ7="","",IF(DQ7="-","【-】","【"&amp;SUBSTITUTE(TEXT(DQ7,"#,##0.00"),"-","△")&amp;"】"))</f>
        <v>【47.18】</v>
      </c>
      <c r="DR6" s="33">
        <f>IF(DR7="",NA(),DR7)</f>
        <v>0.3</v>
      </c>
      <c r="DS6" s="33">
        <f t="shared" ref="DS6:EA6" si="13">IF(DS7="",NA(),DS7)</f>
        <v>0.3</v>
      </c>
      <c r="DT6" s="32">
        <f t="shared" si="13"/>
        <v>0</v>
      </c>
      <c r="DU6" s="33">
        <f t="shared" si="13"/>
        <v>2.4900000000000002</v>
      </c>
      <c r="DV6" s="33">
        <f t="shared" si="13"/>
        <v>16.91</v>
      </c>
      <c r="DW6" s="33">
        <f t="shared" si="13"/>
        <v>6.81</v>
      </c>
      <c r="DX6" s="33">
        <f t="shared" si="13"/>
        <v>8.41</v>
      </c>
      <c r="DY6" s="33">
        <f t="shared" si="13"/>
        <v>8.7200000000000006</v>
      </c>
      <c r="DZ6" s="33">
        <f t="shared" si="13"/>
        <v>9.86</v>
      </c>
      <c r="EA6" s="33">
        <f t="shared" si="13"/>
        <v>11.16</v>
      </c>
      <c r="EB6" s="32" t="str">
        <f>IF(EB7="","",IF(EB7="-","【-】","【"&amp;SUBSTITUTE(TEXT(EB7,"#,##0.00"),"-","△")&amp;"】"))</f>
        <v>【13.18】</v>
      </c>
      <c r="EC6" s="32">
        <f>IF(EC7="",NA(),EC7)</f>
        <v>0</v>
      </c>
      <c r="ED6" s="32">
        <f t="shared" ref="ED6:EL6" si="14">IF(ED7="",NA(),ED7)</f>
        <v>0</v>
      </c>
      <c r="EE6" s="33">
        <f t="shared" si="14"/>
        <v>1.19</v>
      </c>
      <c r="EF6" s="33">
        <f t="shared" si="14"/>
        <v>0.04</v>
      </c>
      <c r="EG6" s="33">
        <f t="shared" si="14"/>
        <v>0.5</v>
      </c>
      <c r="EH6" s="33">
        <f t="shared" si="14"/>
        <v>0.82</v>
      </c>
      <c r="EI6" s="33">
        <f t="shared" si="14"/>
        <v>0.66</v>
      </c>
      <c r="EJ6" s="33">
        <f t="shared" si="14"/>
        <v>0.64</v>
      </c>
      <c r="EK6" s="33">
        <f t="shared" si="14"/>
        <v>0.56000000000000005</v>
      </c>
      <c r="EL6" s="33">
        <f t="shared" si="14"/>
        <v>0.65</v>
      </c>
      <c r="EM6" s="32" t="str">
        <f>IF(EM7="","",IF(EM7="-","【-】","【"&amp;SUBSTITUTE(TEXT(EM7,"#,##0.00"),"-","△")&amp;"】"))</f>
        <v>【0.85】</v>
      </c>
    </row>
    <row r="7" spans="1:143" s="34" customFormat="1">
      <c r="A7" s="26"/>
      <c r="B7" s="35">
        <v>2015</v>
      </c>
      <c r="C7" s="35">
        <v>204854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80.290000000000006</v>
      </c>
      <c r="O7" s="36">
        <v>98.36</v>
      </c>
      <c r="P7" s="36">
        <v>3670</v>
      </c>
      <c r="Q7" s="36">
        <v>9324</v>
      </c>
      <c r="R7" s="36">
        <v>189.36</v>
      </c>
      <c r="S7" s="36">
        <v>49.24</v>
      </c>
      <c r="T7" s="36">
        <v>9006</v>
      </c>
      <c r="U7" s="36">
        <v>22.8</v>
      </c>
      <c r="V7" s="36">
        <v>395</v>
      </c>
      <c r="W7" s="36">
        <v>106.92</v>
      </c>
      <c r="X7" s="36">
        <v>106.97</v>
      </c>
      <c r="Y7" s="36">
        <v>109.91</v>
      </c>
      <c r="Z7" s="36">
        <v>126</v>
      </c>
      <c r="AA7" s="36">
        <v>115.26</v>
      </c>
      <c r="AB7" s="36">
        <v>104.82</v>
      </c>
      <c r="AC7" s="36">
        <v>104.95</v>
      </c>
      <c r="AD7" s="36">
        <v>105.53</v>
      </c>
      <c r="AE7" s="36">
        <v>107.2</v>
      </c>
      <c r="AF7" s="36">
        <v>106.62</v>
      </c>
      <c r="AG7" s="36">
        <v>113.56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26.83</v>
      </c>
      <c r="AN7" s="36">
        <v>26.81</v>
      </c>
      <c r="AO7" s="36">
        <v>28.31</v>
      </c>
      <c r="AP7" s="36">
        <v>13.46</v>
      </c>
      <c r="AQ7" s="36">
        <v>12.59</v>
      </c>
      <c r="AR7" s="36">
        <v>0.87</v>
      </c>
      <c r="AS7" s="36">
        <v>1144.1300000000001</v>
      </c>
      <c r="AT7" s="36">
        <v>2332.9299999999998</v>
      </c>
      <c r="AU7" s="36">
        <v>2480.81</v>
      </c>
      <c r="AV7" s="36">
        <v>494.8</v>
      </c>
      <c r="AW7" s="36">
        <v>486.97</v>
      </c>
      <c r="AX7" s="36">
        <v>1197.1099999999999</v>
      </c>
      <c r="AY7" s="36">
        <v>1002.64</v>
      </c>
      <c r="AZ7" s="36">
        <v>1164.51</v>
      </c>
      <c r="BA7" s="36">
        <v>434.72</v>
      </c>
      <c r="BB7" s="36">
        <v>416.14</v>
      </c>
      <c r="BC7" s="36">
        <v>262.74</v>
      </c>
      <c r="BD7" s="36">
        <v>277.98</v>
      </c>
      <c r="BE7" s="36">
        <v>256.41000000000003</v>
      </c>
      <c r="BF7" s="36">
        <v>236.69</v>
      </c>
      <c r="BG7" s="36">
        <v>225.63</v>
      </c>
      <c r="BH7" s="36">
        <v>207.54</v>
      </c>
      <c r="BI7" s="36">
        <v>532.29999999999995</v>
      </c>
      <c r="BJ7" s="36">
        <v>520.29999999999995</v>
      </c>
      <c r="BK7" s="36">
        <v>498.27</v>
      </c>
      <c r="BL7" s="36">
        <v>495.76</v>
      </c>
      <c r="BM7" s="36">
        <v>487.22</v>
      </c>
      <c r="BN7" s="36">
        <v>276.38</v>
      </c>
      <c r="BO7" s="36">
        <v>102.35</v>
      </c>
      <c r="BP7" s="36">
        <v>103.62</v>
      </c>
      <c r="BQ7" s="36">
        <v>105.56</v>
      </c>
      <c r="BR7" s="36">
        <v>124.83</v>
      </c>
      <c r="BS7" s="36">
        <v>113.03</v>
      </c>
      <c r="BT7" s="36">
        <v>90.17</v>
      </c>
      <c r="BU7" s="36">
        <v>90.69</v>
      </c>
      <c r="BV7" s="36">
        <v>90.64</v>
      </c>
      <c r="BW7" s="36">
        <v>93.66</v>
      </c>
      <c r="BX7" s="36">
        <v>92.76</v>
      </c>
      <c r="BY7" s="36">
        <v>104.99</v>
      </c>
      <c r="BZ7" s="36">
        <v>158.54</v>
      </c>
      <c r="CA7" s="36">
        <v>163.6</v>
      </c>
      <c r="CB7" s="36">
        <v>163.01</v>
      </c>
      <c r="CC7" s="36">
        <v>138.83000000000001</v>
      </c>
      <c r="CD7" s="36">
        <v>147.02000000000001</v>
      </c>
      <c r="CE7" s="36">
        <v>210.28</v>
      </c>
      <c r="CF7" s="36">
        <v>211.08</v>
      </c>
      <c r="CG7" s="36">
        <v>213.52</v>
      </c>
      <c r="CH7" s="36">
        <v>208.21</v>
      </c>
      <c r="CI7" s="36">
        <v>208.67</v>
      </c>
      <c r="CJ7" s="36">
        <v>163.72</v>
      </c>
      <c r="CK7" s="36">
        <v>31.39</v>
      </c>
      <c r="CL7" s="36">
        <v>33.21</v>
      </c>
      <c r="CM7" s="36">
        <v>32</v>
      </c>
      <c r="CN7" s="36">
        <v>30.25</v>
      </c>
      <c r="CO7" s="36">
        <v>38.64</v>
      </c>
      <c r="CP7" s="36">
        <v>50.49</v>
      </c>
      <c r="CQ7" s="36">
        <v>49.69</v>
      </c>
      <c r="CR7" s="36">
        <v>49.77</v>
      </c>
      <c r="CS7" s="36">
        <v>49.22</v>
      </c>
      <c r="CT7" s="36">
        <v>49.08</v>
      </c>
      <c r="CU7" s="36">
        <v>59.76</v>
      </c>
      <c r="CV7" s="36">
        <v>68.98</v>
      </c>
      <c r="CW7" s="36">
        <v>62.9</v>
      </c>
      <c r="CX7" s="36">
        <v>63.9</v>
      </c>
      <c r="CY7" s="36">
        <v>66.25</v>
      </c>
      <c r="CZ7" s="36">
        <v>53.55</v>
      </c>
      <c r="DA7" s="36">
        <v>78.7</v>
      </c>
      <c r="DB7" s="36">
        <v>80.010000000000005</v>
      </c>
      <c r="DC7" s="36">
        <v>79.98</v>
      </c>
      <c r="DD7" s="36">
        <v>79.48</v>
      </c>
      <c r="DE7" s="36">
        <v>79.3</v>
      </c>
      <c r="DF7" s="36">
        <v>89.95</v>
      </c>
      <c r="DG7" s="36">
        <v>54.14</v>
      </c>
      <c r="DH7" s="36">
        <v>55.83</v>
      </c>
      <c r="DI7" s="36">
        <v>57.43</v>
      </c>
      <c r="DJ7" s="36">
        <v>58.17</v>
      </c>
      <c r="DK7" s="36">
        <v>59.33</v>
      </c>
      <c r="DL7" s="36">
        <v>34.24</v>
      </c>
      <c r="DM7" s="36">
        <v>35.18</v>
      </c>
      <c r="DN7" s="36">
        <v>36.43</v>
      </c>
      <c r="DO7" s="36">
        <v>46.12</v>
      </c>
      <c r="DP7" s="36">
        <v>47.44</v>
      </c>
      <c r="DQ7" s="36">
        <v>47.18</v>
      </c>
      <c r="DR7" s="36">
        <v>0.3</v>
      </c>
      <c r="DS7" s="36">
        <v>0.3</v>
      </c>
      <c r="DT7" s="36">
        <v>0</v>
      </c>
      <c r="DU7" s="36">
        <v>2.4900000000000002</v>
      </c>
      <c r="DV7" s="36">
        <v>16.91</v>
      </c>
      <c r="DW7" s="36">
        <v>6.81</v>
      </c>
      <c r="DX7" s="36">
        <v>8.41</v>
      </c>
      <c r="DY7" s="36">
        <v>8.7200000000000006</v>
      </c>
      <c r="DZ7" s="36">
        <v>9.86</v>
      </c>
      <c r="EA7" s="36">
        <v>11.16</v>
      </c>
      <c r="EB7" s="36">
        <v>13.18</v>
      </c>
      <c r="EC7" s="36">
        <v>0</v>
      </c>
      <c r="ED7" s="36">
        <v>0</v>
      </c>
      <c r="EE7" s="36">
        <v>1.19</v>
      </c>
      <c r="EF7" s="36">
        <v>0.04</v>
      </c>
      <c r="EG7" s="36">
        <v>0.5</v>
      </c>
      <c r="EH7" s="36">
        <v>0.82</v>
      </c>
      <c r="EI7" s="36">
        <v>0.66</v>
      </c>
      <c r="EJ7" s="36">
        <v>0.64</v>
      </c>
      <c r="EK7" s="36">
        <v>0.56000000000000005</v>
      </c>
      <c r="EL7" s="36">
        <v>0.65</v>
      </c>
      <c r="EM7" s="36">
        <v>0.85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testserver</cp:lastModifiedBy>
  <dcterms:created xsi:type="dcterms:W3CDTF">2017-02-01T08:41:31Z</dcterms:created>
  <dcterms:modified xsi:type="dcterms:W3CDTF">2017-02-03T04:37:34Z</dcterms:modified>
</cp:coreProperties>
</file>