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H18009\Desktop\"/>
    </mc:Choice>
  </mc:AlternateContent>
  <workbookProtection workbookPassword="B319" lockStructure="1"/>
  <bookViews>
    <workbookView xWindow="0" yWindow="0" windowWidth="28800" windowHeight="12225"/>
  </bookViews>
  <sheets>
    <sheet name="法適用_病院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EG8" i="4"/>
  <c r="CN8" i="4"/>
  <c r="AU8" i="4"/>
  <c r="B8" i="4"/>
  <c r="B6" i="4"/>
  <c r="HM78" i="4" l="1"/>
  <c r="FL54" i="4"/>
  <c r="FL32" i="4"/>
  <c r="BX32" i="4"/>
  <c r="MN32" i="4"/>
  <c r="CS78" i="4"/>
  <c r="BX54" i="4"/>
  <c r="MH78" i="4"/>
  <c r="IZ54" i="4"/>
  <c r="IZ32" i="4"/>
  <c r="MN54" i="4"/>
  <c r="C11" i="5"/>
  <c r="D11" i="5"/>
  <c r="E11" i="5"/>
  <c r="B11" i="5"/>
  <c r="AN78" i="4" l="1"/>
  <c r="AE54" i="4"/>
  <c r="AE32" i="4"/>
  <c r="KU54" i="4"/>
  <c r="HG54" i="4"/>
  <c r="HG32" i="4"/>
  <c r="KU32" i="4"/>
  <c r="KC78" i="4"/>
  <c r="FH78" i="4"/>
  <c r="DS54" i="4"/>
  <c r="DS32" i="4"/>
  <c r="EO78" i="4"/>
  <c r="DD54" i="4"/>
  <c r="DD32" i="4"/>
  <c r="U78" i="4"/>
  <c r="P54" i="4"/>
  <c r="P32" i="4"/>
  <c r="KF54" i="4"/>
  <c r="JJ78" i="4"/>
  <c r="GR54" i="4"/>
  <c r="GR32" i="4"/>
  <c r="KF32" i="4"/>
  <c r="LO78" i="4"/>
  <c r="IK54" i="4"/>
  <c r="IK32" i="4"/>
  <c r="GT78" i="4"/>
  <c r="EW54" i="4"/>
  <c r="BZ78" i="4"/>
  <c r="EW32" i="4"/>
  <c r="BI54" i="4"/>
  <c r="BI32" i="4"/>
  <c r="LY54" i="4"/>
  <c r="LY32" i="4"/>
  <c r="LJ54" i="4"/>
  <c r="LJ32" i="4"/>
  <c r="HV32" i="4"/>
  <c r="KV78" i="4"/>
  <c r="HV54" i="4"/>
  <c r="EH32" i="4"/>
  <c r="BG78" i="4"/>
  <c r="AT54" i="4"/>
  <c r="AT32" i="4"/>
  <c r="GA78" i="4"/>
  <c r="EH54" i="4"/>
</calcChain>
</file>

<file path=xl/sharedStrings.xml><?xml version="1.0" encoding="utf-8"?>
<sst xmlns="http://schemas.openxmlformats.org/spreadsheetml/2006/main" count="286" uniqueCount="148">
  <si>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</si>
  <si>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</si>
  <si>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</si>
  <si>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</si>
  <si>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</si>
  <si>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</si>
  <si>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</si>
  <si>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</si>
  <si>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</si>
  <si>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</si>
  <si>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</si>
  <si>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</si>
  <si>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</si>
  <si>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</si>
  <si>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</si>
  <si>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</si>
  <si>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</si>
  <si>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</si>
  <si>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</si>
  <si>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</si>
  <si>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</si>
  <si>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</si>
  <si>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</si>
  <si>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</si>
  <si>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</si>
  <si>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</si>
  <si>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</si>
  <si>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</si>
  <si>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</si>
  <si>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</si>
  <si>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</si>
  <si>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</si>
  <si>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</si>
  <si>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</si>
  <si>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</si>
  <si>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</si>
  <si>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</si>
  <si>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</si>
  <si>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</si>
  <si>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</si>
  <si>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</si>
  <si>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</si>
  <si>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</si>
  <si>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</si>
  <si>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</si>
  <si>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</si>
  <si>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</si>
  <si>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</si>
  <si>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</si>
  <si>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</si>
  <si>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</si>
  <si>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</si>
  <si>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</si>
  <si>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</si>
  <si>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</si>
  <si>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</si>
  <si>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</si>
  <si>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</si>
  <si>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</si>
  <si>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</si>
  <si>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</si>
  <si>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</si>
  <si>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</si>
  <si>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</si>
  <si>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</si>
  <si>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</si>
  <si>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</si>
  <si>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</si>
  <si>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</si>
  <si>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</si>
  <si>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</si>
  <si>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</si>
  <si>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</si>
  <si>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</si>
  <si>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</si>
  <si>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</si>
  <si>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</si>
  <si>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</si>
  <si>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</si>
  <si>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</si>
  <si>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</si>
  <si>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</si>
  <si>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</si>
  <si>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</si>
  <si>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</si>
  <si>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</si>
  <si>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</si>
  <si>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</si>
  <si>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</si>
  <si>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</si>
  <si>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</si>
  <si>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</si>
  <si>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</si>
  <si>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</si>
  <si>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</si>
  <si>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</si>
  <si>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</si>
  <si>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</si>
  <si>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</si>
  <si>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</si>
  <si>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</si>
  <si>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</si>
  <si>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</si>
  <si>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</si>
  <si>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</si>
  <si>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</si>
  <si>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</si>
  <si>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</si>
  <si>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</si>
  <si>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</si>
  <si>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</si>
  <si>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</si>
  <si>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</si>
  <si>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</si>
  <si>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</si>
  <si>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</si>
  <si>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</si>
  <si>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</si>
  <si>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</si>
  <si>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</si>
  <si>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</si>
  <si>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</si>
  <si>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</si>
  <si>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長野県</t>
  </si>
  <si>
    <t>佐久市</t>
  </si>
  <si>
    <t>国保浅間総合病院</t>
  </si>
  <si>
    <t>条例全部</t>
  </si>
  <si>
    <t>病院事業</t>
  </si>
  <si>
    <t>一般病院</t>
  </si>
  <si>
    <t>300床以上～400床未満</t>
  </si>
  <si>
    <t>直営</t>
  </si>
  <si>
    <t>対象</t>
  </si>
  <si>
    <t>ド 透</t>
  </si>
  <si>
    <t>救 臨 輪</t>
  </si>
  <si>
    <t>非該当</t>
  </si>
  <si>
    <t>７：１</t>
  </si>
  <si>
    <t>-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</si>
  <si>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</si>
  <si>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</si>
  <si>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</si>
  <si>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</si>
  <si>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</si>
  <si>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</si>
  <si>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自治体職員　その他</t>
    <rPh sb="0" eb="3">
      <t>ジチタイ</t>
    </rPh>
    <rPh sb="3" eb="5">
      <t>ショクイン</t>
    </rPh>
    <rPh sb="8" eb="9">
      <t>タ</t>
    </rPh>
    <phoneticPr fontId="5"/>
  </si>
  <si>
    <t>　浅間総合病院は、佐久圏域における政策的医療や不採算医療を担っているため、収益性は比較的低い傾向にあります。そのため、材料費等の経費節減や医療機器の長寿命化に努め、利益を確保しています。
　しかしながら、良質な医療の維持・向上には、老朽化している施設の改修、医療機器の更新のため、計画的・効率的な設備投資が必要であり、財源の確保が課題となっています。
　今後も、医師確保の推進による医業収益の増加、人件費の適正化や経費の節減により財政の健全性を確保し、経営の安定化に努めていきます。</t>
    <rPh sb="1" eb="3">
      <t>アサマ</t>
    </rPh>
    <rPh sb="3" eb="5">
      <t>ソウゴウ</t>
    </rPh>
    <rPh sb="5" eb="7">
      <t>ビョウイン</t>
    </rPh>
    <rPh sb="9" eb="11">
      <t>サク</t>
    </rPh>
    <rPh sb="11" eb="13">
      <t>ケンイキ</t>
    </rPh>
    <rPh sb="17" eb="19">
      <t>セイサク</t>
    </rPh>
    <rPh sb="19" eb="20">
      <t>テキ</t>
    </rPh>
    <rPh sb="20" eb="22">
      <t>イリョウ</t>
    </rPh>
    <rPh sb="23" eb="26">
      <t>フサイサン</t>
    </rPh>
    <rPh sb="26" eb="28">
      <t>イリョウ</t>
    </rPh>
    <rPh sb="29" eb="30">
      <t>ニナ</t>
    </rPh>
    <rPh sb="37" eb="40">
      <t>シュウエキセイ</t>
    </rPh>
    <rPh sb="41" eb="44">
      <t>ヒカクテキ</t>
    </rPh>
    <rPh sb="44" eb="45">
      <t>ヒク</t>
    </rPh>
    <rPh sb="46" eb="48">
      <t>ケイコウ</t>
    </rPh>
    <rPh sb="59" eb="62">
      <t>ザイリョウヒ</t>
    </rPh>
    <rPh sb="62" eb="63">
      <t>トウ</t>
    </rPh>
    <rPh sb="64" eb="66">
      <t>ケイヒ</t>
    </rPh>
    <rPh sb="66" eb="68">
      <t>セツゲン</t>
    </rPh>
    <rPh sb="69" eb="71">
      <t>イリョウ</t>
    </rPh>
    <rPh sb="71" eb="73">
      <t>キキ</t>
    </rPh>
    <rPh sb="74" eb="78">
      <t>チョウジュミョウカ</t>
    </rPh>
    <rPh sb="79" eb="80">
      <t>ツト</t>
    </rPh>
    <rPh sb="82" eb="84">
      <t>リエキ</t>
    </rPh>
    <rPh sb="85" eb="87">
      <t>カクホ</t>
    </rPh>
    <rPh sb="102" eb="104">
      <t>リョウシツ</t>
    </rPh>
    <rPh sb="105" eb="107">
      <t>イリョウ</t>
    </rPh>
    <rPh sb="108" eb="110">
      <t>イジ</t>
    </rPh>
    <rPh sb="111" eb="113">
      <t>コウジョウ</t>
    </rPh>
    <rPh sb="116" eb="119">
      <t>ロウキュウカ</t>
    </rPh>
    <rPh sb="123" eb="125">
      <t>シセツ</t>
    </rPh>
    <rPh sb="126" eb="128">
      <t>カイシュウ</t>
    </rPh>
    <rPh sb="129" eb="131">
      <t>イリョウ</t>
    </rPh>
    <rPh sb="131" eb="133">
      <t>キキ</t>
    </rPh>
    <rPh sb="134" eb="136">
      <t>コウシン</t>
    </rPh>
    <rPh sb="140" eb="143">
      <t>ケイカクテキ</t>
    </rPh>
    <rPh sb="144" eb="147">
      <t>コウリツテキ</t>
    </rPh>
    <rPh sb="148" eb="150">
      <t>セツビ</t>
    </rPh>
    <rPh sb="150" eb="152">
      <t>トウシ</t>
    </rPh>
    <rPh sb="153" eb="155">
      <t>ヒツヨウ</t>
    </rPh>
    <rPh sb="159" eb="161">
      <t>ザイゲン</t>
    </rPh>
    <rPh sb="162" eb="164">
      <t>カクホ</t>
    </rPh>
    <rPh sb="165" eb="167">
      <t>カダイ</t>
    </rPh>
    <rPh sb="177" eb="179">
      <t>コンゴ</t>
    </rPh>
    <rPh sb="181" eb="183">
      <t>イシ</t>
    </rPh>
    <rPh sb="183" eb="185">
      <t>カクホ</t>
    </rPh>
    <rPh sb="186" eb="188">
      <t>スイシン</t>
    </rPh>
    <rPh sb="191" eb="193">
      <t>イギョウ</t>
    </rPh>
    <rPh sb="193" eb="195">
      <t>シュウエキ</t>
    </rPh>
    <rPh sb="196" eb="198">
      <t>ゾウカ</t>
    </rPh>
    <rPh sb="199" eb="202">
      <t>ジンケンヒ</t>
    </rPh>
    <rPh sb="203" eb="206">
      <t>テキセイカ</t>
    </rPh>
    <rPh sb="207" eb="209">
      <t>ケイヒ</t>
    </rPh>
    <rPh sb="210" eb="212">
      <t>セツゲン</t>
    </rPh>
    <rPh sb="215" eb="217">
      <t>ザイセイ</t>
    </rPh>
    <rPh sb="218" eb="221">
      <t>ケンゼンセイ</t>
    </rPh>
    <rPh sb="222" eb="224">
      <t>カクホ</t>
    </rPh>
    <rPh sb="226" eb="228">
      <t>ケイエイ</t>
    </rPh>
    <rPh sb="229" eb="232">
      <t>アンテイカ</t>
    </rPh>
    <rPh sb="233" eb="234">
      <t>ツト</t>
    </rPh>
    <phoneticPr fontId="5"/>
  </si>
  <si>
    <t>　佐久医療圏の基幹病院として、2次医療から2.5次医療を担いながら、民間の医療機関だけでは充足しきれない、周産期医療、小児医療、リハビリテーション医療、保健衛生事業及び災害時医療等政策的な医療や、不採算部門とされる医療についても担っています。</t>
    <rPh sb="1" eb="3">
      <t>サク</t>
    </rPh>
    <rPh sb="3" eb="5">
      <t>イリョウ</t>
    </rPh>
    <rPh sb="5" eb="6">
      <t>ケン</t>
    </rPh>
    <rPh sb="7" eb="9">
      <t>キカン</t>
    </rPh>
    <rPh sb="9" eb="11">
      <t>ビョウイン</t>
    </rPh>
    <rPh sb="16" eb="17">
      <t>ジ</t>
    </rPh>
    <rPh sb="17" eb="19">
      <t>イリョウ</t>
    </rPh>
    <rPh sb="24" eb="25">
      <t>ジ</t>
    </rPh>
    <rPh sb="25" eb="27">
      <t>イリョウ</t>
    </rPh>
    <rPh sb="28" eb="29">
      <t>ニナ</t>
    </rPh>
    <rPh sb="34" eb="36">
      <t>ミンカン</t>
    </rPh>
    <rPh sb="37" eb="39">
      <t>イリョウ</t>
    </rPh>
    <rPh sb="39" eb="41">
      <t>キカン</t>
    </rPh>
    <rPh sb="45" eb="47">
      <t>ジュウソク</t>
    </rPh>
    <rPh sb="53" eb="56">
      <t>シュウサンキ</t>
    </rPh>
    <rPh sb="56" eb="58">
      <t>イリョウ</t>
    </rPh>
    <rPh sb="59" eb="61">
      <t>ショウニ</t>
    </rPh>
    <rPh sb="61" eb="63">
      <t>イリョウ</t>
    </rPh>
    <rPh sb="73" eb="75">
      <t>イリョウ</t>
    </rPh>
    <rPh sb="76" eb="78">
      <t>ホケン</t>
    </rPh>
    <rPh sb="78" eb="80">
      <t>エイセイ</t>
    </rPh>
    <rPh sb="80" eb="82">
      <t>ジギョウ</t>
    </rPh>
    <rPh sb="82" eb="83">
      <t>オヨ</t>
    </rPh>
    <rPh sb="84" eb="86">
      <t>サイガイ</t>
    </rPh>
    <rPh sb="86" eb="87">
      <t>ジ</t>
    </rPh>
    <rPh sb="87" eb="89">
      <t>イリョウ</t>
    </rPh>
    <rPh sb="89" eb="90">
      <t>トウ</t>
    </rPh>
    <rPh sb="90" eb="93">
      <t>セイサクテキ</t>
    </rPh>
    <rPh sb="94" eb="96">
      <t>イリョウ</t>
    </rPh>
    <rPh sb="98" eb="101">
      <t>フサイサン</t>
    </rPh>
    <rPh sb="101" eb="103">
      <t>ブモン</t>
    </rPh>
    <rPh sb="107" eb="109">
      <t>イリョウ</t>
    </rPh>
    <rPh sb="114" eb="115">
      <t>ニナ</t>
    </rPh>
    <phoneticPr fontId="5"/>
  </si>
  <si>
    <t>　①有形固定資産減価償却率は、資産の老朽化度合いを示す指標です。H27まで微増傾向でしたが、H28に中央棟の新築により率は大きく低下し、類似病院の平均値を下回っています。
　②機械備品減価償却率は、機械備品の老朽化度合いを示す指標です。類似病院の平均値を上回っていますが、直近2年は第二次整備事業に伴う医療機器の導入により、率は低下しました。
　③１床当たり有形固定資産は、事業規模に応じた投資であるかを確認する指標です。H27年度までは類似病院の平均値を下回っていましたが、H28年度は中央棟の建設に伴う投資の増加により、同平均値とほぼ同額となっています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5" eb="17">
      <t>シサン</t>
    </rPh>
    <rPh sb="18" eb="21">
      <t>ロウキュウカ</t>
    </rPh>
    <rPh sb="21" eb="23">
      <t>ドア</t>
    </rPh>
    <rPh sb="25" eb="26">
      <t>シメ</t>
    </rPh>
    <rPh sb="27" eb="29">
      <t>シヒョウ</t>
    </rPh>
    <rPh sb="37" eb="39">
      <t>ビゾウ</t>
    </rPh>
    <rPh sb="39" eb="41">
      <t>ケイコウ</t>
    </rPh>
    <rPh sb="50" eb="52">
      <t>チュウオウ</t>
    </rPh>
    <rPh sb="52" eb="53">
      <t>トウ</t>
    </rPh>
    <rPh sb="54" eb="56">
      <t>シンチク</t>
    </rPh>
    <rPh sb="59" eb="60">
      <t>リツ</t>
    </rPh>
    <rPh sb="61" eb="62">
      <t>オオ</t>
    </rPh>
    <rPh sb="64" eb="66">
      <t>テイカ</t>
    </rPh>
    <rPh sb="68" eb="70">
      <t>ルイジ</t>
    </rPh>
    <rPh sb="70" eb="72">
      <t>ビョウイン</t>
    </rPh>
    <rPh sb="73" eb="75">
      <t>ヘイキン</t>
    </rPh>
    <rPh sb="75" eb="76">
      <t>チ</t>
    </rPh>
    <rPh sb="77" eb="79">
      <t>シタマワ</t>
    </rPh>
    <rPh sb="89" eb="91">
      <t>キカイ</t>
    </rPh>
    <rPh sb="91" eb="93">
      <t>ビヒン</t>
    </rPh>
    <rPh sb="93" eb="95">
      <t>ゲンカ</t>
    </rPh>
    <rPh sb="95" eb="97">
      <t>ショウキャク</t>
    </rPh>
    <rPh sb="97" eb="98">
      <t>リツ</t>
    </rPh>
    <rPh sb="100" eb="102">
      <t>キカイ</t>
    </rPh>
    <rPh sb="102" eb="104">
      <t>ビヒン</t>
    </rPh>
    <rPh sb="105" eb="108">
      <t>ロウキュウカ</t>
    </rPh>
    <rPh sb="108" eb="110">
      <t>ドア</t>
    </rPh>
    <rPh sb="112" eb="113">
      <t>シメ</t>
    </rPh>
    <rPh sb="114" eb="116">
      <t>シヒョウ</t>
    </rPh>
    <rPh sb="119" eb="121">
      <t>ルイジ</t>
    </rPh>
    <rPh sb="121" eb="123">
      <t>ビョウイン</t>
    </rPh>
    <rPh sb="124" eb="127">
      <t>ヘイキンチ</t>
    </rPh>
    <rPh sb="128" eb="130">
      <t>ウワマワ</t>
    </rPh>
    <rPh sb="137" eb="139">
      <t>チョッキン</t>
    </rPh>
    <rPh sb="140" eb="141">
      <t>ネン</t>
    </rPh>
    <rPh sb="142" eb="143">
      <t>ダイ</t>
    </rPh>
    <rPh sb="143" eb="145">
      <t>ニジ</t>
    </rPh>
    <rPh sb="145" eb="147">
      <t>セイビ</t>
    </rPh>
    <rPh sb="147" eb="149">
      <t>ジギョウ</t>
    </rPh>
    <rPh sb="150" eb="151">
      <t>トモナ</t>
    </rPh>
    <rPh sb="152" eb="154">
      <t>イリョウ</t>
    </rPh>
    <rPh sb="154" eb="156">
      <t>キキ</t>
    </rPh>
    <rPh sb="157" eb="159">
      <t>ドウニュウ</t>
    </rPh>
    <rPh sb="163" eb="164">
      <t>リツ</t>
    </rPh>
    <rPh sb="165" eb="167">
      <t>テイカ</t>
    </rPh>
    <rPh sb="177" eb="178">
      <t>ショウ</t>
    </rPh>
    <rPh sb="178" eb="179">
      <t>ア</t>
    </rPh>
    <rPh sb="181" eb="183">
      <t>ユウケイ</t>
    </rPh>
    <rPh sb="183" eb="185">
      <t>コテイ</t>
    </rPh>
    <rPh sb="185" eb="187">
      <t>シサン</t>
    </rPh>
    <rPh sb="189" eb="191">
      <t>ジギョウ</t>
    </rPh>
    <rPh sb="191" eb="193">
      <t>キボ</t>
    </rPh>
    <rPh sb="194" eb="195">
      <t>オウ</t>
    </rPh>
    <rPh sb="197" eb="199">
      <t>トウシ</t>
    </rPh>
    <rPh sb="253" eb="254">
      <t>トモナ</t>
    </rPh>
    <rPh sb="255" eb="257">
      <t>トウシ</t>
    </rPh>
    <rPh sb="258" eb="260">
      <t>ゾウカ</t>
    </rPh>
    <rPh sb="264" eb="265">
      <t>ドウ</t>
    </rPh>
    <phoneticPr fontId="5"/>
  </si>
  <si>
    <t>　①経常収支比率は、平成26年度会計制度の見直しにより上昇、②医業収支比率は、人口減少により下降傾向にありますが、ともに類似病院の平均値を上回っています。
　③累積欠損金比率は、年々低下し解消に向かっています。
　④病床利用率は、常勤医減少に伴う受入患者数の減少により下降傾向にあり、H28は類似病院の平均値を下回りました。
　⑤⑥入院・外来患者１人１日当たり収益は、入院は微増、外来はほぼ横ばいで、類似病院の平均値を下回っています。
　➆職員給与費対医業収益比率は、職員の平均年齢の上昇やリハビリテーション強化に伴う職員の増により、類似病院の平均値を上回っています。
　⑧材料費対医業収益比率は、毎年ほぼ横ばいで、類似病院の平均値を下回っています。</t>
    <rPh sb="10" eb="12">
      <t>ヘイセイ</t>
    </rPh>
    <rPh sb="14" eb="16">
      <t>ネンド</t>
    </rPh>
    <rPh sb="16" eb="18">
      <t>カイケイ</t>
    </rPh>
    <rPh sb="18" eb="20">
      <t>セイド</t>
    </rPh>
    <rPh sb="21" eb="23">
      <t>ミナオ</t>
    </rPh>
    <rPh sb="27" eb="29">
      <t>ジョウショウ</t>
    </rPh>
    <rPh sb="31" eb="33">
      <t>イギョウ</t>
    </rPh>
    <rPh sb="33" eb="35">
      <t>シュウシ</t>
    </rPh>
    <rPh sb="35" eb="37">
      <t>ヒリツ</t>
    </rPh>
    <rPh sb="39" eb="41">
      <t>ジンコウ</t>
    </rPh>
    <rPh sb="41" eb="43">
      <t>ゲンショウ</t>
    </rPh>
    <rPh sb="46" eb="48">
      <t>カコウ</t>
    </rPh>
    <rPh sb="48" eb="50">
      <t>ケイコウ</t>
    </rPh>
    <rPh sb="60" eb="62">
      <t>ルイジ</t>
    </rPh>
    <rPh sb="62" eb="64">
      <t>ビョウイン</t>
    </rPh>
    <rPh sb="65" eb="68">
      <t>ヘイキンチ</t>
    </rPh>
    <rPh sb="69" eb="71">
      <t>ウワマワ</t>
    </rPh>
    <rPh sb="80" eb="82">
      <t>ルイセキ</t>
    </rPh>
    <rPh sb="82" eb="84">
      <t>ケッソン</t>
    </rPh>
    <rPh sb="84" eb="85">
      <t>キン</t>
    </rPh>
    <rPh sb="85" eb="87">
      <t>ヒリツ</t>
    </rPh>
    <rPh sb="89" eb="91">
      <t>ネンネン</t>
    </rPh>
    <rPh sb="91" eb="93">
      <t>テイカ</t>
    </rPh>
    <rPh sb="94" eb="96">
      <t>カイショウ</t>
    </rPh>
    <rPh sb="97" eb="98">
      <t>ム</t>
    </rPh>
    <rPh sb="108" eb="110">
      <t>ビョウショウ</t>
    </rPh>
    <rPh sb="110" eb="113">
      <t>リヨウリツ</t>
    </rPh>
    <rPh sb="115" eb="117">
      <t>ジョウキン</t>
    </rPh>
    <rPh sb="117" eb="118">
      <t>イ</t>
    </rPh>
    <rPh sb="118" eb="120">
      <t>ゲンショウ</t>
    </rPh>
    <rPh sb="121" eb="122">
      <t>トモナ</t>
    </rPh>
    <rPh sb="123" eb="125">
      <t>ウケイレ</t>
    </rPh>
    <rPh sb="125" eb="128">
      <t>カンジャスウ</t>
    </rPh>
    <rPh sb="129" eb="131">
      <t>ゲンショウ</t>
    </rPh>
    <rPh sb="134" eb="136">
      <t>カコウ</t>
    </rPh>
    <rPh sb="136" eb="138">
      <t>ケイコウ</t>
    </rPh>
    <rPh sb="146" eb="148">
      <t>ルイジ</t>
    </rPh>
    <rPh sb="148" eb="150">
      <t>ビョウイン</t>
    </rPh>
    <rPh sb="151" eb="154">
      <t>ヘイキンチ</t>
    </rPh>
    <rPh sb="155" eb="157">
      <t>シタマワ</t>
    </rPh>
    <rPh sb="166" eb="168">
      <t>ニュウイン</t>
    </rPh>
    <rPh sb="169" eb="171">
      <t>ガイライ</t>
    </rPh>
    <rPh sb="171" eb="173">
      <t>カンジャ</t>
    </rPh>
    <rPh sb="174" eb="175">
      <t>ニン</t>
    </rPh>
    <rPh sb="176" eb="177">
      <t>ニチ</t>
    </rPh>
    <rPh sb="177" eb="178">
      <t>ア</t>
    </rPh>
    <rPh sb="180" eb="182">
      <t>シュウエキ</t>
    </rPh>
    <rPh sb="184" eb="186">
      <t>ニュウイン</t>
    </rPh>
    <rPh sb="187" eb="189">
      <t>ビゾウ</t>
    </rPh>
    <rPh sb="190" eb="192">
      <t>ガイライ</t>
    </rPh>
    <rPh sb="195" eb="196">
      <t>ヨコ</t>
    </rPh>
    <rPh sb="200" eb="202">
      <t>ルイジ</t>
    </rPh>
    <rPh sb="202" eb="204">
      <t>ビョウイン</t>
    </rPh>
    <rPh sb="205" eb="208">
      <t>ヘイキンチ</t>
    </rPh>
    <rPh sb="209" eb="211">
      <t>シタマワ</t>
    </rPh>
    <rPh sb="220" eb="222">
      <t>ショクイン</t>
    </rPh>
    <rPh sb="222" eb="224">
      <t>キュウヨ</t>
    </rPh>
    <rPh sb="224" eb="225">
      <t>ヒ</t>
    </rPh>
    <rPh sb="225" eb="226">
      <t>タイ</t>
    </rPh>
    <rPh sb="226" eb="228">
      <t>イギョウ</t>
    </rPh>
    <rPh sb="228" eb="230">
      <t>シュウエキ</t>
    </rPh>
    <rPh sb="230" eb="232">
      <t>ヒリツ</t>
    </rPh>
    <rPh sb="254" eb="256">
      <t>キョウカ</t>
    </rPh>
    <rPh sb="257" eb="258">
      <t>トモナ</t>
    </rPh>
    <rPh sb="259" eb="261">
      <t>ショクイン</t>
    </rPh>
    <rPh sb="262" eb="263">
      <t>ゾウ</t>
    </rPh>
    <rPh sb="267" eb="269">
      <t>ルイジ</t>
    </rPh>
    <rPh sb="269" eb="271">
      <t>ビョウイン</t>
    </rPh>
    <rPh sb="272" eb="275">
      <t>ヘイキンチ</t>
    </rPh>
    <rPh sb="276" eb="278">
      <t>ウワマワ</t>
    </rPh>
    <rPh sb="287" eb="289">
      <t>ザイリョウ</t>
    </rPh>
    <rPh sb="289" eb="290">
      <t>ヒ</t>
    </rPh>
    <rPh sb="290" eb="291">
      <t>タイ</t>
    </rPh>
    <rPh sb="291" eb="293">
      <t>イギョウ</t>
    </rPh>
    <rPh sb="293" eb="295">
      <t>シュウエキ</t>
    </rPh>
    <rPh sb="295" eb="297">
      <t>ヒリツ</t>
    </rPh>
    <rPh sb="299" eb="301">
      <t>マイネン</t>
    </rPh>
    <rPh sb="303" eb="304">
      <t>ヨコ</t>
    </rPh>
    <rPh sb="308" eb="310">
      <t>ルイジ</t>
    </rPh>
    <rPh sb="310" eb="312">
      <t>ビョウイン</t>
    </rPh>
    <rPh sb="313" eb="316">
      <t>ヘイキンチ</t>
    </rPh>
    <rPh sb="317" eb="319">
      <t>シタマワ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</si>
</sst>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78.3</c:v>
                </c:pt>
                <c:pt idx="2">
                  <c:v>75.099999999999994</c:v>
                </c:pt>
                <c:pt idx="3">
                  <c:v>71.8</c:v>
                </c:pt>
                <c:pt idx="4">
                  <c:v>70.900000000000006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29696"/>
        <c:axId val="15043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70.5</c:v>
                </c:pt>
                <c:pt idx="2">
                  <c:v>70.599999999999994</c:v>
                </c:pt>
                <c:pt idx="3">
                  <c:v>71.3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29696"/>
        <c:axId val="150431616"/>
      </c:lineChart>
      <c:dateAx>
        <c:axId val="15042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431616"/>
        <c:crosses val="autoZero"/>
        <c:auto val="1"/>
        <c:lblOffset val="100"/>
        <c:baseTimeUnit val="years"/>
      </c:dateAx>
      <c:valAx>
        <c:axId val="15043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0429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8971</c:v>
                </c:pt>
                <c:pt idx="1">
                  <c:v>9605</c:v>
                </c:pt>
                <c:pt idx="2">
                  <c:v>9393</c:v>
                </c:pt>
                <c:pt idx="3">
                  <c:v>9157</c:v>
                </c:pt>
                <c:pt idx="4">
                  <c:v>8656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118016"/>
        <c:axId val="15211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11409</c:v>
                </c:pt>
                <c:pt idx="1">
                  <c:v>11941</c:v>
                </c:pt>
                <c:pt idx="2">
                  <c:v>12272</c:v>
                </c:pt>
                <c:pt idx="3">
                  <c:v>13096</c:v>
                </c:pt>
                <c:pt idx="4">
                  <c:v>13552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18016"/>
        <c:axId val="152119936"/>
      </c:lineChart>
      <c:dateAx>
        <c:axId val="15211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119936"/>
        <c:crosses val="autoZero"/>
        <c:auto val="1"/>
        <c:lblOffset val="100"/>
        <c:baseTimeUnit val="years"/>
      </c:dateAx>
      <c:valAx>
        <c:axId val="15211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52118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40885</c:v>
                </c:pt>
                <c:pt idx="1">
                  <c:v>41236</c:v>
                </c:pt>
                <c:pt idx="2">
                  <c:v>44412</c:v>
                </c:pt>
                <c:pt idx="3">
                  <c:v>45462</c:v>
                </c:pt>
                <c:pt idx="4">
                  <c:v>46453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138112"/>
        <c:axId val="1521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45929</c:v>
                </c:pt>
                <c:pt idx="1">
                  <c:v>48203</c:v>
                </c:pt>
                <c:pt idx="2">
                  <c:v>48921</c:v>
                </c:pt>
                <c:pt idx="3">
                  <c:v>50413</c:v>
                </c:pt>
                <c:pt idx="4">
                  <c:v>50510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38112"/>
        <c:axId val="152140032"/>
      </c:lineChart>
      <c:dateAx>
        <c:axId val="15213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140032"/>
        <c:crosses val="autoZero"/>
        <c:auto val="1"/>
        <c:lblOffset val="100"/>
        <c:baseTimeUnit val="years"/>
      </c:dateAx>
      <c:valAx>
        <c:axId val="1521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52138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23.3</c:v>
                </c:pt>
                <c:pt idx="1">
                  <c:v>26.3</c:v>
                </c:pt>
                <c:pt idx="2">
                  <c:v>18.600000000000001</c:v>
                </c:pt>
                <c:pt idx="3">
                  <c:v>18.8</c:v>
                </c:pt>
                <c:pt idx="4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86400"/>
        <c:axId val="15073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89.1</c:v>
                </c:pt>
                <c:pt idx="1">
                  <c:v>85.3</c:v>
                </c:pt>
                <c:pt idx="2">
                  <c:v>80.7</c:v>
                </c:pt>
                <c:pt idx="3">
                  <c:v>73.099999999999994</c:v>
                </c:pt>
                <c:pt idx="4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86400"/>
        <c:axId val="150734336"/>
      </c:lineChart>
      <c:dateAx>
        <c:axId val="15048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734336"/>
        <c:crosses val="autoZero"/>
        <c:auto val="1"/>
        <c:lblOffset val="100"/>
        <c:baseTimeUnit val="years"/>
      </c:dateAx>
      <c:valAx>
        <c:axId val="15073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0486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95.7</c:v>
                </c:pt>
                <c:pt idx="1">
                  <c:v>93.8</c:v>
                </c:pt>
                <c:pt idx="2">
                  <c:v>95.1</c:v>
                </c:pt>
                <c:pt idx="3">
                  <c:v>94.4</c:v>
                </c:pt>
                <c:pt idx="4">
                  <c:v>93.9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84320"/>
        <c:axId val="15058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92.6</c:v>
                </c:pt>
                <c:pt idx="1">
                  <c:v>92.2</c:v>
                </c:pt>
                <c:pt idx="2">
                  <c:v>90.2</c:v>
                </c:pt>
                <c:pt idx="3">
                  <c:v>91.1</c:v>
                </c:pt>
                <c:pt idx="4">
                  <c:v>90.1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84320"/>
        <c:axId val="150586496"/>
      </c:lineChart>
      <c:dateAx>
        <c:axId val="15058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586496"/>
        <c:crosses val="autoZero"/>
        <c:auto val="1"/>
        <c:lblOffset val="100"/>
        <c:baseTimeUnit val="years"/>
      </c:dateAx>
      <c:valAx>
        <c:axId val="15058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0584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99.1</c:v>
                </c:pt>
                <c:pt idx="1">
                  <c:v>97.3</c:v>
                </c:pt>
                <c:pt idx="2">
                  <c:v>101.7</c:v>
                </c:pt>
                <c:pt idx="3">
                  <c:v>100</c:v>
                </c:pt>
                <c:pt idx="4">
                  <c:v>101.7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42688"/>
        <c:axId val="15105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99.4</c:v>
                </c:pt>
                <c:pt idx="1">
                  <c:v>99</c:v>
                </c:pt>
                <c:pt idx="2">
                  <c:v>97.7</c:v>
                </c:pt>
                <c:pt idx="3">
                  <c:v>98</c:v>
                </c:pt>
                <c:pt idx="4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42688"/>
        <c:axId val="151057152"/>
      </c:lineChart>
      <c:dateAx>
        <c:axId val="15104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057152"/>
        <c:crosses val="autoZero"/>
        <c:auto val="1"/>
        <c:lblOffset val="100"/>
        <c:baseTimeUnit val="years"/>
      </c:dateAx>
      <c:valAx>
        <c:axId val="15105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51042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51.2</c:v>
                </c:pt>
                <c:pt idx="2">
                  <c:v>54.7</c:v>
                </c:pt>
                <c:pt idx="3">
                  <c:v>55.4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38208"/>
        <c:axId val="15107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45.5</c:v>
                </c:pt>
                <c:pt idx="1">
                  <c:v>45.8</c:v>
                </c:pt>
                <c:pt idx="2">
                  <c:v>48.9</c:v>
                </c:pt>
                <c:pt idx="3">
                  <c:v>50.3</c:v>
                </c:pt>
                <c:pt idx="4">
                  <c:v>49.8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38208"/>
        <c:axId val="151077248"/>
      </c:lineChart>
      <c:dateAx>
        <c:axId val="15103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077248"/>
        <c:crosses val="autoZero"/>
        <c:auto val="1"/>
        <c:lblOffset val="100"/>
        <c:baseTimeUnit val="years"/>
      </c:dateAx>
      <c:valAx>
        <c:axId val="15107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1038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79.2</c:v>
                </c:pt>
                <c:pt idx="1">
                  <c:v>81.7</c:v>
                </c:pt>
                <c:pt idx="2">
                  <c:v>83.9</c:v>
                </c:pt>
                <c:pt idx="3">
                  <c:v>75.5</c:v>
                </c:pt>
                <c:pt idx="4">
                  <c:v>68.400000000000006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07456"/>
        <c:axId val="15112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59.9</c:v>
                </c:pt>
                <c:pt idx="2">
                  <c:v>65.400000000000006</c:v>
                </c:pt>
                <c:pt idx="3">
                  <c:v>65.7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07456"/>
        <c:axId val="151126016"/>
      </c:lineChart>
      <c:dateAx>
        <c:axId val="15110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126016"/>
        <c:crosses val="autoZero"/>
        <c:auto val="1"/>
        <c:lblOffset val="100"/>
        <c:baseTimeUnit val="years"/>
      </c:dateAx>
      <c:valAx>
        <c:axId val="15112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1107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29880387</c:v>
                </c:pt>
                <c:pt idx="1">
                  <c:v>30213164</c:v>
                </c:pt>
                <c:pt idx="2">
                  <c:v>33187495</c:v>
                </c:pt>
                <c:pt idx="3">
                  <c:v>33392802</c:v>
                </c:pt>
                <c:pt idx="4">
                  <c:v>45588300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64416"/>
        <c:axId val="151166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39169586</c:v>
                </c:pt>
                <c:pt idx="1">
                  <c:v>40264615</c:v>
                </c:pt>
                <c:pt idx="2">
                  <c:v>41593368</c:v>
                </c:pt>
                <c:pt idx="3">
                  <c:v>42578034</c:v>
                </c:pt>
                <c:pt idx="4">
                  <c:v>45645830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64416"/>
        <c:axId val="151166336"/>
      </c:lineChart>
      <c:dateAx>
        <c:axId val="15116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166336"/>
        <c:crosses val="autoZero"/>
        <c:auto val="1"/>
        <c:lblOffset val="100"/>
        <c:baseTimeUnit val="years"/>
      </c:dateAx>
      <c:valAx>
        <c:axId val="151166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51164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16</c:v>
                </c:pt>
                <c:pt idx="1">
                  <c:v>16.7</c:v>
                </c:pt>
                <c:pt idx="2">
                  <c:v>15.7</c:v>
                </c:pt>
                <c:pt idx="3">
                  <c:v>16.2</c:v>
                </c:pt>
                <c:pt idx="4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21376"/>
        <c:axId val="15122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22.7</c:v>
                </c:pt>
                <c:pt idx="1">
                  <c:v>23.2</c:v>
                </c:pt>
                <c:pt idx="2">
                  <c:v>23.2</c:v>
                </c:pt>
                <c:pt idx="3">
                  <c:v>23.9</c:v>
                </c:pt>
                <c:pt idx="4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21376"/>
        <c:axId val="151223296"/>
      </c:lineChart>
      <c:dateAx>
        <c:axId val="15122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223296"/>
        <c:crosses val="autoZero"/>
        <c:auto val="1"/>
        <c:lblOffset val="100"/>
        <c:baseTimeUnit val="years"/>
      </c:dateAx>
      <c:valAx>
        <c:axId val="15122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1221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64</c:v>
                </c:pt>
                <c:pt idx="2">
                  <c:v>63.2</c:v>
                </c:pt>
                <c:pt idx="3">
                  <c:v>65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86528"/>
        <c:axId val="151288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54</c:v>
                </c:pt>
                <c:pt idx="1">
                  <c:v>54</c:v>
                </c:pt>
                <c:pt idx="2">
                  <c:v>55.6</c:v>
                </c:pt>
                <c:pt idx="3">
                  <c:v>54.8</c:v>
                </c:pt>
                <c:pt idx="4">
                  <c:v>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86528"/>
        <c:axId val="151288448"/>
      </c:lineChart>
      <c:dateAx>
        <c:axId val="151286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288448"/>
        <c:crosses val="autoZero"/>
        <c:auto val="1"/>
        <c:lblOffset val="100"/>
        <c:baseTimeUnit val="years"/>
      </c:dateAx>
      <c:valAx>
        <c:axId val="151288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51286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A21" zoomScale="85" zoomScaleNormal="85" zoomScaleSheetLayoutView="70" zoomScalePageLayoutView="70" workbookViewId="0">
      <selection activeCell="NJ49" sqref="NJ49:NX65"/>
    </sheetView>
  </sheetViews>
  <sheetFormatPr defaultColWidth="2.625" defaultRowHeight="13.5"/>
  <cols>
    <col min="1" max="1" width="2" style="3" customWidth="1"/>
    <col min="2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  <c r="IW2" s="135"/>
      <c r="IX2" s="135"/>
      <c r="IY2" s="135"/>
      <c r="IZ2" s="135"/>
      <c r="JA2" s="135"/>
      <c r="JB2" s="135"/>
      <c r="JC2" s="135"/>
      <c r="JD2" s="135"/>
      <c r="JE2" s="135"/>
      <c r="JF2" s="135"/>
      <c r="JG2" s="135"/>
      <c r="JH2" s="135"/>
      <c r="JI2" s="135"/>
      <c r="JJ2" s="135"/>
      <c r="JK2" s="135"/>
      <c r="JL2" s="135"/>
      <c r="JM2" s="135"/>
      <c r="JN2" s="135"/>
      <c r="JO2" s="135"/>
      <c r="JP2" s="135"/>
      <c r="JQ2" s="135"/>
      <c r="JR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  <c r="KM2" s="135"/>
      <c r="KN2" s="135"/>
      <c r="KO2" s="135"/>
      <c r="KP2" s="135"/>
      <c r="KQ2" s="135"/>
      <c r="KR2" s="135"/>
      <c r="KS2" s="135"/>
      <c r="KT2" s="135"/>
      <c r="KU2" s="135"/>
      <c r="KV2" s="135"/>
      <c r="KW2" s="135"/>
      <c r="KX2" s="135"/>
      <c r="KY2" s="135"/>
      <c r="KZ2" s="135"/>
      <c r="LA2" s="135"/>
      <c r="LB2" s="135"/>
      <c r="LC2" s="135"/>
      <c r="LD2" s="135"/>
      <c r="LE2" s="135"/>
      <c r="LF2" s="135"/>
      <c r="LG2" s="135"/>
      <c r="LH2" s="135"/>
      <c r="LI2" s="135"/>
      <c r="LJ2" s="135"/>
      <c r="LK2" s="135"/>
      <c r="LL2" s="135"/>
      <c r="LM2" s="135"/>
      <c r="LN2" s="135"/>
      <c r="LO2" s="135"/>
      <c r="LP2" s="135"/>
      <c r="LQ2" s="135"/>
      <c r="LR2" s="135"/>
      <c r="LS2" s="135"/>
      <c r="LT2" s="135"/>
      <c r="LU2" s="135"/>
      <c r="LV2" s="135"/>
      <c r="LW2" s="135"/>
      <c r="LX2" s="135"/>
      <c r="LY2" s="135"/>
      <c r="LZ2" s="135"/>
      <c r="MA2" s="135"/>
      <c r="MB2" s="135"/>
      <c r="MC2" s="135"/>
      <c r="MD2" s="135"/>
      <c r="ME2" s="135"/>
      <c r="MF2" s="135"/>
      <c r="MG2" s="135"/>
      <c r="MH2" s="135"/>
      <c r="MI2" s="135"/>
      <c r="MJ2" s="135"/>
      <c r="MK2" s="135"/>
      <c r="ML2" s="135"/>
      <c r="MM2" s="135"/>
      <c r="MN2" s="135"/>
      <c r="MO2" s="135"/>
      <c r="MP2" s="135"/>
      <c r="MQ2" s="135"/>
      <c r="MR2" s="135"/>
      <c r="MS2" s="135"/>
      <c r="MT2" s="135"/>
      <c r="MU2" s="135"/>
      <c r="MV2" s="135"/>
      <c r="MW2" s="135"/>
      <c r="MX2" s="135"/>
      <c r="MY2" s="135"/>
      <c r="MZ2" s="135"/>
      <c r="NA2" s="135"/>
      <c r="NB2" s="135"/>
      <c r="NC2" s="135"/>
      <c r="ND2" s="135"/>
      <c r="NE2" s="135"/>
      <c r="NF2" s="135"/>
      <c r="NG2" s="135"/>
      <c r="NH2" s="135"/>
      <c r="NI2" s="135"/>
      <c r="NJ2" s="135"/>
      <c r="NK2" s="135"/>
      <c r="NL2" s="135"/>
      <c r="NM2" s="135"/>
      <c r="NN2" s="135"/>
      <c r="NO2" s="135"/>
      <c r="NP2" s="135"/>
      <c r="NQ2" s="135"/>
      <c r="NR2" s="135"/>
      <c r="NS2" s="135"/>
      <c r="NT2" s="135"/>
      <c r="NU2" s="135"/>
      <c r="NV2" s="135"/>
      <c r="NW2" s="135"/>
      <c r="NX2" s="135"/>
    </row>
    <row r="3" spans="1:388" ht="9.75" customHeight="1">
      <c r="A3" s="2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  <c r="NS3" s="135"/>
      <c r="NT3" s="135"/>
      <c r="NU3" s="135"/>
      <c r="NV3" s="135"/>
      <c r="NW3" s="135"/>
      <c r="NX3" s="135"/>
    </row>
    <row r="4" spans="1:388" ht="9.75" customHeight="1">
      <c r="A4" s="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  <c r="NS4" s="135"/>
      <c r="NT4" s="135"/>
      <c r="NU4" s="135"/>
      <c r="NV4" s="135"/>
      <c r="NW4" s="135"/>
      <c r="NX4" s="135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136" t="str">
        <f>データ!H6</f>
        <v>長野県佐久市　国保浅間総合病院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7"/>
      <c r="AU7" s="125" t="s">
        <v>2</v>
      </c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7"/>
      <c r="CN7" s="125" t="s">
        <v>3</v>
      </c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7"/>
      <c r="EG7" s="125" t="s">
        <v>4</v>
      </c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7"/>
      <c r="FZ7" s="125" t="s">
        <v>5</v>
      </c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7"/>
      <c r="ID7" s="125" t="s">
        <v>6</v>
      </c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6"/>
      <c r="JD7" s="126"/>
      <c r="JE7" s="126"/>
      <c r="JF7" s="126"/>
      <c r="JG7" s="126"/>
      <c r="JH7" s="126"/>
      <c r="JI7" s="126"/>
      <c r="JJ7" s="126"/>
      <c r="JK7" s="126"/>
      <c r="JL7" s="126"/>
      <c r="JM7" s="126"/>
      <c r="JN7" s="126"/>
      <c r="JO7" s="126"/>
      <c r="JP7" s="126"/>
      <c r="JQ7" s="126"/>
      <c r="JR7" s="126"/>
      <c r="JS7" s="126"/>
      <c r="JT7" s="126"/>
      <c r="JU7" s="126"/>
      <c r="JV7" s="127"/>
      <c r="JW7" s="125" t="s">
        <v>7</v>
      </c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6"/>
      <c r="KM7" s="126"/>
      <c r="KN7" s="126"/>
      <c r="KO7" s="126"/>
      <c r="KP7" s="126"/>
      <c r="KQ7" s="126"/>
      <c r="KR7" s="126"/>
      <c r="KS7" s="126"/>
      <c r="KT7" s="126"/>
      <c r="KU7" s="126"/>
      <c r="KV7" s="126"/>
      <c r="KW7" s="126"/>
      <c r="KX7" s="126"/>
      <c r="KY7" s="126"/>
      <c r="KZ7" s="126"/>
      <c r="LA7" s="126"/>
      <c r="LB7" s="126"/>
      <c r="LC7" s="126"/>
      <c r="LD7" s="126"/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7"/>
      <c r="LP7" s="125" t="s">
        <v>8</v>
      </c>
      <c r="LQ7" s="126"/>
      <c r="LR7" s="126"/>
      <c r="LS7" s="126"/>
      <c r="LT7" s="126"/>
      <c r="LU7" s="126"/>
      <c r="LV7" s="126"/>
      <c r="LW7" s="126"/>
      <c r="LX7" s="126"/>
      <c r="LY7" s="126"/>
      <c r="LZ7" s="126"/>
      <c r="MA7" s="126"/>
      <c r="MB7" s="126"/>
      <c r="MC7" s="126"/>
      <c r="MD7" s="126"/>
      <c r="ME7" s="126"/>
      <c r="MF7" s="126"/>
      <c r="MG7" s="126"/>
      <c r="MH7" s="126"/>
      <c r="MI7" s="126"/>
      <c r="MJ7" s="126"/>
      <c r="MK7" s="126"/>
      <c r="ML7" s="126"/>
      <c r="MM7" s="126"/>
      <c r="MN7" s="126"/>
      <c r="MO7" s="126"/>
      <c r="MP7" s="126"/>
      <c r="MQ7" s="126"/>
      <c r="MR7" s="126"/>
      <c r="MS7" s="126"/>
      <c r="MT7" s="126"/>
      <c r="MU7" s="126"/>
      <c r="MV7" s="126"/>
      <c r="MW7" s="126"/>
      <c r="MX7" s="126"/>
      <c r="MY7" s="126"/>
      <c r="MZ7" s="126"/>
      <c r="NA7" s="126"/>
      <c r="NB7" s="126"/>
      <c r="NC7" s="126"/>
      <c r="ND7" s="126"/>
      <c r="NE7" s="126"/>
      <c r="NF7" s="126"/>
      <c r="NG7" s="126"/>
      <c r="NH7" s="127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120" t="str">
        <f>データ!K6</f>
        <v>条例全部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2"/>
      <c r="AU8" s="120" t="str">
        <f>データ!L6</f>
        <v>病院事業</v>
      </c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2"/>
      <c r="CN8" s="120" t="str">
        <f>データ!M6</f>
        <v>一般病院</v>
      </c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2"/>
      <c r="EG8" s="120" t="str">
        <f>データ!N6</f>
        <v>300床以上～400床未満</v>
      </c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2"/>
      <c r="FZ8" s="132" t="s">
        <v>143</v>
      </c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4"/>
      <c r="ID8" s="113">
        <f>データ!Y6</f>
        <v>243</v>
      </c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5"/>
      <c r="JW8" s="113">
        <f>データ!Z6</f>
        <v>80</v>
      </c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5"/>
      <c r="LP8" s="113" t="str">
        <f>データ!AA6</f>
        <v>-</v>
      </c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5"/>
      <c r="NI8" s="4"/>
      <c r="NJ8" s="130" t="s">
        <v>10</v>
      </c>
      <c r="NK8" s="131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7"/>
      <c r="AU9" s="125" t="s">
        <v>13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7"/>
      <c r="CN9" s="125" t="s">
        <v>14</v>
      </c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7"/>
      <c r="EG9" s="125" t="s">
        <v>15</v>
      </c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7"/>
      <c r="FZ9" s="125" t="s">
        <v>16</v>
      </c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7"/>
      <c r="ID9" s="125" t="s">
        <v>17</v>
      </c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7"/>
      <c r="JW9" s="125" t="s">
        <v>18</v>
      </c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7"/>
      <c r="LP9" s="125" t="s">
        <v>19</v>
      </c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127"/>
      <c r="NI9" s="4"/>
      <c r="NJ9" s="128" t="s">
        <v>20</v>
      </c>
      <c r="NK9" s="129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120" t="str">
        <f>データ!P6</f>
        <v>直営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113">
        <f>データ!Q6</f>
        <v>17</v>
      </c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5"/>
      <c r="CN10" s="120" t="str">
        <f>データ!R6</f>
        <v>対象</v>
      </c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2"/>
      <c r="EG10" s="120" t="str">
        <f>データ!S6</f>
        <v>ド 透</v>
      </c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2"/>
      <c r="FZ10" s="120" t="str">
        <f>データ!T6</f>
        <v>救 臨 輪</v>
      </c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2"/>
      <c r="ID10" s="113" t="str">
        <f>データ!AB6</f>
        <v>-</v>
      </c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5"/>
      <c r="JW10" s="113" t="str">
        <f>データ!AC6</f>
        <v>-</v>
      </c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5"/>
      <c r="LP10" s="113">
        <f>データ!AD6</f>
        <v>323</v>
      </c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5"/>
      <c r="NI10" s="2"/>
      <c r="NJ10" s="123" t="s">
        <v>22</v>
      </c>
      <c r="NK10" s="124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125" t="s">
        <v>24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7"/>
      <c r="AU11" s="125" t="s">
        <v>25</v>
      </c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7"/>
      <c r="CN11" s="125" t="s">
        <v>26</v>
      </c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7"/>
      <c r="EG11" s="125" t="s">
        <v>27</v>
      </c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7"/>
      <c r="ID11" s="125" t="s">
        <v>28</v>
      </c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  <c r="IW11" s="126"/>
      <c r="IX11" s="126"/>
      <c r="IY11" s="126"/>
      <c r="IZ11" s="126"/>
      <c r="JA11" s="126"/>
      <c r="JB11" s="126"/>
      <c r="JC11" s="126"/>
      <c r="JD11" s="126"/>
      <c r="JE11" s="126"/>
      <c r="JF11" s="126"/>
      <c r="JG11" s="126"/>
      <c r="JH11" s="126"/>
      <c r="JI11" s="126"/>
      <c r="JJ11" s="126"/>
      <c r="JK11" s="126"/>
      <c r="JL11" s="126"/>
      <c r="JM11" s="126"/>
      <c r="JN11" s="126"/>
      <c r="JO11" s="126"/>
      <c r="JP11" s="126"/>
      <c r="JQ11" s="126"/>
      <c r="JR11" s="126"/>
      <c r="JS11" s="126"/>
      <c r="JT11" s="126"/>
      <c r="JU11" s="126"/>
      <c r="JV11" s="127"/>
      <c r="JW11" s="125" t="s">
        <v>29</v>
      </c>
      <c r="JX11" s="126"/>
      <c r="JY11" s="126"/>
      <c r="JZ11" s="126"/>
      <c r="KA11" s="126"/>
      <c r="KB11" s="126"/>
      <c r="KC11" s="126"/>
      <c r="KD11" s="126"/>
      <c r="KE11" s="126"/>
      <c r="KF11" s="126"/>
      <c r="KG11" s="126"/>
      <c r="KH11" s="126"/>
      <c r="KI11" s="126"/>
      <c r="KJ11" s="126"/>
      <c r="KK11" s="126"/>
      <c r="KL11" s="126"/>
      <c r="KM11" s="126"/>
      <c r="KN11" s="126"/>
      <c r="KO11" s="126"/>
      <c r="KP11" s="126"/>
      <c r="KQ11" s="126"/>
      <c r="KR11" s="126"/>
      <c r="KS11" s="126"/>
      <c r="KT11" s="126"/>
      <c r="KU11" s="126"/>
      <c r="KV11" s="126"/>
      <c r="KW11" s="126"/>
      <c r="KX11" s="126"/>
      <c r="KY11" s="126"/>
      <c r="KZ11" s="126"/>
      <c r="LA11" s="126"/>
      <c r="LB11" s="126"/>
      <c r="LC11" s="126"/>
      <c r="LD11" s="126"/>
      <c r="LE11" s="126"/>
      <c r="LF11" s="126"/>
      <c r="LG11" s="126"/>
      <c r="LH11" s="126"/>
      <c r="LI11" s="126"/>
      <c r="LJ11" s="126"/>
      <c r="LK11" s="126"/>
      <c r="LL11" s="126"/>
      <c r="LM11" s="126"/>
      <c r="LN11" s="126"/>
      <c r="LO11" s="127"/>
      <c r="LP11" s="125" t="s">
        <v>30</v>
      </c>
      <c r="LQ11" s="126"/>
      <c r="LR11" s="126"/>
      <c r="LS11" s="126"/>
      <c r="LT11" s="126"/>
      <c r="LU11" s="126"/>
      <c r="LV11" s="126"/>
      <c r="LW11" s="126"/>
      <c r="LX11" s="126"/>
      <c r="LY11" s="126"/>
      <c r="LZ11" s="126"/>
      <c r="MA11" s="126"/>
      <c r="MB11" s="126"/>
      <c r="MC11" s="126"/>
      <c r="MD11" s="126"/>
      <c r="ME11" s="126"/>
      <c r="MF11" s="126"/>
      <c r="MG11" s="126"/>
      <c r="MH11" s="126"/>
      <c r="MI11" s="126"/>
      <c r="MJ11" s="126"/>
      <c r="MK11" s="126"/>
      <c r="ML11" s="126"/>
      <c r="MM11" s="126"/>
      <c r="MN11" s="126"/>
      <c r="MO11" s="126"/>
      <c r="MP11" s="126"/>
      <c r="MQ11" s="126"/>
      <c r="MR11" s="126"/>
      <c r="MS11" s="126"/>
      <c r="MT11" s="126"/>
      <c r="MU11" s="126"/>
      <c r="MV11" s="126"/>
      <c r="MW11" s="126"/>
      <c r="MX11" s="126"/>
      <c r="MY11" s="126"/>
      <c r="MZ11" s="126"/>
      <c r="NA11" s="126"/>
      <c r="NB11" s="126"/>
      <c r="NC11" s="126"/>
      <c r="ND11" s="126"/>
      <c r="NE11" s="126"/>
      <c r="NF11" s="126"/>
      <c r="NG11" s="126"/>
      <c r="NH11" s="127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113">
        <f>データ!U6</f>
        <v>99497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5"/>
      <c r="AU12" s="113">
        <f>データ!V6</f>
        <v>30923</v>
      </c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5"/>
      <c r="CN12" s="120" t="str">
        <f>データ!W6</f>
        <v>非該当</v>
      </c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2"/>
      <c r="EG12" s="120" t="str">
        <f>データ!X6</f>
        <v>７：１</v>
      </c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2"/>
      <c r="ID12" s="113">
        <f>データ!AE6</f>
        <v>237</v>
      </c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5"/>
      <c r="JW12" s="113">
        <f>データ!AF6</f>
        <v>73</v>
      </c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5"/>
      <c r="LP12" s="113">
        <f>データ!AG6</f>
        <v>310</v>
      </c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5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116" t="s">
        <v>31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  <c r="IW13" s="116"/>
      <c r="IX13" s="116"/>
      <c r="IY13" s="116"/>
      <c r="IZ13" s="116"/>
      <c r="JA13" s="116"/>
      <c r="JB13" s="116"/>
      <c r="JC13" s="116"/>
      <c r="JD13" s="116"/>
      <c r="JE13" s="116"/>
      <c r="JF13" s="116"/>
      <c r="JG13" s="116"/>
      <c r="JH13" s="116"/>
      <c r="JI13" s="116"/>
      <c r="JJ13" s="116"/>
      <c r="JK13" s="116"/>
      <c r="JL13" s="116"/>
      <c r="JM13" s="116"/>
      <c r="JN13" s="116"/>
      <c r="JO13" s="116"/>
      <c r="JP13" s="116"/>
      <c r="JQ13" s="116"/>
      <c r="JR13" s="116"/>
      <c r="JS13" s="116"/>
      <c r="JT13" s="116"/>
      <c r="JU13" s="116"/>
      <c r="JV13" s="116"/>
      <c r="JW13" s="116"/>
      <c r="JX13" s="116"/>
      <c r="JY13" s="116"/>
      <c r="JZ13" s="116"/>
      <c r="KA13" s="116"/>
      <c r="KB13" s="116"/>
      <c r="KC13" s="116"/>
      <c r="KD13" s="116"/>
      <c r="KE13" s="116"/>
      <c r="KF13" s="116"/>
      <c r="KG13" s="116"/>
      <c r="KH13" s="116"/>
      <c r="KI13" s="116"/>
      <c r="KJ13" s="116"/>
      <c r="KK13" s="116"/>
      <c r="KL13" s="116"/>
      <c r="KM13" s="116"/>
      <c r="KN13" s="116"/>
      <c r="KO13" s="116"/>
      <c r="KP13" s="116"/>
      <c r="KQ13" s="116"/>
      <c r="KR13" s="116"/>
      <c r="KS13" s="116"/>
      <c r="KT13" s="116"/>
      <c r="KU13" s="116"/>
      <c r="KV13" s="116"/>
      <c r="KW13" s="116"/>
      <c r="KX13" s="116"/>
      <c r="KY13" s="116"/>
      <c r="KZ13" s="116"/>
      <c r="LA13" s="116"/>
      <c r="LB13" s="116"/>
      <c r="LC13" s="116"/>
      <c r="LD13" s="116"/>
      <c r="LE13" s="116"/>
      <c r="LF13" s="116"/>
      <c r="LG13" s="116"/>
      <c r="LH13" s="116"/>
      <c r="LI13" s="116"/>
      <c r="LJ13" s="116"/>
      <c r="LK13" s="116"/>
      <c r="LL13" s="116"/>
      <c r="LM13" s="116"/>
      <c r="LN13" s="116"/>
      <c r="LO13" s="116"/>
      <c r="LP13" s="116"/>
      <c r="LQ13" s="116"/>
      <c r="LR13" s="116"/>
      <c r="LS13" s="116"/>
      <c r="LT13" s="116"/>
      <c r="LU13" s="116"/>
      <c r="LV13" s="116"/>
      <c r="LW13" s="116"/>
      <c r="LX13" s="116"/>
      <c r="LY13" s="116"/>
      <c r="LZ13" s="116"/>
      <c r="MA13" s="116"/>
      <c r="MB13" s="116"/>
      <c r="MC13" s="116"/>
      <c r="MD13" s="116"/>
      <c r="ME13" s="116"/>
      <c r="MF13" s="116"/>
      <c r="MG13" s="116"/>
      <c r="MH13" s="116"/>
      <c r="MI13" s="116"/>
      <c r="MJ13" s="116"/>
      <c r="MK13" s="116"/>
      <c r="ML13" s="116"/>
      <c r="MM13" s="116"/>
      <c r="MN13" s="116"/>
      <c r="MO13" s="116"/>
      <c r="MP13" s="116"/>
      <c r="MQ13" s="116"/>
      <c r="MR13" s="116"/>
      <c r="MS13" s="116"/>
      <c r="MT13" s="116"/>
      <c r="MU13" s="116"/>
      <c r="MV13" s="116"/>
      <c r="MW13" s="116"/>
      <c r="MX13" s="116"/>
      <c r="MY13" s="116"/>
      <c r="MZ13" s="116"/>
      <c r="NA13" s="116"/>
      <c r="NB13" s="116"/>
      <c r="NC13" s="116"/>
      <c r="ND13" s="116"/>
      <c r="NE13" s="116"/>
      <c r="NF13" s="116"/>
      <c r="NG13" s="116"/>
      <c r="NH13" s="116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116" t="s">
        <v>32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6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6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6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16"/>
      <c r="MX14" s="116"/>
      <c r="MY14" s="116"/>
      <c r="MZ14" s="116"/>
      <c r="NA14" s="116"/>
      <c r="NB14" s="116"/>
      <c r="NC14" s="116"/>
      <c r="ND14" s="116"/>
      <c r="NE14" s="116"/>
      <c r="NF14" s="116"/>
      <c r="NG14" s="116"/>
      <c r="NH14" s="116"/>
      <c r="NI14" s="20"/>
      <c r="NJ14" s="111" t="s">
        <v>33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</row>
    <row r="16" spans="1:388" ht="13.5" customHeight="1">
      <c r="A16" s="22"/>
      <c r="B16" s="7"/>
      <c r="C16" s="8"/>
      <c r="D16" s="8"/>
      <c r="E16" s="8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8"/>
      <c r="NF16" s="8"/>
      <c r="NG16" s="8"/>
      <c r="NH16" s="9"/>
      <c r="NI16" s="2"/>
      <c r="NJ16" s="117" t="s">
        <v>145</v>
      </c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9"/>
    </row>
    <row r="17" spans="1:388" ht="13.5" customHeight="1">
      <c r="A17" s="2"/>
      <c r="B17" s="23"/>
      <c r="C17" s="24"/>
      <c r="D17" s="24"/>
      <c r="E17" s="24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4"/>
      <c r="NF17" s="24"/>
      <c r="NG17" s="24"/>
      <c r="NH17" s="25"/>
      <c r="NI17" s="2"/>
      <c r="NJ17" s="85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7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85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7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85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7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85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7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85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7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85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7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85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7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85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7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88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90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11" t="s">
        <v>35</v>
      </c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93" t="s">
        <v>36</v>
      </c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4"/>
      <c r="NX28" s="9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6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85" t="s">
        <v>147</v>
      </c>
      <c r="NK30" s="86"/>
      <c r="NL30" s="86"/>
      <c r="NM30" s="86"/>
      <c r="NN30" s="86"/>
      <c r="NO30" s="86"/>
      <c r="NP30" s="86"/>
      <c r="NQ30" s="86"/>
      <c r="NR30" s="86"/>
      <c r="NS30" s="86"/>
      <c r="NT30" s="86"/>
      <c r="NU30" s="86"/>
      <c r="NV30" s="86"/>
      <c r="NW30" s="86"/>
      <c r="NX30" s="87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85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6"/>
      <c r="NX31" s="87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8">
        <f>データ!$B$11</f>
        <v>40909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41275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41640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42005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42370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8">
        <f>データ!$B$11</f>
        <v>40909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41275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41640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42005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42370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8">
        <f>データ!$B$11</f>
        <v>40909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41275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41640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42005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42370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8">
        <f>データ!$B$11</f>
        <v>40909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41275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41640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42005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42370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6"/>
      <c r="NE32" s="6"/>
      <c r="NF32" s="6"/>
      <c r="NG32" s="6"/>
      <c r="NH32" s="28"/>
      <c r="NI32" s="2"/>
      <c r="NJ32" s="85"/>
      <c r="NK32" s="86"/>
      <c r="NL32" s="86"/>
      <c r="NM32" s="86"/>
      <c r="NN32" s="86"/>
      <c r="NO32" s="86"/>
      <c r="NP32" s="86"/>
      <c r="NQ32" s="86"/>
      <c r="NR32" s="86"/>
      <c r="NS32" s="86"/>
      <c r="NT32" s="86"/>
      <c r="NU32" s="86"/>
      <c r="NV32" s="86"/>
      <c r="NW32" s="86"/>
      <c r="NX32" s="87"/>
    </row>
    <row r="33" spans="1:388" ht="13.5" customHeight="1">
      <c r="A33" s="2"/>
      <c r="B33" s="26"/>
      <c r="D33" s="6"/>
      <c r="E33" s="6"/>
      <c r="F33" s="6"/>
      <c r="G33" s="99" t="s">
        <v>37</v>
      </c>
      <c r="H33" s="99"/>
      <c r="I33" s="99"/>
      <c r="J33" s="99"/>
      <c r="K33" s="99"/>
      <c r="L33" s="99"/>
      <c r="M33" s="99"/>
      <c r="N33" s="99"/>
      <c r="O33" s="99"/>
      <c r="P33" s="100">
        <f>データ!AH7</f>
        <v>99.1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100">
        <f>データ!AI7</f>
        <v>97.3</v>
      </c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2"/>
      <c r="AT33" s="100">
        <f>データ!AJ7</f>
        <v>101.7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  <c r="BI33" s="100">
        <f>データ!AK7</f>
        <v>100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100">
        <f>データ!AL7</f>
        <v>101.7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2"/>
      <c r="CO33" s="6"/>
      <c r="CP33" s="6"/>
      <c r="CQ33" s="6"/>
      <c r="CR33" s="6"/>
      <c r="CS33" s="6"/>
      <c r="CT33" s="6"/>
      <c r="CU33" s="99" t="s">
        <v>37</v>
      </c>
      <c r="CV33" s="99"/>
      <c r="CW33" s="99"/>
      <c r="CX33" s="99"/>
      <c r="CY33" s="99"/>
      <c r="CZ33" s="99"/>
      <c r="DA33" s="99"/>
      <c r="DB33" s="99"/>
      <c r="DC33" s="99"/>
      <c r="DD33" s="100">
        <f>データ!AS7</f>
        <v>95.7</v>
      </c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0">
        <f>データ!AT7</f>
        <v>93.8</v>
      </c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00">
        <f>データ!AU7</f>
        <v>95.1</v>
      </c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2"/>
      <c r="EW33" s="100">
        <f>データ!AV7</f>
        <v>94.4</v>
      </c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2"/>
      <c r="FL33" s="100">
        <f>データ!AW7</f>
        <v>93.9</v>
      </c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2"/>
      <c r="GA33" s="6"/>
      <c r="GB33" s="6"/>
      <c r="GC33" s="6"/>
      <c r="GD33" s="6"/>
      <c r="GE33" s="6"/>
      <c r="GF33" s="6"/>
      <c r="GG33" s="6"/>
      <c r="GH33" s="6"/>
      <c r="GI33" s="99" t="s">
        <v>37</v>
      </c>
      <c r="GJ33" s="99"/>
      <c r="GK33" s="99"/>
      <c r="GL33" s="99"/>
      <c r="GM33" s="99"/>
      <c r="GN33" s="99"/>
      <c r="GO33" s="99"/>
      <c r="GP33" s="99"/>
      <c r="GQ33" s="99"/>
      <c r="GR33" s="100">
        <f>データ!BD7</f>
        <v>23.3</v>
      </c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2"/>
      <c r="HG33" s="100">
        <f>データ!BE7</f>
        <v>26.3</v>
      </c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2"/>
      <c r="HV33" s="100">
        <f>データ!BF7</f>
        <v>18.600000000000001</v>
      </c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2"/>
      <c r="IK33" s="100">
        <f>データ!BG7</f>
        <v>18.8</v>
      </c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2"/>
      <c r="IZ33" s="100">
        <f>データ!BH7</f>
        <v>15.1</v>
      </c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2"/>
      <c r="JO33" s="6"/>
      <c r="JP33" s="6"/>
      <c r="JQ33" s="6"/>
      <c r="JR33" s="6"/>
      <c r="JS33" s="6"/>
      <c r="JT33" s="6"/>
      <c r="JU33" s="6"/>
      <c r="JV33" s="6"/>
      <c r="JW33" s="99" t="s">
        <v>37</v>
      </c>
      <c r="JX33" s="99"/>
      <c r="JY33" s="99"/>
      <c r="JZ33" s="99"/>
      <c r="KA33" s="99"/>
      <c r="KB33" s="99"/>
      <c r="KC33" s="99"/>
      <c r="KD33" s="99"/>
      <c r="KE33" s="99"/>
      <c r="KF33" s="100">
        <f>データ!BO7</f>
        <v>80.7</v>
      </c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2"/>
      <c r="KU33" s="100">
        <f>データ!BP7</f>
        <v>78.3</v>
      </c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2"/>
      <c r="LJ33" s="100">
        <f>データ!BQ7</f>
        <v>75.099999999999994</v>
      </c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2"/>
      <c r="LY33" s="100">
        <f>データ!BR7</f>
        <v>71.8</v>
      </c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2"/>
      <c r="MN33" s="100">
        <f>データ!BS7</f>
        <v>70.900000000000006</v>
      </c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2"/>
      <c r="ND33" s="6"/>
      <c r="NE33" s="6"/>
      <c r="NF33" s="6"/>
      <c r="NG33" s="6"/>
      <c r="NH33" s="28"/>
      <c r="NI33" s="2"/>
      <c r="NJ33" s="85"/>
      <c r="NK33" s="86"/>
      <c r="NL33" s="86"/>
      <c r="NM33" s="86"/>
      <c r="NN33" s="86"/>
      <c r="NO33" s="86"/>
      <c r="NP33" s="86"/>
      <c r="NQ33" s="86"/>
      <c r="NR33" s="86"/>
      <c r="NS33" s="86"/>
      <c r="NT33" s="86"/>
      <c r="NU33" s="86"/>
      <c r="NV33" s="86"/>
      <c r="NW33" s="86"/>
      <c r="NX33" s="87"/>
    </row>
    <row r="34" spans="1:388" ht="13.5" customHeight="1">
      <c r="A34" s="2"/>
      <c r="B34" s="26"/>
      <c r="D34" s="6"/>
      <c r="E34" s="6"/>
      <c r="F34" s="6"/>
      <c r="G34" s="99" t="s">
        <v>38</v>
      </c>
      <c r="H34" s="99"/>
      <c r="I34" s="99"/>
      <c r="J34" s="99"/>
      <c r="K34" s="99"/>
      <c r="L34" s="99"/>
      <c r="M34" s="99"/>
      <c r="N34" s="99"/>
      <c r="O34" s="99"/>
      <c r="P34" s="100">
        <f>データ!AM7</f>
        <v>99.4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00">
        <f>データ!AN7</f>
        <v>99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  <c r="AT34" s="100">
        <f>データ!AO7</f>
        <v>97.7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2"/>
      <c r="BI34" s="100">
        <f>データ!AP7</f>
        <v>98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>
        <f>データ!AQ7</f>
        <v>97.2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2"/>
      <c r="CO34" s="6"/>
      <c r="CP34" s="6"/>
      <c r="CQ34" s="6"/>
      <c r="CR34" s="6"/>
      <c r="CS34" s="6"/>
      <c r="CT34" s="6"/>
      <c r="CU34" s="99" t="s">
        <v>38</v>
      </c>
      <c r="CV34" s="99"/>
      <c r="CW34" s="99"/>
      <c r="CX34" s="99"/>
      <c r="CY34" s="99"/>
      <c r="CZ34" s="99"/>
      <c r="DA34" s="99"/>
      <c r="DB34" s="99"/>
      <c r="DC34" s="99"/>
      <c r="DD34" s="100">
        <f>データ!AX7</f>
        <v>92.6</v>
      </c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2"/>
      <c r="DS34" s="100">
        <f>データ!AY7</f>
        <v>92.2</v>
      </c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2"/>
      <c r="EH34" s="100">
        <f>データ!AZ7</f>
        <v>90.2</v>
      </c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2"/>
      <c r="EW34" s="100">
        <f>データ!BA7</f>
        <v>91.1</v>
      </c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2"/>
      <c r="FL34" s="100">
        <f>データ!BB7</f>
        <v>90.1</v>
      </c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2"/>
      <c r="GA34" s="6"/>
      <c r="GB34" s="6"/>
      <c r="GC34" s="6"/>
      <c r="GD34" s="6"/>
      <c r="GE34" s="6"/>
      <c r="GF34" s="6"/>
      <c r="GG34" s="6"/>
      <c r="GH34" s="6"/>
      <c r="GI34" s="99" t="s">
        <v>38</v>
      </c>
      <c r="GJ34" s="99"/>
      <c r="GK34" s="99"/>
      <c r="GL34" s="99"/>
      <c r="GM34" s="99"/>
      <c r="GN34" s="99"/>
      <c r="GO34" s="99"/>
      <c r="GP34" s="99"/>
      <c r="GQ34" s="99"/>
      <c r="GR34" s="100">
        <f>データ!BI7</f>
        <v>89.1</v>
      </c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2"/>
      <c r="HG34" s="100">
        <f>データ!BJ7</f>
        <v>85.3</v>
      </c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2"/>
      <c r="HV34" s="100">
        <f>データ!BK7</f>
        <v>80.7</v>
      </c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2"/>
      <c r="IK34" s="100">
        <f>データ!BL7</f>
        <v>73.099999999999994</v>
      </c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2"/>
      <c r="IZ34" s="100">
        <f>データ!BM7</f>
        <v>76.3</v>
      </c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2"/>
      <c r="JO34" s="6"/>
      <c r="JP34" s="6"/>
      <c r="JQ34" s="6"/>
      <c r="JR34" s="6"/>
      <c r="JS34" s="6"/>
      <c r="JT34" s="6"/>
      <c r="JU34" s="6"/>
      <c r="JV34" s="6"/>
      <c r="JW34" s="99" t="s">
        <v>38</v>
      </c>
      <c r="JX34" s="99"/>
      <c r="JY34" s="99"/>
      <c r="JZ34" s="99"/>
      <c r="KA34" s="99"/>
      <c r="KB34" s="99"/>
      <c r="KC34" s="99"/>
      <c r="KD34" s="99"/>
      <c r="KE34" s="99"/>
      <c r="KF34" s="100">
        <f>データ!BT7</f>
        <v>70.599999999999994</v>
      </c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2"/>
      <c r="KU34" s="100">
        <f>データ!BU7</f>
        <v>70.5</v>
      </c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2"/>
      <c r="LJ34" s="100">
        <f>データ!BV7</f>
        <v>70.599999999999994</v>
      </c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2"/>
      <c r="LY34" s="100">
        <f>データ!BW7</f>
        <v>71.3</v>
      </c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2"/>
      <c r="MN34" s="100">
        <f>データ!BX7</f>
        <v>72.599999999999994</v>
      </c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2"/>
      <c r="ND34" s="6"/>
      <c r="NE34" s="6"/>
      <c r="NF34" s="6"/>
      <c r="NG34" s="6"/>
      <c r="NH34" s="28"/>
      <c r="NI34" s="2"/>
      <c r="NJ34" s="85"/>
      <c r="NK34" s="86"/>
      <c r="NL34" s="86"/>
      <c r="NM34" s="86"/>
      <c r="NN34" s="86"/>
      <c r="NO34" s="86"/>
      <c r="NP34" s="86"/>
      <c r="NQ34" s="86"/>
      <c r="NR34" s="86"/>
      <c r="NS34" s="86"/>
      <c r="NT34" s="86"/>
      <c r="NU34" s="86"/>
      <c r="NV34" s="86"/>
      <c r="NW34" s="86"/>
      <c r="NX34" s="87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85"/>
      <c r="NK35" s="86"/>
      <c r="NL35" s="86"/>
      <c r="NM35" s="86"/>
      <c r="NN35" s="86"/>
      <c r="NO35" s="86"/>
      <c r="NP35" s="86"/>
      <c r="NQ35" s="86"/>
      <c r="NR35" s="86"/>
      <c r="NS35" s="86"/>
      <c r="NT35" s="86"/>
      <c r="NU35" s="86"/>
      <c r="NV35" s="86"/>
      <c r="NW35" s="86"/>
      <c r="NX35" s="87"/>
    </row>
    <row r="36" spans="1:388" ht="13.5" customHeight="1">
      <c r="A36" s="2"/>
      <c r="B36" s="26"/>
      <c r="C36" s="27"/>
      <c r="D36" s="6"/>
      <c r="E36" s="91" t="s">
        <v>39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6"/>
      <c r="CQ36" s="6"/>
      <c r="CR36" s="6"/>
      <c r="CS36" s="91" t="s">
        <v>40</v>
      </c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27"/>
      <c r="GE36" s="27"/>
      <c r="GF36" s="27"/>
      <c r="GG36" s="91" t="s">
        <v>41</v>
      </c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6"/>
      <c r="JS36" s="6"/>
      <c r="JT36" s="6"/>
      <c r="JU36" s="91" t="s">
        <v>42</v>
      </c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27"/>
      <c r="NF36" s="27"/>
      <c r="NG36" s="27"/>
      <c r="NH36" s="28"/>
      <c r="NI36" s="2"/>
      <c r="NJ36" s="85"/>
      <c r="NK36" s="86"/>
      <c r="NL36" s="86"/>
      <c r="NM36" s="86"/>
      <c r="NN36" s="86"/>
      <c r="NO36" s="86"/>
      <c r="NP36" s="86"/>
      <c r="NQ36" s="86"/>
      <c r="NR36" s="86"/>
      <c r="NS36" s="86"/>
      <c r="NT36" s="86"/>
      <c r="NU36" s="86"/>
      <c r="NV36" s="86"/>
      <c r="NW36" s="86"/>
      <c r="NX36" s="87"/>
    </row>
    <row r="37" spans="1:388" ht="13.5" customHeight="1">
      <c r="A37" s="2"/>
      <c r="B37" s="26"/>
      <c r="C37" s="27"/>
      <c r="D37" s="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6"/>
      <c r="CQ37" s="6"/>
      <c r="CR37" s="6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27"/>
      <c r="GE37" s="27"/>
      <c r="GF37" s="27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6"/>
      <c r="JS37" s="6"/>
      <c r="JT37" s="6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27"/>
      <c r="NF37" s="27"/>
      <c r="NG37" s="27"/>
      <c r="NH37" s="28"/>
      <c r="NI37" s="2"/>
      <c r="NJ37" s="85"/>
      <c r="NK37" s="86"/>
      <c r="NL37" s="86"/>
      <c r="NM37" s="86"/>
      <c r="NN37" s="86"/>
      <c r="NO37" s="86"/>
      <c r="NP37" s="86"/>
      <c r="NQ37" s="86"/>
      <c r="NR37" s="86"/>
      <c r="NS37" s="86"/>
      <c r="NT37" s="86"/>
      <c r="NU37" s="86"/>
      <c r="NV37" s="86"/>
      <c r="NW37" s="86"/>
      <c r="NX37" s="87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85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87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85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7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85"/>
      <c r="NK40" s="86"/>
      <c r="NL40" s="86"/>
      <c r="NM40" s="86"/>
      <c r="NN40" s="86"/>
      <c r="NO40" s="86"/>
      <c r="NP40" s="86"/>
      <c r="NQ40" s="86"/>
      <c r="NR40" s="86"/>
      <c r="NS40" s="86"/>
      <c r="NT40" s="86"/>
      <c r="NU40" s="86"/>
      <c r="NV40" s="86"/>
      <c r="NW40" s="86"/>
      <c r="NX40" s="87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85"/>
      <c r="NK41" s="86"/>
      <c r="NL41" s="86"/>
      <c r="NM41" s="86"/>
      <c r="NN41" s="86"/>
      <c r="NO41" s="86"/>
      <c r="NP41" s="86"/>
      <c r="NQ41" s="86"/>
      <c r="NR41" s="86"/>
      <c r="NS41" s="86"/>
      <c r="NT41" s="86"/>
      <c r="NU41" s="86"/>
      <c r="NV41" s="86"/>
      <c r="NW41" s="86"/>
      <c r="NX41" s="87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85"/>
      <c r="NK42" s="86"/>
      <c r="NL42" s="86"/>
      <c r="NM42" s="86"/>
      <c r="NN42" s="86"/>
      <c r="NO42" s="86"/>
      <c r="NP42" s="86"/>
      <c r="NQ42" s="86"/>
      <c r="NR42" s="86"/>
      <c r="NS42" s="86"/>
      <c r="NT42" s="86"/>
      <c r="NU42" s="86"/>
      <c r="NV42" s="86"/>
      <c r="NW42" s="86"/>
      <c r="NX42" s="87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85"/>
      <c r="NK43" s="86"/>
      <c r="NL43" s="86"/>
      <c r="NM43" s="86"/>
      <c r="NN43" s="86"/>
      <c r="NO43" s="86"/>
      <c r="NP43" s="86"/>
      <c r="NQ43" s="86"/>
      <c r="NR43" s="86"/>
      <c r="NS43" s="86"/>
      <c r="NT43" s="86"/>
      <c r="NU43" s="86"/>
      <c r="NV43" s="86"/>
      <c r="NW43" s="86"/>
      <c r="NX43" s="87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85"/>
      <c r="NK44" s="86"/>
      <c r="NL44" s="86"/>
      <c r="NM44" s="86"/>
      <c r="NN44" s="86"/>
      <c r="NO44" s="86"/>
      <c r="NP44" s="86"/>
      <c r="NQ44" s="86"/>
      <c r="NR44" s="86"/>
      <c r="NS44" s="86"/>
      <c r="NT44" s="86"/>
      <c r="NU44" s="86"/>
      <c r="NV44" s="86"/>
      <c r="NW44" s="86"/>
      <c r="NX44" s="87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85"/>
      <c r="NK45" s="86"/>
      <c r="NL45" s="86"/>
      <c r="NM45" s="86"/>
      <c r="NN45" s="86"/>
      <c r="NO45" s="86"/>
      <c r="NP45" s="86"/>
      <c r="NQ45" s="86"/>
      <c r="NR45" s="86"/>
      <c r="NS45" s="86"/>
      <c r="NT45" s="86"/>
      <c r="NU45" s="86"/>
      <c r="NV45" s="86"/>
      <c r="NW45" s="86"/>
      <c r="NX45" s="87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88"/>
      <c r="NK46" s="89"/>
      <c r="NL46" s="89"/>
      <c r="NM46" s="89"/>
      <c r="NN46" s="89"/>
      <c r="NO46" s="89"/>
      <c r="NP46" s="89"/>
      <c r="NQ46" s="89"/>
      <c r="NR46" s="89"/>
      <c r="NS46" s="89"/>
      <c r="NT46" s="89"/>
      <c r="NU46" s="89"/>
      <c r="NV46" s="89"/>
      <c r="NW46" s="89"/>
      <c r="NX46" s="90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93" t="s">
        <v>43</v>
      </c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6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85" t="s">
        <v>146</v>
      </c>
      <c r="NK49" s="86"/>
      <c r="NL49" s="86"/>
      <c r="NM49" s="86"/>
      <c r="NN49" s="86"/>
      <c r="NO49" s="86"/>
      <c r="NP49" s="86"/>
      <c r="NQ49" s="86"/>
      <c r="NR49" s="86"/>
      <c r="NS49" s="86"/>
      <c r="NT49" s="86"/>
      <c r="NU49" s="86"/>
      <c r="NV49" s="86"/>
      <c r="NW49" s="86"/>
      <c r="NX49" s="87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85"/>
      <c r="NK50" s="86"/>
      <c r="NL50" s="86"/>
      <c r="NM50" s="86"/>
      <c r="NN50" s="86"/>
      <c r="NO50" s="86"/>
      <c r="NP50" s="86"/>
      <c r="NQ50" s="86"/>
      <c r="NR50" s="86"/>
      <c r="NS50" s="86"/>
      <c r="NT50" s="86"/>
      <c r="NU50" s="86"/>
      <c r="NV50" s="86"/>
      <c r="NW50" s="86"/>
      <c r="NX50" s="87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85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7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85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85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87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8">
        <f>データ!$B$11</f>
        <v>40909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41275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41640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42005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42370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8">
        <f>データ!$B$11</f>
        <v>40909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41275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41640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42005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42370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8">
        <f>データ!$B$11</f>
        <v>40909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41275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41640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42005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42370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8">
        <f>データ!$B$11</f>
        <v>40909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41275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41640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42005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42370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6"/>
      <c r="ND54" s="6"/>
      <c r="NE54" s="6"/>
      <c r="NF54" s="6"/>
      <c r="NG54" s="6"/>
      <c r="NH54" s="28"/>
      <c r="NI54" s="2"/>
      <c r="NJ54" s="85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7"/>
    </row>
    <row r="55" spans="1:388" ht="13.5" customHeight="1">
      <c r="A55" s="2"/>
      <c r="B55" s="26"/>
      <c r="C55" s="6"/>
      <c r="D55" s="6"/>
      <c r="E55" s="6"/>
      <c r="F55" s="6"/>
      <c r="G55" s="99" t="s">
        <v>37</v>
      </c>
      <c r="H55" s="99"/>
      <c r="I55" s="99"/>
      <c r="J55" s="99"/>
      <c r="K55" s="99"/>
      <c r="L55" s="99"/>
      <c r="M55" s="99"/>
      <c r="N55" s="99"/>
      <c r="O55" s="99"/>
      <c r="P55" s="103">
        <f>データ!BZ7</f>
        <v>40885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41236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44412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45462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46453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6"/>
      <c r="CP55" s="6"/>
      <c r="CQ55" s="6"/>
      <c r="CR55" s="6"/>
      <c r="CS55" s="6"/>
      <c r="CT55" s="6"/>
      <c r="CU55" s="99" t="s">
        <v>37</v>
      </c>
      <c r="CV55" s="99"/>
      <c r="CW55" s="99"/>
      <c r="CX55" s="99"/>
      <c r="CY55" s="99"/>
      <c r="CZ55" s="99"/>
      <c r="DA55" s="99"/>
      <c r="DB55" s="99"/>
      <c r="DC55" s="99"/>
      <c r="DD55" s="103">
        <f>データ!CK7</f>
        <v>8971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9605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9393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9157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8656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6"/>
      <c r="GB55" s="6"/>
      <c r="GC55" s="6"/>
      <c r="GD55" s="6"/>
      <c r="GE55" s="6"/>
      <c r="GF55" s="6"/>
      <c r="GG55" s="6"/>
      <c r="GH55" s="6"/>
      <c r="GI55" s="99" t="s">
        <v>37</v>
      </c>
      <c r="GJ55" s="99"/>
      <c r="GK55" s="99"/>
      <c r="GL55" s="99"/>
      <c r="GM55" s="99"/>
      <c r="GN55" s="99"/>
      <c r="GO55" s="99"/>
      <c r="GP55" s="99"/>
      <c r="GQ55" s="99"/>
      <c r="GR55" s="100">
        <f>データ!CV7</f>
        <v>62.5</v>
      </c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2"/>
      <c r="HG55" s="100">
        <f>データ!CW7</f>
        <v>64</v>
      </c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2"/>
      <c r="HV55" s="100">
        <f>データ!CX7</f>
        <v>63.2</v>
      </c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2"/>
      <c r="IK55" s="100">
        <f>データ!CY7</f>
        <v>65</v>
      </c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  <c r="IW55" s="101"/>
      <c r="IX55" s="101"/>
      <c r="IY55" s="102"/>
      <c r="IZ55" s="100">
        <f>データ!CZ7</f>
        <v>65</v>
      </c>
      <c r="JA55" s="101"/>
      <c r="JB55" s="101"/>
      <c r="JC55" s="101"/>
      <c r="JD55" s="101"/>
      <c r="JE55" s="101"/>
      <c r="JF55" s="101"/>
      <c r="JG55" s="101"/>
      <c r="JH55" s="101"/>
      <c r="JI55" s="101"/>
      <c r="JJ55" s="101"/>
      <c r="JK55" s="101"/>
      <c r="JL55" s="101"/>
      <c r="JM55" s="101"/>
      <c r="JN55" s="102"/>
      <c r="JO55" s="6"/>
      <c r="JP55" s="6"/>
      <c r="JQ55" s="6"/>
      <c r="JR55" s="6"/>
      <c r="JS55" s="6"/>
      <c r="JT55" s="6"/>
      <c r="JU55" s="6"/>
      <c r="JV55" s="6"/>
      <c r="JW55" s="99" t="s">
        <v>37</v>
      </c>
      <c r="JX55" s="99"/>
      <c r="JY55" s="99"/>
      <c r="JZ55" s="99"/>
      <c r="KA55" s="99"/>
      <c r="KB55" s="99"/>
      <c r="KC55" s="99"/>
      <c r="KD55" s="99"/>
      <c r="KE55" s="99"/>
      <c r="KF55" s="100">
        <f>データ!DG7</f>
        <v>16</v>
      </c>
      <c r="KG55" s="101"/>
      <c r="KH55" s="101"/>
      <c r="KI55" s="101"/>
      <c r="KJ55" s="101"/>
      <c r="KK55" s="101"/>
      <c r="KL55" s="101"/>
      <c r="KM55" s="101"/>
      <c r="KN55" s="101"/>
      <c r="KO55" s="101"/>
      <c r="KP55" s="101"/>
      <c r="KQ55" s="101"/>
      <c r="KR55" s="101"/>
      <c r="KS55" s="101"/>
      <c r="KT55" s="102"/>
      <c r="KU55" s="100">
        <f>データ!DH7</f>
        <v>16.7</v>
      </c>
      <c r="KV55" s="101"/>
      <c r="KW55" s="101"/>
      <c r="KX55" s="101"/>
      <c r="KY55" s="101"/>
      <c r="KZ55" s="101"/>
      <c r="LA55" s="101"/>
      <c r="LB55" s="101"/>
      <c r="LC55" s="101"/>
      <c r="LD55" s="101"/>
      <c r="LE55" s="101"/>
      <c r="LF55" s="101"/>
      <c r="LG55" s="101"/>
      <c r="LH55" s="101"/>
      <c r="LI55" s="102"/>
      <c r="LJ55" s="100">
        <f>データ!DI7</f>
        <v>15.7</v>
      </c>
      <c r="LK55" s="101"/>
      <c r="LL55" s="101"/>
      <c r="LM55" s="101"/>
      <c r="LN55" s="101"/>
      <c r="LO55" s="101"/>
      <c r="LP55" s="101"/>
      <c r="LQ55" s="101"/>
      <c r="LR55" s="101"/>
      <c r="LS55" s="101"/>
      <c r="LT55" s="101"/>
      <c r="LU55" s="101"/>
      <c r="LV55" s="101"/>
      <c r="LW55" s="101"/>
      <c r="LX55" s="102"/>
      <c r="LY55" s="100">
        <f>データ!DJ7</f>
        <v>16.2</v>
      </c>
      <c r="LZ55" s="101"/>
      <c r="MA55" s="101"/>
      <c r="MB55" s="101"/>
      <c r="MC55" s="101"/>
      <c r="MD55" s="101"/>
      <c r="ME55" s="101"/>
      <c r="MF55" s="101"/>
      <c r="MG55" s="101"/>
      <c r="MH55" s="101"/>
      <c r="MI55" s="101"/>
      <c r="MJ55" s="101"/>
      <c r="MK55" s="101"/>
      <c r="ML55" s="101"/>
      <c r="MM55" s="102"/>
      <c r="MN55" s="100">
        <f>データ!DK7</f>
        <v>15.9</v>
      </c>
      <c r="MO55" s="101"/>
      <c r="MP55" s="101"/>
      <c r="MQ55" s="101"/>
      <c r="MR55" s="101"/>
      <c r="MS55" s="101"/>
      <c r="MT55" s="101"/>
      <c r="MU55" s="101"/>
      <c r="MV55" s="101"/>
      <c r="MW55" s="101"/>
      <c r="MX55" s="101"/>
      <c r="MY55" s="101"/>
      <c r="MZ55" s="101"/>
      <c r="NA55" s="101"/>
      <c r="NB55" s="102"/>
      <c r="NC55" s="6"/>
      <c r="ND55" s="6"/>
      <c r="NE55" s="6"/>
      <c r="NF55" s="6"/>
      <c r="NG55" s="6"/>
      <c r="NH55" s="28"/>
      <c r="NI55" s="2"/>
      <c r="NJ55" s="85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7"/>
    </row>
    <row r="56" spans="1:388" ht="13.5" customHeight="1">
      <c r="A56" s="2"/>
      <c r="B56" s="26"/>
      <c r="C56" s="6"/>
      <c r="D56" s="6"/>
      <c r="E56" s="6"/>
      <c r="F56" s="6"/>
      <c r="G56" s="99" t="s">
        <v>38</v>
      </c>
      <c r="H56" s="99"/>
      <c r="I56" s="99"/>
      <c r="J56" s="99"/>
      <c r="K56" s="99"/>
      <c r="L56" s="99"/>
      <c r="M56" s="99"/>
      <c r="N56" s="99"/>
      <c r="O56" s="99"/>
      <c r="P56" s="103">
        <f>データ!CE7</f>
        <v>45929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48203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48921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50413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50510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6"/>
      <c r="CP56" s="6"/>
      <c r="CQ56" s="6"/>
      <c r="CR56" s="6"/>
      <c r="CS56" s="6"/>
      <c r="CT56" s="6"/>
      <c r="CU56" s="99" t="s">
        <v>38</v>
      </c>
      <c r="CV56" s="99"/>
      <c r="CW56" s="99"/>
      <c r="CX56" s="99"/>
      <c r="CY56" s="99"/>
      <c r="CZ56" s="99"/>
      <c r="DA56" s="99"/>
      <c r="DB56" s="99"/>
      <c r="DC56" s="99"/>
      <c r="DD56" s="103">
        <f>データ!CP7</f>
        <v>11409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11941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12272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13096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13552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6"/>
      <c r="GB56" s="6"/>
      <c r="GC56" s="6"/>
      <c r="GD56" s="6"/>
      <c r="GE56" s="6"/>
      <c r="GF56" s="6"/>
      <c r="GG56" s="6"/>
      <c r="GH56" s="6"/>
      <c r="GI56" s="99" t="s">
        <v>38</v>
      </c>
      <c r="GJ56" s="99"/>
      <c r="GK56" s="99"/>
      <c r="GL56" s="99"/>
      <c r="GM56" s="99"/>
      <c r="GN56" s="99"/>
      <c r="GO56" s="99"/>
      <c r="GP56" s="99"/>
      <c r="GQ56" s="99"/>
      <c r="GR56" s="100">
        <f>データ!DA7</f>
        <v>54</v>
      </c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2"/>
      <c r="HG56" s="100">
        <f>データ!DB7</f>
        <v>54</v>
      </c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2"/>
      <c r="HV56" s="100">
        <f>データ!DC7</f>
        <v>55.6</v>
      </c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2"/>
      <c r="IK56" s="100">
        <f>データ!DD7</f>
        <v>54.8</v>
      </c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  <c r="IW56" s="101"/>
      <c r="IX56" s="101"/>
      <c r="IY56" s="102"/>
      <c r="IZ56" s="100">
        <f>データ!DE7</f>
        <v>55.8</v>
      </c>
      <c r="JA56" s="101"/>
      <c r="JB56" s="101"/>
      <c r="JC56" s="101"/>
      <c r="JD56" s="101"/>
      <c r="JE56" s="101"/>
      <c r="JF56" s="101"/>
      <c r="JG56" s="101"/>
      <c r="JH56" s="101"/>
      <c r="JI56" s="101"/>
      <c r="JJ56" s="101"/>
      <c r="JK56" s="101"/>
      <c r="JL56" s="101"/>
      <c r="JM56" s="101"/>
      <c r="JN56" s="102"/>
      <c r="JO56" s="6"/>
      <c r="JP56" s="6"/>
      <c r="JQ56" s="6"/>
      <c r="JR56" s="6"/>
      <c r="JS56" s="6"/>
      <c r="JT56" s="6"/>
      <c r="JU56" s="6"/>
      <c r="JV56" s="6"/>
      <c r="JW56" s="99" t="s">
        <v>38</v>
      </c>
      <c r="JX56" s="99"/>
      <c r="JY56" s="99"/>
      <c r="JZ56" s="99"/>
      <c r="KA56" s="99"/>
      <c r="KB56" s="99"/>
      <c r="KC56" s="99"/>
      <c r="KD56" s="99"/>
      <c r="KE56" s="99"/>
      <c r="KF56" s="100">
        <f>データ!DL7</f>
        <v>22.7</v>
      </c>
      <c r="KG56" s="101"/>
      <c r="KH56" s="101"/>
      <c r="KI56" s="101"/>
      <c r="KJ56" s="101"/>
      <c r="KK56" s="101"/>
      <c r="KL56" s="101"/>
      <c r="KM56" s="101"/>
      <c r="KN56" s="101"/>
      <c r="KO56" s="101"/>
      <c r="KP56" s="101"/>
      <c r="KQ56" s="101"/>
      <c r="KR56" s="101"/>
      <c r="KS56" s="101"/>
      <c r="KT56" s="102"/>
      <c r="KU56" s="100">
        <f>データ!DM7</f>
        <v>23.2</v>
      </c>
      <c r="KV56" s="101"/>
      <c r="KW56" s="101"/>
      <c r="KX56" s="101"/>
      <c r="KY56" s="101"/>
      <c r="KZ56" s="101"/>
      <c r="LA56" s="101"/>
      <c r="LB56" s="101"/>
      <c r="LC56" s="101"/>
      <c r="LD56" s="101"/>
      <c r="LE56" s="101"/>
      <c r="LF56" s="101"/>
      <c r="LG56" s="101"/>
      <c r="LH56" s="101"/>
      <c r="LI56" s="102"/>
      <c r="LJ56" s="100">
        <f>データ!DN7</f>
        <v>23.2</v>
      </c>
      <c r="LK56" s="101"/>
      <c r="LL56" s="101"/>
      <c r="LM56" s="101"/>
      <c r="LN56" s="101"/>
      <c r="LO56" s="101"/>
      <c r="LP56" s="101"/>
      <c r="LQ56" s="101"/>
      <c r="LR56" s="101"/>
      <c r="LS56" s="101"/>
      <c r="LT56" s="101"/>
      <c r="LU56" s="101"/>
      <c r="LV56" s="101"/>
      <c r="LW56" s="101"/>
      <c r="LX56" s="102"/>
      <c r="LY56" s="100">
        <f>データ!DO7</f>
        <v>23.9</v>
      </c>
      <c r="LZ56" s="101"/>
      <c r="MA56" s="101"/>
      <c r="MB56" s="101"/>
      <c r="MC56" s="101"/>
      <c r="MD56" s="101"/>
      <c r="ME56" s="101"/>
      <c r="MF56" s="101"/>
      <c r="MG56" s="101"/>
      <c r="MH56" s="101"/>
      <c r="MI56" s="101"/>
      <c r="MJ56" s="101"/>
      <c r="MK56" s="101"/>
      <c r="ML56" s="101"/>
      <c r="MM56" s="102"/>
      <c r="MN56" s="100">
        <f>データ!DP7</f>
        <v>23.8</v>
      </c>
      <c r="MO56" s="101"/>
      <c r="MP56" s="101"/>
      <c r="MQ56" s="101"/>
      <c r="MR56" s="101"/>
      <c r="MS56" s="101"/>
      <c r="MT56" s="101"/>
      <c r="MU56" s="101"/>
      <c r="MV56" s="101"/>
      <c r="MW56" s="101"/>
      <c r="MX56" s="101"/>
      <c r="MY56" s="101"/>
      <c r="MZ56" s="101"/>
      <c r="NA56" s="101"/>
      <c r="NB56" s="102"/>
      <c r="NC56" s="6"/>
      <c r="ND56" s="6"/>
      <c r="NE56" s="6"/>
      <c r="NF56" s="6"/>
      <c r="NG56" s="6"/>
      <c r="NH56" s="28"/>
      <c r="NI56" s="2"/>
      <c r="NJ56" s="85"/>
      <c r="NK56" s="86"/>
      <c r="NL56" s="86"/>
      <c r="NM56" s="86"/>
      <c r="NN56" s="86"/>
      <c r="NO56" s="86"/>
      <c r="NP56" s="86"/>
      <c r="NQ56" s="86"/>
      <c r="NR56" s="86"/>
      <c r="NS56" s="86"/>
      <c r="NT56" s="86"/>
      <c r="NU56" s="86"/>
      <c r="NV56" s="86"/>
      <c r="NW56" s="86"/>
      <c r="NX56" s="87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85"/>
      <c r="NK57" s="86"/>
      <c r="NL57" s="86"/>
      <c r="NM57" s="86"/>
      <c r="NN57" s="86"/>
      <c r="NO57" s="86"/>
      <c r="NP57" s="86"/>
      <c r="NQ57" s="86"/>
      <c r="NR57" s="86"/>
      <c r="NS57" s="86"/>
      <c r="NT57" s="86"/>
      <c r="NU57" s="86"/>
      <c r="NV57" s="86"/>
      <c r="NW57" s="86"/>
      <c r="NX57" s="87"/>
    </row>
    <row r="58" spans="1:388" ht="13.5" customHeight="1">
      <c r="A58" s="2"/>
      <c r="B58" s="26"/>
      <c r="C58" s="27"/>
      <c r="D58" s="6"/>
      <c r="E58" s="91" t="s">
        <v>44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6"/>
      <c r="CQ58" s="6"/>
      <c r="CR58" s="6"/>
      <c r="CS58" s="91" t="s">
        <v>45</v>
      </c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27"/>
      <c r="GE58" s="27"/>
      <c r="GF58" s="27"/>
      <c r="GG58" s="91" t="s">
        <v>46</v>
      </c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91"/>
      <c r="IY58" s="91"/>
      <c r="IZ58" s="91"/>
      <c r="JA58" s="91"/>
      <c r="JB58" s="91"/>
      <c r="JC58" s="91"/>
      <c r="JD58" s="91"/>
      <c r="JE58" s="91"/>
      <c r="JF58" s="91"/>
      <c r="JG58" s="91"/>
      <c r="JH58" s="91"/>
      <c r="JI58" s="91"/>
      <c r="JJ58" s="91"/>
      <c r="JK58" s="91"/>
      <c r="JL58" s="91"/>
      <c r="JM58" s="91"/>
      <c r="JN58" s="91"/>
      <c r="JO58" s="91"/>
      <c r="JP58" s="91"/>
      <c r="JQ58" s="91"/>
      <c r="JR58" s="6"/>
      <c r="JS58" s="6"/>
      <c r="JT58" s="6"/>
      <c r="JU58" s="91" t="s">
        <v>47</v>
      </c>
      <c r="JV58" s="91"/>
      <c r="JW58" s="91"/>
      <c r="JX58" s="91"/>
      <c r="JY58" s="91"/>
      <c r="JZ58" s="91"/>
      <c r="KA58" s="91"/>
      <c r="KB58" s="91"/>
      <c r="KC58" s="91"/>
      <c r="KD58" s="91"/>
      <c r="KE58" s="91"/>
      <c r="KF58" s="91"/>
      <c r="KG58" s="91"/>
      <c r="KH58" s="91"/>
      <c r="KI58" s="91"/>
      <c r="KJ58" s="91"/>
      <c r="KK58" s="91"/>
      <c r="KL58" s="91"/>
      <c r="KM58" s="91"/>
      <c r="KN58" s="91"/>
      <c r="KO58" s="91"/>
      <c r="KP58" s="91"/>
      <c r="KQ58" s="91"/>
      <c r="KR58" s="91"/>
      <c r="KS58" s="91"/>
      <c r="KT58" s="91"/>
      <c r="KU58" s="91"/>
      <c r="KV58" s="91"/>
      <c r="KW58" s="91"/>
      <c r="KX58" s="91"/>
      <c r="KY58" s="91"/>
      <c r="KZ58" s="91"/>
      <c r="LA58" s="91"/>
      <c r="LB58" s="91"/>
      <c r="LC58" s="91"/>
      <c r="LD58" s="91"/>
      <c r="LE58" s="91"/>
      <c r="LF58" s="91"/>
      <c r="LG58" s="91"/>
      <c r="LH58" s="91"/>
      <c r="LI58" s="91"/>
      <c r="LJ58" s="91"/>
      <c r="LK58" s="91"/>
      <c r="LL58" s="91"/>
      <c r="LM58" s="91"/>
      <c r="LN58" s="91"/>
      <c r="LO58" s="91"/>
      <c r="LP58" s="91"/>
      <c r="LQ58" s="91"/>
      <c r="LR58" s="91"/>
      <c r="LS58" s="91"/>
      <c r="LT58" s="91"/>
      <c r="LU58" s="91"/>
      <c r="LV58" s="91"/>
      <c r="LW58" s="91"/>
      <c r="LX58" s="91"/>
      <c r="LY58" s="91"/>
      <c r="LZ58" s="91"/>
      <c r="MA58" s="91"/>
      <c r="MB58" s="91"/>
      <c r="MC58" s="91"/>
      <c r="MD58" s="91"/>
      <c r="ME58" s="91"/>
      <c r="MF58" s="91"/>
      <c r="MG58" s="91"/>
      <c r="MH58" s="91"/>
      <c r="MI58" s="91"/>
      <c r="MJ58" s="91"/>
      <c r="MK58" s="91"/>
      <c r="ML58" s="91"/>
      <c r="MM58" s="91"/>
      <c r="MN58" s="91"/>
      <c r="MO58" s="91"/>
      <c r="MP58" s="91"/>
      <c r="MQ58" s="91"/>
      <c r="MR58" s="91"/>
      <c r="MS58" s="91"/>
      <c r="MT58" s="91"/>
      <c r="MU58" s="91"/>
      <c r="MV58" s="91"/>
      <c r="MW58" s="91"/>
      <c r="MX58" s="91"/>
      <c r="MY58" s="91"/>
      <c r="MZ58" s="91"/>
      <c r="NA58" s="91"/>
      <c r="NB58" s="91"/>
      <c r="NC58" s="91"/>
      <c r="ND58" s="91"/>
      <c r="NE58" s="27"/>
      <c r="NF58" s="27"/>
      <c r="NG58" s="27"/>
      <c r="NH58" s="28"/>
      <c r="NI58" s="2"/>
      <c r="NJ58" s="85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7"/>
    </row>
    <row r="59" spans="1:388" ht="13.5" customHeight="1">
      <c r="A59" s="2"/>
      <c r="B59" s="26"/>
      <c r="C59" s="27"/>
      <c r="D59" s="6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6"/>
      <c r="CQ59" s="6"/>
      <c r="CR59" s="6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27"/>
      <c r="GE59" s="27"/>
      <c r="GF59" s="27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6"/>
      <c r="JS59" s="6"/>
      <c r="JT59" s="6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1"/>
      <c r="NC59" s="91"/>
      <c r="ND59" s="91"/>
      <c r="NE59" s="27"/>
      <c r="NF59" s="27"/>
      <c r="NG59" s="27"/>
      <c r="NH59" s="28"/>
      <c r="NI59" s="2"/>
      <c r="NJ59" s="85"/>
      <c r="NK59" s="86"/>
      <c r="NL59" s="86"/>
      <c r="NM59" s="86"/>
      <c r="NN59" s="86"/>
      <c r="NO59" s="86"/>
      <c r="NP59" s="86"/>
      <c r="NQ59" s="86"/>
      <c r="NR59" s="86"/>
      <c r="NS59" s="86"/>
      <c r="NT59" s="86"/>
      <c r="NU59" s="86"/>
      <c r="NV59" s="86"/>
      <c r="NW59" s="86"/>
      <c r="NX59" s="87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85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7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85"/>
      <c r="NK61" s="86"/>
      <c r="NL61" s="86"/>
      <c r="NM61" s="86"/>
      <c r="NN61" s="86"/>
      <c r="NO61" s="86"/>
      <c r="NP61" s="86"/>
      <c r="NQ61" s="86"/>
      <c r="NR61" s="86"/>
      <c r="NS61" s="86"/>
      <c r="NT61" s="86"/>
      <c r="NU61" s="86"/>
      <c r="NV61" s="86"/>
      <c r="NW61" s="86"/>
      <c r="NX61" s="87"/>
    </row>
    <row r="62" spans="1:388" ht="13.5" customHeight="1">
      <c r="A62" s="28"/>
      <c r="B62" s="23"/>
      <c r="C62" s="24"/>
      <c r="D62" s="24"/>
      <c r="E62" s="24"/>
      <c r="F62" s="106" t="s">
        <v>48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4"/>
      <c r="NF62" s="24"/>
      <c r="NG62" s="24"/>
      <c r="NH62" s="25"/>
      <c r="NI62" s="2"/>
      <c r="NJ62" s="85"/>
      <c r="NK62" s="86"/>
      <c r="NL62" s="86"/>
      <c r="NM62" s="86"/>
      <c r="NN62" s="86"/>
      <c r="NO62" s="86"/>
      <c r="NP62" s="86"/>
      <c r="NQ62" s="86"/>
      <c r="NR62" s="86"/>
      <c r="NS62" s="86"/>
      <c r="NT62" s="86"/>
      <c r="NU62" s="86"/>
      <c r="NV62" s="86"/>
      <c r="NW62" s="86"/>
      <c r="NX62" s="87"/>
    </row>
    <row r="63" spans="1:388" ht="13.5" customHeight="1">
      <c r="A63" s="28"/>
      <c r="B63" s="23"/>
      <c r="C63" s="24"/>
      <c r="D63" s="24"/>
      <c r="E63" s="24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4"/>
      <c r="NF63" s="24"/>
      <c r="NG63" s="24"/>
      <c r="NH63" s="25"/>
      <c r="NI63" s="2"/>
      <c r="NJ63" s="85"/>
      <c r="NK63" s="86"/>
      <c r="NL63" s="86"/>
      <c r="NM63" s="86"/>
      <c r="NN63" s="86"/>
      <c r="NO63" s="86"/>
      <c r="NP63" s="86"/>
      <c r="NQ63" s="86"/>
      <c r="NR63" s="86"/>
      <c r="NS63" s="86"/>
      <c r="NT63" s="86"/>
      <c r="NU63" s="86"/>
      <c r="NV63" s="86"/>
      <c r="NW63" s="86"/>
      <c r="NX63" s="87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85"/>
      <c r="NK64" s="86"/>
      <c r="NL64" s="86"/>
      <c r="NM64" s="86"/>
      <c r="NN64" s="86"/>
      <c r="NO64" s="86"/>
      <c r="NP64" s="86"/>
      <c r="NQ64" s="86"/>
      <c r="NR64" s="86"/>
      <c r="NS64" s="86"/>
      <c r="NT64" s="86"/>
      <c r="NU64" s="86"/>
      <c r="NV64" s="86"/>
      <c r="NW64" s="86"/>
      <c r="NX64" s="87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88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90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93" t="s">
        <v>49</v>
      </c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6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85" t="s">
        <v>144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85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87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85"/>
      <c r="NK70" s="86"/>
      <c r="NL70" s="86"/>
      <c r="NM70" s="86"/>
      <c r="NN70" s="86"/>
      <c r="NO70" s="86"/>
      <c r="NP70" s="86"/>
      <c r="NQ70" s="86"/>
      <c r="NR70" s="86"/>
      <c r="NS70" s="86"/>
      <c r="NT70" s="86"/>
      <c r="NU70" s="86"/>
      <c r="NV70" s="86"/>
      <c r="NW70" s="86"/>
      <c r="NX70" s="87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85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7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85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7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85"/>
      <c r="NK73" s="86"/>
      <c r="NL73" s="86"/>
      <c r="NM73" s="86"/>
      <c r="NN73" s="86"/>
      <c r="NO73" s="86"/>
      <c r="NP73" s="86"/>
      <c r="NQ73" s="86"/>
      <c r="NR73" s="86"/>
      <c r="NS73" s="86"/>
      <c r="NT73" s="86"/>
      <c r="NU73" s="86"/>
      <c r="NV73" s="86"/>
      <c r="NW73" s="86"/>
      <c r="NX73" s="87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85"/>
      <c r="NK74" s="86"/>
      <c r="NL74" s="86"/>
      <c r="NM74" s="86"/>
      <c r="NN74" s="86"/>
      <c r="NO74" s="86"/>
      <c r="NP74" s="86"/>
      <c r="NQ74" s="86"/>
      <c r="NR74" s="86"/>
      <c r="NS74" s="86"/>
      <c r="NT74" s="86"/>
      <c r="NU74" s="86"/>
      <c r="NV74" s="86"/>
      <c r="NW74" s="86"/>
      <c r="NX74" s="87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85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7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85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7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85"/>
      <c r="NK77" s="86"/>
      <c r="NL77" s="86"/>
      <c r="NM77" s="86"/>
      <c r="NN77" s="86"/>
      <c r="NO77" s="86"/>
      <c r="NP77" s="86"/>
      <c r="NQ77" s="86"/>
      <c r="NR77" s="86"/>
      <c r="NS77" s="86"/>
      <c r="NT77" s="86"/>
      <c r="NU77" s="86"/>
      <c r="NV77" s="86"/>
      <c r="NW77" s="86"/>
      <c r="NX77" s="87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85"/>
      <c r="NK78" s="86"/>
      <c r="NL78" s="86"/>
      <c r="NM78" s="86"/>
      <c r="NN78" s="86"/>
      <c r="NO78" s="86"/>
      <c r="NP78" s="86"/>
      <c r="NQ78" s="86"/>
      <c r="NR78" s="86"/>
      <c r="NS78" s="86"/>
      <c r="NT78" s="86"/>
      <c r="NU78" s="86"/>
      <c r="NV78" s="86"/>
      <c r="NW78" s="86"/>
      <c r="NX78" s="87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>
        <f>データ!DR7</f>
        <v>48.7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51.2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54.7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55.4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42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>
        <f>データ!EC7</f>
        <v>79.2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81.7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83.9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75.5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68.400000000000006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>
        <f>データ!EN7</f>
        <v>29880387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30213164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33187495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33392802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45588300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85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7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>
        <f>データ!DW7</f>
        <v>45.5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45.8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48.9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50.3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49.8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>
        <f>データ!EH7</f>
        <v>62.5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59.9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65.400000000000006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65.7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65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>
        <f>データ!ES7</f>
        <v>39169586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40264615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41593368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42578034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45645830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85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7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85"/>
      <c r="NK81" s="86"/>
      <c r="NL81" s="86"/>
      <c r="NM81" s="86"/>
      <c r="NN81" s="86"/>
      <c r="NO81" s="86"/>
      <c r="NP81" s="86"/>
      <c r="NQ81" s="86"/>
      <c r="NR81" s="86"/>
      <c r="NS81" s="86"/>
      <c r="NT81" s="86"/>
      <c r="NU81" s="86"/>
      <c r="NV81" s="86"/>
      <c r="NW81" s="86"/>
      <c r="NX81" s="87"/>
    </row>
    <row r="82" spans="1:388" ht="13.5" customHeight="1">
      <c r="A82" s="2"/>
      <c r="B82" s="26"/>
      <c r="C82" s="27"/>
      <c r="D82" s="6"/>
      <c r="E82" s="6"/>
      <c r="F82" s="91" t="s">
        <v>50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92" t="s">
        <v>51</v>
      </c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91" t="s">
        <v>52</v>
      </c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27"/>
      <c r="NF82" s="27"/>
      <c r="NG82" s="27"/>
      <c r="NH82" s="28"/>
      <c r="NI82" s="2"/>
      <c r="NJ82" s="85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7"/>
    </row>
    <row r="83" spans="1:388" ht="13.5" customHeight="1">
      <c r="A83" s="2"/>
      <c r="B83" s="26"/>
      <c r="C83" s="27"/>
      <c r="D83" s="6"/>
      <c r="E83" s="6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27"/>
      <c r="NF83" s="27"/>
      <c r="NG83" s="27"/>
      <c r="NH83" s="28"/>
      <c r="NI83" s="2"/>
      <c r="NJ83" s="85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7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88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90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38" t="s">
        <v>75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41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41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8" t="s">
        <v>78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41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8" t="s">
        <v>83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202177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42" t="str">
        <f>IF(H8&lt;&gt;I8,H8,"")&amp;IF(I8&lt;&gt;J8,I8,"")&amp;"　"&amp;J8</f>
        <v>長野県佐久市　国保浅間総合病院</v>
      </c>
      <c r="I6" s="143"/>
      <c r="J6" s="144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300床以上～400床未満</v>
      </c>
      <c r="O6" s="63"/>
      <c r="P6" s="63" t="str">
        <f>P8</f>
        <v>直営</v>
      </c>
      <c r="Q6" s="64">
        <f t="shared" ref="Q6:AG6" si="3">Q8</f>
        <v>17</v>
      </c>
      <c r="R6" s="63" t="str">
        <f t="shared" si="3"/>
        <v>対象</v>
      </c>
      <c r="S6" s="63" t="str">
        <f t="shared" si="3"/>
        <v>ド 透</v>
      </c>
      <c r="T6" s="63" t="str">
        <f t="shared" si="3"/>
        <v>救 臨 輪</v>
      </c>
      <c r="U6" s="64">
        <f>U8</f>
        <v>99497</v>
      </c>
      <c r="V6" s="64">
        <f>V8</f>
        <v>30923</v>
      </c>
      <c r="W6" s="63" t="str">
        <f>W8</f>
        <v>非該当</v>
      </c>
      <c r="X6" s="63" t="str">
        <f t="shared" si="3"/>
        <v>７：１</v>
      </c>
      <c r="Y6" s="64">
        <f t="shared" si="3"/>
        <v>243</v>
      </c>
      <c r="Z6" s="64">
        <f t="shared" si="3"/>
        <v>80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323</v>
      </c>
      <c r="AE6" s="64">
        <f t="shared" si="3"/>
        <v>237</v>
      </c>
      <c r="AF6" s="64">
        <f t="shared" si="3"/>
        <v>73</v>
      </c>
      <c r="AG6" s="64">
        <f t="shared" si="3"/>
        <v>310</v>
      </c>
      <c r="AH6" s="65">
        <f>IF(AH8="-",NA(),AH8)</f>
        <v>99.1</v>
      </c>
      <c r="AI6" s="65">
        <f t="shared" ref="AI6:AQ6" si="4">IF(AI8="-",NA(),AI8)</f>
        <v>97.3</v>
      </c>
      <c r="AJ6" s="65">
        <f t="shared" si="4"/>
        <v>101.7</v>
      </c>
      <c r="AK6" s="65">
        <f t="shared" si="4"/>
        <v>100</v>
      </c>
      <c r="AL6" s="65">
        <f t="shared" si="4"/>
        <v>101.7</v>
      </c>
      <c r="AM6" s="65">
        <f t="shared" si="4"/>
        <v>99.4</v>
      </c>
      <c r="AN6" s="65">
        <f t="shared" si="4"/>
        <v>99</v>
      </c>
      <c r="AO6" s="65">
        <f t="shared" si="4"/>
        <v>97.7</v>
      </c>
      <c r="AP6" s="65">
        <f t="shared" si="4"/>
        <v>98</v>
      </c>
      <c r="AQ6" s="65">
        <f t="shared" si="4"/>
        <v>97.2</v>
      </c>
      <c r="AR6" s="65" t="str">
        <f>IF(AR8="-","【-】","【"&amp;SUBSTITUTE(TEXT(AR8,"#,##0.0"),"-","△")&amp;"】")</f>
        <v>【98.4】</v>
      </c>
      <c r="AS6" s="65">
        <f>IF(AS8="-",NA(),AS8)</f>
        <v>95.7</v>
      </c>
      <c r="AT6" s="65">
        <f t="shared" ref="AT6:BB6" si="5">IF(AT8="-",NA(),AT8)</f>
        <v>93.8</v>
      </c>
      <c r="AU6" s="65">
        <f t="shared" si="5"/>
        <v>95.1</v>
      </c>
      <c r="AV6" s="65">
        <f t="shared" si="5"/>
        <v>94.4</v>
      </c>
      <c r="AW6" s="65">
        <f t="shared" si="5"/>
        <v>93.9</v>
      </c>
      <c r="AX6" s="65">
        <f t="shared" si="5"/>
        <v>92.6</v>
      </c>
      <c r="AY6" s="65">
        <f t="shared" si="5"/>
        <v>92.2</v>
      </c>
      <c r="AZ6" s="65">
        <f t="shared" si="5"/>
        <v>90.2</v>
      </c>
      <c r="BA6" s="65">
        <f t="shared" si="5"/>
        <v>91.1</v>
      </c>
      <c r="BB6" s="65">
        <f t="shared" si="5"/>
        <v>90.1</v>
      </c>
      <c r="BC6" s="65" t="str">
        <f>IF(BC8="-","【-】","【"&amp;SUBSTITUTE(TEXT(BC8,"#,##0.0"),"-","△")&amp;"】")</f>
        <v>【89.5】</v>
      </c>
      <c r="BD6" s="65">
        <f>IF(BD8="-",NA(),BD8)</f>
        <v>23.3</v>
      </c>
      <c r="BE6" s="65">
        <f t="shared" ref="BE6:BM6" si="6">IF(BE8="-",NA(),BE8)</f>
        <v>26.3</v>
      </c>
      <c r="BF6" s="65">
        <f t="shared" si="6"/>
        <v>18.600000000000001</v>
      </c>
      <c r="BG6" s="65">
        <f t="shared" si="6"/>
        <v>18.8</v>
      </c>
      <c r="BH6" s="65">
        <f t="shared" si="6"/>
        <v>15.1</v>
      </c>
      <c r="BI6" s="65">
        <f t="shared" si="6"/>
        <v>89.1</v>
      </c>
      <c r="BJ6" s="65">
        <f t="shared" si="6"/>
        <v>85.3</v>
      </c>
      <c r="BK6" s="65">
        <f t="shared" si="6"/>
        <v>80.7</v>
      </c>
      <c r="BL6" s="65">
        <f t="shared" si="6"/>
        <v>73.099999999999994</v>
      </c>
      <c r="BM6" s="65">
        <f t="shared" si="6"/>
        <v>76.3</v>
      </c>
      <c r="BN6" s="65" t="str">
        <f>IF(BN8="-","【-】","【"&amp;SUBSTITUTE(TEXT(BN8,"#,##0.0"),"-","△")&amp;"】")</f>
        <v>【63.6】</v>
      </c>
      <c r="BO6" s="65">
        <f>IF(BO8="-",NA(),BO8)</f>
        <v>80.7</v>
      </c>
      <c r="BP6" s="65">
        <f t="shared" ref="BP6:BX6" si="7">IF(BP8="-",NA(),BP8)</f>
        <v>78.3</v>
      </c>
      <c r="BQ6" s="65">
        <f t="shared" si="7"/>
        <v>75.099999999999994</v>
      </c>
      <c r="BR6" s="65">
        <f t="shared" si="7"/>
        <v>71.8</v>
      </c>
      <c r="BS6" s="65">
        <f t="shared" si="7"/>
        <v>70.900000000000006</v>
      </c>
      <c r="BT6" s="65">
        <f t="shared" si="7"/>
        <v>70.599999999999994</v>
      </c>
      <c r="BU6" s="65">
        <f t="shared" si="7"/>
        <v>70.5</v>
      </c>
      <c r="BV6" s="65">
        <f t="shared" si="7"/>
        <v>70.599999999999994</v>
      </c>
      <c r="BW6" s="65">
        <f t="shared" si="7"/>
        <v>71.3</v>
      </c>
      <c r="BX6" s="65">
        <f t="shared" si="7"/>
        <v>72.599999999999994</v>
      </c>
      <c r="BY6" s="65" t="str">
        <f>IF(BY8="-","【-】","【"&amp;SUBSTITUTE(TEXT(BY8,"#,##0.0"),"-","△")&amp;"】")</f>
        <v>【74.2】</v>
      </c>
      <c r="BZ6" s="66">
        <f>IF(BZ8="-",NA(),BZ8)</f>
        <v>40885</v>
      </c>
      <c r="CA6" s="66">
        <f t="shared" ref="CA6:CI6" si="8">IF(CA8="-",NA(),CA8)</f>
        <v>41236</v>
      </c>
      <c r="CB6" s="66">
        <f t="shared" si="8"/>
        <v>44412</v>
      </c>
      <c r="CC6" s="66">
        <f t="shared" si="8"/>
        <v>45462</v>
      </c>
      <c r="CD6" s="66">
        <f t="shared" si="8"/>
        <v>46453</v>
      </c>
      <c r="CE6" s="66">
        <f t="shared" si="8"/>
        <v>45929</v>
      </c>
      <c r="CF6" s="66">
        <f t="shared" si="8"/>
        <v>48203</v>
      </c>
      <c r="CG6" s="66">
        <f t="shared" si="8"/>
        <v>48921</v>
      </c>
      <c r="CH6" s="66">
        <f t="shared" si="8"/>
        <v>50413</v>
      </c>
      <c r="CI6" s="66">
        <f t="shared" si="8"/>
        <v>50510</v>
      </c>
      <c r="CJ6" s="65" t="str">
        <f>IF(CJ8="-","【-】","【"&amp;SUBSTITUTE(TEXT(CJ8,"#,##0"),"-","△")&amp;"】")</f>
        <v>【49,667】</v>
      </c>
      <c r="CK6" s="66">
        <f>IF(CK8="-",NA(),CK8)</f>
        <v>8971</v>
      </c>
      <c r="CL6" s="66">
        <f t="shared" ref="CL6:CT6" si="9">IF(CL8="-",NA(),CL8)</f>
        <v>9605</v>
      </c>
      <c r="CM6" s="66">
        <f t="shared" si="9"/>
        <v>9393</v>
      </c>
      <c r="CN6" s="66">
        <f t="shared" si="9"/>
        <v>9157</v>
      </c>
      <c r="CO6" s="66">
        <f t="shared" si="9"/>
        <v>8656</v>
      </c>
      <c r="CP6" s="66">
        <f t="shared" si="9"/>
        <v>11409</v>
      </c>
      <c r="CQ6" s="66">
        <f t="shared" si="9"/>
        <v>11941</v>
      </c>
      <c r="CR6" s="66">
        <f t="shared" si="9"/>
        <v>12272</v>
      </c>
      <c r="CS6" s="66">
        <f t="shared" si="9"/>
        <v>13096</v>
      </c>
      <c r="CT6" s="66">
        <f t="shared" si="9"/>
        <v>13552</v>
      </c>
      <c r="CU6" s="65" t="str">
        <f>IF(CU8="-","【-】","【"&amp;SUBSTITUTE(TEXT(CU8,"#,##0"),"-","△")&amp;"】")</f>
        <v>【13,758】</v>
      </c>
      <c r="CV6" s="65">
        <f>IF(CV8="-",NA(),CV8)</f>
        <v>62.5</v>
      </c>
      <c r="CW6" s="65">
        <f t="shared" ref="CW6:DE6" si="10">IF(CW8="-",NA(),CW8)</f>
        <v>64</v>
      </c>
      <c r="CX6" s="65">
        <f t="shared" si="10"/>
        <v>63.2</v>
      </c>
      <c r="CY6" s="65">
        <f t="shared" si="10"/>
        <v>65</v>
      </c>
      <c r="CZ6" s="65">
        <f t="shared" si="10"/>
        <v>65</v>
      </c>
      <c r="DA6" s="65">
        <f t="shared" si="10"/>
        <v>54</v>
      </c>
      <c r="DB6" s="65">
        <f t="shared" si="10"/>
        <v>54</v>
      </c>
      <c r="DC6" s="65">
        <f t="shared" si="10"/>
        <v>55.6</v>
      </c>
      <c r="DD6" s="65">
        <f t="shared" si="10"/>
        <v>54.8</v>
      </c>
      <c r="DE6" s="65">
        <f t="shared" si="10"/>
        <v>55.8</v>
      </c>
      <c r="DF6" s="65" t="str">
        <f>IF(DF8="-","【-】","【"&amp;SUBSTITUTE(TEXT(DF8,"#,##0.0"),"-","△")&amp;"】")</f>
        <v>【55.2】</v>
      </c>
      <c r="DG6" s="65">
        <f>IF(DG8="-",NA(),DG8)</f>
        <v>16</v>
      </c>
      <c r="DH6" s="65">
        <f t="shared" ref="DH6:DP6" si="11">IF(DH8="-",NA(),DH8)</f>
        <v>16.7</v>
      </c>
      <c r="DI6" s="65">
        <f t="shared" si="11"/>
        <v>15.7</v>
      </c>
      <c r="DJ6" s="65">
        <f t="shared" si="11"/>
        <v>16.2</v>
      </c>
      <c r="DK6" s="65">
        <f t="shared" si="11"/>
        <v>15.9</v>
      </c>
      <c r="DL6" s="65">
        <f t="shared" si="11"/>
        <v>22.7</v>
      </c>
      <c r="DM6" s="65">
        <f t="shared" si="11"/>
        <v>23.2</v>
      </c>
      <c r="DN6" s="65">
        <f t="shared" si="11"/>
        <v>23.2</v>
      </c>
      <c r="DO6" s="65">
        <f t="shared" si="11"/>
        <v>23.9</v>
      </c>
      <c r="DP6" s="65">
        <f t="shared" si="11"/>
        <v>23.8</v>
      </c>
      <c r="DQ6" s="65" t="str">
        <f>IF(DQ8="-","【-】","【"&amp;SUBSTITUTE(TEXT(DQ8,"#,##0.0"),"-","△")&amp;"】")</f>
        <v>【24.1】</v>
      </c>
      <c r="DR6" s="65">
        <f>IF(DR8="-",NA(),DR8)</f>
        <v>48.7</v>
      </c>
      <c r="DS6" s="65">
        <f t="shared" ref="DS6:EA6" si="12">IF(DS8="-",NA(),DS8)</f>
        <v>51.2</v>
      </c>
      <c r="DT6" s="65">
        <f t="shared" si="12"/>
        <v>54.7</v>
      </c>
      <c r="DU6" s="65">
        <f t="shared" si="12"/>
        <v>55.4</v>
      </c>
      <c r="DV6" s="65">
        <f t="shared" si="12"/>
        <v>42</v>
      </c>
      <c r="DW6" s="65">
        <f t="shared" si="12"/>
        <v>45.5</v>
      </c>
      <c r="DX6" s="65">
        <f t="shared" si="12"/>
        <v>45.8</v>
      </c>
      <c r="DY6" s="65">
        <f t="shared" si="12"/>
        <v>48.9</v>
      </c>
      <c r="DZ6" s="65">
        <f t="shared" si="12"/>
        <v>50.3</v>
      </c>
      <c r="EA6" s="65">
        <f t="shared" si="12"/>
        <v>49.8</v>
      </c>
      <c r="EB6" s="65" t="str">
        <f>IF(EB8="-","【-】","【"&amp;SUBSTITUTE(TEXT(EB8,"#,##0.0"),"-","△")&amp;"】")</f>
        <v>【50.7】</v>
      </c>
      <c r="EC6" s="65">
        <f>IF(EC8="-",NA(),EC8)</f>
        <v>79.2</v>
      </c>
      <c r="ED6" s="65">
        <f t="shared" ref="ED6:EL6" si="13">IF(ED8="-",NA(),ED8)</f>
        <v>81.7</v>
      </c>
      <c r="EE6" s="65">
        <f t="shared" si="13"/>
        <v>83.9</v>
      </c>
      <c r="EF6" s="65">
        <f t="shared" si="13"/>
        <v>75.5</v>
      </c>
      <c r="EG6" s="65">
        <f t="shared" si="13"/>
        <v>68.400000000000006</v>
      </c>
      <c r="EH6" s="65">
        <f t="shared" si="13"/>
        <v>62.5</v>
      </c>
      <c r="EI6" s="65">
        <f t="shared" si="13"/>
        <v>59.9</v>
      </c>
      <c r="EJ6" s="65">
        <f t="shared" si="13"/>
        <v>65.400000000000006</v>
      </c>
      <c r="EK6" s="65">
        <f t="shared" si="13"/>
        <v>65.7</v>
      </c>
      <c r="EL6" s="65">
        <f t="shared" si="13"/>
        <v>65</v>
      </c>
      <c r="EM6" s="65" t="str">
        <f>IF(EM8="-","【-】","【"&amp;SUBSTITUTE(TEXT(EM8,"#,##0.0"),"-","△")&amp;"】")</f>
        <v>【65.7】</v>
      </c>
      <c r="EN6" s="66">
        <f>IF(EN8="-",NA(),EN8)</f>
        <v>29880387</v>
      </c>
      <c r="EO6" s="66">
        <f t="shared" ref="EO6:EW6" si="14">IF(EO8="-",NA(),EO8)</f>
        <v>30213164</v>
      </c>
      <c r="EP6" s="66">
        <f t="shared" si="14"/>
        <v>33187495</v>
      </c>
      <c r="EQ6" s="66">
        <f t="shared" si="14"/>
        <v>33392802</v>
      </c>
      <c r="ER6" s="66">
        <f t="shared" si="14"/>
        <v>45588300</v>
      </c>
      <c r="ES6" s="66">
        <f t="shared" si="14"/>
        <v>39169586</v>
      </c>
      <c r="ET6" s="66">
        <f t="shared" si="14"/>
        <v>40264615</v>
      </c>
      <c r="EU6" s="66">
        <f t="shared" si="14"/>
        <v>41593368</v>
      </c>
      <c r="EV6" s="66">
        <f t="shared" si="14"/>
        <v>42578034</v>
      </c>
      <c r="EW6" s="66">
        <f t="shared" si="14"/>
        <v>45645830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202177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300床以上～400床未満</v>
      </c>
      <c r="O7" s="63"/>
      <c r="P7" s="63" t="str">
        <f>P8</f>
        <v>直営</v>
      </c>
      <c r="Q7" s="64">
        <f t="shared" si="15"/>
        <v>17</v>
      </c>
      <c r="R7" s="63" t="str">
        <f t="shared" si="15"/>
        <v>対象</v>
      </c>
      <c r="S7" s="63" t="str">
        <f t="shared" si="15"/>
        <v>ド 透</v>
      </c>
      <c r="T7" s="63" t="str">
        <f t="shared" si="15"/>
        <v>救 臨 輪</v>
      </c>
      <c r="U7" s="64">
        <f>U8</f>
        <v>99497</v>
      </c>
      <c r="V7" s="64">
        <f>V8</f>
        <v>30923</v>
      </c>
      <c r="W7" s="63" t="str">
        <f>W8</f>
        <v>非該当</v>
      </c>
      <c r="X7" s="63" t="str">
        <f t="shared" si="15"/>
        <v>７：１</v>
      </c>
      <c r="Y7" s="64">
        <f t="shared" si="15"/>
        <v>243</v>
      </c>
      <c r="Z7" s="64">
        <f t="shared" si="15"/>
        <v>80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323</v>
      </c>
      <c r="AE7" s="64">
        <f t="shared" si="15"/>
        <v>237</v>
      </c>
      <c r="AF7" s="64">
        <f t="shared" si="15"/>
        <v>73</v>
      </c>
      <c r="AG7" s="64">
        <f t="shared" si="15"/>
        <v>310</v>
      </c>
      <c r="AH7" s="65">
        <f>AH8</f>
        <v>99.1</v>
      </c>
      <c r="AI7" s="65">
        <f t="shared" ref="AI7:AQ7" si="16">AI8</f>
        <v>97.3</v>
      </c>
      <c r="AJ7" s="65">
        <f t="shared" si="16"/>
        <v>101.7</v>
      </c>
      <c r="AK7" s="65">
        <f t="shared" si="16"/>
        <v>100</v>
      </c>
      <c r="AL7" s="65">
        <f t="shared" si="16"/>
        <v>101.7</v>
      </c>
      <c r="AM7" s="65">
        <f t="shared" si="16"/>
        <v>99.4</v>
      </c>
      <c r="AN7" s="65">
        <f t="shared" si="16"/>
        <v>99</v>
      </c>
      <c r="AO7" s="65">
        <f t="shared" si="16"/>
        <v>97.7</v>
      </c>
      <c r="AP7" s="65">
        <f t="shared" si="16"/>
        <v>98</v>
      </c>
      <c r="AQ7" s="65">
        <f t="shared" si="16"/>
        <v>97.2</v>
      </c>
      <c r="AR7" s="65"/>
      <c r="AS7" s="65">
        <f>AS8</f>
        <v>95.7</v>
      </c>
      <c r="AT7" s="65">
        <f t="shared" ref="AT7:BB7" si="17">AT8</f>
        <v>93.8</v>
      </c>
      <c r="AU7" s="65">
        <f t="shared" si="17"/>
        <v>95.1</v>
      </c>
      <c r="AV7" s="65">
        <f t="shared" si="17"/>
        <v>94.4</v>
      </c>
      <c r="AW7" s="65">
        <f t="shared" si="17"/>
        <v>93.9</v>
      </c>
      <c r="AX7" s="65">
        <f t="shared" si="17"/>
        <v>92.6</v>
      </c>
      <c r="AY7" s="65">
        <f t="shared" si="17"/>
        <v>92.2</v>
      </c>
      <c r="AZ7" s="65">
        <f t="shared" si="17"/>
        <v>90.2</v>
      </c>
      <c r="BA7" s="65">
        <f t="shared" si="17"/>
        <v>91.1</v>
      </c>
      <c r="BB7" s="65">
        <f t="shared" si="17"/>
        <v>90.1</v>
      </c>
      <c r="BC7" s="65"/>
      <c r="BD7" s="65">
        <f>BD8</f>
        <v>23.3</v>
      </c>
      <c r="BE7" s="65">
        <f t="shared" ref="BE7:BM7" si="18">BE8</f>
        <v>26.3</v>
      </c>
      <c r="BF7" s="65">
        <f t="shared" si="18"/>
        <v>18.600000000000001</v>
      </c>
      <c r="BG7" s="65">
        <f t="shared" si="18"/>
        <v>18.8</v>
      </c>
      <c r="BH7" s="65">
        <f t="shared" si="18"/>
        <v>15.1</v>
      </c>
      <c r="BI7" s="65">
        <f t="shared" si="18"/>
        <v>89.1</v>
      </c>
      <c r="BJ7" s="65">
        <f t="shared" si="18"/>
        <v>85.3</v>
      </c>
      <c r="BK7" s="65">
        <f t="shared" si="18"/>
        <v>80.7</v>
      </c>
      <c r="BL7" s="65">
        <f t="shared" si="18"/>
        <v>73.099999999999994</v>
      </c>
      <c r="BM7" s="65">
        <f t="shared" si="18"/>
        <v>76.3</v>
      </c>
      <c r="BN7" s="65"/>
      <c r="BO7" s="65">
        <f>BO8</f>
        <v>80.7</v>
      </c>
      <c r="BP7" s="65">
        <f t="shared" ref="BP7:BX7" si="19">BP8</f>
        <v>78.3</v>
      </c>
      <c r="BQ7" s="65">
        <f t="shared" si="19"/>
        <v>75.099999999999994</v>
      </c>
      <c r="BR7" s="65">
        <f t="shared" si="19"/>
        <v>71.8</v>
      </c>
      <c r="BS7" s="65">
        <f t="shared" si="19"/>
        <v>70.900000000000006</v>
      </c>
      <c r="BT7" s="65">
        <f t="shared" si="19"/>
        <v>70.599999999999994</v>
      </c>
      <c r="BU7" s="65">
        <f t="shared" si="19"/>
        <v>70.5</v>
      </c>
      <c r="BV7" s="65">
        <f t="shared" si="19"/>
        <v>70.599999999999994</v>
      </c>
      <c r="BW7" s="65">
        <f t="shared" si="19"/>
        <v>71.3</v>
      </c>
      <c r="BX7" s="65">
        <f t="shared" si="19"/>
        <v>72.599999999999994</v>
      </c>
      <c r="BY7" s="65"/>
      <c r="BZ7" s="66">
        <f>BZ8</f>
        <v>40885</v>
      </c>
      <c r="CA7" s="66">
        <f t="shared" ref="CA7:CI7" si="20">CA8</f>
        <v>41236</v>
      </c>
      <c r="CB7" s="66">
        <f t="shared" si="20"/>
        <v>44412</v>
      </c>
      <c r="CC7" s="66">
        <f t="shared" si="20"/>
        <v>45462</v>
      </c>
      <c r="CD7" s="66">
        <f t="shared" si="20"/>
        <v>46453</v>
      </c>
      <c r="CE7" s="66">
        <f t="shared" si="20"/>
        <v>45929</v>
      </c>
      <c r="CF7" s="66">
        <f t="shared" si="20"/>
        <v>48203</v>
      </c>
      <c r="CG7" s="66">
        <f t="shared" si="20"/>
        <v>48921</v>
      </c>
      <c r="CH7" s="66">
        <f t="shared" si="20"/>
        <v>50413</v>
      </c>
      <c r="CI7" s="66">
        <f t="shared" si="20"/>
        <v>50510</v>
      </c>
      <c r="CJ7" s="65"/>
      <c r="CK7" s="66">
        <f>CK8</f>
        <v>8971</v>
      </c>
      <c r="CL7" s="66">
        <f t="shared" ref="CL7:CT7" si="21">CL8</f>
        <v>9605</v>
      </c>
      <c r="CM7" s="66">
        <f t="shared" si="21"/>
        <v>9393</v>
      </c>
      <c r="CN7" s="66">
        <f t="shared" si="21"/>
        <v>9157</v>
      </c>
      <c r="CO7" s="66">
        <f t="shared" si="21"/>
        <v>8656</v>
      </c>
      <c r="CP7" s="66">
        <f t="shared" si="21"/>
        <v>11409</v>
      </c>
      <c r="CQ7" s="66">
        <f t="shared" si="21"/>
        <v>11941</v>
      </c>
      <c r="CR7" s="66">
        <f t="shared" si="21"/>
        <v>12272</v>
      </c>
      <c r="CS7" s="66">
        <f t="shared" si="21"/>
        <v>13096</v>
      </c>
      <c r="CT7" s="66">
        <f t="shared" si="21"/>
        <v>13552</v>
      </c>
      <c r="CU7" s="65"/>
      <c r="CV7" s="65">
        <f>CV8</f>
        <v>62.5</v>
      </c>
      <c r="CW7" s="65">
        <f t="shared" ref="CW7:DE7" si="22">CW8</f>
        <v>64</v>
      </c>
      <c r="CX7" s="65">
        <f t="shared" si="22"/>
        <v>63.2</v>
      </c>
      <c r="CY7" s="65">
        <f t="shared" si="22"/>
        <v>65</v>
      </c>
      <c r="CZ7" s="65">
        <f t="shared" si="22"/>
        <v>65</v>
      </c>
      <c r="DA7" s="65">
        <f t="shared" si="22"/>
        <v>54</v>
      </c>
      <c r="DB7" s="65">
        <f t="shared" si="22"/>
        <v>54</v>
      </c>
      <c r="DC7" s="65">
        <f t="shared" si="22"/>
        <v>55.6</v>
      </c>
      <c r="DD7" s="65">
        <f t="shared" si="22"/>
        <v>54.8</v>
      </c>
      <c r="DE7" s="65">
        <f t="shared" si="22"/>
        <v>55.8</v>
      </c>
      <c r="DF7" s="65"/>
      <c r="DG7" s="65">
        <f>DG8</f>
        <v>16</v>
      </c>
      <c r="DH7" s="65">
        <f t="shared" ref="DH7:DP7" si="23">DH8</f>
        <v>16.7</v>
      </c>
      <c r="DI7" s="65">
        <f t="shared" si="23"/>
        <v>15.7</v>
      </c>
      <c r="DJ7" s="65">
        <f t="shared" si="23"/>
        <v>16.2</v>
      </c>
      <c r="DK7" s="65">
        <f t="shared" si="23"/>
        <v>15.9</v>
      </c>
      <c r="DL7" s="65">
        <f t="shared" si="23"/>
        <v>22.7</v>
      </c>
      <c r="DM7" s="65">
        <f t="shared" si="23"/>
        <v>23.2</v>
      </c>
      <c r="DN7" s="65">
        <f t="shared" si="23"/>
        <v>23.2</v>
      </c>
      <c r="DO7" s="65">
        <f t="shared" si="23"/>
        <v>23.9</v>
      </c>
      <c r="DP7" s="65">
        <f t="shared" si="23"/>
        <v>23.8</v>
      </c>
      <c r="DQ7" s="65"/>
      <c r="DR7" s="65">
        <f>DR8</f>
        <v>48.7</v>
      </c>
      <c r="DS7" s="65">
        <f t="shared" ref="DS7:EA7" si="24">DS8</f>
        <v>51.2</v>
      </c>
      <c r="DT7" s="65">
        <f t="shared" si="24"/>
        <v>54.7</v>
      </c>
      <c r="DU7" s="65">
        <f t="shared" si="24"/>
        <v>55.4</v>
      </c>
      <c r="DV7" s="65">
        <f t="shared" si="24"/>
        <v>42</v>
      </c>
      <c r="DW7" s="65">
        <f t="shared" si="24"/>
        <v>45.5</v>
      </c>
      <c r="DX7" s="65">
        <f t="shared" si="24"/>
        <v>45.8</v>
      </c>
      <c r="DY7" s="65">
        <f t="shared" si="24"/>
        <v>48.9</v>
      </c>
      <c r="DZ7" s="65">
        <f t="shared" si="24"/>
        <v>50.3</v>
      </c>
      <c r="EA7" s="65">
        <f t="shared" si="24"/>
        <v>49.8</v>
      </c>
      <c r="EB7" s="65"/>
      <c r="EC7" s="65">
        <f>EC8</f>
        <v>79.2</v>
      </c>
      <c r="ED7" s="65">
        <f t="shared" ref="ED7:EL7" si="25">ED8</f>
        <v>81.7</v>
      </c>
      <c r="EE7" s="65">
        <f t="shared" si="25"/>
        <v>83.9</v>
      </c>
      <c r="EF7" s="65">
        <f t="shared" si="25"/>
        <v>75.5</v>
      </c>
      <c r="EG7" s="65">
        <f t="shared" si="25"/>
        <v>68.400000000000006</v>
      </c>
      <c r="EH7" s="65">
        <f t="shared" si="25"/>
        <v>62.5</v>
      </c>
      <c r="EI7" s="65">
        <f t="shared" si="25"/>
        <v>59.9</v>
      </c>
      <c r="EJ7" s="65">
        <f t="shared" si="25"/>
        <v>65.400000000000006</v>
      </c>
      <c r="EK7" s="65">
        <f t="shared" si="25"/>
        <v>65.7</v>
      </c>
      <c r="EL7" s="65">
        <f t="shared" si="25"/>
        <v>65</v>
      </c>
      <c r="EM7" s="65"/>
      <c r="EN7" s="66">
        <f>EN8</f>
        <v>29880387</v>
      </c>
      <c r="EO7" s="66">
        <f t="shared" ref="EO7:EW7" si="26">EO8</f>
        <v>30213164</v>
      </c>
      <c r="EP7" s="66">
        <f t="shared" si="26"/>
        <v>33187495</v>
      </c>
      <c r="EQ7" s="66">
        <f t="shared" si="26"/>
        <v>33392802</v>
      </c>
      <c r="ER7" s="66">
        <f t="shared" si="26"/>
        <v>45588300</v>
      </c>
      <c r="ES7" s="66">
        <f t="shared" si="26"/>
        <v>39169586</v>
      </c>
      <c r="ET7" s="66">
        <f t="shared" si="26"/>
        <v>40264615</v>
      </c>
      <c r="EU7" s="66">
        <f t="shared" si="26"/>
        <v>41593368</v>
      </c>
      <c r="EV7" s="66">
        <f t="shared" si="26"/>
        <v>42578034</v>
      </c>
      <c r="EW7" s="66">
        <f t="shared" si="26"/>
        <v>45645830</v>
      </c>
      <c r="EX7" s="66"/>
    </row>
    <row r="8" spans="1:154" s="67" customFormat="1">
      <c r="A8" s="48"/>
      <c r="B8" s="68">
        <v>2016</v>
      </c>
      <c r="C8" s="68">
        <v>202177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17</v>
      </c>
      <c r="R8" s="68" t="s">
        <v>131</v>
      </c>
      <c r="S8" s="68" t="s">
        <v>132</v>
      </c>
      <c r="T8" s="68" t="s">
        <v>133</v>
      </c>
      <c r="U8" s="69">
        <v>99497</v>
      </c>
      <c r="V8" s="69">
        <v>30923</v>
      </c>
      <c r="W8" s="68" t="s">
        <v>134</v>
      </c>
      <c r="X8" s="70" t="s">
        <v>135</v>
      </c>
      <c r="Y8" s="69">
        <v>243</v>
      </c>
      <c r="Z8" s="69">
        <v>80</v>
      </c>
      <c r="AA8" s="69" t="s">
        <v>136</v>
      </c>
      <c r="AB8" s="69" t="s">
        <v>136</v>
      </c>
      <c r="AC8" s="69" t="s">
        <v>136</v>
      </c>
      <c r="AD8" s="69">
        <v>323</v>
      </c>
      <c r="AE8" s="69">
        <v>237</v>
      </c>
      <c r="AF8" s="69">
        <v>73</v>
      </c>
      <c r="AG8" s="69">
        <v>310</v>
      </c>
      <c r="AH8" s="71">
        <v>99.1</v>
      </c>
      <c r="AI8" s="71">
        <v>97.3</v>
      </c>
      <c r="AJ8" s="71">
        <v>101.7</v>
      </c>
      <c r="AK8" s="71">
        <v>100</v>
      </c>
      <c r="AL8" s="71">
        <v>101.7</v>
      </c>
      <c r="AM8" s="71">
        <v>99.4</v>
      </c>
      <c r="AN8" s="71">
        <v>99</v>
      </c>
      <c r="AO8" s="71">
        <v>97.7</v>
      </c>
      <c r="AP8" s="71">
        <v>98</v>
      </c>
      <c r="AQ8" s="71">
        <v>97.2</v>
      </c>
      <c r="AR8" s="71">
        <v>98.4</v>
      </c>
      <c r="AS8" s="71">
        <v>95.7</v>
      </c>
      <c r="AT8" s="71">
        <v>93.8</v>
      </c>
      <c r="AU8" s="71">
        <v>95.1</v>
      </c>
      <c r="AV8" s="71">
        <v>94.4</v>
      </c>
      <c r="AW8" s="71">
        <v>93.9</v>
      </c>
      <c r="AX8" s="71">
        <v>92.6</v>
      </c>
      <c r="AY8" s="71">
        <v>92.2</v>
      </c>
      <c r="AZ8" s="71">
        <v>90.2</v>
      </c>
      <c r="BA8" s="71">
        <v>91.1</v>
      </c>
      <c r="BB8" s="71">
        <v>90.1</v>
      </c>
      <c r="BC8" s="71">
        <v>89.5</v>
      </c>
      <c r="BD8" s="72">
        <v>23.3</v>
      </c>
      <c r="BE8" s="72">
        <v>26.3</v>
      </c>
      <c r="BF8" s="72">
        <v>18.600000000000001</v>
      </c>
      <c r="BG8" s="72">
        <v>18.8</v>
      </c>
      <c r="BH8" s="72">
        <v>15.1</v>
      </c>
      <c r="BI8" s="72">
        <v>89.1</v>
      </c>
      <c r="BJ8" s="72">
        <v>85.3</v>
      </c>
      <c r="BK8" s="72">
        <v>80.7</v>
      </c>
      <c r="BL8" s="72">
        <v>73.099999999999994</v>
      </c>
      <c r="BM8" s="72">
        <v>76.3</v>
      </c>
      <c r="BN8" s="72">
        <v>63.6</v>
      </c>
      <c r="BO8" s="71">
        <v>80.7</v>
      </c>
      <c r="BP8" s="71">
        <v>78.3</v>
      </c>
      <c r="BQ8" s="71">
        <v>75.099999999999994</v>
      </c>
      <c r="BR8" s="71">
        <v>71.8</v>
      </c>
      <c r="BS8" s="71">
        <v>70.900000000000006</v>
      </c>
      <c r="BT8" s="71">
        <v>70.599999999999994</v>
      </c>
      <c r="BU8" s="71">
        <v>70.5</v>
      </c>
      <c r="BV8" s="71">
        <v>70.599999999999994</v>
      </c>
      <c r="BW8" s="71">
        <v>71.3</v>
      </c>
      <c r="BX8" s="71">
        <v>72.599999999999994</v>
      </c>
      <c r="BY8" s="71">
        <v>74.2</v>
      </c>
      <c r="BZ8" s="72">
        <v>40885</v>
      </c>
      <c r="CA8" s="72">
        <v>41236</v>
      </c>
      <c r="CB8" s="72">
        <v>44412</v>
      </c>
      <c r="CC8" s="72">
        <v>45462</v>
      </c>
      <c r="CD8" s="72">
        <v>46453</v>
      </c>
      <c r="CE8" s="72">
        <v>45929</v>
      </c>
      <c r="CF8" s="72">
        <v>48203</v>
      </c>
      <c r="CG8" s="72">
        <v>48921</v>
      </c>
      <c r="CH8" s="72">
        <v>50413</v>
      </c>
      <c r="CI8" s="72">
        <v>50510</v>
      </c>
      <c r="CJ8" s="71">
        <v>49667</v>
      </c>
      <c r="CK8" s="72">
        <v>8971</v>
      </c>
      <c r="CL8" s="72">
        <v>9605</v>
      </c>
      <c r="CM8" s="72">
        <v>9393</v>
      </c>
      <c r="CN8" s="72">
        <v>9157</v>
      </c>
      <c r="CO8" s="72">
        <v>8656</v>
      </c>
      <c r="CP8" s="72">
        <v>11409</v>
      </c>
      <c r="CQ8" s="72">
        <v>11941</v>
      </c>
      <c r="CR8" s="72">
        <v>12272</v>
      </c>
      <c r="CS8" s="72">
        <v>13096</v>
      </c>
      <c r="CT8" s="72">
        <v>13552</v>
      </c>
      <c r="CU8" s="71">
        <v>13758</v>
      </c>
      <c r="CV8" s="72">
        <v>62.5</v>
      </c>
      <c r="CW8" s="72">
        <v>64</v>
      </c>
      <c r="CX8" s="72">
        <v>63.2</v>
      </c>
      <c r="CY8" s="72">
        <v>65</v>
      </c>
      <c r="CZ8" s="72">
        <v>65</v>
      </c>
      <c r="DA8" s="72">
        <v>54</v>
      </c>
      <c r="DB8" s="72">
        <v>54</v>
      </c>
      <c r="DC8" s="72">
        <v>55.6</v>
      </c>
      <c r="DD8" s="72">
        <v>54.8</v>
      </c>
      <c r="DE8" s="72">
        <v>55.8</v>
      </c>
      <c r="DF8" s="72">
        <v>55.2</v>
      </c>
      <c r="DG8" s="72">
        <v>16</v>
      </c>
      <c r="DH8" s="72">
        <v>16.7</v>
      </c>
      <c r="DI8" s="72">
        <v>15.7</v>
      </c>
      <c r="DJ8" s="72">
        <v>16.2</v>
      </c>
      <c r="DK8" s="72">
        <v>15.9</v>
      </c>
      <c r="DL8" s="72">
        <v>22.7</v>
      </c>
      <c r="DM8" s="72">
        <v>23.2</v>
      </c>
      <c r="DN8" s="72">
        <v>23.2</v>
      </c>
      <c r="DO8" s="72">
        <v>23.9</v>
      </c>
      <c r="DP8" s="72">
        <v>23.8</v>
      </c>
      <c r="DQ8" s="72">
        <v>24.1</v>
      </c>
      <c r="DR8" s="71">
        <v>48.7</v>
      </c>
      <c r="DS8" s="71">
        <v>51.2</v>
      </c>
      <c r="DT8" s="71">
        <v>54.7</v>
      </c>
      <c r="DU8" s="71">
        <v>55.4</v>
      </c>
      <c r="DV8" s="71">
        <v>42</v>
      </c>
      <c r="DW8" s="71">
        <v>45.5</v>
      </c>
      <c r="DX8" s="71">
        <v>45.8</v>
      </c>
      <c r="DY8" s="71">
        <v>48.9</v>
      </c>
      <c r="DZ8" s="71">
        <v>50.3</v>
      </c>
      <c r="EA8" s="71">
        <v>49.8</v>
      </c>
      <c r="EB8" s="71">
        <v>50.7</v>
      </c>
      <c r="EC8" s="71">
        <v>79.2</v>
      </c>
      <c r="ED8" s="71">
        <v>81.7</v>
      </c>
      <c r="EE8" s="71">
        <v>83.9</v>
      </c>
      <c r="EF8" s="71">
        <v>75.5</v>
      </c>
      <c r="EG8" s="71">
        <v>68.400000000000006</v>
      </c>
      <c r="EH8" s="71">
        <v>62.5</v>
      </c>
      <c r="EI8" s="71">
        <v>59.9</v>
      </c>
      <c r="EJ8" s="71">
        <v>65.400000000000006</v>
      </c>
      <c r="EK8" s="71">
        <v>65.7</v>
      </c>
      <c r="EL8" s="71">
        <v>65</v>
      </c>
      <c r="EM8" s="71">
        <v>65.7</v>
      </c>
      <c r="EN8" s="72">
        <v>29880387</v>
      </c>
      <c r="EO8" s="72">
        <v>30213164</v>
      </c>
      <c r="EP8" s="72">
        <v>33187495</v>
      </c>
      <c r="EQ8" s="72">
        <v>33392802</v>
      </c>
      <c r="ER8" s="72">
        <v>45588300</v>
      </c>
      <c r="ES8" s="72">
        <v>39169586</v>
      </c>
      <c r="ET8" s="72">
        <v>40264615</v>
      </c>
      <c r="EU8" s="72">
        <v>41593368</v>
      </c>
      <c r="EV8" s="72">
        <v>42578034</v>
      </c>
      <c r="EW8" s="72">
        <v>45645830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AGH18009</cp:lastModifiedBy>
  <cp:lastPrinted>2018-10-16T04:01:19Z</cp:lastPrinted>
  <dcterms:created xsi:type="dcterms:W3CDTF">2018-06-14T04:22:12Z</dcterms:created>
  <dcterms:modified xsi:type="dcterms:W3CDTF">2018-10-16T04:02:58Z</dcterms:modified>
  <cp:category/>
</cp:coreProperties>
</file>