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3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4" i="11" l="1"/>
  <c r="AA33" i="11"/>
  <c r="AA32" i="11"/>
  <c r="AA31" i="11"/>
  <c r="AA30"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s="1"/>
  <c r="BE35" i="9" s="1"/>
  <c r="BE36" i="9" s="1"/>
  <c r="BE37"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<sst xmlns="http://schemas.openxmlformats.org/spreadsheetml/2006/main" count="1102" uniqueCount="583">
  <si>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</si>
  <si>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</si>
  <si>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</si>
  <si>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</si>
  <si>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</si>
  <si>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</si>
  <si>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</si>
  <si>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</si>
  <si>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</si>
  <si>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</si>
  <si>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</si>
  <si>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</si>
  <si>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</si>
  <si>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</si>
  <si>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</si>
  <si>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</si>
  <si>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</si>
  <si>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</si>
  <si>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</si>
  <si>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</si>
  <si>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</si>
  <si>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</si>
  <si>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</si>
  <si>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</si>
  <si>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</si>
  <si>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</si>
  <si>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</si>
  <si>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</si>
  <si>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</si>
  <si>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</si>
  <si>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</si>
  <si>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</si>
  <si>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</si>
  <si>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</si>
  <si>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</si>
  <si>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</si>
  <si>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</si>
  <si>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</si>
  <si>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</si>
  <si>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</si>
  <si>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</si>
  <si>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</si>
  <si>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</si>
  <si>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</si>
  <si>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</si>
  <si>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</si>
  <si>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</si>
  <si>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</si>
  <si>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</si>
  <si>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</si>
  <si>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</si>
  <si>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</si>
  <si>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</si>
  <si>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</si>
  <si>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</si>
  <si>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</si>
  <si>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</si>
  <si>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</si>
  <si>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</si>
  <si>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</si>
  <si>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</si>
  <si>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</si>
  <si>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</si>
  <si>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</si>
  <si>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</si>
  <si>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</si>
  <si>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</si>
  <si>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</si>
  <si>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</si>
  <si>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</si>
  <si>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</si>
  <si>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</si>
  <si>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</si>
  <si>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</si>
  <si>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</si>
  <si>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</si>
  <si>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</si>
  <si>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</si>
  <si>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</si>
  <si>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</si>
  <si>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</si>
  <si>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</si>
  <si>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</si>
  <si>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</si>
  <si>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</si>
  <si>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</si>
  <si>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</si>
  <si>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</si>
  <si>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</si>
  <si>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</si>
  <si>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</si>
  <si>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</si>
  <si>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</si>
  <si>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</si>
  <si>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</si>
  <si>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</si>
  <si>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</si>
  <si>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</si>
  <si>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</si>
  <si>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</si>
  <si>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</si>
  <si>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</si>
  <si>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</si>
  <si>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</si>
  <si>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</si>
  <si>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</si>
  <si>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</si>
  <si>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</si>
  <si>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</si>
  <si>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</si>
  <si>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</si>
  <si>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</si>
  <si>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</si>
  <si>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</si>
  <si>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</si>
  <si>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</si>
  <si>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</si>
  <si>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</si>
  <si>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</si>
  <si>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</si>
  <si>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</si>
  <si>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</si>
  <si>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</si>
  <si>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</si>
  <si>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</si>
  <si>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</si>
  <si>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</si>
  <si>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</si>
  <si>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</si>
  <si>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</si>
  <si>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</si>
  <si>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</si>
  <si>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</si>
  <si>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</si>
  <si>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</si>
  <si>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</si>
  <si>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</si>
  <si>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</si>
  <si>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</si>
  <si>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</si>
  <si>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</si>
  <si>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</si>
  <si>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</si>
  <si>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</si>
  <si>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</si>
  <si>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</si>
  <si>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</si>
  <si>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</si>
  <si>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</si>
  <si>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</si>
  <si>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</si>
  <si>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</si>
  <si>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</si>
  <si>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</si>
  <si>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</si>
  <si>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</si>
  <si>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</si>
  <si>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</si>
  <si>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</si>
  <si>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</si>
  <si>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</si>
  <si>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</si>
  <si>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</si>
  <si>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</si>
  <si>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</si>
  <si>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</si>
  <si>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</si>
  <si>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</si>
  <si>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</si>
  <si>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</si>
  <si>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</si>
  <si>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</si>
  <si>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</si>
  <si>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</si>
  <si>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</si>
  <si>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</si>
  <si>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</si>
  <si>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</si>
  <si>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</si>
  <si>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</si>
  <si>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</si>
  <si>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</si>
  <si>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</si>
  <si>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</si>
  <si>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</si>
  <si>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</si>
  <si>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</si>
  <si>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</si>
  <si>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</si>
  <si>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</si>
  <si>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</si>
  <si>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</si>
  <si>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</si>
  <si>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</si>
  <si>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長野県飯綱町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</si>
  <si>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</si>
  <si>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</si>
  <si>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</si>
  <si>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</si>
  <si>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</si>
  <si>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</si>
  <si>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</si>
  <si>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</si>
  <si>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</si>
  <si>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</si>
  <si>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</si>
  <si>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</si>
  <si>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</si>
  <si>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</si>
  <si>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</si>
  <si>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</si>
  <si>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</si>
  <si>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</si>
  <si>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</si>
  <si>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</si>
  <si>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</si>
  <si>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</si>
  <si>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</si>
  <si>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</si>
  <si>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</si>
  <si>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</si>
  <si>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</si>
  <si>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</si>
  <si>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</si>
  <si>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</si>
  <si>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</si>
  <si>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</si>
  <si>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</si>
  <si>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</si>
  <si>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</si>
  <si>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</si>
  <si>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</si>
  <si>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</si>
  <si>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</si>
  <si>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</si>
  <si>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</si>
  <si>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</si>
  <si>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</si>
  <si>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</si>
  <si>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</si>
  <si>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</si>
  <si>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</si>
  <si>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</si>
  <si>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</si>
  <si>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</si>
  <si>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</si>
  <si>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</si>
  <si>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</si>
  <si>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</si>
  <si>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</si>
  <si>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</si>
  <si>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</si>
  <si>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</si>
  <si>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</si>
  <si>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</si>
  <si>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</si>
  <si>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</si>
  <si>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</si>
  <si>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</si>
  <si>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</si>
  <si>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</si>
  <si>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</si>
  <si>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</si>
  <si>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</si>
  <si>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</si>
  <si>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</si>
  <si>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</si>
  <si>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</si>
  <si>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</si>
  <si>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</si>
  <si>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</si>
  <si>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</si>
  <si>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</si>
  <si>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</si>
  <si>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</si>
  <si>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</si>
  <si>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</si>
  <si>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</si>
  <si>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</si>
  <si>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</si>
  <si>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</si>
  <si>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</si>
  <si>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</si>
  <si>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</si>
  <si>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</si>
  <si>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</si>
  <si>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</si>
  <si>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</si>
  <si>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</si>
  <si>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</si>
  <si>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</si>
  <si>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</si>
  <si>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</si>
  <si>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</si>
  <si>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</si>
  <si>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</si>
  <si>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</si>
  <si>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</si>
  <si>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</si>
  <si>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</si>
  <si>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</si>
  <si>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</si>
  <si>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</si>
  <si>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</si>
  <si>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</si>
  <si>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</si>
  <si>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</si>
  <si>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</si>
  <si>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</si>
  <si>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</si>
  <si>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</si>
  <si>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</si>
  <si>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</si>
  <si>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</si>
  <si>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</si>
  <si>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</si>
  <si>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</si>
  <si>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</si>
  <si>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</si>
  <si>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</si>
  <si>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</si>
  <si>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</si>
  <si>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</si>
  <si>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</si>
  <si>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</si>
  <si>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</si>
  <si>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</si>
  <si>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</si>
  <si>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</si>
  <si>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</si>
  <si>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</si>
  <si>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</si>
  <si>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</si>
  <si>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</si>
  <si>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</si>
  <si>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</si>
  <si>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</si>
  <si>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</si>
  <si>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</si>
  <si>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</si>
  <si>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</si>
  <si>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</si>
  <si>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長野県飯綱町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</si>
  <si>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</si>
  <si>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</si>
  <si>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</si>
  <si>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</si>
  <si>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</si>
  <si>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</si>
  <si>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</si>
  <si>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</si>
  <si>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</si>
  <si>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</si>
  <si>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</si>
  <si>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</si>
  <si>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</si>
  <si>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</si>
  <si>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</si>
  <si>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</si>
  <si>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</si>
  <si>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</si>
  <si>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</si>
  <si>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</si>
  <si>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</si>
  <si>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</si>
  <si>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</si>
  <si>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</si>
  <si>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</si>
  <si>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</si>
  <si>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</si>
  <si>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</si>
  <si>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</si>
  <si>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</si>
  <si>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</si>
  <si>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</si>
  <si>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</si>
  <si>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</si>
  <si>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</si>
  <si>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病院事業会計</t>
    <phoneticPr fontId="5"/>
  </si>
  <si>
    <t>農業集落排水事業特別会計</t>
    <phoneticPr fontId="5"/>
  </si>
  <si>
    <t>法非適用企業</t>
    <phoneticPr fontId="5"/>
  </si>
  <si>
    <t>飯綱公共下水道事業特別会計</t>
    <phoneticPr fontId="5"/>
  </si>
  <si>
    <t>スキー場事業特別会計</t>
    <phoneticPr fontId="5"/>
  </si>
  <si>
    <t>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</si>
  <si>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</si>
  <si>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</si>
  <si>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</si>
  <si>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</si>
  <si>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</si>
  <si>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</si>
  <si>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</si>
  <si>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</si>
  <si>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</si>
  <si>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</si>
  <si>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</si>
  <si>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</si>
  <si>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</si>
  <si>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</si>
  <si>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</si>
  <si>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</si>
  <si>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</si>
  <si>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</si>
  <si>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</si>
  <si>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</si>
  <si>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</si>
  <si>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</si>
  <si>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</si>
  <si>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</si>
  <si>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</si>
  <si>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</si>
  <si>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</si>
  <si>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</si>
  <si>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</si>
  <si>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</si>
  <si>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</si>
  <si>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</si>
  <si>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</si>
  <si>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</si>
  <si>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</si>
  <si>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</si>
  <si>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</si>
  <si>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</si>
  <si>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</si>
  <si>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</si>
  <si>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</si>
  <si>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</si>
  <si>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</si>
  <si>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</si>
  <si>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</si>
  <si>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</si>
  <si>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</si>
  <si>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</si>
  <si>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</si>
  <si>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</si>
  <si>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</si>
  <si>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</si>
  <si>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</si>
  <si>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</si>
  <si>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</si>
  <si>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飯綱公共下水道事業特別会計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</si>
  <si>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</si>
  <si>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</si>
  <si>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</si>
  <si>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</si>
  <si>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</si>
  <si>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</si>
  <si>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</si>
  <si>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</si>
  <si>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</si>
  <si>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</si>
  <si>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</si>
  <si>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</si>
  <si>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</si>
  <si>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</si>
  <si>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</si>
  <si>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</si>
  <si>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</si>
  <si>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</si>
  <si>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</si>
  <si>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</si>
  <si>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</si>
  <si>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</si>
  <si>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</si>
  <si>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</si>
  <si>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</si>
  <si>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</si>
  <si>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</si>
  <si>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</si>
  <si>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</si>
  <si>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</si>
  <si>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</si>
  <si>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</si>
  <si>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</si>
  <si>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</si>
  <si>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</si>
  <si>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</si>
  <si>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</si>
  <si>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</si>
  <si>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</si>
  <si>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</si>
  <si>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</si>
  <si>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</si>
  <si>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</si>
  <si>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</si>
  <si>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</si>
  <si>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</si>
  <si>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</si>
  <si>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</si>
  <si>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</si>
  <si>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</si>
  <si>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</si>
  <si>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</si>
  <si>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</si>
  <si>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</si>
  <si>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</si>
  <si>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</si>
  <si>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</si>
  <si>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</si>
  <si>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</si>
  <si>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</si>
  <si>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</si>
  <si>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</si>
  <si>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</si>
  <si>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</si>
  <si>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</si>
  <si>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</si>
  <si>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</si>
  <si>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</si>
  <si>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</si>
  <si>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</si>
  <si>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</si>
  <si>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</si>
  <si>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</si>
  <si>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</si>
  <si>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</si>
  <si>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</si>
  <si>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</si>
  <si>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</si>
  <si>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</si>
  <si>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</si>
  <si>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</si>
  <si>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</si>
  <si>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</si>
  <si>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</si>
  <si>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0.72</t>
  </si>
  <si>
    <t>▲ 0.44</t>
  </si>
  <si>
    <t>▲ 2.86</t>
  </si>
  <si>
    <t>▲ 0.23</t>
  </si>
  <si>
    <t>水道事業会計</t>
  </si>
  <si>
    <t>病院事業会計</t>
  </si>
  <si>
    <t>一般会計</t>
  </si>
  <si>
    <t>国民健康保険事業特別会計</t>
  </si>
  <si>
    <t>介護保険事業特別会計</t>
  </si>
  <si>
    <t>訪問看護ステーション特別会計</t>
  </si>
  <si>
    <t>飯綱公共下水道事業特別会計</t>
  </si>
  <si>
    <t>農業集落排水事業特別会計</t>
  </si>
  <si>
    <t>その他会計（赤字）</t>
  </si>
  <si>
    <t>その他会計（黒字）</t>
  </si>
  <si>
    <t>-</t>
    <phoneticPr fontId="2"/>
  </si>
  <si>
    <t>国民健康保険事業特別会計</t>
    <phoneticPr fontId="5"/>
  </si>
  <si>
    <t>-</t>
    <phoneticPr fontId="2"/>
  </si>
  <si>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</si>
  <si>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</si>
  <si>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</si>
  <si>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</si>
  <si>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</si>
  <si>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</si>
  <si>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</si>
  <si>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</si>
  <si>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</si>
  <si>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</si>
  <si>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北部衛生施設組合</t>
  </si>
  <si>
    <t>北信保健衛生施設組合</t>
  </si>
  <si>
    <t>　(一般会計)</t>
    <rPh sb="2" eb="4">
      <t>イッパン</t>
    </rPh>
    <rPh sb="4" eb="6">
      <t>カイケイ</t>
    </rPh>
    <phoneticPr fontId="24"/>
  </si>
  <si>
    <t>　(斎場事業特別会計)</t>
  </si>
  <si>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</si>
  <si>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</si>
  <si>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</si>
  <si>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</si>
  <si>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</si>
  <si>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長水部分林組合</t>
  </si>
  <si>
    <t>長野県地方税滞納整理機構</t>
    <rPh sb="0" eb="3">
      <t>ナガノケン</t>
    </rPh>
    <rPh sb="3" eb="6">
      <t>チホウゼイ</t>
    </rPh>
    <rPh sb="6" eb="8">
      <t>タイノウ</t>
    </rPh>
    <rPh sb="8" eb="10">
      <t>セイリ</t>
    </rPh>
    <rPh sb="10" eb="12">
      <t>キコウ</t>
    </rPh>
    <phoneticPr fontId="24"/>
  </si>
  <si>
    <t>有限会社飯綱町ふるさと振興公社</t>
    <rPh sb="0" eb="2">
      <t>ユウゲン</t>
    </rPh>
    <rPh sb="2" eb="4">
      <t>カイシャ</t>
    </rPh>
    <rPh sb="4" eb="7">
      <t>イイヅナマチ</t>
    </rPh>
    <rPh sb="11" eb="13">
      <t>シンコウ</t>
    </rPh>
    <rPh sb="13" eb="15">
      <t>コウシャ</t>
    </rPh>
    <phoneticPr fontId="2"/>
  </si>
  <si>
    <t>法非適用企業</t>
    <phoneticPr fontId="5"/>
  </si>
  <si>
    <t>-</t>
    <phoneticPr fontId="2"/>
  </si>
  <si>
    <t>-</t>
    <phoneticPr fontId="2"/>
  </si>
  <si>
    <t>　(ごみ処理施設事業特別会計)</t>
    <rPh sb="4" eb="6">
      <t>ショリ</t>
    </rPh>
    <rPh sb="6" eb="8">
      <t>シセツ</t>
    </rPh>
    <rPh sb="8" eb="10">
      <t>ジギョウ</t>
    </rPh>
    <phoneticPr fontId="24"/>
  </si>
  <si>
    <t>　(その他じん芥処理、し尿処理事業特別会計)</t>
    <rPh sb="4" eb="5">
      <t>タ</t>
    </rPh>
    <rPh sb="12" eb="13">
      <t>ニョウ</t>
    </rPh>
    <rPh sb="13" eb="15">
      <t>ショリ</t>
    </rPh>
    <phoneticPr fontId="2"/>
  </si>
  <si>
    <t>東北信市町村交通災害共済事務組合</t>
    <rPh sb="0" eb="2">
      <t>トウホク</t>
    </rPh>
    <rPh sb="3" eb="4">
      <t>シ</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</si>
  <si>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</si>
  <si>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</si>
  <si>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</si>
  <si>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</si>
  <si>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</si>
  <si>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</si>
  <si>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</si>
  <si>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</si>
  <si>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</si>
  <si>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</si>
  <si>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</si>
  <si>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</si>
  <si>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</si>
  <si>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及び将来負担比率ともに類似団体と比較して低い水準となっている。ここ数年、数値が改善している主な要因としては決算剰余金を活用した繰上償還の実施や、古い起債の償還完了によるものと考えられる。しかし、合併特例債を活用して建設した中学校建設費の元利償還金の増加と合わせ、今後実施予定の新庁舎建設にも合併特例債の活用を計画しており数値が上昇していくと考えられるため、これまで以上に公債費の適正化に取り組んでいく必要がある。</t>
    <rPh sb="0" eb="2">
      <t>ジッシツ</t>
    </rPh>
    <rPh sb="2" eb="4">
      <t>コウサイ</t>
    </rPh>
    <rPh sb="4" eb="5">
      <t>ヒ</t>
    </rPh>
    <rPh sb="5" eb="7">
      <t>ヒリツ</t>
    </rPh>
    <rPh sb="7" eb="8">
      <t>オヨ</t>
    </rPh>
    <rPh sb="9" eb="11">
      <t>ショウライ</t>
    </rPh>
    <rPh sb="11" eb="13">
      <t>フタン</t>
    </rPh>
    <rPh sb="13" eb="15">
      <t>ヒリツ</t>
    </rPh>
    <rPh sb="18" eb="20">
      <t>ルイジ</t>
    </rPh>
    <rPh sb="20" eb="22">
      <t>ダンタイ</t>
    </rPh>
    <rPh sb="23" eb="25">
      <t>ヒカク</t>
    </rPh>
    <rPh sb="27" eb="28">
      <t>ヒク</t>
    </rPh>
    <rPh sb="29" eb="31">
      <t>スイジュン</t>
    </rPh>
    <rPh sb="40" eb="42">
      <t>スウネン</t>
    </rPh>
    <rPh sb="43" eb="45">
      <t>スウチ</t>
    </rPh>
    <rPh sb="46" eb="48">
      <t>カイゼン</t>
    </rPh>
    <rPh sb="52" eb="53">
      <t>オモ</t>
    </rPh>
    <rPh sb="54" eb="56">
      <t>ヨウイン</t>
    </rPh>
    <rPh sb="60" eb="62">
      <t>ケッサン</t>
    </rPh>
    <rPh sb="62" eb="65">
      <t>ジョウヨキン</t>
    </rPh>
    <rPh sb="66" eb="68">
      <t>カツヨウ</t>
    </rPh>
    <rPh sb="70" eb="72">
      <t>クリアゲ</t>
    </rPh>
    <rPh sb="72" eb="74">
      <t>ショウカン</t>
    </rPh>
    <rPh sb="75" eb="77">
      <t>ジッシ</t>
    </rPh>
    <rPh sb="79" eb="80">
      <t>フル</t>
    </rPh>
    <rPh sb="81" eb="83">
      <t>キサイ</t>
    </rPh>
    <rPh sb="84" eb="86">
      <t>ショウカン</t>
    </rPh>
    <rPh sb="86" eb="88">
      <t>カンリョウ</t>
    </rPh>
    <rPh sb="94" eb="95">
      <t>カンガ</t>
    </rPh>
    <rPh sb="104" eb="106">
      <t>ガッペイ</t>
    </rPh>
    <rPh sb="106" eb="108">
      <t>トクレイ</t>
    </rPh>
    <rPh sb="108" eb="109">
      <t>サイ</t>
    </rPh>
    <rPh sb="110" eb="112">
      <t>カツヨウ</t>
    </rPh>
    <rPh sb="114" eb="116">
      <t>ケンセツ</t>
    </rPh>
    <rPh sb="118" eb="121">
      <t>チュウガッコウ</t>
    </rPh>
    <rPh sb="121" eb="123">
      <t>ケンセツ</t>
    </rPh>
    <rPh sb="123" eb="124">
      <t>ヒ</t>
    </rPh>
    <rPh sb="125" eb="127">
      <t>ガンリ</t>
    </rPh>
    <rPh sb="127" eb="129">
      <t>ショウカン</t>
    </rPh>
    <rPh sb="129" eb="130">
      <t>キン</t>
    </rPh>
    <rPh sb="131" eb="133">
      <t>ゾウカ</t>
    </rPh>
    <rPh sb="134" eb="135">
      <t>ア</t>
    </rPh>
    <rPh sb="138" eb="140">
      <t>コンゴ</t>
    </rPh>
    <rPh sb="140" eb="142">
      <t>ジッシ</t>
    </rPh>
    <rPh sb="142" eb="144">
      <t>ヨテイ</t>
    </rPh>
    <rPh sb="145" eb="146">
      <t>シン</t>
    </rPh>
    <rPh sb="146" eb="148">
      <t>チョウシャ</t>
    </rPh>
    <rPh sb="148" eb="150">
      <t>ケンセツ</t>
    </rPh>
    <rPh sb="152" eb="154">
      <t>ガッペイ</t>
    </rPh>
    <rPh sb="154" eb="156">
      <t>トクレイ</t>
    </rPh>
    <rPh sb="156" eb="157">
      <t>サイ</t>
    </rPh>
    <rPh sb="158" eb="160">
      <t>カツヨウ</t>
    </rPh>
    <rPh sb="161" eb="163">
      <t>ケイカク</t>
    </rPh>
    <rPh sb="167" eb="169">
      <t>スウチ</t>
    </rPh>
    <rPh sb="170" eb="172">
      <t>ジョウショウ</t>
    </rPh>
    <rPh sb="177" eb="178">
      <t>カンガ</t>
    </rPh>
    <rPh sb="189" eb="191">
      <t>イジョウ</t>
    </rPh>
    <rPh sb="192" eb="195">
      <t>コウサイヒ</t>
    </rPh>
    <rPh sb="196" eb="199">
      <t>テキセイカ</t>
    </rPh>
    <rPh sb="200" eb="201">
      <t>ト</t>
    </rPh>
    <rPh sb="202" eb="203">
      <t>ク</t>
    </rPh>
    <rPh sb="207" eb="2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</si>
</sst>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98583</c:v>
                </c:pt>
                <c:pt idx="1">
                  <c:v>72290</c:v>
                </c:pt>
                <c:pt idx="2">
                  <c:v>68595</c:v>
                </c:pt>
                <c:pt idx="3">
                  <c:v>30877</c:v>
                </c:pt>
                <c:pt idx="4">
                  <c:v>64003</c:v>
                </c:pt>
              </c:numCache>
            </c:numRef>
          </c:val>
          <c:smooth val="0"/>
        </c:ser>
        <c:dLbls>
          <c:showLegendKey val="0"/>
          <c:showVal val="0"/>
          <c:showCatName val="0"/>
          <c:showSerName val="0"/>
          <c:showPercent val="0"/>
          <c:showBubbleSize val="0"/>
        </c:dLbls>
        <c:marker val="1"/>
        <c:smooth val="0"/>
        <c:axId val="98972800"/>
        <c:axId val="98974720"/>
      </c:lineChart>
      <c:catAx>
        <c:axId val="9897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74720"/>
        <c:crosses val="autoZero"/>
        <c:auto val="1"/>
        <c:lblAlgn val="ctr"/>
        <c:lblOffset val="100"/>
        <c:tickLblSkip val="1"/>
        <c:tickMarkSkip val="1"/>
        <c:noMultiLvlLbl val="0"/>
      </c:catAx>
      <c:valAx>
        <c:axId val="989747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7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7.83</c:v>
                </c:pt>
                <c:pt idx="1">
                  <c:v>7.35</c:v>
                </c:pt>
                <c:pt idx="2">
                  <c:v>7.67</c:v>
                </c:pt>
                <c:pt idx="3">
                  <c:v>7.19</c:v>
                </c:pt>
                <c:pt idx="4">
                  <c:v>8.0500000000000007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32.619999999999997</c:v>
                </c:pt>
                <c:pt idx="1">
                  <c:v>37.85</c:v>
                </c:pt>
                <c:pt idx="2">
                  <c:v>41.13</c:v>
                </c:pt>
                <c:pt idx="3">
                  <c:v>43</c:v>
                </c:pt>
                <c:pt idx="4">
                  <c:v>38.619999999999997</c:v>
                </c:pt>
              </c:numCache>
            </c:numRef>
          </c:val>
        </c:ser>
        <c:dLbls>
          <c:showLegendKey val="0"/>
          <c:showVal val="0"/>
          <c:showCatName val="0"/>
          <c:showSerName val="0"/>
          <c:showPercent val="0"/>
          <c:showBubbleSize val="0"/>
        </c:dLbls>
        <c:gapWidth val="250"/>
        <c:overlap val="100"/>
        <c:axId val="73819648"/>
        <c:axId val="7382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-0.72</c:v>
                </c:pt>
                <c:pt idx="1">
                  <c:v>-0.44</c:v>
                </c:pt>
                <c:pt idx="2">
                  <c:v>7.46</c:v>
                </c:pt>
                <c:pt idx="3">
                  <c:v>-2.86</c:v>
                </c:pt>
                <c:pt idx="4">
                  <c:v>-0.23</c:v>
                </c:pt>
              </c:numCache>
            </c:numRef>
          </c:val>
          <c:smooth val="0"/>
        </c:ser>
        <c:dLbls>
          <c:showLegendKey val="0"/>
          <c:showVal val="0"/>
          <c:showCatName val="0"/>
          <c:showSerName val="0"/>
          <c:showPercent val="0"/>
          <c:showBubbleSize val="0"/>
        </c:dLbls>
        <c:marker val="1"/>
        <c:smooth val="0"/>
        <c:axId val="73819648"/>
        <c:axId val="73821568"/>
      </c:lineChart>
      <c:catAx>
        <c:axId val="738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821568"/>
        <c:crosses val="autoZero"/>
        <c:auto val="1"/>
        <c:lblAlgn val="ctr"/>
        <c:lblOffset val="100"/>
        <c:tickLblSkip val="1"/>
        <c:tickMarkSkip val="1"/>
        <c:noMultiLvlLbl val="0"/>
      </c:catAx>
      <c:valAx>
        <c:axId val="7382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8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0.05</c:v>
                </c:pt>
                <c:pt idx="4">
                  <c:v>#N/A</c:v>
                </c:pt>
                <c:pt idx="5">
                  <c:v>0.03</c:v>
                </c:pt>
                <c:pt idx="6">
                  <c:v>#N/A</c:v>
                </c:pt>
                <c:pt idx="7">
                  <c:v>0.04</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1.32</c:v>
                </c:pt>
                <c:pt idx="4">
                  <c:v>#N/A</c:v>
                </c:pt>
                <c:pt idx="5">
                  <c:v>0.12</c:v>
                </c:pt>
                <c:pt idx="6">
                  <c:v>#N/A</c:v>
                </c:pt>
                <c:pt idx="7">
                  <c:v>0.06</c:v>
                </c:pt>
                <c:pt idx="8">
                  <c:v>#N/A</c:v>
                </c:pt>
                <c:pt idx="9">
                  <c:v>0.08</c:v>
                </c:pt>
              </c:numCache>
            </c:numRef>
          </c:val>
        </c:ser>
        <c:ser>
          <c:idx val="3"/>
          <c:order val="3"/>
          <c:tx>
            <c:strRef>
              <c:f>データシート!$A$30</c:f>
              <c:strCache>
                <c:ptCount val="1"/>
                <c:pt idx="0">
                  <c:v>飯綱公共下水道事業特別会計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7.0000000000000007E-2</c:v>
                </c:pt>
                <c:pt idx="8">
                  <c:v>#N/A</c:v>
                </c:pt>
                <c:pt idx="9">
                  <c:v>0.08</c:v>
                </c:pt>
              </c:numCache>
            </c:numRef>
          </c:val>
        </c:ser>
        <c:ser>
          <c:idx val="4"/>
          <c:order val="4"/>
          <c:tx>
            <c:strRef>
              <c:f>データシート!$A$31</c:f>
              <c:strCache>
                <c:ptCount val="1"/>
                <c:pt idx="0">
                  <c:v>訪問看護ステーション特別会計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0.12</c:v>
                </c:pt>
                <c:pt idx="4">
                  <c:v>#N/A</c:v>
                </c:pt>
                <c:pt idx="5">
                  <c:v>0.1</c:v>
                </c:pt>
                <c:pt idx="6">
                  <c:v>#N/A</c:v>
                </c:pt>
                <c:pt idx="7">
                  <c:v>0.14000000000000001</c:v>
                </c:pt>
                <c:pt idx="8">
                  <c:v>#N/A</c:v>
                </c:pt>
                <c:pt idx="9">
                  <c:v>0.18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0.69</c:v>
                </c:pt>
                <c:pt idx="2">
                  <c:v>#N/A</c:v>
                </c:pt>
                <c:pt idx="3">
                  <c:v>0.5</c:v>
                </c:pt>
                <c:pt idx="4">
                  <c:v>#N/A</c:v>
                </c:pt>
                <c:pt idx="5">
                  <c:v>0.76</c:v>
                </c:pt>
                <c:pt idx="6">
                  <c:v>#N/A</c:v>
                </c:pt>
                <c:pt idx="7">
                  <c:v>0.41</c:v>
                </c:pt>
                <c:pt idx="8">
                  <c:v>#N/A</c:v>
                </c:pt>
                <c:pt idx="9">
                  <c:v>0.68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0.76</c:v>
                </c:pt>
                <c:pt idx="2">
                  <c:v>#N/A</c:v>
                </c:pt>
                <c:pt idx="3">
                  <c:v>1.21</c:v>
                </c:pt>
                <c:pt idx="4">
                  <c:v>#N/A</c:v>
                </c:pt>
                <c:pt idx="5">
                  <c:v>0.78</c:v>
                </c:pt>
                <c:pt idx="6">
                  <c:v>#N/A</c:v>
                </c:pt>
                <c:pt idx="7">
                  <c:v>0.89</c:v>
                </c:pt>
                <c:pt idx="8">
                  <c:v>#N/A</c:v>
                </c:pt>
                <c:pt idx="9">
                  <c:v>1.1499999999999999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7.81</c:v>
                </c:pt>
                <c:pt idx="2">
                  <c:v>#N/A</c:v>
                </c:pt>
                <c:pt idx="3">
                  <c:v>7.33</c:v>
                </c:pt>
                <c:pt idx="4">
                  <c:v>#N/A</c:v>
                </c:pt>
                <c:pt idx="5">
                  <c:v>7.67</c:v>
                </c:pt>
                <c:pt idx="6">
                  <c:v>#N/A</c:v>
                </c:pt>
                <c:pt idx="7">
                  <c:v>7.18</c:v>
                </c:pt>
                <c:pt idx="8">
                  <c:v>#N/A</c:v>
                </c:pt>
                <c:pt idx="9">
                  <c:v>8.0500000000000007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6.56</c:v>
                </c:pt>
                <c:pt idx="2">
                  <c:v>#N/A</c:v>
                </c:pt>
                <c:pt idx="3">
                  <c:v>10.039999999999999</c:v>
                </c:pt>
                <c:pt idx="4">
                  <c:v>#N/A</c:v>
                </c:pt>
                <c:pt idx="5">
                  <c:v>11.95</c:v>
                </c:pt>
                <c:pt idx="6">
                  <c:v>#N/A</c:v>
                </c:pt>
                <c:pt idx="7">
                  <c:v>13.07</c:v>
                </c:pt>
                <c:pt idx="8">
                  <c:v>#N/A</c:v>
                </c:pt>
                <c:pt idx="9">
                  <c:v>8.81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16.79</c:v>
                </c:pt>
                <c:pt idx="2">
                  <c:v>#N/A</c:v>
                </c:pt>
                <c:pt idx="3">
                  <c:v>17.149999999999999</c:v>
                </c:pt>
                <c:pt idx="4">
                  <c:v>#N/A</c:v>
                </c:pt>
                <c:pt idx="5">
                  <c:v>17.2</c:v>
                </c:pt>
                <c:pt idx="6">
                  <c:v>#N/A</c:v>
                </c:pt>
                <c:pt idx="7">
                  <c:v>18.170000000000002</c:v>
                </c:pt>
                <c:pt idx="8">
                  <c:v>#N/A</c:v>
                </c:pt>
                <c:pt idx="9">
                  <c:v>17.649999999999999</c:v>
                </c:pt>
              </c:numCache>
            </c:numRef>
          </c:val>
        </c:ser>
        <c:dLbls>
          <c:showLegendKey val="0"/>
          <c:showVal val="0"/>
          <c:showCatName val="0"/>
          <c:showSerName val="0"/>
          <c:showPercent val="0"/>
          <c:showBubbleSize val="0"/>
        </c:dLbls>
        <c:gapWidth val="150"/>
        <c:overlap val="100"/>
        <c:axId val="18185216"/>
        <c:axId val="18199296"/>
      </c:barChart>
      <c:catAx>
        <c:axId val="181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9296"/>
        <c:crosses val="autoZero"/>
        <c:auto val="1"/>
        <c:lblAlgn val="ctr"/>
        <c:lblOffset val="100"/>
        <c:tickLblSkip val="1"/>
        <c:tickMarkSkip val="1"/>
        <c:noMultiLvlLbl val="0"/>
      </c:catAx>
      <c:valAx>
        <c:axId val="181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832</c:v>
                </c:pt>
                <c:pt idx="5">
                  <c:v>787</c:v>
                </c:pt>
                <c:pt idx="8">
                  <c:v>838</c:v>
                </c:pt>
                <c:pt idx="11">
                  <c:v>896</c:v>
                </c:pt>
                <c:pt idx="14">
                  <c:v>942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18</c:v>
                </c:pt>
                <c:pt idx="6">
                  <c:v>20</c:v>
                </c:pt>
                <c:pt idx="9">
                  <c:v>19</c:v>
                </c:pt>
                <c:pt idx="12">
                  <c:v>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4</c:v>
                </c:pt>
                <c:pt idx="6">
                  <c:v>4</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647</c:v>
                </c:pt>
                <c:pt idx="3">
                  <c:v>621</c:v>
                </c:pt>
                <c:pt idx="6">
                  <c:v>640</c:v>
                </c:pt>
                <c:pt idx="9">
                  <c:v>637</c:v>
                </c:pt>
                <c:pt idx="12">
                  <c:v>650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579</c:v>
                </c:pt>
                <c:pt idx="3">
                  <c:v>531</c:v>
                </c:pt>
                <c:pt idx="6">
                  <c:v>587</c:v>
                </c:pt>
                <c:pt idx="9">
                  <c:v>586</c:v>
                </c:pt>
                <c:pt idx="12">
                  <c:v>650</c:v>
                </c:pt>
              </c:numCache>
            </c:numRef>
          </c:val>
        </c:ser>
        <c:dLbls>
          <c:showLegendKey val="0"/>
          <c:showVal val="0"/>
          <c:showCatName val="0"/>
          <c:showSerName val="0"/>
          <c:showPercent val="0"/>
          <c:showBubbleSize val="0"/>
        </c:dLbls>
        <c:gapWidth val="100"/>
        <c:overlap val="100"/>
        <c:axId val="74955776"/>
        <c:axId val="749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472</c:v>
                </c:pt>
                <c:pt idx="2">
                  <c:v>#N/A</c:v>
                </c:pt>
                <c:pt idx="3">
                  <c:v>#N/A</c:v>
                </c:pt>
                <c:pt idx="4">
                  <c:v>387</c:v>
                </c:pt>
                <c:pt idx="5">
                  <c:v>#N/A</c:v>
                </c:pt>
                <c:pt idx="6">
                  <c:v>#N/A</c:v>
                </c:pt>
                <c:pt idx="7">
                  <c:v>413</c:v>
                </c:pt>
                <c:pt idx="8">
                  <c:v>#N/A</c:v>
                </c:pt>
                <c:pt idx="9">
                  <c:v>#N/A</c:v>
                </c:pt>
                <c:pt idx="10">
                  <c:v>351</c:v>
                </c:pt>
                <c:pt idx="11">
                  <c:v>#N/A</c:v>
                </c:pt>
                <c:pt idx="12">
                  <c:v>#N/A</c:v>
                </c:pt>
                <c:pt idx="13">
                  <c:v>385</c:v>
                </c:pt>
                <c:pt idx="14">
                  <c:v>#N/A</c:v>
                </c:pt>
              </c:numCache>
            </c:numRef>
          </c:val>
          <c:smooth val="0"/>
        </c:ser>
        <c:dLbls>
          <c:showLegendKey val="0"/>
          <c:showVal val="0"/>
          <c:showCatName val="0"/>
          <c:showSerName val="0"/>
          <c:showPercent val="0"/>
          <c:showBubbleSize val="0"/>
        </c:dLbls>
        <c:marker val="1"/>
        <c:smooth val="0"/>
        <c:axId val="74955776"/>
        <c:axId val="74970240"/>
      </c:lineChart>
      <c:catAx>
        <c:axId val="7495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970240"/>
        <c:crosses val="autoZero"/>
        <c:auto val="1"/>
        <c:lblAlgn val="ctr"/>
        <c:lblOffset val="100"/>
        <c:tickLblSkip val="1"/>
        <c:tickMarkSkip val="1"/>
        <c:noMultiLvlLbl val="0"/>
      </c:catAx>
      <c:valAx>
        <c:axId val="749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95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10567</c:v>
                </c:pt>
                <c:pt idx="5">
                  <c:v>10466</c:v>
                </c:pt>
                <c:pt idx="8">
                  <c:v>10435</c:v>
                </c:pt>
                <c:pt idx="11">
                  <c:v>10409</c:v>
                </c:pt>
                <c:pt idx="14">
                  <c:v>10230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304</c:v>
                </c:pt>
                <c:pt idx="5">
                  <c:v>194</c:v>
                </c:pt>
                <c:pt idx="8">
                  <c:v>163</c:v>
                </c:pt>
                <c:pt idx="11">
                  <c:v>130</c:v>
                </c:pt>
                <c:pt idx="14">
                  <c:v>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3077</c:v>
                </c:pt>
                <c:pt idx="5">
                  <c:v>3245</c:v>
                </c:pt>
                <c:pt idx="8">
                  <c:v>3479</c:v>
                </c:pt>
                <c:pt idx="11">
                  <c:v>3786</c:v>
                </c:pt>
                <c:pt idx="14">
                  <c:v>4102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814</c:v>
                </c:pt>
                <c:pt idx="3">
                  <c:v>829</c:v>
                </c:pt>
                <c:pt idx="6">
                  <c:v>809</c:v>
                </c:pt>
                <c:pt idx="9">
                  <c:v>679</c:v>
                </c:pt>
                <c:pt idx="12">
                  <c:v>689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c:v>
                </c:pt>
                <c:pt idx="3">
                  <c:v>32</c:v>
                </c:pt>
                <c:pt idx="6">
                  <c:v>26</c:v>
                </c:pt>
                <c:pt idx="9">
                  <c:v>23</c:v>
                </c:pt>
                <c:pt idx="12">
                  <c:v>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9309</c:v>
                </c:pt>
                <c:pt idx="3">
                  <c:v>8684</c:v>
                </c:pt>
                <c:pt idx="6">
                  <c:v>8141</c:v>
                </c:pt>
                <c:pt idx="9">
                  <c:v>7614</c:v>
                </c:pt>
                <c:pt idx="12">
                  <c:v>7298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523</c:v>
                </c:pt>
                <c:pt idx="3">
                  <c:v>222</c:v>
                </c:pt>
                <c:pt idx="6">
                  <c:v>185</c:v>
                </c:pt>
                <c:pt idx="9">
                  <c:v>147</c:v>
                </c:pt>
                <c:pt idx="12">
                  <c:v>109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6478</c:v>
                </c:pt>
                <c:pt idx="3">
                  <c:v>6693</c:v>
                </c:pt>
                <c:pt idx="6">
                  <c:v>6609</c:v>
                </c:pt>
                <c:pt idx="9">
                  <c:v>6827</c:v>
                </c:pt>
                <c:pt idx="12">
                  <c:v>6860</c:v>
                </c:pt>
              </c:numCache>
            </c:numRef>
          </c:val>
        </c:ser>
        <c:dLbls>
          <c:showLegendKey val="0"/>
          <c:showVal val="0"/>
          <c:showCatName val="0"/>
          <c:showSerName val="0"/>
          <c:showPercent val="0"/>
          <c:showBubbleSize val="0"/>
        </c:dLbls>
        <c:gapWidth val="100"/>
        <c:overlap val="100"/>
        <c:axId val="75463680"/>
        <c:axId val="7547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3355</c:v>
                </c:pt>
                <c:pt idx="2">
                  <c:v>#N/A</c:v>
                </c:pt>
                <c:pt idx="3">
                  <c:v>#N/A</c:v>
                </c:pt>
                <c:pt idx="4">
                  <c:v>2554</c:v>
                </c:pt>
                <c:pt idx="5">
                  <c:v>#N/A</c:v>
                </c:pt>
                <c:pt idx="6">
                  <c:v>#N/A</c:v>
                </c:pt>
                <c:pt idx="7">
                  <c:v>1693</c:v>
                </c:pt>
                <c:pt idx="8">
                  <c:v>#N/A</c:v>
                </c:pt>
                <c:pt idx="9">
                  <c:v>#N/A</c:v>
                </c:pt>
                <c:pt idx="10">
                  <c:v>965</c:v>
                </c:pt>
                <c:pt idx="11">
                  <c:v>#N/A</c:v>
                </c:pt>
                <c:pt idx="12">
                  <c:v>#N/A</c:v>
                </c:pt>
                <c:pt idx="13">
                  <c:v>542</c:v>
                </c:pt>
                <c:pt idx="14">
                  <c:v>#N/A</c:v>
                </c:pt>
              </c:numCache>
            </c:numRef>
          </c:val>
          <c:smooth val="0"/>
        </c:ser>
        <c:dLbls>
          <c:showLegendKey val="0"/>
          <c:showVal val="0"/>
          <c:showCatName val="0"/>
          <c:showSerName val="0"/>
          <c:showPercent val="0"/>
          <c:showBubbleSize val="0"/>
        </c:dLbls>
        <c:marker val="1"/>
        <c:smooth val="0"/>
        <c:axId val="75463680"/>
        <c:axId val="75478144"/>
      </c:lineChart>
      <c:catAx>
        <c:axId val="754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478144"/>
        <c:crosses val="autoZero"/>
        <c:auto val="1"/>
        <c:lblAlgn val="ctr"/>
        <c:lblOffset val="100"/>
        <c:tickLblSkip val="1"/>
        <c:tickMarkSkip val="1"/>
        <c:noMultiLvlLbl val="0"/>
      </c:catAx>
      <c:valAx>
        <c:axId val="7547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4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{6603A28F-30B0-43EC-8056-67CC3C745613}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{156DE985-B5FE-4F35-8D4A-318F4FDB649C}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{0CC75C8B-549A-4271-9161-0B8370B43D4D}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{02C49669-236C-4EEF-804C-B73562426818}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{2EBEC026-ED61-455D-A03A-2EF8A8B4681C}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{2CD81FE7-7F9D-4282-A844-87C2302E5FF7}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{625695E4-15B7-41D3-B91D-7EA9A1D09A03}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{3BF4B8B8-B8D1-45DD-92AE-50281CBE3DAF}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{311ABEFB-7CEA-4743-B978-9B0890AF4B76}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{E0804701-2932-4D27-99EA-E4E852B36865}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5271168"/>
        <c:axId val="75281536"/>
      </c:scatterChart>
      <c:valAx>
        <c:axId val="75271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281536"/>
        <c:crosses val="autoZero"/>
        <c:crossBetween val="midCat"/>
      </c:valAx>
      <c:valAx>
        <c:axId val="7528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27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{BEC1E0C5-535D-4302-9B6C-1098EE5BCE56}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{172E8FDC-C90D-47BF-8506-075BE49B696C}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{077732FD-91BA-4C87-9B18-1BE6DCDE15A8}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{48A23447-B4A0-4CE2-AFBA-66B2B0ED29A1}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{5025CA07-3ED6-4A4C-A4A8-BDD1B006174E}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11.6</c:v>
                </c:pt>
                <c:pt idx="2">
                  <c:v>10.8</c:v>
                </c:pt>
                <c:pt idx="3">
                  <c:v>9.8000000000000007</c:v>
                </c:pt>
                <c:pt idx="4">
                  <c:v>9.8000000000000007</c:v>
                </c:pt>
              </c:numCache>
            </c:numRef>
          </c:xVal>
          <c:yVal>
            <c:numRef>
              <c:f>公会計指標分析・財政指標組合せ分析表!$K$73:$O$73</c:f>
              <c:numCache>
                <c:formatCode>#,##0.0;"▲ "#,##0.0</c:formatCode>
                <c:ptCount val="5"/>
                <c:pt idx="0">
                  <c:v>84.7</c:v>
                </c:pt>
                <c:pt idx="1">
                  <c:v>65.900000000000006</c:v>
                </c:pt>
                <c:pt idx="2">
                  <c:v>43.3</c:v>
                </c:pt>
                <c:pt idx="3">
                  <c:v>25.2</c:v>
                </c:pt>
                <c:pt idx="4">
                  <c:v>13.7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{4AB06E07-6541-4C04-8C07-CF5D2A041965}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{3F21E5D4-7A05-4394-BBB0-C190A1C7D014}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{73FFCA44-EA0D-44A4-ACF3-F8B222CE217C}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{B83D3BCD-D597-4F28-94AC-893A8B4CF6F2}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{1ECF4DCD-51AD-40DD-9036-8C5C7A0E5A79}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74343168"/>
        <c:axId val="75300224"/>
      </c:scatterChart>
      <c:valAx>
        <c:axId val="74343168"/>
        <c:scaling>
          <c:orientation val="minMax"/>
          <c:max val="14.9"/>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300224"/>
        <c:crosses val="autoZero"/>
        <c:crossBetween val="midCat"/>
      </c:valAx>
      <c:valAx>
        <c:axId val="75300224"/>
        <c:scaling>
          <c:orientation val="minMax"/>
          <c:max val="9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343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年度における実質公債費比率は</a:t>
          </a:r>
          <a:r>
            <a:rPr lang="en-US" altLang="ja-JP" sz="1400">
              <a:solidFill>
                <a:schemeClr val="dk1"/>
              </a:solidFill>
              <a:effectLst/>
              <a:latin typeface="+mn-lt"/>
              <a:ea typeface="+mn-ea"/>
              <a:cs typeface="+mn-cs"/>
            </a:rPr>
            <a:t>9.8%</a:t>
          </a:r>
          <a:r>
            <a:rPr lang="ja-JP" altLang="ja-JP" sz="1400">
              <a:solidFill>
                <a:schemeClr val="dk1"/>
              </a:solidFill>
              <a:effectLst/>
              <a:latin typeface="+mn-lt"/>
              <a:ea typeface="+mn-ea"/>
              <a:cs typeface="+mn-cs"/>
            </a:rPr>
            <a:t>で</a:t>
          </a:r>
          <a:r>
            <a:rPr lang="ja-JP" altLang="en-US" sz="1400">
              <a:solidFill>
                <a:schemeClr val="dk1"/>
              </a:solidFill>
              <a:effectLst/>
              <a:latin typeface="+mn-lt"/>
              <a:ea typeface="+mn-ea"/>
              <a:cs typeface="+mn-cs"/>
            </a:rPr>
            <a:t>昨年と同数値となったが、</a:t>
          </a:r>
          <a:r>
            <a:rPr lang="ja-JP" altLang="ja-JP" sz="1400">
              <a:solidFill>
                <a:schemeClr val="dk1"/>
              </a:solidFill>
              <a:effectLst/>
              <a:latin typeface="+mn-lt"/>
              <a:ea typeface="+mn-ea"/>
              <a:cs typeface="+mn-cs"/>
            </a:rPr>
            <a:t>元利償還金や公営企業債の元利償還金に対する繰入金</a:t>
          </a:r>
          <a:r>
            <a:rPr lang="ja-JP" altLang="en-US" sz="1400">
              <a:solidFill>
                <a:schemeClr val="dk1"/>
              </a:solidFill>
              <a:effectLst/>
              <a:latin typeface="+mn-lt"/>
              <a:ea typeface="+mn-ea"/>
              <a:cs typeface="+mn-cs"/>
            </a:rPr>
            <a:t>は微増となった。</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年度における将来負担比率は</a:t>
          </a:r>
          <a:r>
            <a:rPr lang="en-US" altLang="ja-JP" sz="1400">
              <a:solidFill>
                <a:schemeClr val="dk1"/>
              </a:solidFill>
              <a:effectLst/>
              <a:latin typeface="+mn-lt"/>
              <a:ea typeface="+mn-ea"/>
              <a:cs typeface="+mn-cs"/>
            </a:rPr>
            <a:t>13.7</a:t>
          </a:r>
          <a:r>
            <a:rPr lang="ja-JP" altLang="ja-JP" sz="1400">
              <a:solidFill>
                <a:schemeClr val="dk1"/>
              </a:solidFill>
              <a:effectLst/>
              <a:latin typeface="+mn-lt"/>
              <a:ea typeface="+mn-ea"/>
              <a:cs typeface="+mn-cs"/>
            </a:rPr>
            <a:t>％となり、年々大幅に改善されてきている。</a:t>
          </a:r>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臨時財政対策債や中学校改築事業に伴う合併特例債により地方債の残高は増加しているが、繰上償還などにより公営企業債等繰入見込み額か減少してきて</a:t>
          </a:r>
          <a:r>
            <a:rPr lang="ja-JP" altLang="en-US" sz="1400">
              <a:solidFill>
                <a:schemeClr val="dk1"/>
              </a:solidFill>
              <a:effectLst/>
              <a:latin typeface="+mn-lt"/>
              <a:ea typeface="+mn-ea"/>
              <a:cs typeface="+mn-cs"/>
            </a:rPr>
            <a:t>いる。</a:t>
          </a:r>
          <a:r>
            <a:rPr lang="ja-JP" altLang="ja-JP" sz="1400">
              <a:solidFill>
                <a:schemeClr val="dk1"/>
              </a:solidFill>
              <a:effectLst/>
              <a:latin typeface="+mn-lt"/>
              <a:ea typeface="+mn-ea"/>
              <a:cs typeface="+mn-cs"/>
            </a:rPr>
            <a:t>また、充当可能基金である財政調整基金</a:t>
          </a:r>
          <a:r>
            <a:rPr lang="ja-JP" altLang="en-US" sz="1400">
              <a:solidFill>
                <a:schemeClr val="dk1"/>
              </a:solidFill>
              <a:effectLst/>
              <a:latin typeface="+mn-lt"/>
              <a:ea typeface="+mn-ea"/>
              <a:cs typeface="+mn-cs"/>
            </a:rPr>
            <a:t>等</a:t>
          </a:r>
          <a:r>
            <a:rPr lang="ja-JP" altLang="ja-JP" sz="1400">
              <a:solidFill>
                <a:schemeClr val="dk1"/>
              </a:solidFill>
              <a:effectLst/>
              <a:latin typeface="+mn-lt"/>
              <a:ea typeface="+mn-ea"/>
              <a:cs typeface="+mn-cs"/>
            </a:rPr>
            <a:t>の積立額が増加してきていることから、将来負担比率の分子となる額が大きく減少してきている。</a:t>
          </a:r>
          <a:endParaRPr lang="ja-JP" altLang="ja-JP" sz="1400">
            <a:effectLst/>
          </a:endParaRPr>
        </a:p>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今後も任意繰上償還を行うと伴に、基金の積み立ても計画的に行い比率の改善に努める。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昨年度と比較すると増減なしの</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ポイント上回っている。</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生産年齢人口の減少や年金所得者の増加、長引く景気低迷により、所得が全般的に減少していることが影響していると考えられる。</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町の基幹産業は農業であるが、財政基盤は脆弱であり、企業誘致など税の増収対策を図る必要がある。また、町税全般にわたる徴収率向上にも努め、歳入を確保するなど自主財源の確保と</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事業の集中と選択により効率的な行財政運営に努める。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70" name="直線コネクタ 69"/>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41</xdr:row>
      <xdr:rowOff>162378</xdr:rowOff>
    </xdr:to>
    <xdr:cxnSp macro="">
      <xdr:nvCxnSpPr>
        <xdr:cNvPr id="73" name="直線コネクタ 72"/>
        <xdr:cNvCxnSpPr/>
      </xdr:nvCxnSpPr>
      <xdr:spPr>
        <a:xfrm>
          <a:off x="3225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162378</xdr:rowOff>
    </xdr:to>
    <xdr:cxnSp macro="">
      <xdr:nvCxnSpPr>
        <xdr:cNvPr id="79" name="直線コネクタ 78"/>
        <xdr:cNvCxnSpPr/>
      </xdr:nvCxnSpPr>
      <xdr:spPr>
        <a:xfrm>
          <a:off x="1447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90"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1" name="円/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2" name="テキスト ボックス 91"/>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全国平均で</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ポイント、類似団体平均より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ポイント下回っている。長野県平均でも</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ポイント下回っている。人件費及び</a:t>
          </a:r>
          <a:r>
            <a:rPr lang="ja-JP" altLang="en-US" sz="1100">
              <a:solidFill>
                <a:schemeClr val="dk1"/>
              </a:solidFill>
              <a:effectLst/>
              <a:latin typeface="+mn-lt"/>
              <a:ea typeface="+mn-ea"/>
              <a:cs typeface="+mn-cs"/>
            </a:rPr>
            <a:t>公債費</a:t>
          </a:r>
          <a:r>
            <a:rPr lang="ja-JP" altLang="ja-JP" sz="1100">
              <a:solidFill>
                <a:schemeClr val="dk1"/>
              </a:solidFill>
              <a:effectLst/>
              <a:latin typeface="+mn-lt"/>
              <a:ea typeface="+mn-ea"/>
              <a:cs typeface="+mn-cs"/>
            </a:rPr>
            <a:t>が増加と</a:t>
          </a:r>
          <a:r>
            <a:rPr lang="ja-JP" altLang="en-US" sz="1100">
              <a:solidFill>
                <a:schemeClr val="dk1"/>
              </a:solidFill>
              <a:effectLst/>
              <a:latin typeface="+mn-lt"/>
              <a:ea typeface="+mn-ea"/>
              <a:cs typeface="+mn-cs"/>
            </a:rPr>
            <a:t>なったが、普通交付税、地方消費税交付金が増加したことにより経常収支比率は改善された。</a:t>
          </a:r>
        </a:p>
        <a:p>
          <a:pPr eaLnBrk="1" fontAlgn="auto" latinLnBrk="0" hangingPunct="1"/>
          <a:r>
            <a:rPr lang="ja-JP" altLang="en-US" sz="1100">
              <a:solidFill>
                <a:schemeClr val="dk1"/>
              </a:solidFill>
              <a:effectLst/>
              <a:latin typeface="+mn-lt"/>
              <a:ea typeface="+mn-ea"/>
              <a:cs typeface="+mn-cs"/>
            </a:rPr>
            <a:t>　今後</a:t>
          </a:r>
          <a:r>
            <a:rPr lang="ja-JP" altLang="ja-JP" sz="1100">
              <a:solidFill>
                <a:schemeClr val="dk1"/>
              </a:solidFill>
              <a:effectLst/>
              <a:latin typeface="+mn-lt"/>
              <a:ea typeface="+mn-ea"/>
              <a:cs typeface="+mn-cs"/>
            </a:rPr>
            <a:t>、合併特例債の償還による公債費は増加傾向となることから、地方債発行に際し将来過大な負担とならないよう慎重に行うことが必要である。また、経常収支比率の中で補助費等（病院、水道会計等）及び繰出金（下水道関係特別会計等）が大きな割合を占めており、今後抑制していくことが必要と考えています。各事業の見直し等により更なる経常経費の節減にも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75692</xdr:rowOff>
    </xdr:to>
    <xdr:cxnSp macro="">
      <xdr:nvCxnSpPr>
        <xdr:cNvPr id="131" name="直線コネクタ 130"/>
        <xdr:cNvCxnSpPr/>
      </xdr:nvCxnSpPr>
      <xdr:spPr>
        <a:xfrm flipV="1">
          <a:off x="4114800" y="1071778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139463</xdr:rowOff>
    </xdr:from>
    <xdr:ext cx="762000" cy="259045"/>
    <xdr:sp macro="" textlink="">
      <xdr:nvSpPr>
        <xdr:cNvPr id="132" name="財政構造の弾力性平均値テキスト"/>
        <xdr:cNvSpPr txBox="1"/>
      </xdr:nvSpPr>
      <xdr:spPr>
        <a:xfrm>
          <a:off x="5041900" y="10769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75692</xdr:rowOff>
    </xdr:to>
    <xdr:cxnSp macro="">
      <xdr:nvCxnSpPr>
        <xdr:cNvPr id="134" name="直線コネクタ 133"/>
        <xdr:cNvCxnSpPr/>
      </xdr:nvCxnSpPr>
      <xdr:spPr>
        <a:xfrm>
          <a:off x="3225800" y="1074674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116840</xdr:rowOff>
    </xdr:to>
    <xdr:cxnSp macro="">
      <xdr:nvCxnSpPr>
        <xdr:cNvPr id="137" name="直線コネクタ 136"/>
        <xdr:cNvCxnSpPr/>
      </xdr:nvCxnSpPr>
      <xdr:spPr>
        <a:xfrm>
          <a:off x="2336800" y="1073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9" name="テキスト ボックス 138"/>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63754</xdr:rowOff>
    </xdr:from>
    <xdr:to>
      <xdr:col>3</xdr:col>
      <xdr:colOff>279400</xdr:colOff>
      <xdr:row>62</xdr:row>
      <xdr:rowOff>107188</xdr:rowOff>
    </xdr:to>
    <xdr:cxnSp macro="">
      <xdr:nvCxnSpPr>
        <xdr:cNvPr id="140" name="直線コネクタ 139"/>
        <xdr:cNvCxnSpPr/>
      </xdr:nvCxnSpPr>
      <xdr:spPr>
        <a:xfrm>
          <a:off x="1447800" y="1069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2" name="テキスト ボックス 141"/>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4" name="テキスト ボックス 143"/>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0" name="円/楕円 149"/>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1"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2" name="円/楕円 151"/>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3" name="テキスト ボックス 152"/>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6" name="円/楕円 155"/>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57" name="テキスト ボックス 156"/>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12954</xdr:rowOff>
    </xdr:from>
    <xdr:to>
      <xdr:col>2</xdr:col>
      <xdr:colOff>127000</xdr:colOff>
      <xdr:row>62</xdr:row>
      <xdr:rowOff>114554</xdr:rowOff>
    </xdr:to>
    <xdr:sp macro="" textlink="">
      <xdr:nvSpPr>
        <xdr:cNvPr id="158" name="円/楕円 157"/>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124731</xdr:rowOff>
    </xdr:from>
    <xdr:ext cx="762000" cy="259045"/>
    <xdr:sp macro="" textlink="">
      <xdr:nvSpPr>
        <xdr:cNvPr id="159" name="テキスト ボックス 158"/>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2,449</a:t>
          </a:r>
          <a:r>
            <a:rPr lang="ja-JP" altLang="ja-JP" sz="1100">
              <a:solidFill>
                <a:schemeClr val="dk1"/>
              </a:solidFill>
              <a:effectLst/>
              <a:latin typeface="+mn-lt"/>
              <a:ea typeface="+mn-ea"/>
              <a:cs typeface="+mn-cs"/>
            </a:rPr>
            <a:t>円増となった。類似団体平均より</a:t>
          </a:r>
          <a:r>
            <a:rPr lang="en-US" altLang="ja-JP" sz="1100">
              <a:solidFill>
                <a:schemeClr val="dk1"/>
              </a:solidFill>
              <a:effectLst/>
              <a:latin typeface="+mn-lt"/>
              <a:ea typeface="+mn-ea"/>
              <a:cs typeface="+mn-cs"/>
            </a:rPr>
            <a:t>4,441</a:t>
          </a:r>
          <a:r>
            <a:rPr lang="ja-JP" altLang="ja-JP" sz="1100">
              <a:solidFill>
                <a:schemeClr val="dk1"/>
              </a:solidFill>
              <a:effectLst/>
              <a:latin typeface="+mn-lt"/>
              <a:ea typeface="+mn-ea"/>
              <a:cs typeface="+mn-cs"/>
            </a:rPr>
            <a:t>円低いが、長野県平均と比べると</a:t>
          </a:r>
          <a:r>
            <a:rPr lang="en-US" altLang="ja-JP" sz="1100">
              <a:solidFill>
                <a:schemeClr val="dk1"/>
              </a:solidFill>
              <a:effectLst/>
              <a:latin typeface="+mn-lt"/>
              <a:ea typeface="+mn-ea"/>
              <a:cs typeface="+mn-cs"/>
            </a:rPr>
            <a:t>44,667</a:t>
          </a:r>
          <a:r>
            <a:rPr lang="ja-JP" altLang="ja-JP" sz="1100">
              <a:solidFill>
                <a:schemeClr val="dk1"/>
              </a:solidFill>
              <a:effectLst/>
              <a:latin typeface="+mn-lt"/>
              <a:ea typeface="+mn-ea"/>
              <a:cs typeface="+mn-cs"/>
            </a:rPr>
            <a:t>上回っている。保有する公共施設数が多く維持管理に費用が掛かっていることや、保育、教育分野において特別加配を行っているため、物件費が比較的高位に推移していると考えられる。</a:t>
          </a:r>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課・係などの組織改革や公共施設の整理による職員数の削減、施設管理の民間委託費用の削減などに取り組みながら、類似団体の平均値以下に抑えるよう努める。また、経費抑制の意識を職場全体に浸透させ、経費の削減が図れ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21831</xdr:rowOff>
    </xdr:from>
    <xdr:to>
      <xdr:col>7</xdr:col>
      <xdr:colOff>152400</xdr:colOff>
      <xdr:row>83</xdr:row>
      <xdr:rowOff>33649</xdr:rowOff>
    </xdr:to>
    <xdr:cxnSp macro="">
      <xdr:nvCxnSpPr>
        <xdr:cNvPr id="192" name="直線コネクタ 191"/>
        <xdr:cNvCxnSpPr/>
      </xdr:nvCxnSpPr>
      <xdr:spPr>
        <a:xfrm>
          <a:off x="4114800" y="14252181"/>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112364</xdr:rowOff>
    </xdr:from>
    <xdr:to>
      <xdr:col>6</xdr:col>
      <xdr:colOff>0</xdr:colOff>
      <xdr:row>83</xdr:row>
      <xdr:rowOff>21831</xdr:rowOff>
    </xdr:to>
    <xdr:cxnSp macro="">
      <xdr:nvCxnSpPr>
        <xdr:cNvPr id="195" name="直線コネクタ 194"/>
        <xdr:cNvCxnSpPr/>
      </xdr:nvCxnSpPr>
      <xdr:spPr>
        <a:xfrm>
          <a:off x="3225800" y="14171264"/>
          <a:ext cx="889000" cy="8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100998</xdr:rowOff>
    </xdr:from>
    <xdr:to>
      <xdr:col>4</xdr:col>
      <xdr:colOff>482600</xdr:colOff>
      <xdr:row>82</xdr:row>
      <xdr:rowOff>112364</xdr:rowOff>
    </xdr:to>
    <xdr:cxnSp macro="">
      <xdr:nvCxnSpPr>
        <xdr:cNvPr id="198" name="直線コネクタ 197"/>
        <xdr:cNvCxnSpPr/>
      </xdr:nvCxnSpPr>
      <xdr:spPr>
        <a:xfrm>
          <a:off x="2336800" y="14159898"/>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100998</xdr:rowOff>
    </xdr:from>
    <xdr:to>
      <xdr:col>3</xdr:col>
      <xdr:colOff>279400</xdr:colOff>
      <xdr:row>82</xdr:row>
      <xdr:rowOff>116320</xdr:rowOff>
    </xdr:to>
    <xdr:cxnSp macro="">
      <xdr:nvCxnSpPr>
        <xdr:cNvPr id="201" name="直線コネクタ 200"/>
        <xdr:cNvCxnSpPr/>
      </xdr:nvCxnSpPr>
      <xdr:spPr>
        <a:xfrm flipV="1">
          <a:off x="1447800" y="14159898"/>
          <a:ext cx="8890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154299</xdr:rowOff>
    </xdr:from>
    <xdr:to>
      <xdr:col>7</xdr:col>
      <xdr:colOff>203200</xdr:colOff>
      <xdr:row>83</xdr:row>
      <xdr:rowOff>84449</xdr:rowOff>
    </xdr:to>
    <xdr:sp macro="" textlink="">
      <xdr:nvSpPr>
        <xdr:cNvPr id="211" name="円/楕円 210"/>
        <xdr:cNvSpPr/>
      </xdr:nvSpPr>
      <xdr:spPr>
        <a:xfrm>
          <a:off x="4902200" y="1421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170826</xdr:rowOff>
    </xdr:from>
    <xdr:ext cx="762000" cy="259045"/>
    <xdr:sp macro="" textlink="">
      <xdr:nvSpPr>
        <xdr:cNvPr id="212" name="人件費・物件費等の状況該当値テキスト"/>
        <xdr:cNvSpPr txBox="1"/>
      </xdr:nvSpPr>
      <xdr:spPr>
        <a:xfrm>
          <a:off x="5041900" y="1405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179,341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142481</xdr:rowOff>
    </xdr:from>
    <xdr:to>
      <xdr:col>6</xdr:col>
      <xdr:colOff>50800</xdr:colOff>
      <xdr:row>83</xdr:row>
      <xdr:rowOff>72631</xdr:rowOff>
    </xdr:to>
    <xdr:sp macro="" textlink="">
      <xdr:nvSpPr>
        <xdr:cNvPr id="213" name="円/楕円 212"/>
        <xdr:cNvSpPr/>
      </xdr:nvSpPr>
      <xdr:spPr>
        <a:xfrm>
          <a:off x="4064000" y="142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82808</xdr:rowOff>
    </xdr:from>
    <xdr:ext cx="736600" cy="259045"/>
    <xdr:sp macro="" textlink="">
      <xdr:nvSpPr>
        <xdr:cNvPr id="214" name="テキスト ボックス 213"/>
        <xdr:cNvSpPr txBox="1"/>
      </xdr:nvSpPr>
      <xdr:spPr>
        <a:xfrm>
          <a:off x="3733800" y="1397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61564</xdr:rowOff>
    </xdr:from>
    <xdr:to>
      <xdr:col>4</xdr:col>
      <xdr:colOff>533400</xdr:colOff>
      <xdr:row>82</xdr:row>
      <xdr:rowOff>163164</xdr:rowOff>
    </xdr:to>
    <xdr:sp macro="" textlink="">
      <xdr:nvSpPr>
        <xdr:cNvPr id="215" name="円/楕円 214"/>
        <xdr:cNvSpPr/>
      </xdr:nvSpPr>
      <xdr:spPr>
        <a:xfrm>
          <a:off x="3175000" y="141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1891</xdr:rowOff>
    </xdr:from>
    <xdr:ext cx="762000" cy="259045"/>
    <xdr:sp macro="" textlink="">
      <xdr:nvSpPr>
        <xdr:cNvPr id="216" name="テキスト ボックス 215"/>
        <xdr:cNvSpPr txBox="1"/>
      </xdr:nvSpPr>
      <xdr:spPr>
        <a:xfrm>
          <a:off x="2844800" y="1388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50198</xdr:rowOff>
    </xdr:from>
    <xdr:to>
      <xdr:col>3</xdr:col>
      <xdr:colOff>330200</xdr:colOff>
      <xdr:row>82</xdr:row>
      <xdr:rowOff>151798</xdr:rowOff>
    </xdr:to>
    <xdr:sp macro="" textlink="">
      <xdr:nvSpPr>
        <xdr:cNvPr id="217" name="円/楕円 216"/>
        <xdr:cNvSpPr/>
      </xdr:nvSpPr>
      <xdr:spPr>
        <a:xfrm>
          <a:off x="2286000" y="14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161975</xdr:rowOff>
    </xdr:from>
    <xdr:ext cx="762000" cy="259045"/>
    <xdr:sp macro="" textlink="">
      <xdr:nvSpPr>
        <xdr:cNvPr id="218" name="テキスト ボックス 217"/>
        <xdr:cNvSpPr txBox="1"/>
      </xdr:nvSpPr>
      <xdr:spPr>
        <a:xfrm>
          <a:off x="1955800" y="1387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65520</xdr:rowOff>
    </xdr:from>
    <xdr:to>
      <xdr:col>2</xdr:col>
      <xdr:colOff>127000</xdr:colOff>
      <xdr:row>82</xdr:row>
      <xdr:rowOff>167120</xdr:rowOff>
    </xdr:to>
    <xdr:sp macro="" textlink="">
      <xdr:nvSpPr>
        <xdr:cNvPr id="219" name="円/楕円 218"/>
        <xdr:cNvSpPr/>
      </xdr:nvSpPr>
      <xdr:spPr>
        <a:xfrm>
          <a:off x="1397000" y="141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5847</xdr:rowOff>
    </xdr:from>
    <xdr:ext cx="762000" cy="259045"/>
    <xdr:sp macro="" textlink="">
      <xdr:nvSpPr>
        <xdr:cNvPr id="220" name="テキスト ボックス 219"/>
        <xdr:cNvSpPr txBox="1"/>
      </xdr:nvSpPr>
      <xdr:spPr>
        <a:xfrm>
          <a:off x="1066800" y="138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ポイント上回っている。給与の適正化により類似団体平均と均衡した水準で推移するよう努める。</a:t>
          </a:r>
          <a:endParaRPr lang="ja-JP" altLang="ja-JP" sz="1400">
            <a:effectLst/>
          </a:endParaRPr>
        </a:p>
        <a:p>
          <a:pPr eaLnBrk="1" fontAlgn="auto" latinLnBrk="0" hangingPunct="1"/>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86</xdr:row>
      <xdr:rowOff>136071</xdr:rowOff>
    </xdr:to>
    <xdr:cxnSp macro="">
      <xdr:nvCxnSpPr>
        <xdr:cNvPr id="251" name="直線コネクタ 250"/>
        <xdr:cNvCxnSpPr/>
      </xdr:nvCxnSpPr>
      <xdr:spPr>
        <a:xfrm flipV="1">
          <a:off x="17018000" y="13938552"/>
          <a:ext cx="0" cy="9422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2"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3" name="直線コネクタ 252"/>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76805</xdr:rowOff>
    </xdr:to>
    <xdr:cxnSp macro="">
      <xdr:nvCxnSpPr>
        <xdr:cNvPr id="256" name="直線コネクタ 255"/>
        <xdr:cNvCxnSpPr/>
      </xdr:nvCxnSpPr>
      <xdr:spPr>
        <a:xfrm>
          <a:off x="16179800" y="143751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122059</xdr:rowOff>
    </xdr:from>
    <xdr:ext cx="762000" cy="259045"/>
    <xdr:sp macro="" textlink="">
      <xdr:nvSpPr>
        <xdr:cNvPr id="257" name="給与水準   （国との比較）平均値テキスト"/>
        <xdr:cNvSpPr txBox="1"/>
      </xdr:nvSpPr>
      <xdr:spPr>
        <a:xfrm>
          <a:off x="17106900" y="14180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58" name="フローチャート : 判断 257"/>
        <xdr:cNvSpPr/>
      </xdr:nvSpPr>
      <xdr:spPr>
        <a:xfrm>
          <a:off x="16967200" y="1433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76805</xdr:rowOff>
    </xdr:to>
    <xdr:cxnSp macro="">
      <xdr:nvCxnSpPr>
        <xdr:cNvPr id="259" name="直線コネクタ 258"/>
        <xdr:cNvCxnSpPr/>
      </xdr:nvCxnSpPr>
      <xdr:spPr>
        <a:xfrm flipV="1">
          <a:off x="15290800" y="143751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88</xdr:row>
      <xdr:rowOff>149377</xdr:rowOff>
    </xdr:to>
    <xdr:cxnSp macro="">
      <xdr:nvCxnSpPr>
        <xdr:cNvPr id="262" name="直線コネクタ 261"/>
        <xdr:cNvCxnSpPr/>
      </xdr:nvCxnSpPr>
      <xdr:spPr>
        <a:xfrm flipV="1">
          <a:off x="14401800" y="14478605"/>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88</xdr:row>
      <xdr:rowOff>149377</xdr:rowOff>
    </xdr:to>
    <xdr:cxnSp macro="">
      <xdr:nvCxnSpPr>
        <xdr:cNvPr id="265" name="直線コネクタ 264"/>
        <xdr:cNvCxnSpPr/>
      </xdr:nvCxnSpPr>
      <xdr:spPr>
        <a:xfrm>
          <a:off x="13512800" y="151910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6" name="フローチャート : 判断 265"/>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7" name="テキスト ボックス 266"/>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68" name="フローチャート : 判断 267"/>
        <xdr:cNvSpPr/>
      </xdr:nvSpPr>
      <xdr:spPr>
        <a:xfrm>
          <a:off x="13462000" y="150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69" name="テキスト ボックス 268"/>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5" name="円/楕円 274"/>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76"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7" name="円/楕円 276"/>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8" name="テキスト ボックス 277"/>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9" name="円/楕円 278"/>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112382</xdr:rowOff>
    </xdr:from>
    <xdr:ext cx="762000" cy="259045"/>
    <xdr:sp macro="" textlink="">
      <xdr:nvSpPr>
        <xdr:cNvPr id="280" name="テキスト ボックス 279"/>
        <xdr:cNvSpPr txBox="1"/>
      </xdr:nvSpPr>
      <xdr:spPr>
        <a:xfrm>
          <a:off x="14909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1" name="円/楕円 280"/>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2" name="テキスト ボックス 281"/>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3" name="円/楕円 282"/>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84" name="テキスト ボックス 283"/>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人口の減少により数値は上昇傾向あり、</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類似団体平均とほぼ同程度となっている。今後も住民サービスの質の低下を招かないよう、効率的な人員配置を検討しながら、適正な定員管理に努め人件費の縮減に取り組んでいく。</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6" name="直線コネクタ 315"/>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7"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8" name="直線コネクタ 317"/>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9"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20" name="直線コネクタ 319"/>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111669</xdr:rowOff>
    </xdr:to>
    <xdr:cxnSp macro="">
      <xdr:nvCxnSpPr>
        <xdr:cNvPr id="321" name="直線コネクタ 320"/>
        <xdr:cNvCxnSpPr/>
      </xdr:nvCxnSpPr>
      <xdr:spPr>
        <a:xfrm>
          <a:off x="16179800" y="10715716"/>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2"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3" name="フローチャート : 判断 322"/>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32385</xdr:rowOff>
    </xdr:from>
    <xdr:to>
      <xdr:col>23</xdr:col>
      <xdr:colOff>406400</xdr:colOff>
      <xdr:row>62</xdr:row>
      <xdr:rowOff>85816</xdr:rowOff>
    </xdr:to>
    <xdr:cxnSp macro="">
      <xdr:nvCxnSpPr>
        <xdr:cNvPr id="324" name="直線コネクタ 323"/>
        <xdr:cNvCxnSpPr/>
      </xdr:nvCxnSpPr>
      <xdr:spPr>
        <a:xfrm>
          <a:off x="15290800" y="10662285"/>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5" name="フローチャート : 判断 324"/>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82658</xdr:rowOff>
    </xdr:from>
    <xdr:ext cx="736600" cy="259045"/>
    <xdr:sp macro="" textlink="">
      <xdr:nvSpPr>
        <xdr:cNvPr id="326" name="テキスト ボックス 325"/>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6531</xdr:rowOff>
    </xdr:from>
    <xdr:to>
      <xdr:col>22</xdr:col>
      <xdr:colOff>203200</xdr:colOff>
      <xdr:row>62</xdr:row>
      <xdr:rowOff>32385</xdr:rowOff>
    </xdr:to>
    <xdr:cxnSp macro="">
      <xdr:nvCxnSpPr>
        <xdr:cNvPr id="327" name="直線コネクタ 326"/>
        <xdr:cNvCxnSpPr/>
      </xdr:nvCxnSpPr>
      <xdr:spPr>
        <a:xfrm>
          <a:off x="14401800" y="10636431"/>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8" name="フローチャート : 判断 327"/>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75764</xdr:rowOff>
    </xdr:from>
    <xdr:ext cx="762000" cy="259045"/>
    <xdr:sp macro="" textlink="">
      <xdr:nvSpPr>
        <xdr:cNvPr id="329" name="テキスト ボックス 328"/>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6531</xdr:rowOff>
    </xdr:from>
    <xdr:to>
      <xdr:col>21</xdr:col>
      <xdr:colOff>0</xdr:colOff>
      <xdr:row>62</xdr:row>
      <xdr:rowOff>25491</xdr:rowOff>
    </xdr:to>
    <xdr:cxnSp macro="">
      <xdr:nvCxnSpPr>
        <xdr:cNvPr id="330" name="直線コネクタ 329"/>
        <xdr:cNvCxnSpPr/>
      </xdr:nvCxnSpPr>
      <xdr:spPr>
        <a:xfrm flipV="1">
          <a:off x="13512800" y="1063643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31" name="フローチャート : 判断 330"/>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63699</xdr:rowOff>
    </xdr:from>
    <xdr:ext cx="762000" cy="259045"/>
    <xdr:sp macro="" textlink="">
      <xdr:nvSpPr>
        <xdr:cNvPr id="332" name="テキスト ボックス 331"/>
        <xdr:cNvSpPr txBox="1"/>
      </xdr:nvSpPr>
      <xdr:spPr>
        <a:xfrm>
          <a:off x="14020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3" name="フローチャート : 判断 332"/>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34" name="テキスト ボックス 333"/>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60869</xdr:rowOff>
    </xdr:from>
    <xdr:to>
      <xdr:col>24</xdr:col>
      <xdr:colOff>609600</xdr:colOff>
      <xdr:row>62</xdr:row>
      <xdr:rowOff>162469</xdr:rowOff>
    </xdr:to>
    <xdr:sp macro="" textlink="">
      <xdr:nvSpPr>
        <xdr:cNvPr id="340" name="円/楕円 339"/>
        <xdr:cNvSpPr/>
      </xdr:nvSpPr>
      <xdr:spPr>
        <a:xfrm>
          <a:off x="16967200" y="106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32946</xdr:rowOff>
    </xdr:from>
    <xdr:ext cx="762000" cy="259045"/>
    <xdr:sp macro="" textlink="">
      <xdr:nvSpPr>
        <xdr:cNvPr id="341" name="定員管理の状況該当値テキスト"/>
        <xdr:cNvSpPr txBox="1"/>
      </xdr:nvSpPr>
      <xdr:spPr>
        <a:xfrm>
          <a:off x="17106900" y="1066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2" name="円/楕円 341"/>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43" name="テキスト ボックス 342"/>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153035</xdr:rowOff>
    </xdr:from>
    <xdr:to>
      <xdr:col>22</xdr:col>
      <xdr:colOff>254000</xdr:colOff>
      <xdr:row>62</xdr:row>
      <xdr:rowOff>83185</xdr:rowOff>
    </xdr:to>
    <xdr:sp macro="" textlink="">
      <xdr:nvSpPr>
        <xdr:cNvPr id="344" name="円/楕円 343"/>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93362</xdr:rowOff>
    </xdr:from>
    <xdr:ext cx="762000" cy="259045"/>
    <xdr:sp macro="" textlink="">
      <xdr:nvSpPr>
        <xdr:cNvPr id="345" name="テキスト ボックス 344"/>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127181</xdr:rowOff>
    </xdr:from>
    <xdr:to>
      <xdr:col>21</xdr:col>
      <xdr:colOff>50800</xdr:colOff>
      <xdr:row>62</xdr:row>
      <xdr:rowOff>57331</xdr:rowOff>
    </xdr:to>
    <xdr:sp macro="" textlink="">
      <xdr:nvSpPr>
        <xdr:cNvPr id="346" name="円/楕円 345"/>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67508</xdr:rowOff>
    </xdr:from>
    <xdr:ext cx="762000" cy="259045"/>
    <xdr:sp macro="" textlink="">
      <xdr:nvSpPr>
        <xdr:cNvPr id="347" name="テキスト ボックス 346"/>
        <xdr:cNvSpPr txBox="1"/>
      </xdr:nvSpPr>
      <xdr:spPr>
        <a:xfrm>
          <a:off x="14020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146141</xdr:rowOff>
    </xdr:from>
    <xdr:to>
      <xdr:col>19</xdr:col>
      <xdr:colOff>533400</xdr:colOff>
      <xdr:row>62</xdr:row>
      <xdr:rowOff>76291</xdr:rowOff>
    </xdr:to>
    <xdr:sp macro="" textlink="">
      <xdr:nvSpPr>
        <xdr:cNvPr id="348" name="円/楕円 347"/>
        <xdr:cNvSpPr/>
      </xdr:nvSpPr>
      <xdr:spPr>
        <a:xfrm>
          <a:off x="13462000" y="106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86468</xdr:rowOff>
    </xdr:from>
    <xdr:ext cx="762000" cy="259045"/>
    <xdr:sp macro="" textlink="">
      <xdr:nvSpPr>
        <xdr:cNvPr id="349" name="テキスト ボックス 348"/>
        <xdr:cNvSpPr txBox="1"/>
      </xdr:nvSpPr>
      <xdr:spPr>
        <a:xfrm>
          <a:off x="13131800" y="1037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昨年度と比較して増減なしで</a:t>
          </a:r>
          <a:r>
            <a:rPr lang="en-US" altLang="ja-JP" sz="1100">
              <a:solidFill>
                <a:schemeClr val="dk1"/>
              </a:solidFill>
              <a:effectLst/>
              <a:latin typeface="+mn-lt"/>
              <a:ea typeface="+mn-ea"/>
              <a:cs typeface="+mn-cs"/>
            </a:rPr>
            <a:t>9.8</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で、全国平均、長野県平均との比較では高い状況である。　繰上償還等により元利償還金の額は</a:t>
          </a:r>
          <a:r>
            <a:rPr lang="ja-JP" altLang="en-US" sz="1100">
              <a:solidFill>
                <a:schemeClr val="dk1"/>
              </a:solidFill>
              <a:effectLst/>
              <a:latin typeface="+mn-lt"/>
              <a:ea typeface="+mn-ea"/>
              <a:cs typeface="+mn-cs"/>
            </a:rPr>
            <a:t>減少傾向となったが</a:t>
          </a:r>
          <a:r>
            <a:rPr lang="ja-JP" altLang="ja-JP" sz="1100">
              <a:solidFill>
                <a:schemeClr val="dk1"/>
              </a:solidFill>
              <a:effectLst/>
              <a:latin typeface="+mn-lt"/>
              <a:ea typeface="+mn-ea"/>
              <a:cs typeface="+mn-cs"/>
            </a:rPr>
            <a:t>、今後中学校改築等に伴う合併特例債の償還が始まることから比率の上昇が考えられる。</a:t>
          </a:r>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と同様に、地方債発行の抑制や任意繰上償還を進め、公営企業等への公債費の繰出金（病院、水道、下水道事業）についても引き続き注視する中で改善に努める。また、後世への負担を少しでも軽減するよう普通建設事業の抑制と起債に大きく頼ることのない財政運営に努める。</a:t>
          </a:r>
          <a:endParaRPr lang="ja-JP" altLang="ja-JP" sz="1400">
            <a:effectLst/>
          </a:endParaRPr>
        </a:p>
        <a:p>
          <a:r>
            <a:rPr lang="en-US"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5141</xdr:rowOff>
    </xdr:to>
    <xdr:cxnSp macro="">
      <xdr:nvCxnSpPr>
        <xdr:cNvPr id="381" name="直線コネクタ 380"/>
        <xdr:cNvCxnSpPr/>
      </xdr:nvCxnSpPr>
      <xdr:spPr>
        <a:xfrm flipV="1">
          <a:off x="17018000" y="635302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148668</xdr:rowOff>
    </xdr:from>
    <xdr:ext cx="762000" cy="259045"/>
    <xdr:sp macro="" textlink="">
      <xdr:nvSpPr>
        <xdr:cNvPr id="382"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45</xdr:row>
      <xdr:rowOff>5141</xdr:rowOff>
    </xdr:from>
    <xdr:to>
      <xdr:col>24</xdr:col>
      <xdr:colOff>647700</xdr:colOff>
      <xdr:row>45</xdr:row>
      <xdr:rowOff>5141</xdr:rowOff>
    </xdr:to>
    <xdr:cxnSp macro="">
      <xdr:nvCxnSpPr>
        <xdr:cNvPr id="383" name="直線コネクタ 382"/>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84"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85" name="直線コネクタ 384"/>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46567</xdr:rowOff>
    </xdr:to>
    <xdr:cxnSp macro="">
      <xdr:nvCxnSpPr>
        <xdr:cNvPr id="386" name="直線コネクタ 385"/>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82749</xdr:rowOff>
    </xdr:from>
    <xdr:ext cx="762000" cy="259045"/>
    <xdr:sp macro="" textlink="">
      <xdr:nvSpPr>
        <xdr:cNvPr id="387" name="公債費負担の状況平均値テキスト"/>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110672</xdr:rowOff>
    </xdr:from>
    <xdr:to>
      <xdr:col>24</xdr:col>
      <xdr:colOff>609600</xdr:colOff>
      <xdr:row>41</xdr:row>
      <xdr:rowOff>40822</xdr:rowOff>
    </xdr:to>
    <xdr:sp macro="" textlink="">
      <xdr:nvSpPr>
        <xdr:cNvPr id="388" name="フローチャート : 判断 387"/>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161472</xdr:rowOff>
    </xdr:to>
    <xdr:cxnSp macro="">
      <xdr:nvCxnSpPr>
        <xdr:cNvPr id="389" name="直線コネクタ 388"/>
        <xdr:cNvCxnSpPr/>
      </xdr:nvCxnSpPr>
      <xdr:spPr>
        <a:xfrm flipV="1">
          <a:off x="15290800" y="69045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0" name="フローチャート : 判断 389"/>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106032</xdr:rowOff>
    </xdr:from>
    <xdr:ext cx="736600" cy="259045"/>
    <xdr:sp macro="" textlink="">
      <xdr:nvSpPr>
        <xdr:cNvPr id="391" name="テキスト ボックス 390"/>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81945</xdr:rowOff>
    </xdr:to>
    <xdr:cxnSp macro="">
      <xdr:nvCxnSpPr>
        <xdr:cNvPr id="392" name="直線コネクタ 391"/>
        <xdr:cNvCxnSpPr/>
      </xdr:nvCxnSpPr>
      <xdr:spPr>
        <a:xfrm flipV="1">
          <a:off x="14401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134559</xdr:rowOff>
    </xdr:from>
    <xdr:to>
      <xdr:col>22</xdr:col>
      <xdr:colOff>254000</xdr:colOff>
      <xdr:row>42</xdr:row>
      <xdr:rowOff>64709</xdr:rowOff>
    </xdr:to>
    <xdr:sp macro="" textlink="">
      <xdr:nvSpPr>
        <xdr:cNvPr id="393" name="フローチャート : 判断 392"/>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49486</xdr:rowOff>
    </xdr:from>
    <xdr:ext cx="762000" cy="259045"/>
    <xdr:sp macro="" textlink="">
      <xdr:nvSpPr>
        <xdr:cNvPr id="394" name="テキスト ボックス 393"/>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81945</xdr:rowOff>
    </xdr:from>
    <xdr:to>
      <xdr:col>21</xdr:col>
      <xdr:colOff>0</xdr:colOff>
      <xdr:row>42</xdr:row>
      <xdr:rowOff>163285</xdr:rowOff>
    </xdr:to>
    <xdr:cxnSp macro="">
      <xdr:nvCxnSpPr>
        <xdr:cNvPr id="395" name="直線コネクタ 394"/>
        <xdr:cNvCxnSpPr/>
      </xdr:nvCxnSpPr>
      <xdr:spPr>
        <a:xfrm flipV="1">
          <a:off x="13512800" y="711139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6" name="フローチャート : 判断 395"/>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7" name="テキスト ボックス 396"/>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8" name="フローチャート : 判断 39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9" name="テキスト ボックス 39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405" name="円/楕円 404"/>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406"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7" name="円/楕円 406"/>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8" name="テキスト ボックス 407"/>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9" name="円/楕円 408"/>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10" name="テキスト ボックス 409"/>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31145</xdr:rowOff>
    </xdr:from>
    <xdr:to>
      <xdr:col>21</xdr:col>
      <xdr:colOff>50800</xdr:colOff>
      <xdr:row>41</xdr:row>
      <xdr:rowOff>132745</xdr:rowOff>
    </xdr:to>
    <xdr:sp macro="" textlink="">
      <xdr:nvSpPr>
        <xdr:cNvPr id="411" name="円/楕円 410"/>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142922</xdr:rowOff>
    </xdr:from>
    <xdr:ext cx="762000" cy="259045"/>
    <xdr:sp macro="" textlink="">
      <xdr:nvSpPr>
        <xdr:cNvPr id="412" name="テキスト ボックス 411"/>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13" name="円/楕円 412"/>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14" name="テキスト ボックス 413"/>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年々改善されてきており昨年度と比較して</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ポイント減となっている。類似団体平均を</a:t>
          </a:r>
          <a:r>
            <a:rPr lang="en-US" altLang="ja-JP" sz="1100">
              <a:solidFill>
                <a:schemeClr val="dk1"/>
              </a:solidFill>
              <a:effectLst/>
              <a:latin typeface="+mn-lt"/>
              <a:ea typeface="+mn-ea"/>
              <a:cs typeface="+mn-cs"/>
            </a:rPr>
            <a:t>45.2</a:t>
          </a:r>
          <a:r>
            <a:rPr lang="ja-JP" altLang="ja-JP" sz="1100">
              <a:solidFill>
                <a:schemeClr val="dk1"/>
              </a:solidFill>
              <a:effectLst/>
              <a:latin typeface="+mn-lt"/>
              <a:ea typeface="+mn-ea"/>
              <a:cs typeface="+mn-cs"/>
            </a:rPr>
            <a:t>ポイント下回りましたが、長野県平均を</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ポイント上回っている。将来負担の中では特に公営企業等の地方債残高に対する繰出予定額が大きな比率を占めている。</a:t>
          </a:r>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よう新規事業については慎重に検討し、普通建設事業は厳選し地方債発行の抑制を図り地方債残高のさらなる縮減に努める。起債する場合であっても有利な起債を計画的に活用することで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7832</xdr:rowOff>
    </xdr:to>
    <xdr:cxnSp macro="">
      <xdr:nvCxnSpPr>
        <xdr:cNvPr id="443" name="直線コネクタ 442"/>
        <xdr:cNvCxnSpPr/>
      </xdr:nvCxnSpPr>
      <xdr:spPr>
        <a:xfrm flipV="1">
          <a:off x="17018000" y="2370667"/>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151359</xdr:rowOff>
    </xdr:from>
    <xdr:ext cx="762000" cy="259045"/>
    <xdr:sp macro="" textlink="">
      <xdr:nvSpPr>
        <xdr:cNvPr id="444" name="将来負担の状況最小値テキスト"/>
        <xdr:cNvSpPr txBox="1"/>
      </xdr:nvSpPr>
      <xdr:spPr>
        <a:xfrm>
          <a:off x="17106900" y="39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23</xdr:row>
      <xdr:rowOff>7832</xdr:rowOff>
    </xdr:from>
    <xdr:to>
      <xdr:col>24</xdr:col>
      <xdr:colOff>647700</xdr:colOff>
      <xdr:row>23</xdr:row>
      <xdr:rowOff>7832</xdr:rowOff>
    </xdr:to>
    <xdr:cxnSp macro="">
      <xdr:nvCxnSpPr>
        <xdr:cNvPr id="445" name="直線コネクタ 444"/>
        <xdr:cNvCxnSpPr/>
      </xdr:nvCxnSpPr>
      <xdr:spPr>
        <a:xfrm>
          <a:off x="16929100" y="395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80560</xdr:rowOff>
    </xdr:from>
    <xdr:to>
      <xdr:col>24</xdr:col>
      <xdr:colOff>558800</xdr:colOff>
      <xdr:row>15</xdr:row>
      <xdr:rowOff>1609</xdr:rowOff>
    </xdr:to>
    <xdr:cxnSp macro="">
      <xdr:nvCxnSpPr>
        <xdr:cNvPr id="448" name="直線コネクタ 447"/>
        <xdr:cNvCxnSpPr/>
      </xdr:nvCxnSpPr>
      <xdr:spPr>
        <a:xfrm flipV="1">
          <a:off x="16179800" y="248086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22496</xdr:rowOff>
    </xdr:from>
    <xdr:ext cx="762000" cy="259045"/>
    <xdr:sp macro="" textlink="">
      <xdr:nvSpPr>
        <xdr:cNvPr id="449" name="将来負担の状況平均値テキスト"/>
        <xdr:cNvSpPr txBox="1"/>
      </xdr:nvSpPr>
      <xdr:spPr>
        <a:xfrm>
          <a:off x="17106900" y="276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0" name="フローチャート : 判断 449"/>
        <xdr:cNvSpPr/>
      </xdr:nvSpPr>
      <xdr:spPr>
        <a:xfrm>
          <a:off x="169672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1609</xdr:rowOff>
    </xdr:from>
    <xdr:to>
      <xdr:col>23</xdr:col>
      <xdr:colOff>406400</xdr:colOff>
      <xdr:row>15</xdr:row>
      <xdr:rowOff>147193</xdr:rowOff>
    </xdr:to>
    <xdr:cxnSp macro="">
      <xdr:nvCxnSpPr>
        <xdr:cNvPr id="451" name="直線コネクタ 450"/>
        <xdr:cNvCxnSpPr/>
      </xdr:nvCxnSpPr>
      <xdr:spPr>
        <a:xfrm flipV="1">
          <a:off x="15290800" y="2573359"/>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11007</xdr:rowOff>
    </xdr:from>
    <xdr:to>
      <xdr:col>23</xdr:col>
      <xdr:colOff>457200</xdr:colOff>
      <xdr:row>16</xdr:row>
      <xdr:rowOff>112607</xdr:rowOff>
    </xdr:to>
    <xdr:sp macro="" textlink="">
      <xdr:nvSpPr>
        <xdr:cNvPr id="452" name="フローチャート : 判断 451"/>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97384</xdr:rowOff>
    </xdr:from>
    <xdr:ext cx="736600" cy="259045"/>
    <xdr:sp macro="" textlink="">
      <xdr:nvSpPr>
        <xdr:cNvPr id="453" name="テキスト ボックス 452"/>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147193</xdr:rowOff>
    </xdr:from>
    <xdr:to>
      <xdr:col>22</xdr:col>
      <xdr:colOff>203200</xdr:colOff>
      <xdr:row>16</xdr:row>
      <xdr:rowOff>157522</xdr:rowOff>
    </xdr:to>
    <xdr:cxnSp macro="">
      <xdr:nvCxnSpPr>
        <xdr:cNvPr id="454" name="直線コネクタ 453"/>
        <xdr:cNvCxnSpPr/>
      </xdr:nvCxnSpPr>
      <xdr:spPr>
        <a:xfrm flipV="1">
          <a:off x="14401800" y="2718943"/>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20659</xdr:rowOff>
    </xdr:from>
    <xdr:to>
      <xdr:col>22</xdr:col>
      <xdr:colOff>254000</xdr:colOff>
      <xdr:row>16</xdr:row>
      <xdr:rowOff>122259</xdr:rowOff>
    </xdr:to>
    <xdr:sp macro="" textlink="">
      <xdr:nvSpPr>
        <xdr:cNvPr id="455" name="フローチャート : 判断 454"/>
        <xdr:cNvSpPr/>
      </xdr:nvSpPr>
      <xdr:spPr>
        <a:xfrm>
          <a:off x="15240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107036</xdr:rowOff>
    </xdr:from>
    <xdr:ext cx="762000" cy="259045"/>
    <xdr:sp macro="" textlink="">
      <xdr:nvSpPr>
        <xdr:cNvPr id="456" name="テキスト ボックス 455"/>
        <xdr:cNvSpPr txBox="1"/>
      </xdr:nvSpPr>
      <xdr:spPr>
        <a:xfrm>
          <a:off x="14909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157522</xdr:rowOff>
    </xdr:from>
    <xdr:to>
      <xdr:col>21</xdr:col>
      <xdr:colOff>0</xdr:colOff>
      <xdr:row>17</xdr:row>
      <xdr:rowOff>137287</xdr:rowOff>
    </xdr:to>
    <xdr:cxnSp macro="">
      <xdr:nvCxnSpPr>
        <xdr:cNvPr id="457" name="直線コネクタ 456"/>
        <xdr:cNvCxnSpPr/>
      </xdr:nvCxnSpPr>
      <xdr:spPr>
        <a:xfrm flipV="1">
          <a:off x="13512800" y="2900722"/>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97070</xdr:rowOff>
    </xdr:from>
    <xdr:to>
      <xdr:col>21</xdr:col>
      <xdr:colOff>50800</xdr:colOff>
      <xdr:row>17</xdr:row>
      <xdr:rowOff>27220</xdr:rowOff>
    </xdr:to>
    <xdr:sp macro="" textlink="">
      <xdr:nvSpPr>
        <xdr:cNvPr id="458" name="フローチャート : 判断 457"/>
        <xdr:cNvSpPr/>
      </xdr:nvSpPr>
      <xdr:spPr>
        <a:xfrm>
          <a:off x="14351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37397</xdr:rowOff>
    </xdr:from>
    <xdr:ext cx="762000" cy="259045"/>
    <xdr:sp macro="" textlink="">
      <xdr:nvSpPr>
        <xdr:cNvPr id="459" name="テキスト ボックス 458"/>
        <xdr:cNvSpPr txBox="1"/>
      </xdr:nvSpPr>
      <xdr:spPr>
        <a:xfrm>
          <a:off x="14020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6858</xdr:rowOff>
    </xdr:from>
    <xdr:to>
      <xdr:col>19</xdr:col>
      <xdr:colOff>533400</xdr:colOff>
      <xdr:row>17</xdr:row>
      <xdr:rowOff>108458</xdr:rowOff>
    </xdr:to>
    <xdr:sp macro="" textlink="">
      <xdr:nvSpPr>
        <xdr:cNvPr id="460" name="フローチャート : 判断 459"/>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118635</xdr:rowOff>
    </xdr:from>
    <xdr:ext cx="762000" cy="259045"/>
    <xdr:sp macro="" textlink="">
      <xdr:nvSpPr>
        <xdr:cNvPr id="461" name="テキスト ボックス 460"/>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67" name="円/楕円 466"/>
        <xdr:cNvSpPr/>
      </xdr:nvSpPr>
      <xdr:spPr>
        <a:xfrm>
          <a:off x="169672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122487</xdr:rowOff>
    </xdr:from>
    <xdr:ext cx="762000" cy="259045"/>
    <xdr:sp macro="" textlink="">
      <xdr:nvSpPr>
        <xdr:cNvPr id="468" name="将来負担の状況該当値テキスト"/>
        <xdr:cNvSpPr txBox="1"/>
      </xdr:nvSpPr>
      <xdr:spPr>
        <a:xfrm>
          <a:off x="17106900" y="23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122259</xdr:rowOff>
    </xdr:from>
    <xdr:to>
      <xdr:col>23</xdr:col>
      <xdr:colOff>457200</xdr:colOff>
      <xdr:row>15</xdr:row>
      <xdr:rowOff>52409</xdr:rowOff>
    </xdr:to>
    <xdr:sp macro="" textlink="">
      <xdr:nvSpPr>
        <xdr:cNvPr id="469" name="円/楕円 468"/>
        <xdr:cNvSpPr/>
      </xdr:nvSpPr>
      <xdr:spPr>
        <a:xfrm>
          <a:off x="16129000" y="2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62586</xdr:rowOff>
    </xdr:from>
    <xdr:ext cx="736600" cy="259045"/>
    <xdr:sp macro="" textlink="">
      <xdr:nvSpPr>
        <xdr:cNvPr id="470" name="テキスト ボックス 469"/>
        <xdr:cNvSpPr txBox="1"/>
      </xdr:nvSpPr>
      <xdr:spPr>
        <a:xfrm>
          <a:off x="15798800" y="229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71" name="円/楕円 470"/>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72" name="テキスト ボックス 471"/>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106722</xdr:rowOff>
    </xdr:from>
    <xdr:to>
      <xdr:col>21</xdr:col>
      <xdr:colOff>50800</xdr:colOff>
      <xdr:row>17</xdr:row>
      <xdr:rowOff>36872</xdr:rowOff>
    </xdr:to>
    <xdr:sp macro="" textlink="">
      <xdr:nvSpPr>
        <xdr:cNvPr id="473" name="円/楕円 472"/>
        <xdr:cNvSpPr/>
      </xdr:nvSpPr>
      <xdr:spPr>
        <a:xfrm>
          <a:off x="14351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21649</xdr:rowOff>
    </xdr:from>
    <xdr:ext cx="762000" cy="259045"/>
    <xdr:sp macro="" textlink="">
      <xdr:nvSpPr>
        <xdr:cNvPr id="474" name="テキスト ボックス 473"/>
        <xdr:cNvSpPr txBox="1"/>
      </xdr:nvSpPr>
      <xdr:spPr>
        <a:xfrm>
          <a:off x="14020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86487</xdr:rowOff>
    </xdr:from>
    <xdr:to>
      <xdr:col>19</xdr:col>
      <xdr:colOff>533400</xdr:colOff>
      <xdr:row>18</xdr:row>
      <xdr:rowOff>16637</xdr:rowOff>
    </xdr:to>
    <xdr:sp macro="" textlink="">
      <xdr:nvSpPr>
        <xdr:cNvPr id="475" name="円/楕円 474"/>
        <xdr:cNvSpPr/>
      </xdr:nvSpPr>
      <xdr:spPr>
        <a:xfrm>
          <a:off x="13462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1414</xdr:rowOff>
    </xdr:from>
    <xdr:ext cx="762000" cy="259045"/>
    <xdr:sp macro="" textlink="">
      <xdr:nvSpPr>
        <xdr:cNvPr id="476" name="テキスト ボックス 475"/>
        <xdr:cNvSpPr txBox="1"/>
      </xdr:nvSpPr>
      <xdr:spPr>
        <a:xfrm>
          <a:off x="13131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職員の年齢構成の変化等により職員給与は減少した。類似団体平均では</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ポイント、全国平均では</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、長野県平均でも</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ポイント下回っている。</a:t>
          </a:r>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37193</xdr:rowOff>
    </xdr:to>
    <xdr:cxnSp macro="">
      <xdr:nvCxnSpPr>
        <xdr:cNvPr id="68" name="直線コネクタ 67"/>
        <xdr:cNvCxnSpPr/>
      </xdr:nvCxnSpPr>
      <xdr:spPr>
        <a:xfrm flipV="1">
          <a:off x="3987800" y="6337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34472</xdr:rowOff>
    </xdr:from>
    <xdr:to>
      <xdr:col>5</xdr:col>
      <xdr:colOff>549275</xdr:colOff>
      <xdr:row>37</xdr:row>
      <xdr:rowOff>37193</xdr:rowOff>
    </xdr:to>
    <xdr:cxnSp macro="">
      <xdr:nvCxnSpPr>
        <xdr:cNvPr id="71" name="直線コネクタ 70"/>
        <xdr:cNvCxnSpPr/>
      </xdr:nvCxnSpPr>
      <xdr:spPr>
        <a:xfrm>
          <a:off x="3098800" y="62066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3" name="テキスト ボックス 72"/>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36</xdr:row>
      <xdr:rowOff>34472</xdr:rowOff>
    </xdr:to>
    <xdr:cxnSp macro="">
      <xdr:nvCxnSpPr>
        <xdr:cNvPr id="74" name="直線コネクタ 73"/>
        <xdr:cNvCxnSpPr/>
      </xdr:nvCxnSpPr>
      <xdr:spPr>
        <a:xfrm>
          <a:off x="2209800" y="620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6" name="テキスト ボックス 75"/>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143328</xdr:rowOff>
    </xdr:to>
    <xdr:cxnSp macro="">
      <xdr:nvCxnSpPr>
        <xdr:cNvPr id="77" name="直線コネクタ 76"/>
        <xdr:cNvCxnSpPr/>
      </xdr:nvCxnSpPr>
      <xdr:spPr>
        <a:xfrm flipV="1">
          <a:off x="1320800" y="6206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9" name="テキスト ボックス 78"/>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1" name="テキスト ボックス 80"/>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7" name="円/楕円 86"/>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8"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157843</xdr:rowOff>
    </xdr:from>
    <xdr:to>
      <xdr:col>5</xdr:col>
      <xdr:colOff>600075</xdr:colOff>
      <xdr:row>37</xdr:row>
      <xdr:rowOff>87993</xdr:rowOff>
    </xdr:to>
    <xdr:sp macro="" textlink="">
      <xdr:nvSpPr>
        <xdr:cNvPr id="89" name="円/楕円 88"/>
        <xdr:cNvSpPr/>
      </xdr:nvSpPr>
      <xdr:spPr>
        <a:xfrm>
          <a:off x="3937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90" name="テキスト ボックス 89"/>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155122</xdr:rowOff>
    </xdr:from>
    <xdr:to>
      <xdr:col>4</xdr:col>
      <xdr:colOff>396875</xdr:colOff>
      <xdr:row>36</xdr:row>
      <xdr:rowOff>85272</xdr:rowOff>
    </xdr:to>
    <xdr:sp macro="" textlink="">
      <xdr:nvSpPr>
        <xdr:cNvPr id="91" name="円/楕円 90"/>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95449</xdr:rowOff>
    </xdr:from>
    <xdr:ext cx="762000" cy="259045"/>
    <xdr:sp macro="" textlink="">
      <xdr:nvSpPr>
        <xdr:cNvPr id="92" name="テキスト ボックス 91"/>
        <xdr:cNvSpPr txBox="1"/>
      </xdr:nvSpPr>
      <xdr:spPr>
        <a:xfrm>
          <a:off x="2717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3" name="円/楕円 92"/>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4" name="テキスト ボックス 93"/>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92528</xdr:rowOff>
    </xdr:from>
    <xdr:to>
      <xdr:col>1</xdr:col>
      <xdr:colOff>676275</xdr:colOff>
      <xdr:row>37</xdr:row>
      <xdr:rowOff>22678</xdr:rowOff>
    </xdr:to>
    <xdr:sp macro="" textlink="">
      <xdr:nvSpPr>
        <xdr:cNvPr id="95" name="円/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32855</xdr:rowOff>
    </xdr:from>
    <xdr:ext cx="762000" cy="259045"/>
    <xdr:sp macro="" textlink="">
      <xdr:nvSpPr>
        <xdr:cNvPr id="96" name="テキスト ボックス 95"/>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公共施設数が多いことから維持管理費が嵩んでいるものの、基幹系</a:t>
          </a:r>
          <a:r>
            <a:rPr lang="ja-JP" altLang="en-US" sz="1100">
              <a:solidFill>
                <a:schemeClr val="dk1"/>
              </a:solidFill>
              <a:effectLst/>
              <a:latin typeface="+mn-lt"/>
              <a:ea typeface="+mn-ea"/>
              <a:cs typeface="+mn-cs"/>
            </a:rPr>
            <a:t>システム</a:t>
          </a:r>
          <a:r>
            <a:rPr lang="ja-JP" altLang="ja-JP" sz="1100">
              <a:solidFill>
                <a:schemeClr val="dk1"/>
              </a:solidFill>
              <a:effectLst/>
              <a:latin typeface="+mn-lt"/>
              <a:ea typeface="+mn-ea"/>
              <a:cs typeface="+mn-cs"/>
            </a:rPr>
            <a:t>の共同化などの影響</a:t>
          </a:r>
          <a:r>
            <a:rPr lang="ja-JP" altLang="en-US" sz="1100">
              <a:solidFill>
                <a:schemeClr val="dk1"/>
              </a:solidFill>
              <a:effectLst/>
              <a:latin typeface="+mn-lt"/>
              <a:ea typeface="+mn-ea"/>
              <a:cs typeface="+mn-cs"/>
            </a:rPr>
            <a:t>（補助費に振替）</a:t>
          </a:r>
          <a:r>
            <a:rPr lang="ja-JP" altLang="ja-JP" sz="1100">
              <a:solidFill>
                <a:schemeClr val="dk1"/>
              </a:solidFill>
              <a:effectLst/>
              <a:latin typeface="+mn-lt"/>
              <a:ea typeface="+mn-ea"/>
              <a:cs typeface="+mn-cs"/>
            </a:rPr>
            <a:t>で微減と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類似団体平均、全国平均及び長野県平均をいずれも下回っている。経常経費の徹底した削減により比較的低水準で推移しているが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今後も施設の統合や事業の選択と集中を進めるなかで、さらに節減に心がけこの水準を維持できるように努める。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133350</xdr:rowOff>
    </xdr:from>
    <xdr:to>
      <xdr:col>24</xdr:col>
      <xdr:colOff>31750</xdr:colOff>
      <xdr:row>16</xdr:row>
      <xdr:rowOff>50800</xdr:rowOff>
    </xdr:to>
    <xdr:cxnSp macro="">
      <xdr:nvCxnSpPr>
        <xdr:cNvPr id="129" name="直線コネクタ 128"/>
        <xdr:cNvCxnSpPr/>
      </xdr:nvCxnSpPr>
      <xdr:spPr>
        <a:xfrm flipV="1">
          <a:off x="15671800" y="2705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50800</xdr:rowOff>
    </xdr:to>
    <xdr:cxnSp macro="">
      <xdr:nvCxnSpPr>
        <xdr:cNvPr id="132" name="直線コネクタ 131"/>
        <xdr:cNvCxnSpPr/>
      </xdr:nvCxnSpPr>
      <xdr:spPr>
        <a:xfrm>
          <a:off x="14782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12700</xdr:rowOff>
    </xdr:to>
    <xdr:cxnSp macro="">
      <xdr:nvCxnSpPr>
        <xdr:cNvPr id="135" name="直線コネクタ 134"/>
        <xdr:cNvCxnSpPr/>
      </xdr:nvCxnSpPr>
      <xdr:spPr>
        <a:xfrm flipV="1">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16</xdr:row>
      <xdr:rowOff>12700</xdr:rowOff>
    </xdr:to>
    <xdr:cxnSp macro="">
      <xdr:nvCxnSpPr>
        <xdr:cNvPr id="138" name="直線コネクタ 137"/>
        <xdr:cNvCxnSpPr/>
      </xdr:nvCxnSpPr>
      <xdr:spPr>
        <a:xfrm>
          <a:off x="13004800" y="2616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48" name="円/楕円 147"/>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9"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50" name="円/楕円 149"/>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51" name="テキスト ボックス 150"/>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2" name="円/楕円 151"/>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3" name="テキスト ボックス 152"/>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6" name="円/楕円 155"/>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7" name="テキスト ボックス 156"/>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類似団体平均を下回っているが、</a:t>
          </a:r>
          <a:r>
            <a:rPr lang="ja-JP" altLang="en-US" sz="1100">
              <a:solidFill>
                <a:schemeClr val="dk1"/>
              </a:solidFill>
              <a:effectLst/>
              <a:latin typeface="+mn-lt"/>
              <a:ea typeface="+mn-ea"/>
              <a:cs typeface="+mn-cs"/>
            </a:rPr>
            <a:t>介護給付利用者の増、</a:t>
          </a:r>
          <a:r>
            <a:rPr lang="ja-JP" altLang="ja-JP" sz="1100">
              <a:solidFill>
                <a:schemeClr val="dk1"/>
              </a:solidFill>
              <a:effectLst/>
              <a:latin typeface="+mn-lt"/>
              <a:ea typeface="+mn-ea"/>
              <a:cs typeface="+mn-cs"/>
            </a:rPr>
            <a:t>福祉医療費の対象拡大による扶助費の増加傾向が挙げられる。</a:t>
          </a:r>
          <a:endParaRPr lang="ja-JP" altLang="en-US"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今後も少子・高齢化の進行等により上昇傾向が見込まれるため、町単独事業については、財政状況を勘案しながら慎重に対応し、サービス水準を維持できるように努めたい。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127000</xdr:rowOff>
    </xdr:to>
    <xdr:cxnSp macro="">
      <xdr:nvCxnSpPr>
        <xdr:cNvPr id="190" name="直線コネクタ 189"/>
        <xdr:cNvCxnSpPr/>
      </xdr:nvCxnSpPr>
      <xdr:spPr>
        <a:xfrm>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107950</xdr:rowOff>
    </xdr:to>
    <xdr:cxnSp macro="">
      <xdr:nvCxnSpPr>
        <xdr:cNvPr id="193" name="直線コネクタ 192"/>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5" name="テキスト ボックス 19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88900</xdr:rowOff>
    </xdr:to>
    <xdr:cxnSp macro="">
      <xdr:nvCxnSpPr>
        <xdr:cNvPr id="196" name="直線コネクタ 195"/>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8" name="テキスト ボックス 19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55</xdr:row>
      <xdr:rowOff>69850</xdr:rowOff>
    </xdr:to>
    <xdr:cxnSp macro="">
      <xdr:nvCxnSpPr>
        <xdr:cNvPr id="199" name="直線コネクタ 198"/>
        <xdr:cNvCxnSpPr/>
      </xdr:nvCxnSpPr>
      <xdr:spPr>
        <a:xfrm>
          <a:off x="1320800" y="9194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3" name="テキスト ボックス 20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9" name="円/楕円 208"/>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10"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3" name="円/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4" name="テキスト ボックス 213"/>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その他に係る経常収支比率は類似団体平均を大きく上回っている。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は特別会計繰出金であり下水道関係が大きな割合を占めている。また、高齢化が進む中、介護保険事業、後期高齢者医療の繰出金が増加傾向にあり、今後ますます大きな負担となることが予測される。特別会計が安定した独立採算となるよう、特別会計側の経常経費削減に努めるとともに、使用料・保険料等の適正化を図り、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107950</xdr:rowOff>
    </xdr:to>
    <xdr:cxnSp macro="">
      <xdr:nvCxnSpPr>
        <xdr:cNvPr id="251" name="直線コネクタ 250"/>
        <xdr:cNvCxnSpPr/>
      </xdr:nvCxnSpPr>
      <xdr:spPr>
        <a:xfrm flipV="1">
          <a:off x="15671800" y="1007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107950</xdr:rowOff>
    </xdr:to>
    <xdr:cxnSp macro="">
      <xdr:nvCxnSpPr>
        <xdr:cNvPr id="254" name="直線コネクタ 253"/>
        <xdr:cNvCxnSpPr/>
      </xdr:nvCxnSpPr>
      <xdr:spPr>
        <a:xfrm>
          <a:off x="14782800" y="1019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54610</xdr:rowOff>
    </xdr:from>
    <xdr:to>
      <xdr:col>21</xdr:col>
      <xdr:colOff>361950</xdr:colOff>
      <xdr:row>59</xdr:row>
      <xdr:rowOff>77470</xdr:rowOff>
    </xdr:to>
    <xdr:cxnSp macro="">
      <xdr:nvCxnSpPr>
        <xdr:cNvPr id="257" name="直線コネクタ 256"/>
        <xdr:cNvCxnSpPr/>
      </xdr:nvCxnSpPr>
      <xdr:spPr>
        <a:xfrm>
          <a:off x="13893800" y="1017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54610</xdr:rowOff>
    </xdr:to>
    <xdr:cxnSp macro="">
      <xdr:nvCxnSpPr>
        <xdr:cNvPr id="260" name="直線コネクタ 259"/>
        <xdr:cNvCxnSpPr/>
      </xdr:nvCxnSpPr>
      <xdr:spPr>
        <a:xfrm>
          <a:off x="13004800" y="1010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74" name="円/楕円 273"/>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75" name="テキスト ボックス 274"/>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xdr:rowOff>
    </xdr:from>
    <xdr:to>
      <xdr:col>20</xdr:col>
      <xdr:colOff>209550</xdr:colOff>
      <xdr:row>59</xdr:row>
      <xdr:rowOff>105410</xdr:rowOff>
    </xdr:to>
    <xdr:sp macro="" textlink="">
      <xdr:nvSpPr>
        <xdr:cNvPr id="276" name="円/楕円 275"/>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90187</xdr:rowOff>
    </xdr:from>
    <xdr:ext cx="762000" cy="259045"/>
    <xdr:sp macro="" textlink="">
      <xdr:nvSpPr>
        <xdr:cNvPr id="277" name="テキスト ボックス 276"/>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8" name="円/楕円 277"/>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9" name="テキスト ボックス 278"/>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補助費等については類似団体内順位で下位となっている。</a:t>
          </a:r>
          <a:endParaRPr lang="ja-JP" altLang="ja-JP">
            <a:effectLst/>
          </a:endParaRPr>
        </a:p>
        <a:p>
          <a:r>
            <a:rPr lang="ja-JP" altLang="ja-JP" sz="1100">
              <a:solidFill>
                <a:schemeClr val="dk1"/>
              </a:solidFill>
              <a:effectLst/>
              <a:latin typeface="+mn-lt"/>
              <a:ea typeface="+mn-ea"/>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経費節減に努める。また、公営企業会計への基準外繰出の縮減を図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146050</xdr:rowOff>
    </xdr:to>
    <xdr:cxnSp macro="">
      <xdr:nvCxnSpPr>
        <xdr:cNvPr id="312" name="直線コネクタ 311"/>
        <xdr:cNvCxnSpPr/>
      </xdr:nvCxnSpPr>
      <xdr:spPr>
        <a:xfrm flipV="1">
          <a:off x="15671800" y="675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39</xdr:row>
      <xdr:rowOff>146050</xdr:rowOff>
    </xdr:to>
    <xdr:cxnSp macro="">
      <xdr:nvCxnSpPr>
        <xdr:cNvPr id="315" name="直線コネクタ 314"/>
        <xdr:cNvCxnSpPr/>
      </xdr:nvCxnSpPr>
      <xdr:spPr>
        <a:xfrm>
          <a:off x="14782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146050</xdr:rowOff>
    </xdr:from>
    <xdr:to>
      <xdr:col>21</xdr:col>
      <xdr:colOff>361950</xdr:colOff>
      <xdr:row>40</xdr:row>
      <xdr:rowOff>43180</xdr:rowOff>
    </xdr:to>
    <xdr:cxnSp macro="">
      <xdr:nvCxnSpPr>
        <xdr:cNvPr id="318" name="直線コネクタ 317"/>
        <xdr:cNvCxnSpPr/>
      </xdr:nvCxnSpPr>
      <xdr:spPr>
        <a:xfrm flipV="1">
          <a:off x="13893800" y="683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43180</xdr:rowOff>
    </xdr:from>
    <xdr:to>
      <xdr:col>20</xdr:col>
      <xdr:colOff>158750</xdr:colOff>
      <xdr:row>40</xdr:row>
      <xdr:rowOff>111760</xdr:rowOff>
    </xdr:to>
    <xdr:cxnSp macro="">
      <xdr:nvCxnSpPr>
        <xdr:cNvPr id="321" name="直線コネクタ 320"/>
        <xdr:cNvCxnSpPr/>
      </xdr:nvCxnSpPr>
      <xdr:spPr>
        <a:xfrm flipV="1">
          <a:off x="13004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1" name="円/楕円 330"/>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2"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3" name="円/楕円 332"/>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4" name="テキスト ボックス 333"/>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95250</xdr:rowOff>
    </xdr:from>
    <xdr:to>
      <xdr:col>21</xdr:col>
      <xdr:colOff>412750</xdr:colOff>
      <xdr:row>40</xdr:row>
      <xdr:rowOff>25400</xdr:rowOff>
    </xdr:to>
    <xdr:sp macro="" textlink="">
      <xdr:nvSpPr>
        <xdr:cNvPr id="335" name="円/楕円 334"/>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36" name="テキスト ボックス 335"/>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163830</xdr:rowOff>
    </xdr:from>
    <xdr:to>
      <xdr:col>20</xdr:col>
      <xdr:colOff>209550</xdr:colOff>
      <xdr:row>40</xdr:row>
      <xdr:rowOff>93980</xdr:rowOff>
    </xdr:to>
    <xdr:sp macro="" textlink="">
      <xdr:nvSpPr>
        <xdr:cNvPr id="337" name="円/楕円 336"/>
        <xdr:cNvSpPr/>
      </xdr:nvSpPr>
      <xdr:spPr>
        <a:xfrm>
          <a:off x="13843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78757</xdr:rowOff>
    </xdr:from>
    <xdr:ext cx="762000" cy="259045"/>
    <xdr:sp macro="" textlink="">
      <xdr:nvSpPr>
        <xdr:cNvPr id="338" name="テキスト ボックス 337"/>
        <xdr:cNvSpPr txBox="1"/>
      </xdr:nvSpPr>
      <xdr:spPr>
        <a:xfrm>
          <a:off x="13512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60960</xdr:rowOff>
    </xdr:from>
    <xdr:to>
      <xdr:col>19</xdr:col>
      <xdr:colOff>6350</xdr:colOff>
      <xdr:row>40</xdr:row>
      <xdr:rowOff>162560</xdr:rowOff>
    </xdr:to>
    <xdr:sp macro="" textlink="">
      <xdr:nvSpPr>
        <xdr:cNvPr id="339" name="円/楕円 338"/>
        <xdr:cNvSpPr/>
      </xdr:nvSpPr>
      <xdr:spPr>
        <a:xfrm>
          <a:off x="12954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147337</xdr:rowOff>
    </xdr:from>
    <xdr:ext cx="762000" cy="259045"/>
    <xdr:sp macro="" textlink="">
      <xdr:nvSpPr>
        <xdr:cNvPr id="340" name="テキスト ボックス 339"/>
        <xdr:cNvSpPr txBox="1"/>
      </xdr:nvSpPr>
      <xdr:spPr>
        <a:xfrm>
          <a:off x="12623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類似団体平均で</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ポイント、全国平均で</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ポイント、長野県平均でも</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公債費について高比率にならないように努める。</a:t>
          </a:r>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起債する場合であっても緊急性や住民ニーズを反映した事業の選択により普通建設事業の抑制と起債に大きく頼ることのない財政運営に努める。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140715</xdr:rowOff>
    </xdr:to>
    <xdr:cxnSp macro="">
      <xdr:nvCxnSpPr>
        <xdr:cNvPr id="370" name="直線コネクタ 369"/>
        <xdr:cNvCxnSpPr/>
      </xdr:nvCxnSpPr>
      <xdr:spPr>
        <a:xfrm>
          <a:off x="3987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1"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108713</xdr:rowOff>
    </xdr:to>
    <xdr:cxnSp macro="">
      <xdr:nvCxnSpPr>
        <xdr:cNvPr id="373" name="直線コネクタ 372"/>
        <xdr:cNvCxnSpPr/>
      </xdr:nvCxnSpPr>
      <xdr:spPr>
        <a:xfrm>
          <a:off x="3098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5" name="テキスト ボックス 37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108713</xdr:rowOff>
    </xdr:to>
    <xdr:cxnSp macro="">
      <xdr:nvCxnSpPr>
        <xdr:cNvPr id="376" name="直線コネクタ 375"/>
        <xdr:cNvCxnSpPr/>
      </xdr:nvCxnSpPr>
      <xdr:spPr>
        <a:xfrm>
          <a:off x="2209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8" name="テキスト ボックス 377"/>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94996</xdr:rowOff>
    </xdr:to>
    <xdr:cxnSp macro="">
      <xdr:nvCxnSpPr>
        <xdr:cNvPr id="379" name="直線コネクタ 378"/>
        <xdr:cNvCxnSpPr/>
      </xdr:nvCxnSpPr>
      <xdr:spPr>
        <a:xfrm flipV="1">
          <a:off x="1320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81" name="テキスト ボックス 380"/>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3" name="テキスト ボックス 382"/>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9" name="円/楕円 388"/>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90"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91" name="円/楕円 390"/>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92" name="テキスト ボックス 391"/>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3" name="円/楕円 392"/>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4" name="テキスト ボックス 393"/>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95" name="円/楕円 394"/>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96" name="テキスト ボックス 395"/>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44196</xdr:rowOff>
    </xdr:from>
    <xdr:to>
      <xdr:col>1</xdr:col>
      <xdr:colOff>676275</xdr:colOff>
      <xdr:row>76</xdr:row>
      <xdr:rowOff>145796</xdr:rowOff>
    </xdr:to>
    <xdr:sp macro="" textlink="">
      <xdr:nvSpPr>
        <xdr:cNvPr id="397" name="円/楕円 396"/>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155973</xdr:rowOff>
    </xdr:from>
    <xdr:ext cx="762000" cy="259045"/>
    <xdr:sp macro="" textlink="">
      <xdr:nvSpPr>
        <xdr:cNvPr id="398" name="テキスト ボックス 397"/>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ポイント下回りました。長野県平均、類似団体平均を伴に</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ポイント上回っており、類似団体内順位では中位にある。義務的経費以外では補助費等及び繰出金が大きなウェイトを占めており、経常収支比率を高める要因となっている。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今後はさらに行財政改革を進めるとともに、最小の経費で最大の効果を上げる行政運営を推進し、類似団体の平均値に近づけ増加した。そそそるよう努めていく。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154432</xdr:rowOff>
    </xdr:from>
    <xdr:to>
      <xdr:col>24</xdr:col>
      <xdr:colOff>31750</xdr:colOff>
      <xdr:row>79</xdr:row>
      <xdr:rowOff>165863</xdr:rowOff>
    </xdr:to>
    <xdr:cxnSp macro="">
      <xdr:nvCxnSpPr>
        <xdr:cNvPr id="429" name="直線コネクタ 428"/>
        <xdr:cNvCxnSpPr/>
      </xdr:nvCxnSpPr>
      <xdr:spPr>
        <a:xfrm flipV="1">
          <a:off x="15671800" y="13527532"/>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42418</xdr:rowOff>
    </xdr:from>
    <xdr:to>
      <xdr:col>22</xdr:col>
      <xdr:colOff>565150</xdr:colOff>
      <xdr:row>79</xdr:row>
      <xdr:rowOff>165863</xdr:rowOff>
    </xdr:to>
    <xdr:cxnSp macro="">
      <xdr:nvCxnSpPr>
        <xdr:cNvPr id="432" name="直線コネクタ 431"/>
        <xdr:cNvCxnSpPr/>
      </xdr:nvCxnSpPr>
      <xdr:spPr>
        <a:xfrm>
          <a:off x="14782800" y="135869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42418</xdr:rowOff>
    </xdr:from>
    <xdr:to>
      <xdr:col>21</xdr:col>
      <xdr:colOff>361950</xdr:colOff>
      <xdr:row>79</xdr:row>
      <xdr:rowOff>78994</xdr:rowOff>
    </xdr:to>
    <xdr:cxnSp macro="">
      <xdr:nvCxnSpPr>
        <xdr:cNvPr id="435" name="直線コネクタ 434"/>
        <xdr:cNvCxnSpPr/>
      </xdr:nvCxnSpPr>
      <xdr:spPr>
        <a:xfrm flipV="1">
          <a:off x="13893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5842</xdr:rowOff>
    </xdr:from>
    <xdr:to>
      <xdr:col>20</xdr:col>
      <xdr:colOff>158750</xdr:colOff>
      <xdr:row>79</xdr:row>
      <xdr:rowOff>78994</xdr:rowOff>
    </xdr:to>
    <xdr:cxnSp macro="">
      <xdr:nvCxnSpPr>
        <xdr:cNvPr id="438" name="直線コネクタ 437"/>
        <xdr:cNvCxnSpPr/>
      </xdr:nvCxnSpPr>
      <xdr:spPr>
        <a:xfrm>
          <a:off x="13004800" y="135503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8" name="円/楕円 447"/>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49"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115063</xdr:rowOff>
    </xdr:from>
    <xdr:to>
      <xdr:col>22</xdr:col>
      <xdr:colOff>615950</xdr:colOff>
      <xdr:row>80</xdr:row>
      <xdr:rowOff>45213</xdr:rowOff>
    </xdr:to>
    <xdr:sp macro="" textlink="">
      <xdr:nvSpPr>
        <xdr:cNvPr id="450" name="円/楕円 449"/>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29990</xdr:rowOff>
    </xdr:from>
    <xdr:ext cx="736600" cy="259045"/>
    <xdr:sp macro="" textlink="">
      <xdr:nvSpPr>
        <xdr:cNvPr id="451" name="テキスト ボックス 450"/>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163068</xdr:rowOff>
    </xdr:from>
    <xdr:to>
      <xdr:col>21</xdr:col>
      <xdr:colOff>412750</xdr:colOff>
      <xdr:row>79</xdr:row>
      <xdr:rowOff>93218</xdr:rowOff>
    </xdr:to>
    <xdr:sp macro="" textlink="">
      <xdr:nvSpPr>
        <xdr:cNvPr id="452" name="円/楕円 451"/>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77995</xdr:rowOff>
    </xdr:from>
    <xdr:ext cx="762000" cy="259045"/>
    <xdr:sp macro="" textlink="">
      <xdr:nvSpPr>
        <xdr:cNvPr id="453" name="テキスト ボックス 452"/>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28194</xdr:rowOff>
    </xdr:from>
    <xdr:to>
      <xdr:col>20</xdr:col>
      <xdr:colOff>209550</xdr:colOff>
      <xdr:row>79</xdr:row>
      <xdr:rowOff>129794</xdr:rowOff>
    </xdr:to>
    <xdr:sp macro="" textlink="">
      <xdr:nvSpPr>
        <xdr:cNvPr id="454" name="円/楕円 453"/>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114571</xdr:rowOff>
    </xdr:from>
    <xdr:ext cx="762000" cy="259045"/>
    <xdr:sp macro="" textlink="">
      <xdr:nvSpPr>
        <xdr:cNvPr id="455" name="テキスト ボックス 454"/>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126492</xdr:rowOff>
    </xdr:from>
    <xdr:to>
      <xdr:col>19</xdr:col>
      <xdr:colOff>6350</xdr:colOff>
      <xdr:row>79</xdr:row>
      <xdr:rowOff>56642</xdr:rowOff>
    </xdr:to>
    <xdr:sp macro="" textlink="">
      <xdr:nvSpPr>
        <xdr:cNvPr id="456" name="円/楕円 455"/>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41419</xdr:rowOff>
    </xdr:from>
    <xdr:ext cx="762000" cy="259045"/>
    <xdr:sp macro="" textlink="">
      <xdr:nvSpPr>
        <xdr:cNvPr id="457" name="テキスト ボックス 456"/>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67390</xdr:rowOff>
    </xdr:from>
    <xdr:to>
      <xdr:col>4</xdr:col>
      <xdr:colOff>1117600</xdr:colOff>
      <xdr:row>17</xdr:row>
      <xdr:rowOff>101048</xdr:rowOff>
    </xdr:to>
    <xdr:cxnSp macro="">
      <xdr:nvCxnSpPr>
        <xdr:cNvPr id="52" name="直線コネクタ 51"/>
        <xdr:cNvCxnSpPr/>
      </xdr:nvCxnSpPr>
      <xdr:spPr bwMode="auto">
        <a:xfrm flipV="1">
          <a:off x="5003800" y="3029665"/>
          <a:ext cx="647700" cy="3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143683</xdr:rowOff>
    </xdr:from>
    <xdr:ext cx="762000" cy="259045"/>
    <xdr:sp macro="" textlink="">
      <xdr:nvSpPr>
        <xdr:cNvPr id="53" name="人口1人当たり決算額の推移平均値テキスト130"/>
        <xdr:cNvSpPr txBox="1"/>
      </xdr:nvSpPr>
      <xdr:spPr>
        <a:xfrm>
          <a:off x="5740400" y="2763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101048</xdr:rowOff>
    </xdr:from>
    <xdr:to>
      <xdr:col>4</xdr:col>
      <xdr:colOff>469900</xdr:colOff>
      <xdr:row>18</xdr:row>
      <xdr:rowOff>36747</xdr:rowOff>
    </xdr:to>
    <xdr:cxnSp macro="">
      <xdr:nvCxnSpPr>
        <xdr:cNvPr id="55" name="直線コネクタ 54"/>
        <xdr:cNvCxnSpPr/>
      </xdr:nvCxnSpPr>
      <xdr:spPr bwMode="auto">
        <a:xfrm flipV="1">
          <a:off x="4305300" y="3063323"/>
          <a:ext cx="698500" cy="10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168024</xdr:rowOff>
    </xdr:from>
    <xdr:ext cx="736600" cy="259045"/>
    <xdr:sp macro="" textlink="">
      <xdr:nvSpPr>
        <xdr:cNvPr id="57" name="テキスト ボックス 56"/>
        <xdr:cNvSpPr txBox="1"/>
      </xdr:nvSpPr>
      <xdr:spPr>
        <a:xfrm>
          <a:off x="4622800" y="261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31391</xdr:rowOff>
    </xdr:from>
    <xdr:to>
      <xdr:col>3</xdr:col>
      <xdr:colOff>904875</xdr:colOff>
      <xdr:row>18</xdr:row>
      <xdr:rowOff>36747</xdr:rowOff>
    </xdr:to>
    <xdr:cxnSp macro="">
      <xdr:nvCxnSpPr>
        <xdr:cNvPr id="58" name="直線コネクタ 57"/>
        <xdr:cNvCxnSpPr/>
      </xdr:nvCxnSpPr>
      <xdr:spPr bwMode="auto">
        <a:xfrm>
          <a:off x="3606800" y="3165116"/>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23494</xdr:rowOff>
    </xdr:from>
    <xdr:ext cx="762000" cy="259045"/>
    <xdr:sp macro="" textlink="">
      <xdr:nvSpPr>
        <xdr:cNvPr id="60" name="テキスト ボックス 59"/>
        <xdr:cNvSpPr txBox="1"/>
      </xdr:nvSpPr>
      <xdr:spPr>
        <a:xfrm>
          <a:off x="3924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157143</xdr:rowOff>
    </xdr:from>
    <xdr:to>
      <xdr:col>3</xdr:col>
      <xdr:colOff>206375</xdr:colOff>
      <xdr:row>18</xdr:row>
      <xdr:rowOff>31391</xdr:rowOff>
    </xdr:to>
    <xdr:cxnSp macro="">
      <xdr:nvCxnSpPr>
        <xdr:cNvPr id="61" name="直線コネクタ 60"/>
        <xdr:cNvCxnSpPr/>
      </xdr:nvCxnSpPr>
      <xdr:spPr bwMode="auto">
        <a:xfrm>
          <a:off x="2908300" y="3119418"/>
          <a:ext cx="698500" cy="4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13893</xdr:rowOff>
    </xdr:from>
    <xdr:ext cx="762000" cy="259045"/>
    <xdr:sp macro="" textlink="">
      <xdr:nvSpPr>
        <xdr:cNvPr id="63" name="テキスト ボックス 62"/>
        <xdr:cNvSpPr txBox="1"/>
      </xdr:nvSpPr>
      <xdr:spPr>
        <a:xfrm>
          <a:off x="32258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4749</xdr:rowOff>
    </xdr:from>
    <xdr:ext cx="762000" cy="259045"/>
    <xdr:sp macro="" textlink="">
      <xdr:nvSpPr>
        <xdr:cNvPr id="65" name="テキスト ボックス 64"/>
        <xdr:cNvSpPr txBox="1"/>
      </xdr:nvSpPr>
      <xdr:spPr>
        <a:xfrm>
          <a:off x="2527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16590</xdr:rowOff>
    </xdr:from>
    <xdr:to>
      <xdr:col>5</xdr:col>
      <xdr:colOff>34925</xdr:colOff>
      <xdr:row>17</xdr:row>
      <xdr:rowOff>118190</xdr:rowOff>
    </xdr:to>
    <xdr:sp macro="" textlink="">
      <xdr:nvSpPr>
        <xdr:cNvPr id="71" name="円/楕円 70"/>
        <xdr:cNvSpPr/>
      </xdr:nvSpPr>
      <xdr:spPr bwMode="auto">
        <a:xfrm>
          <a:off x="5600700" y="29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160117</xdr:rowOff>
    </xdr:from>
    <xdr:ext cx="762000" cy="259045"/>
    <xdr:sp macro="" textlink="">
      <xdr:nvSpPr>
        <xdr:cNvPr id="72" name="人口1人当たり決算額の推移該当値テキスト130"/>
        <xdr:cNvSpPr txBox="1"/>
      </xdr:nvSpPr>
      <xdr:spPr>
        <a:xfrm>
          <a:off x="5740400" y="29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113,351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50248</xdr:rowOff>
    </xdr:from>
    <xdr:to>
      <xdr:col>4</xdr:col>
      <xdr:colOff>520700</xdr:colOff>
      <xdr:row>17</xdr:row>
      <xdr:rowOff>151848</xdr:rowOff>
    </xdr:to>
    <xdr:sp macro="" textlink="">
      <xdr:nvSpPr>
        <xdr:cNvPr id="73" name="円/楕円 72"/>
        <xdr:cNvSpPr/>
      </xdr:nvSpPr>
      <xdr:spPr bwMode="auto">
        <a:xfrm>
          <a:off x="4953000" y="301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136625</xdr:rowOff>
    </xdr:from>
    <xdr:ext cx="736600" cy="259045"/>
    <xdr:sp macro="" textlink="">
      <xdr:nvSpPr>
        <xdr:cNvPr id="74" name="テキスト ボックス 73"/>
        <xdr:cNvSpPr txBox="1"/>
      </xdr:nvSpPr>
      <xdr:spPr>
        <a:xfrm>
          <a:off x="4622800" y="309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157397</xdr:rowOff>
    </xdr:from>
    <xdr:to>
      <xdr:col>3</xdr:col>
      <xdr:colOff>955675</xdr:colOff>
      <xdr:row>18</xdr:row>
      <xdr:rowOff>87547</xdr:rowOff>
    </xdr:to>
    <xdr:sp macro="" textlink="">
      <xdr:nvSpPr>
        <xdr:cNvPr id="75" name="円/楕円 74"/>
        <xdr:cNvSpPr/>
      </xdr:nvSpPr>
      <xdr:spPr bwMode="auto">
        <a:xfrm>
          <a:off x="4254500" y="31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72324</xdr:rowOff>
    </xdr:from>
    <xdr:ext cx="762000" cy="259045"/>
    <xdr:sp macro="" textlink="">
      <xdr:nvSpPr>
        <xdr:cNvPr id="76" name="テキスト ボックス 75"/>
        <xdr:cNvSpPr txBox="1"/>
      </xdr:nvSpPr>
      <xdr:spPr>
        <a:xfrm>
          <a:off x="3924300" y="320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152041</xdr:rowOff>
    </xdr:from>
    <xdr:to>
      <xdr:col>3</xdr:col>
      <xdr:colOff>257175</xdr:colOff>
      <xdr:row>18</xdr:row>
      <xdr:rowOff>82191</xdr:rowOff>
    </xdr:to>
    <xdr:sp macro="" textlink="">
      <xdr:nvSpPr>
        <xdr:cNvPr id="77" name="円/楕円 76"/>
        <xdr:cNvSpPr/>
      </xdr:nvSpPr>
      <xdr:spPr bwMode="auto">
        <a:xfrm>
          <a:off x="35560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66968</xdr:rowOff>
    </xdr:from>
    <xdr:ext cx="762000" cy="259045"/>
    <xdr:sp macro="" textlink="">
      <xdr:nvSpPr>
        <xdr:cNvPr id="78" name="テキスト ボックス 77"/>
        <xdr:cNvSpPr txBox="1"/>
      </xdr:nvSpPr>
      <xdr:spPr>
        <a:xfrm>
          <a:off x="3225800" y="320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106343</xdr:rowOff>
    </xdr:from>
    <xdr:to>
      <xdr:col>2</xdr:col>
      <xdr:colOff>692150</xdr:colOff>
      <xdr:row>18</xdr:row>
      <xdr:rowOff>36493</xdr:rowOff>
    </xdr:to>
    <xdr:sp macro="" textlink="">
      <xdr:nvSpPr>
        <xdr:cNvPr id="79" name="円/楕円 78"/>
        <xdr:cNvSpPr/>
      </xdr:nvSpPr>
      <xdr:spPr bwMode="auto">
        <a:xfrm>
          <a:off x="2857500" y="306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21270</xdr:rowOff>
    </xdr:from>
    <xdr:ext cx="762000" cy="259045"/>
    <xdr:sp macro="" textlink="">
      <xdr:nvSpPr>
        <xdr:cNvPr id="80" name="テキスト ボックス 79"/>
        <xdr:cNvSpPr txBox="1"/>
      </xdr:nvSpPr>
      <xdr:spPr>
        <a:xfrm>
          <a:off x="2527300" y="315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321596</xdr:rowOff>
    </xdr:from>
    <xdr:to>
      <xdr:col>4</xdr:col>
      <xdr:colOff>1117600</xdr:colOff>
      <xdr:row>36</xdr:row>
      <xdr:rowOff>40837</xdr:rowOff>
    </xdr:to>
    <xdr:cxnSp macro="">
      <xdr:nvCxnSpPr>
        <xdr:cNvPr id="114" name="直線コネクタ 113"/>
        <xdr:cNvCxnSpPr/>
      </xdr:nvCxnSpPr>
      <xdr:spPr bwMode="auto">
        <a:xfrm flipV="1">
          <a:off x="5003800" y="6931946"/>
          <a:ext cx="6477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105757</xdr:rowOff>
    </xdr:from>
    <xdr:ext cx="762000" cy="259045"/>
    <xdr:sp macro="" textlink="">
      <xdr:nvSpPr>
        <xdr:cNvPr id="115" name="人口1人当たり決算額の推移平均値テキスト445"/>
        <xdr:cNvSpPr txBox="1"/>
      </xdr:nvSpPr>
      <xdr:spPr>
        <a:xfrm>
          <a:off x="5740400" y="671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293478</xdr:rowOff>
    </xdr:from>
    <xdr:to>
      <xdr:col>4</xdr:col>
      <xdr:colOff>469900</xdr:colOff>
      <xdr:row>36</xdr:row>
      <xdr:rowOff>40837</xdr:rowOff>
    </xdr:to>
    <xdr:cxnSp macro="">
      <xdr:nvCxnSpPr>
        <xdr:cNvPr id="117" name="直線コネクタ 116"/>
        <xdr:cNvCxnSpPr/>
      </xdr:nvCxnSpPr>
      <xdr:spPr bwMode="auto">
        <a:xfrm>
          <a:off x="4305300" y="6903828"/>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313802</xdr:rowOff>
    </xdr:from>
    <xdr:ext cx="736600" cy="259045"/>
    <xdr:sp macro="" textlink="">
      <xdr:nvSpPr>
        <xdr:cNvPr id="119" name="テキスト ボックス 118"/>
        <xdr:cNvSpPr txBox="1"/>
      </xdr:nvSpPr>
      <xdr:spPr>
        <a:xfrm>
          <a:off x="4622800" y="6581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293478</xdr:rowOff>
    </xdr:from>
    <xdr:to>
      <xdr:col>3</xdr:col>
      <xdr:colOff>904875</xdr:colOff>
      <xdr:row>35</xdr:row>
      <xdr:rowOff>338931</xdr:rowOff>
    </xdr:to>
    <xdr:cxnSp macro="">
      <xdr:nvCxnSpPr>
        <xdr:cNvPr id="120" name="直線コネクタ 119"/>
        <xdr:cNvCxnSpPr/>
      </xdr:nvCxnSpPr>
      <xdr:spPr bwMode="auto">
        <a:xfrm flipV="1">
          <a:off x="3606800" y="6903828"/>
          <a:ext cx="698500" cy="4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237126</xdr:rowOff>
    </xdr:from>
    <xdr:ext cx="762000" cy="259045"/>
    <xdr:sp macro="" textlink="">
      <xdr:nvSpPr>
        <xdr:cNvPr id="122" name="テキスト ボックス 121"/>
        <xdr:cNvSpPr txBox="1"/>
      </xdr:nvSpPr>
      <xdr:spPr>
        <a:xfrm>
          <a:off x="3924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207276</xdr:rowOff>
    </xdr:from>
    <xdr:to>
      <xdr:col>3</xdr:col>
      <xdr:colOff>206375</xdr:colOff>
      <xdr:row>35</xdr:row>
      <xdr:rowOff>338931</xdr:rowOff>
    </xdr:to>
    <xdr:cxnSp macro="">
      <xdr:nvCxnSpPr>
        <xdr:cNvPr id="123" name="直線コネクタ 122"/>
        <xdr:cNvCxnSpPr/>
      </xdr:nvCxnSpPr>
      <xdr:spPr bwMode="auto">
        <a:xfrm>
          <a:off x="2908300" y="6817626"/>
          <a:ext cx="698500" cy="131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188930</xdr:rowOff>
    </xdr:from>
    <xdr:ext cx="762000" cy="259045"/>
    <xdr:sp macro="" textlink="">
      <xdr:nvSpPr>
        <xdr:cNvPr id="125" name="テキスト ボックス 124"/>
        <xdr:cNvSpPr txBox="1"/>
      </xdr:nvSpPr>
      <xdr:spPr>
        <a:xfrm>
          <a:off x="32258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126274</xdr:rowOff>
    </xdr:from>
    <xdr:ext cx="762000" cy="259045"/>
    <xdr:sp macro="" textlink="">
      <xdr:nvSpPr>
        <xdr:cNvPr id="127" name="テキスト ボックス 126"/>
        <xdr:cNvSpPr txBox="1"/>
      </xdr:nvSpPr>
      <xdr:spPr>
        <a:xfrm>
          <a:off x="25273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270796</xdr:rowOff>
    </xdr:from>
    <xdr:to>
      <xdr:col>5</xdr:col>
      <xdr:colOff>34925</xdr:colOff>
      <xdr:row>36</xdr:row>
      <xdr:rowOff>29496</xdr:rowOff>
    </xdr:to>
    <xdr:sp macro="" textlink="">
      <xdr:nvSpPr>
        <xdr:cNvPr id="133" name="円/楕円 132"/>
        <xdr:cNvSpPr/>
      </xdr:nvSpPr>
      <xdr:spPr bwMode="auto">
        <a:xfrm>
          <a:off x="5600700" y="688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242873</xdr:rowOff>
    </xdr:from>
    <xdr:ext cx="762000" cy="259045"/>
    <xdr:sp macro="" textlink="">
      <xdr:nvSpPr>
        <xdr:cNvPr id="134" name="人口1人当たり決算額の推移該当値テキスト445"/>
        <xdr:cNvSpPr txBox="1"/>
      </xdr:nvSpPr>
      <xdr:spPr>
        <a:xfrm>
          <a:off x="5740400" y="6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332937</xdr:rowOff>
    </xdr:from>
    <xdr:to>
      <xdr:col>4</xdr:col>
      <xdr:colOff>520700</xdr:colOff>
      <xdr:row>36</xdr:row>
      <xdr:rowOff>91637</xdr:rowOff>
    </xdr:to>
    <xdr:sp macro="" textlink="">
      <xdr:nvSpPr>
        <xdr:cNvPr id="135" name="円/楕円 134"/>
        <xdr:cNvSpPr/>
      </xdr:nvSpPr>
      <xdr:spPr bwMode="auto">
        <a:xfrm>
          <a:off x="4953000" y="694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76414</xdr:rowOff>
    </xdr:from>
    <xdr:ext cx="736600" cy="259045"/>
    <xdr:sp macro="" textlink="">
      <xdr:nvSpPr>
        <xdr:cNvPr id="136" name="テキスト ボックス 135"/>
        <xdr:cNvSpPr txBox="1"/>
      </xdr:nvSpPr>
      <xdr:spPr>
        <a:xfrm>
          <a:off x="4622800" y="702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242678</xdr:rowOff>
    </xdr:from>
    <xdr:to>
      <xdr:col>3</xdr:col>
      <xdr:colOff>955675</xdr:colOff>
      <xdr:row>36</xdr:row>
      <xdr:rowOff>1378</xdr:rowOff>
    </xdr:to>
    <xdr:sp macro="" textlink="">
      <xdr:nvSpPr>
        <xdr:cNvPr id="137" name="円/楕円 136"/>
        <xdr:cNvSpPr/>
      </xdr:nvSpPr>
      <xdr:spPr bwMode="auto">
        <a:xfrm>
          <a:off x="4254500" y="685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329055</xdr:rowOff>
    </xdr:from>
    <xdr:ext cx="762000" cy="259045"/>
    <xdr:sp macro="" textlink="">
      <xdr:nvSpPr>
        <xdr:cNvPr id="138" name="テキスト ボックス 137"/>
        <xdr:cNvSpPr txBox="1"/>
      </xdr:nvSpPr>
      <xdr:spPr>
        <a:xfrm>
          <a:off x="3924300" y="693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288131</xdr:rowOff>
    </xdr:from>
    <xdr:to>
      <xdr:col>3</xdr:col>
      <xdr:colOff>257175</xdr:colOff>
      <xdr:row>36</xdr:row>
      <xdr:rowOff>46831</xdr:rowOff>
    </xdr:to>
    <xdr:sp macro="" textlink="">
      <xdr:nvSpPr>
        <xdr:cNvPr id="139" name="円/楕円 138"/>
        <xdr:cNvSpPr/>
      </xdr:nvSpPr>
      <xdr:spPr bwMode="auto">
        <a:xfrm>
          <a:off x="3556000" y="689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31608</xdr:rowOff>
    </xdr:from>
    <xdr:ext cx="762000" cy="259045"/>
    <xdr:sp macro="" textlink="">
      <xdr:nvSpPr>
        <xdr:cNvPr id="140" name="テキスト ボックス 139"/>
        <xdr:cNvSpPr txBox="1"/>
      </xdr:nvSpPr>
      <xdr:spPr>
        <a:xfrm>
          <a:off x="3225800" y="69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156476</xdr:rowOff>
    </xdr:from>
    <xdr:to>
      <xdr:col>2</xdr:col>
      <xdr:colOff>692150</xdr:colOff>
      <xdr:row>35</xdr:row>
      <xdr:rowOff>258076</xdr:rowOff>
    </xdr:to>
    <xdr:sp macro="" textlink="">
      <xdr:nvSpPr>
        <xdr:cNvPr id="141" name="円/楕円 140"/>
        <xdr:cNvSpPr/>
      </xdr:nvSpPr>
      <xdr:spPr bwMode="auto">
        <a:xfrm>
          <a:off x="2857500" y="67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242853</xdr:rowOff>
    </xdr:from>
    <xdr:ext cx="762000" cy="259045"/>
    <xdr:sp macro="" textlink="">
      <xdr:nvSpPr>
        <xdr:cNvPr id="142" name="テキスト ボックス 141"/>
        <xdr:cNvSpPr txBox="1"/>
      </xdr:nvSpPr>
      <xdr:spPr>
        <a:xfrm>
          <a:off x="2527300" y="685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150118</xdr:rowOff>
    </xdr:from>
    <xdr:to>
      <xdr:col>6</xdr:col>
      <xdr:colOff>511175</xdr:colOff>
      <xdr:row>34</xdr:row>
      <xdr:rowOff>166773</xdr:rowOff>
    </xdr:to>
    <xdr:cxnSp macro="">
      <xdr:nvCxnSpPr>
        <xdr:cNvPr id="63" name="直線コネクタ 62"/>
        <xdr:cNvCxnSpPr/>
      </xdr:nvCxnSpPr>
      <xdr:spPr>
        <a:xfrm flipV="1">
          <a:off x="3797300" y="5979418"/>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76850</xdr:rowOff>
    </xdr:from>
    <xdr:ext cx="534377" cy="259045"/>
    <xdr:sp macro="" textlink="">
      <xdr:nvSpPr>
        <xdr:cNvPr id="64" name="人件費平均値テキスト"/>
        <xdr:cNvSpPr txBox="1"/>
      </xdr:nvSpPr>
      <xdr:spPr>
        <a:xfrm>
          <a:off x="4686300" y="573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166773</xdr:rowOff>
    </xdr:from>
    <xdr:to>
      <xdr:col>5</xdr:col>
      <xdr:colOff>358775</xdr:colOff>
      <xdr:row>35</xdr:row>
      <xdr:rowOff>137447</xdr:rowOff>
    </xdr:to>
    <xdr:cxnSp macro="">
      <xdr:nvCxnSpPr>
        <xdr:cNvPr id="66" name="直線コネクタ 65"/>
        <xdr:cNvCxnSpPr/>
      </xdr:nvCxnSpPr>
      <xdr:spPr>
        <a:xfrm flipV="1">
          <a:off x="2908300" y="5996073"/>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63303</xdr:rowOff>
    </xdr:from>
    <xdr:ext cx="534377" cy="259045"/>
    <xdr:sp macro="" textlink="">
      <xdr:nvSpPr>
        <xdr:cNvPr id="68" name="テキスト ボックス 67"/>
        <xdr:cNvSpPr txBox="1"/>
      </xdr:nvSpPr>
      <xdr:spPr>
        <a:xfrm>
          <a:off x="3530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103304</xdr:rowOff>
    </xdr:from>
    <xdr:to>
      <xdr:col>4</xdr:col>
      <xdr:colOff>155575</xdr:colOff>
      <xdr:row>35</xdr:row>
      <xdr:rowOff>137447</xdr:rowOff>
    </xdr:to>
    <xdr:cxnSp macro="">
      <xdr:nvCxnSpPr>
        <xdr:cNvPr id="69" name="直線コネクタ 68"/>
        <xdr:cNvCxnSpPr/>
      </xdr:nvCxnSpPr>
      <xdr:spPr>
        <a:xfrm>
          <a:off x="2019300" y="6104054"/>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90817</xdr:rowOff>
    </xdr:from>
    <xdr:ext cx="534377" cy="259045"/>
    <xdr:sp macro="" textlink="">
      <xdr:nvSpPr>
        <xdr:cNvPr id="71" name="テキスト ボックス 70"/>
        <xdr:cNvSpPr txBox="1"/>
      </xdr:nvSpPr>
      <xdr:spPr>
        <a:xfrm>
          <a:off x="2641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72606</xdr:rowOff>
    </xdr:from>
    <xdr:to>
      <xdr:col>2</xdr:col>
      <xdr:colOff>638175</xdr:colOff>
      <xdr:row>35</xdr:row>
      <xdr:rowOff>103304</xdr:rowOff>
    </xdr:to>
    <xdr:cxnSp macro="">
      <xdr:nvCxnSpPr>
        <xdr:cNvPr id="72" name="直線コネクタ 71"/>
        <xdr:cNvCxnSpPr/>
      </xdr:nvCxnSpPr>
      <xdr:spPr>
        <a:xfrm>
          <a:off x="1130300" y="6073356"/>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58404</xdr:rowOff>
    </xdr:from>
    <xdr:ext cx="534377" cy="259045"/>
    <xdr:sp macro="" textlink="">
      <xdr:nvSpPr>
        <xdr:cNvPr id="74" name="テキスト ボックス 73"/>
        <xdr:cNvSpPr txBox="1"/>
      </xdr:nvSpPr>
      <xdr:spPr>
        <a:xfrm>
          <a:off x="1752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43904</xdr:rowOff>
    </xdr:from>
    <xdr:ext cx="534377" cy="259045"/>
    <xdr:sp macro="" textlink="">
      <xdr:nvSpPr>
        <xdr:cNvPr id="76" name="テキスト ボックス 75"/>
        <xdr:cNvSpPr txBox="1"/>
      </xdr:nvSpPr>
      <xdr:spPr>
        <a:xfrm>
          <a:off x="863111" y="55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99318</xdr:rowOff>
    </xdr:from>
    <xdr:to>
      <xdr:col>6</xdr:col>
      <xdr:colOff>561975</xdr:colOff>
      <xdr:row>35</xdr:row>
      <xdr:rowOff>29468</xdr:rowOff>
    </xdr:to>
    <xdr:sp macro="" textlink="">
      <xdr:nvSpPr>
        <xdr:cNvPr id="82" name="円/楕円 81"/>
        <xdr:cNvSpPr/>
      </xdr:nvSpPr>
      <xdr:spPr>
        <a:xfrm>
          <a:off x="4584700" y="59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77745</xdr:rowOff>
    </xdr:from>
    <xdr:ext cx="534377" cy="259045"/>
    <xdr:sp macro="" textlink="">
      <xdr:nvSpPr>
        <xdr:cNvPr id="83" name="人件費該当値テキスト"/>
        <xdr:cNvSpPr txBox="1"/>
      </xdr:nvSpPr>
      <xdr:spPr>
        <a:xfrm>
          <a:off x="4686300" y="590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115973</xdr:rowOff>
    </xdr:from>
    <xdr:to>
      <xdr:col>5</xdr:col>
      <xdr:colOff>409575</xdr:colOff>
      <xdr:row>35</xdr:row>
      <xdr:rowOff>46123</xdr:rowOff>
    </xdr:to>
    <xdr:sp macro="" textlink="">
      <xdr:nvSpPr>
        <xdr:cNvPr id="84" name="円/楕円 83"/>
        <xdr:cNvSpPr/>
      </xdr:nvSpPr>
      <xdr:spPr>
        <a:xfrm>
          <a:off x="3746500" y="59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37250</xdr:rowOff>
    </xdr:from>
    <xdr:ext cx="534377" cy="259045"/>
    <xdr:sp macro="" textlink="">
      <xdr:nvSpPr>
        <xdr:cNvPr id="85" name="テキスト ボックス 84"/>
        <xdr:cNvSpPr txBox="1"/>
      </xdr:nvSpPr>
      <xdr:spPr>
        <a:xfrm>
          <a:off x="3530111" y="60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86647</xdr:rowOff>
    </xdr:from>
    <xdr:to>
      <xdr:col>4</xdr:col>
      <xdr:colOff>206375</xdr:colOff>
      <xdr:row>36</xdr:row>
      <xdr:rowOff>16797</xdr:rowOff>
    </xdr:to>
    <xdr:sp macro="" textlink="">
      <xdr:nvSpPr>
        <xdr:cNvPr id="86" name="円/楕円 85"/>
        <xdr:cNvSpPr/>
      </xdr:nvSpPr>
      <xdr:spPr>
        <a:xfrm>
          <a:off x="2857500" y="60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7924</xdr:rowOff>
    </xdr:from>
    <xdr:ext cx="534377" cy="259045"/>
    <xdr:sp macro="" textlink="">
      <xdr:nvSpPr>
        <xdr:cNvPr id="87" name="テキスト ボックス 86"/>
        <xdr:cNvSpPr txBox="1"/>
      </xdr:nvSpPr>
      <xdr:spPr>
        <a:xfrm>
          <a:off x="2641111" y="61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52504</xdr:rowOff>
    </xdr:from>
    <xdr:to>
      <xdr:col>3</xdr:col>
      <xdr:colOff>3175</xdr:colOff>
      <xdr:row>35</xdr:row>
      <xdr:rowOff>154104</xdr:rowOff>
    </xdr:to>
    <xdr:sp macro="" textlink="">
      <xdr:nvSpPr>
        <xdr:cNvPr id="88" name="円/楕円 87"/>
        <xdr:cNvSpPr/>
      </xdr:nvSpPr>
      <xdr:spPr>
        <a:xfrm>
          <a:off x="1968500" y="60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145231</xdr:rowOff>
    </xdr:from>
    <xdr:ext cx="534377" cy="259045"/>
    <xdr:sp macro="" textlink="">
      <xdr:nvSpPr>
        <xdr:cNvPr id="89" name="テキスト ボックス 88"/>
        <xdr:cNvSpPr txBox="1"/>
      </xdr:nvSpPr>
      <xdr:spPr>
        <a:xfrm>
          <a:off x="1752111" y="61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21806</xdr:rowOff>
    </xdr:from>
    <xdr:to>
      <xdr:col>1</xdr:col>
      <xdr:colOff>485775</xdr:colOff>
      <xdr:row>35</xdr:row>
      <xdr:rowOff>123406</xdr:rowOff>
    </xdr:to>
    <xdr:sp macro="" textlink="">
      <xdr:nvSpPr>
        <xdr:cNvPr id="90" name="円/楕円 89"/>
        <xdr:cNvSpPr/>
      </xdr:nvSpPr>
      <xdr:spPr>
        <a:xfrm>
          <a:off x="1079500" y="60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114533</xdr:rowOff>
    </xdr:from>
    <xdr:ext cx="534377" cy="259045"/>
    <xdr:sp macro="" textlink="">
      <xdr:nvSpPr>
        <xdr:cNvPr id="91" name="テキスト ボックス 90"/>
        <xdr:cNvSpPr txBox="1"/>
      </xdr:nvSpPr>
      <xdr:spPr>
        <a:xfrm>
          <a:off x="863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138230</xdr:rowOff>
    </xdr:from>
    <xdr:to>
      <xdr:col>6</xdr:col>
      <xdr:colOff>511175</xdr:colOff>
      <xdr:row>57</xdr:row>
      <xdr:rowOff>169021</xdr:rowOff>
    </xdr:to>
    <xdr:cxnSp macro="">
      <xdr:nvCxnSpPr>
        <xdr:cNvPr id="121" name="直線コネクタ 120"/>
        <xdr:cNvCxnSpPr/>
      </xdr:nvCxnSpPr>
      <xdr:spPr>
        <a:xfrm flipV="1">
          <a:off x="3797300" y="9910880"/>
          <a:ext cx="838200" cy="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169021</xdr:rowOff>
    </xdr:from>
    <xdr:to>
      <xdr:col>5</xdr:col>
      <xdr:colOff>358775</xdr:colOff>
      <xdr:row>58</xdr:row>
      <xdr:rowOff>55232</xdr:rowOff>
    </xdr:to>
    <xdr:cxnSp macro="">
      <xdr:nvCxnSpPr>
        <xdr:cNvPr id="124" name="直線コネクタ 123"/>
        <xdr:cNvCxnSpPr/>
      </xdr:nvCxnSpPr>
      <xdr:spPr>
        <a:xfrm flipV="1">
          <a:off x="2908300" y="9941671"/>
          <a:ext cx="889000" cy="5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55232</xdr:rowOff>
    </xdr:from>
    <xdr:to>
      <xdr:col>4</xdr:col>
      <xdr:colOff>155575</xdr:colOff>
      <xdr:row>58</xdr:row>
      <xdr:rowOff>84653</xdr:rowOff>
    </xdr:to>
    <xdr:cxnSp macro="">
      <xdr:nvCxnSpPr>
        <xdr:cNvPr id="127" name="直線コネクタ 126"/>
        <xdr:cNvCxnSpPr/>
      </xdr:nvCxnSpPr>
      <xdr:spPr>
        <a:xfrm flipV="1">
          <a:off x="2019300" y="9999332"/>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64506</xdr:rowOff>
    </xdr:from>
    <xdr:to>
      <xdr:col>2</xdr:col>
      <xdr:colOff>638175</xdr:colOff>
      <xdr:row>58</xdr:row>
      <xdr:rowOff>84653</xdr:rowOff>
    </xdr:to>
    <xdr:cxnSp macro="">
      <xdr:nvCxnSpPr>
        <xdr:cNvPr id="130" name="直線コネクタ 129"/>
        <xdr:cNvCxnSpPr/>
      </xdr:nvCxnSpPr>
      <xdr:spPr>
        <a:xfrm>
          <a:off x="1130300" y="10008606"/>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87430</xdr:rowOff>
    </xdr:from>
    <xdr:to>
      <xdr:col>6</xdr:col>
      <xdr:colOff>561975</xdr:colOff>
      <xdr:row>58</xdr:row>
      <xdr:rowOff>17580</xdr:rowOff>
    </xdr:to>
    <xdr:sp macro="" textlink="">
      <xdr:nvSpPr>
        <xdr:cNvPr id="140" name="円/楕円 139"/>
        <xdr:cNvSpPr/>
      </xdr:nvSpPr>
      <xdr:spPr>
        <a:xfrm>
          <a:off x="4584700" y="986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65857</xdr:rowOff>
    </xdr:from>
    <xdr:ext cx="534377" cy="259045"/>
    <xdr:sp macro="" textlink="">
      <xdr:nvSpPr>
        <xdr:cNvPr id="141" name="物件費該当値テキスト"/>
        <xdr:cNvSpPr txBox="1"/>
      </xdr:nvSpPr>
      <xdr:spPr>
        <a:xfrm>
          <a:off x="4686300" y="98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118221</xdr:rowOff>
    </xdr:from>
    <xdr:to>
      <xdr:col>5</xdr:col>
      <xdr:colOff>409575</xdr:colOff>
      <xdr:row>58</xdr:row>
      <xdr:rowOff>48371</xdr:rowOff>
    </xdr:to>
    <xdr:sp macro="" textlink="">
      <xdr:nvSpPr>
        <xdr:cNvPr id="142" name="円/楕円 141"/>
        <xdr:cNvSpPr/>
      </xdr:nvSpPr>
      <xdr:spPr>
        <a:xfrm>
          <a:off x="3746500" y="98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39498</xdr:rowOff>
    </xdr:from>
    <xdr:ext cx="534377" cy="259045"/>
    <xdr:sp macro="" textlink="">
      <xdr:nvSpPr>
        <xdr:cNvPr id="143" name="テキスト ボックス 142"/>
        <xdr:cNvSpPr txBox="1"/>
      </xdr:nvSpPr>
      <xdr:spPr>
        <a:xfrm>
          <a:off x="3530111" y="99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4432</xdr:rowOff>
    </xdr:from>
    <xdr:to>
      <xdr:col>4</xdr:col>
      <xdr:colOff>206375</xdr:colOff>
      <xdr:row>58</xdr:row>
      <xdr:rowOff>106032</xdr:rowOff>
    </xdr:to>
    <xdr:sp macro="" textlink="">
      <xdr:nvSpPr>
        <xdr:cNvPr id="144" name="円/楕円 143"/>
        <xdr:cNvSpPr/>
      </xdr:nvSpPr>
      <xdr:spPr>
        <a:xfrm>
          <a:off x="2857500" y="9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97159</xdr:rowOff>
    </xdr:from>
    <xdr:ext cx="534377" cy="259045"/>
    <xdr:sp macro="" textlink="">
      <xdr:nvSpPr>
        <xdr:cNvPr id="145" name="テキスト ボックス 144"/>
        <xdr:cNvSpPr txBox="1"/>
      </xdr:nvSpPr>
      <xdr:spPr>
        <a:xfrm>
          <a:off x="2641111" y="100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33853</xdr:rowOff>
    </xdr:from>
    <xdr:to>
      <xdr:col>3</xdr:col>
      <xdr:colOff>3175</xdr:colOff>
      <xdr:row>58</xdr:row>
      <xdr:rowOff>135453</xdr:rowOff>
    </xdr:to>
    <xdr:sp macro="" textlink="">
      <xdr:nvSpPr>
        <xdr:cNvPr id="146" name="円/楕円 145"/>
        <xdr:cNvSpPr/>
      </xdr:nvSpPr>
      <xdr:spPr>
        <a:xfrm>
          <a:off x="1968500" y="99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126580</xdr:rowOff>
    </xdr:from>
    <xdr:ext cx="534377" cy="259045"/>
    <xdr:sp macro="" textlink="">
      <xdr:nvSpPr>
        <xdr:cNvPr id="147" name="テキスト ボックス 146"/>
        <xdr:cNvSpPr txBox="1"/>
      </xdr:nvSpPr>
      <xdr:spPr>
        <a:xfrm>
          <a:off x="1752111" y="100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13706</xdr:rowOff>
    </xdr:from>
    <xdr:to>
      <xdr:col>1</xdr:col>
      <xdr:colOff>485775</xdr:colOff>
      <xdr:row>58</xdr:row>
      <xdr:rowOff>115306</xdr:rowOff>
    </xdr:to>
    <xdr:sp macro="" textlink="">
      <xdr:nvSpPr>
        <xdr:cNvPr id="148" name="円/楕円 147"/>
        <xdr:cNvSpPr/>
      </xdr:nvSpPr>
      <xdr:spPr>
        <a:xfrm>
          <a:off x="1079500" y="995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106433</xdr:rowOff>
    </xdr:from>
    <xdr:ext cx="534377" cy="259045"/>
    <xdr:sp macro="" textlink="">
      <xdr:nvSpPr>
        <xdr:cNvPr id="149" name="テキスト ボックス 148"/>
        <xdr:cNvSpPr txBox="1"/>
      </xdr:nvSpPr>
      <xdr:spPr>
        <a:xfrm>
          <a:off x="863111" y="100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106744</xdr:rowOff>
    </xdr:from>
    <xdr:to>
      <xdr:col>6</xdr:col>
      <xdr:colOff>511175</xdr:colOff>
      <xdr:row>76</xdr:row>
      <xdr:rowOff>54775</xdr:rowOff>
    </xdr:to>
    <xdr:cxnSp macro="">
      <xdr:nvCxnSpPr>
        <xdr:cNvPr id="178" name="直線コネクタ 177"/>
        <xdr:cNvCxnSpPr/>
      </xdr:nvCxnSpPr>
      <xdr:spPr>
        <a:xfrm>
          <a:off x="3797300" y="12965494"/>
          <a:ext cx="8382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106744</xdr:rowOff>
    </xdr:from>
    <xdr:to>
      <xdr:col>5</xdr:col>
      <xdr:colOff>358775</xdr:colOff>
      <xdr:row>75</xdr:row>
      <xdr:rowOff>171208</xdr:rowOff>
    </xdr:to>
    <xdr:cxnSp macro="">
      <xdr:nvCxnSpPr>
        <xdr:cNvPr id="181" name="直線コネクタ 180"/>
        <xdr:cNvCxnSpPr/>
      </xdr:nvCxnSpPr>
      <xdr:spPr>
        <a:xfrm flipV="1">
          <a:off x="2908300" y="12965494"/>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171208</xdr:rowOff>
    </xdr:from>
    <xdr:to>
      <xdr:col>4</xdr:col>
      <xdr:colOff>155575</xdr:colOff>
      <xdr:row>76</xdr:row>
      <xdr:rowOff>18047</xdr:rowOff>
    </xdr:to>
    <xdr:cxnSp macro="">
      <xdr:nvCxnSpPr>
        <xdr:cNvPr id="184" name="直線コネクタ 183"/>
        <xdr:cNvCxnSpPr/>
      </xdr:nvCxnSpPr>
      <xdr:spPr>
        <a:xfrm flipV="1">
          <a:off x="2019300" y="1302995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18047</xdr:rowOff>
    </xdr:from>
    <xdr:to>
      <xdr:col>2</xdr:col>
      <xdr:colOff>638175</xdr:colOff>
      <xdr:row>76</xdr:row>
      <xdr:rowOff>107810</xdr:rowOff>
    </xdr:to>
    <xdr:cxnSp macro="">
      <xdr:nvCxnSpPr>
        <xdr:cNvPr id="187" name="直線コネクタ 186"/>
        <xdr:cNvCxnSpPr/>
      </xdr:nvCxnSpPr>
      <xdr:spPr>
        <a:xfrm flipV="1">
          <a:off x="1130300" y="13048247"/>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3975</xdr:rowOff>
    </xdr:from>
    <xdr:to>
      <xdr:col>6</xdr:col>
      <xdr:colOff>561975</xdr:colOff>
      <xdr:row>76</xdr:row>
      <xdr:rowOff>105575</xdr:rowOff>
    </xdr:to>
    <xdr:sp macro="" textlink="">
      <xdr:nvSpPr>
        <xdr:cNvPr id="197" name="円/楕円 196"/>
        <xdr:cNvSpPr/>
      </xdr:nvSpPr>
      <xdr:spPr>
        <a:xfrm>
          <a:off x="45847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26852</xdr:rowOff>
    </xdr:from>
    <xdr:ext cx="534377" cy="259045"/>
    <xdr:sp macro="" textlink="">
      <xdr:nvSpPr>
        <xdr:cNvPr id="198" name="維持補修費該当値テキスト"/>
        <xdr:cNvSpPr txBox="1"/>
      </xdr:nvSpPr>
      <xdr:spPr>
        <a:xfrm>
          <a:off x="4686300" y="1288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55944</xdr:rowOff>
    </xdr:from>
    <xdr:to>
      <xdr:col>5</xdr:col>
      <xdr:colOff>409575</xdr:colOff>
      <xdr:row>75</xdr:row>
      <xdr:rowOff>157544</xdr:rowOff>
    </xdr:to>
    <xdr:sp macro="" textlink="">
      <xdr:nvSpPr>
        <xdr:cNvPr id="199" name="円/楕円 198"/>
        <xdr:cNvSpPr/>
      </xdr:nvSpPr>
      <xdr:spPr>
        <a:xfrm>
          <a:off x="3746500" y="129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2621</xdr:rowOff>
    </xdr:from>
    <xdr:ext cx="534377" cy="259045"/>
    <xdr:sp macro="" textlink="">
      <xdr:nvSpPr>
        <xdr:cNvPr id="200" name="テキスト ボックス 199"/>
        <xdr:cNvSpPr txBox="1"/>
      </xdr:nvSpPr>
      <xdr:spPr>
        <a:xfrm>
          <a:off x="3530111" y="126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120409</xdr:rowOff>
    </xdr:from>
    <xdr:to>
      <xdr:col>4</xdr:col>
      <xdr:colOff>206375</xdr:colOff>
      <xdr:row>76</xdr:row>
      <xdr:rowOff>50558</xdr:rowOff>
    </xdr:to>
    <xdr:sp macro="" textlink="">
      <xdr:nvSpPr>
        <xdr:cNvPr id="201" name="円/楕円 200"/>
        <xdr:cNvSpPr/>
      </xdr:nvSpPr>
      <xdr:spPr>
        <a:xfrm>
          <a:off x="2857500" y="12979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67086</xdr:rowOff>
    </xdr:from>
    <xdr:ext cx="534377" cy="259045"/>
    <xdr:sp macro="" textlink="">
      <xdr:nvSpPr>
        <xdr:cNvPr id="202" name="テキスト ボックス 201"/>
        <xdr:cNvSpPr txBox="1"/>
      </xdr:nvSpPr>
      <xdr:spPr>
        <a:xfrm>
          <a:off x="2641111" y="127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138697</xdr:rowOff>
    </xdr:from>
    <xdr:to>
      <xdr:col>3</xdr:col>
      <xdr:colOff>3175</xdr:colOff>
      <xdr:row>76</xdr:row>
      <xdr:rowOff>68847</xdr:rowOff>
    </xdr:to>
    <xdr:sp macro="" textlink="">
      <xdr:nvSpPr>
        <xdr:cNvPr id="203" name="円/楕円 202"/>
        <xdr:cNvSpPr/>
      </xdr:nvSpPr>
      <xdr:spPr>
        <a:xfrm>
          <a:off x="1968500" y="129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85374</xdr:rowOff>
    </xdr:from>
    <xdr:ext cx="534377" cy="259045"/>
    <xdr:sp macro="" textlink="">
      <xdr:nvSpPr>
        <xdr:cNvPr id="204" name="テキスト ボックス 203"/>
        <xdr:cNvSpPr txBox="1"/>
      </xdr:nvSpPr>
      <xdr:spPr>
        <a:xfrm>
          <a:off x="1752111" y="127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57010</xdr:rowOff>
    </xdr:from>
    <xdr:to>
      <xdr:col>1</xdr:col>
      <xdr:colOff>485775</xdr:colOff>
      <xdr:row>76</xdr:row>
      <xdr:rowOff>158610</xdr:rowOff>
    </xdr:to>
    <xdr:sp macro="" textlink="">
      <xdr:nvSpPr>
        <xdr:cNvPr id="205" name="円/楕円 204"/>
        <xdr:cNvSpPr/>
      </xdr:nvSpPr>
      <xdr:spPr>
        <a:xfrm>
          <a:off x="1079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3687</xdr:rowOff>
    </xdr:from>
    <xdr:ext cx="534377" cy="259045"/>
    <xdr:sp macro="" textlink="">
      <xdr:nvSpPr>
        <xdr:cNvPr id="206" name="テキスト ボックス 205"/>
        <xdr:cNvSpPr txBox="1"/>
      </xdr:nvSpPr>
      <xdr:spPr>
        <a:xfrm>
          <a:off x="863111" y="128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118016</xdr:rowOff>
    </xdr:from>
    <xdr:to>
      <xdr:col>6</xdr:col>
      <xdr:colOff>511175</xdr:colOff>
      <xdr:row>98</xdr:row>
      <xdr:rowOff>121021</xdr:rowOff>
    </xdr:to>
    <xdr:cxnSp macro="">
      <xdr:nvCxnSpPr>
        <xdr:cNvPr id="238" name="直線コネクタ 237"/>
        <xdr:cNvCxnSpPr/>
      </xdr:nvCxnSpPr>
      <xdr:spPr>
        <a:xfrm flipV="1">
          <a:off x="3797300" y="16920116"/>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74106</xdr:rowOff>
    </xdr:from>
    <xdr:ext cx="534377" cy="259045"/>
    <xdr:sp macro="" textlink="">
      <xdr:nvSpPr>
        <xdr:cNvPr id="239" name="扶助費平均値テキスト"/>
        <xdr:cNvSpPr txBox="1"/>
      </xdr:nvSpPr>
      <xdr:spPr>
        <a:xfrm>
          <a:off x="4686300" y="1636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121021</xdr:rowOff>
    </xdr:from>
    <xdr:to>
      <xdr:col>5</xdr:col>
      <xdr:colOff>358775</xdr:colOff>
      <xdr:row>99</xdr:row>
      <xdr:rowOff>40112</xdr:rowOff>
    </xdr:to>
    <xdr:cxnSp macro="">
      <xdr:nvCxnSpPr>
        <xdr:cNvPr id="241" name="直線コネクタ 240"/>
        <xdr:cNvCxnSpPr/>
      </xdr:nvCxnSpPr>
      <xdr:spPr>
        <a:xfrm flipV="1">
          <a:off x="2908300" y="16923121"/>
          <a:ext cx="889000" cy="9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64625</xdr:rowOff>
    </xdr:from>
    <xdr:ext cx="534377" cy="259045"/>
    <xdr:sp macro="" textlink="">
      <xdr:nvSpPr>
        <xdr:cNvPr id="243" name="テキスト ボックス 242"/>
        <xdr:cNvSpPr txBox="1"/>
      </xdr:nvSpPr>
      <xdr:spPr>
        <a:xfrm>
          <a:off x="3530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40112</xdr:rowOff>
    </xdr:from>
    <xdr:to>
      <xdr:col>4</xdr:col>
      <xdr:colOff>155575</xdr:colOff>
      <xdr:row>99</xdr:row>
      <xdr:rowOff>60734</xdr:rowOff>
    </xdr:to>
    <xdr:cxnSp macro="">
      <xdr:nvCxnSpPr>
        <xdr:cNvPr id="244" name="直線コネクタ 243"/>
        <xdr:cNvCxnSpPr/>
      </xdr:nvCxnSpPr>
      <xdr:spPr>
        <a:xfrm flipV="1">
          <a:off x="2019300" y="17013662"/>
          <a:ext cx="889000" cy="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167219</xdr:rowOff>
    </xdr:from>
    <xdr:ext cx="534377" cy="259045"/>
    <xdr:sp macro="" textlink="">
      <xdr:nvSpPr>
        <xdr:cNvPr id="246" name="テキスト ボックス 245"/>
        <xdr:cNvSpPr txBox="1"/>
      </xdr:nvSpPr>
      <xdr:spPr>
        <a:xfrm>
          <a:off x="2641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60734</xdr:rowOff>
    </xdr:from>
    <xdr:to>
      <xdr:col>2</xdr:col>
      <xdr:colOff>638175</xdr:colOff>
      <xdr:row>99</xdr:row>
      <xdr:rowOff>76361</xdr:rowOff>
    </xdr:to>
    <xdr:cxnSp macro="">
      <xdr:nvCxnSpPr>
        <xdr:cNvPr id="247" name="直線コネクタ 246"/>
        <xdr:cNvCxnSpPr/>
      </xdr:nvCxnSpPr>
      <xdr:spPr>
        <a:xfrm flipV="1">
          <a:off x="1130300" y="17034284"/>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22759</xdr:rowOff>
    </xdr:from>
    <xdr:ext cx="534377" cy="259045"/>
    <xdr:sp macro="" textlink="">
      <xdr:nvSpPr>
        <xdr:cNvPr id="249" name="テキスト ボックス 248"/>
        <xdr:cNvSpPr txBox="1"/>
      </xdr:nvSpPr>
      <xdr:spPr>
        <a:xfrm>
          <a:off x="1752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46632</xdr:rowOff>
    </xdr:from>
    <xdr:ext cx="534377" cy="259045"/>
    <xdr:sp macro="" textlink="">
      <xdr:nvSpPr>
        <xdr:cNvPr id="251" name="テキスト ボックス 250"/>
        <xdr:cNvSpPr txBox="1"/>
      </xdr:nvSpPr>
      <xdr:spPr>
        <a:xfrm>
          <a:off x="863111" y="165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67216</xdr:rowOff>
    </xdr:from>
    <xdr:to>
      <xdr:col>6</xdr:col>
      <xdr:colOff>561975</xdr:colOff>
      <xdr:row>98</xdr:row>
      <xdr:rowOff>168816</xdr:rowOff>
    </xdr:to>
    <xdr:sp macro="" textlink="">
      <xdr:nvSpPr>
        <xdr:cNvPr id="257" name="円/楕円 256"/>
        <xdr:cNvSpPr/>
      </xdr:nvSpPr>
      <xdr:spPr>
        <a:xfrm>
          <a:off x="4584700" y="168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45643</xdr:rowOff>
    </xdr:from>
    <xdr:ext cx="534377" cy="259045"/>
    <xdr:sp macro="" textlink="">
      <xdr:nvSpPr>
        <xdr:cNvPr id="258" name="扶助費該当値テキスト"/>
        <xdr:cNvSpPr txBox="1"/>
      </xdr:nvSpPr>
      <xdr:spPr>
        <a:xfrm>
          <a:off x="4686300" y="168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70221</xdr:rowOff>
    </xdr:from>
    <xdr:to>
      <xdr:col>5</xdr:col>
      <xdr:colOff>409575</xdr:colOff>
      <xdr:row>99</xdr:row>
      <xdr:rowOff>371</xdr:rowOff>
    </xdr:to>
    <xdr:sp macro="" textlink="">
      <xdr:nvSpPr>
        <xdr:cNvPr id="259" name="円/楕円 258"/>
        <xdr:cNvSpPr/>
      </xdr:nvSpPr>
      <xdr:spPr>
        <a:xfrm>
          <a:off x="3746500" y="168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162948</xdr:rowOff>
    </xdr:from>
    <xdr:ext cx="534377" cy="259045"/>
    <xdr:sp macro="" textlink="">
      <xdr:nvSpPr>
        <xdr:cNvPr id="260" name="テキスト ボックス 259"/>
        <xdr:cNvSpPr txBox="1"/>
      </xdr:nvSpPr>
      <xdr:spPr>
        <a:xfrm>
          <a:off x="3530111" y="169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160762</xdr:rowOff>
    </xdr:from>
    <xdr:to>
      <xdr:col>4</xdr:col>
      <xdr:colOff>206375</xdr:colOff>
      <xdr:row>99</xdr:row>
      <xdr:rowOff>90912</xdr:rowOff>
    </xdr:to>
    <xdr:sp macro="" textlink="">
      <xdr:nvSpPr>
        <xdr:cNvPr id="261" name="円/楕円 260"/>
        <xdr:cNvSpPr/>
      </xdr:nvSpPr>
      <xdr:spPr>
        <a:xfrm>
          <a:off x="2857500" y="169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82039</xdr:rowOff>
    </xdr:from>
    <xdr:ext cx="534377" cy="259045"/>
    <xdr:sp macro="" textlink="">
      <xdr:nvSpPr>
        <xdr:cNvPr id="262" name="テキスト ボックス 261"/>
        <xdr:cNvSpPr txBox="1"/>
      </xdr:nvSpPr>
      <xdr:spPr>
        <a:xfrm>
          <a:off x="2641111" y="170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9934</xdr:rowOff>
    </xdr:from>
    <xdr:to>
      <xdr:col>3</xdr:col>
      <xdr:colOff>3175</xdr:colOff>
      <xdr:row>99</xdr:row>
      <xdr:rowOff>111534</xdr:rowOff>
    </xdr:to>
    <xdr:sp macro="" textlink="">
      <xdr:nvSpPr>
        <xdr:cNvPr id="263" name="円/楕円 262"/>
        <xdr:cNvSpPr/>
      </xdr:nvSpPr>
      <xdr:spPr>
        <a:xfrm>
          <a:off x="1968500" y="169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102661</xdr:rowOff>
    </xdr:from>
    <xdr:ext cx="534377" cy="259045"/>
    <xdr:sp macro="" textlink="">
      <xdr:nvSpPr>
        <xdr:cNvPr id="264" name="テキスト ボックス 263"/>
        <xdr:cNvSpPr txBox="1"/>
      </xdr:nvSpPr>
      <xdr:spPr>
        <a:xfrm>
          <a:off x="1752111" y="170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25561</xdr:rowOff>
    </xdr:from>
    <xdr:to>
      <xdr:col>1</xdr:col>
      <xdr:colOff>485775</xdr:colOff>
      <xdr:row>99</xdr:row>
      <xdr:rowOff>127161</xdr:rowOff>
    </xdr:to>
    <xdr:sp macro="" textlink="">
      <xdr:nvSpPr>
        <xdr:cNvPr id="265" name="円/楕円 264"/>
        <xdr:cNvSpPr/>
      </xdr:nvSpPr>
      <xdr:spPr>
        <a:xfrm>
          <a:off x="1079500" y="169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118288</xdr:rowOff>
    </xdr:from>
    <xdr:ext cx="534377" cy="259045"/>
    <xdr:sp macro="" textlink="">
      <xdr:nvSpPr>
        <xdr:cNvPr id="266" name="テキスト ボックス 265"/>
        <xdr:cNvSpPr txBox="1"/>
      </xdr:nvSpPr>
      <xdr:spPr>
        <a:xfrm>
          <a:off x="863111" y="170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82474</xdr:rowOff>
    </xdr:from>
    <xdr:to>
      <xdr:col>15</xdr:col>
      <xdr:colOff>180975</xdr:colOff>
      <xdr:row>36</xdr:row>
      <xdr:rowOff>157500</xdr:rowOff>
    </xdr:to>
    <xdr:cxnSp macro="">
      <xdr:nvCxnSpPr>
        <xdr:cNvPr id="296" name="直線コネクタ 295"/>
        <xdr:cNvCxnSpPr/>
      </xdr:nvCxnSpPr>
      <xdr:spPr>
        <a:xfrm flipV="1">
          <a:off x="9639300" y="6254674"/>
          <a:ext cx="838200" cy="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157500</xdr:rowOff>
    </xdr:from>
    <xdr:to>
      <xdr:col>14</xdr:col>
      <xdr:colOff>28575</xdr:colOff>
      <xdr:row>37</xdr:row>
      <xdr:rowOff>59804</xdr:rowOff>
    </xdr:to>
    <xdr:cxnSp macro="">
      <xdr:nvCxnSpPr>
        <xdr:cNvPr id="299" name="直線コネクタ 298"/>
        <xdr:cNvCxnSpPr/>
      </xdr:nvCxnSpPr>
      <xdr:spPr>
        <a:xfrm flipV="1">
          <a:off x="8750300" y="6329700"/>
          <a:ext cx="889000" cy="7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71105</xdr:rowOff>
    </xdr:from>
    <xdr:to>
      <xdr:col>12</xdr:col>
      <xdr:colOff>511175</xdr:colOff>
      <xdr:row>37</xdr:row>
      <xdr:rowOff>59804</xdr:rowOff>
    </xdr:to>
    <xdr:cxnSp macro="">
      <xdr:nvCxnSpPr>
        <xdr:cNvPr id="302" name="直線コネクタ 301"/>
        <xdr:cNvCxnSpPr/>
      </xdr:nvCxnSpPr>
      <xdr:spPr>
        <a:xfrm>
          <a:off x="7861300" y="6243305"/>
          <a:ext cx="889000" cy="16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71105</xdr:rowOff>
    </xdr:from>
    <xdr:to>
      <xdr:col>11</xdr:col>
      <xdr:colOff>307975</xdr:colOff>
      <xdr:row>36</xdr:row>
      <xdr:rowOff>125115</xdr:rowOff>
    </xdr:to>
    <xdr:cxnSp macro="">
      <xdr:nvCxnSpPr>
        <xdr:cNvPr id="305" name="直線コネクタ 304"/>
        <xdr:cNvCxnSpPr/>
      </xdr:nvCxnSpPr>
      <xdr:spPr>
        <a:xfrm flipV="1">
          <a:off x="6972300" y="6243305"/>
          <a:ext cx="8890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31674</xdr:rowOff>
    </xdr:from>
    <xdr:to>
      <xdr:col>15</xdr:col>
      <xdr:colOff>231775</xdr:colOff>
      <xdr:row>36</xdr:row>
      <xdr:rowOff>133274</xdr:rowOff>
    </xdr:to>
    <xdr:sp macro="" textlink="">
      <xdr:nvSpPr>
        <xdr:cNvPr id="315" name="円/楕円 314"/>
        <xdr:cNvSpPr/>
      </xdr:nvSpPr>
      <xdr:spPr>
        <a:xfrm>
          <a:off x="10426700" y="62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54551</xdr:rowOff>
    </xdr:from>
    <xdr:ext cx="599010" cy="259045"/>
    <xdr:sp macro="" textlink="">
      <xdr:nvSpPr>
        <xdr:cNvPr id="316" name="補助費等該当値テキスト"/>
        <xdr:cNvSpPr txBox="1"/>
      </xdr:nvSpPr>
      <xdr:spPr>
        <a:xfrm>
          <a:off x="10528300" y="605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106700</xdr:rowOff>
    </xdr:from>
    <xdr:to>
      <xdr:col>14</xdr:col>
      <xdr:colOff>79375</xdr:colOff>
      <xdr:row>37</xdr:row>
      <xdr:rowOff>36850</xdr:rowOff>
    </xdr:to>
    <xdr:sp macro="" textlink="">
      <xdr:nvSpPr>
        <xdr:cNvPr id="317" name="円/楕円 316"/>
        <xdr:cNvSpPr/>
      </xdr:nvSpPr>
      <xdr:spPr>
        <a:xfrm>
          <a:off x="9588500" y="62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53377</xdr:rowOff>
    </xdr:from>
    <xdr:ext cx="599010" cy="259045"/>
    <xdr:sp macro="" textlink="">
      <xdr:nvSpPr>
        <xdr:cNvPr id="318" name="テキスト ボックス 317"/>
        <xdr:cNvSpPr txBox="1"/>
      </xdr:nvSpPr>
      <xdr:spPr>
        <a:xfrm>
          <a:off x="9339794" y="605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9004</xdr:rowOff>
    </xdr:from>
    <xdr:to>
      <xdr:col>12</xdr:col>
      <xdr:colOff>561975</xdr:colOff>
      <xdr:row>37</xdr:row>
      <xdr:rowOff>110604</xdr:rowOff>
    </xdr:to>
    <xdr:sp macro="" textlink="">
      <xdr:nvSpPr>
        <xdr:cNvPr id="319" name="円/楕円 318"/>
        <xdr:cNvSpPr/>
      </xdr:nvSpPr>
      <xdr:spPr>
        <a:xfrm>
          <a:off x="8699500" y="63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127131</xdr:rowOff>
    </xdr:from>
    <xdr:ext cx="534377" cy="259045"/>
    <xdr:sp macro="" textlink="">
      <xdr:nvSpPr>
        <xdr:cNvPr id="320" name="テキスト ボックス 319"/>
        <xdr:cNvSpPr txBox="1"/>
      </xdr:nvSpPr>
      <xdr:spPr>
        <a:xfrm>
          <a:off x="8483111" y="61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20305</xdr:rowOff>
    </xdr:from>
    <xdr:to>
      <xdr:col>11</xdr:col>
      <xdr:colOff>358775</xdr:colOff>
      <xdr:row>36</xdr:row>
      <xdr:rowOff>121905</xdr:rowOff>
    </xdr:to>
    <xdr:sp macro="" textlink="">
      <xdr:nvSpPr>
        <xdr:cNvPr id="321" name="円/楕円 320"/>
        <xdr:cNvSpPr/>
      </xdr:nvSpPr>
      <xdr:spPr>
        <a:xfrm>
          <a:off x="7810500" y="61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138432</xdr:rowOff>
    </xdr:from>
    <xdr:ext cx="599010" cy="259045"/>
    <xdr:sp macro="" textlink="">
      <xdr:nvSpPr>
        <xdr:cNvPr id="322" name="テキスト ボックス 321"/>
        <xdr:cNvSpPr txBox="1"/>
      </xdr:nvSpPr>
      <xdr:spPr>
        <a:xfrm>
          <a:off x="7561794" y="596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74315</xdr:rowOff>
    </xdr:from>
    <xdr:to>
      <xdr:col>10</xdr:col>
      <xdr:colOff>155575</xdr:colOff>
      <xdr:row>37</xdr:row>
      <xdr:rowOff>4465</xdr:rowOff>
    </xdr:to>
    <xdr:sp macro="" textlink="">
      <xdr:nvSpPr>
        <xdr:cNvPr id="323" name="円/楕円 322"/>
        <xdr:cNvSpPr/>
      </xdr:nvSpPr>
      <xdr:spPr>
        <a:xfrm>
          <a:off x="6921500" y="6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20992</xdr:rowOff>
    </xdr:from>
    <xdr:ext cx="599010" cy="259045"/>
    <xdr:sp macro="" textlink="">
      <xdr:nvSpPr>
        <xdr:cNvPr id="324" name="テキスト ボックス 323"/>
        <xdr:cNvSpPr txBox="1"/>
      </xdr:nvSpPr>
      <xdr:spPr>
        <a:xfrm>
          <a:off x="6672794" y="602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167129</xdr:rowOff>
    </xdr:from>
    <xdr:to>
      <xdr:col>15</xdr:col>
      <xdr:colOff>180975</xdr:colOff>
      <xdr:row>59</xdr:row>
      <xdr:rowOff>20922</xdr:rowOff>
    </xdr:to>
    <xdr:cxnSp macro="">
      <xdr:nvCxnSpPr>
        <xdr:cNvPr id="353" name="直線コネクタ 352"/>
        <xdr:cNvCxnSpPr/>
      </xdr:nvCxnSpPr>
      <xdr:spPr>
        <a:xfrm flipV="1">
          <a:off x="9639300" y="10111229"/>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163630</xdr:rowOff>
    </xdr:from>
    <xdr:to>
      <xdr:col>14</xdr:col>
      <xdr:colOff>28575</xdr:colOff>
      <xdr:row>59</xdr:row>
      <xdr:rowOff>20922</xdr:rowOff>
    </xdr:to>
    <xdr:cxnSp macro="">
      <xdr:nvCxnSpPr>
        <xdr:cNvPr id="356" name="直線コネクタ 355"/>
        <xdr:cNvCxnSpPr/>
      </xdr:nvCxnSpPr>
      <xdr:spPr>
        <a:xfrm>
          <a:off x="8750300" y="10107730"/>
          <a:ext cx="8890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160815</xdr:rowOff>
    </xdr:from>
    <xdr:to>
      <xdr:col>12</xdr:col>
      <xdr:colOff>511175</xdr:colOff>
      <xdr:row>58</xdr:row>
      <xdr:rowOff>163630</xdr:rowOff>
    </xdr:to>
    <xdr:cxnSp macro="">
      <xdr:nvCxnSpPr>
        <xdr:cNvPr id="359" name="直線コネクタ 358"/>
        <xdr:cNvCxnSpPr/>
      </xdr:nvCxnSpPr>
      <xdr:spPr>
        <a:xfrm>
          <a:off x="7861300" y="10104915"/>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140780</xdr:rowOff>
    </xdr:from>
    <xdr:to>
      <xdr:col>11</xdr:col>
      <xdr:colOff>307975</xdr:colOff>
      <xdr:row>58</xdr:row>
      <xdr:rowOff>160815</xdr:rowOff>
    </xdr:to>
    <xdr:cxnSp macro="">
      <xdr:nvCxnSpPr>
        <xdr:cNvPr id="362" name="直線コネクタ 361"/>
        <xdr:cNvCxnSpPr/>
      </xdr:nvCxnSpPr>
      <xdr:spPr>
        <a:xfrm>
          <a:off x="6972300" y="10084880"/>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116329</xdr:rowOff>
    </xdr:from>
    <xdr:to>
      <xdr:col>15</xdr:col>
      <xdr:colOff>231775</xdr:colOff>
      <xdr:row>59</xdr:row>
      <xdr:rowOff>46479</xdr:rowOff>
    </xdr:to>
    <xdr:sp macro="" textlink="">
      <xdr:nvSpPr>
        <xdr:cNvPr id="372" name="円/楕円 371"/>
        <xdr:cNvSpPr/>
      </xdr:nvSpPr>
      <xdr:spPr>
        <a:xfrm>
          <a:off x="10426700" y="100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141572</xdr:rowOff>
    </xdr:from>
    <xdr:to>
      <xdr:col>14</xdr:col>
      <xdr:colOff>79375</xdr:colOff>
      <xdr:row>59</xdr:row>
      <xdr:rowOff>71722</xdr:rowOff>
    </xdr:to>
    <xdr:sp macro="" textlink="">
      <xdr:nvSpPr>
        <xdr:cNvPr id="374" name="円/楕円 373"/>
        <xdr:cNvSpPr/>
      </xdr:nvSpPr>
      <xdr:spPr>
        <a:xfrm>
          <a:off x="9588500" y="100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62849</xdr:rowOff>
    </xdr:from>
    <xdr:ext cx="534377" cy="259045"/>
    <xdr:sp macro="" textlink="">
      <xdr:nvSpPr>
        <xdr:cNvPr id="375" name="テキスト ボックス 374"/>
        <xdr:cNvSpPr txBox="1"/>
      </xdr:nvSpPr>
      <xdr:spPr>
        <a:xfrm>
          <a:off x="9372111" y="101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112830</xdr:rowOff>
    </xdr:from>
    <xdr:to>
      <xdr:col>12</xdr:col>
      <xdr:colOff>561975</xdr:colOff>
      <xdr:row>59</xdr:row>
      <xdr:rowOff>42980</xdr:rowOff>
    </xdr:to>
    <xdr:sp macro="" textlink="">
      <xdr:nvSpPr>
        <xdr:cNvPr id="376" name="円/楕円 375"/>
        <xdr:cNvSpPr/>
      </xdr:nvSpPr>
      <xdr:spPr>
        <a:xfrm>
          <a:off x="8699500" y="100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34107</xdr:rowOff>
    </xdr:from>
    <xdr:ext cx="534377" cy="259045"/>
    <xdr:sp macro="" textlink="">
      <xdr:nvSpPr>
        <xdr:cNvPr id="377" name="テキスト ボックス 376"/>
        <xdr:cNvSpPr txBox="1"/>
      </xdr:nvSpPr>
      <xdr:spPr>
        <a:xfrm>
          <a:off x="8483111" y="1014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110015</xdr:rowOff>
    </xdr:from>
    <xdr:to>
      <xdr:col>11</xdr:col>
      <xdr:colOff>358775</xdr:colOff>
      <xdr:row>59</xdr:row>
      <xdr:rowOff>40165</xdr:rowOff>
    </xdr:to>
    <xdr:sp macro="" textlink="">
      <xdr:nvSpPr>
        <xdr:cNvPr id="378" name="円/楕円 377"/>
        <xdr:cNvSpPr/>
      </xdr:nvSpPr>
      <xdr:spPr>
        <a:xfrm>
          <a:off x="7810500" y="100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31292</xdr:rowOff>
    </xdr:from>
    <xdr:ext cx="534377" cy="259045"/>
    <xdr:sp macro="" textlink="">
      <xdr:nvSpPr>
        <xdr:cNvPr id="379" name="テキスト ボックス 378"/>
        <xdr:cNvSpPr txBox="1"/>
      </xdr:nvSpPr>
      <xdr:spPr>
        <a:xfrm>
          <a:off x="7594111" y="101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89980</xdr:rowOff>
    </xdr:from>
    <xdr:to>
      <xdr:col>10</xdr:col>
      <xdr:colOff>155575</xdr:colOff>
      <xdr:row>59</xdr:row>
      <xdr:rowOff>20130</xdr:rowOff>
    </xdr:to>
    <xdr:sp macro="" textlink="">
      <xdr:nvSpPr>
        <xdr:cNvPr id="380" name="円/楕円 379"/>
        <xdr:cNvSpPr/>
      </xdr:nvSpPr>
      <xdr:spPr>
        <a:xfrm>
          <a:off x="6921500" y="100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11257</xdr:rowOff>
    </xdr:from>
    <xdr:ext cx="534377" cy="259045"/>
    <xdr:sp macro="" textlink="">
      <xdr:nvSpPr>
        <xdr:cNvPr id="381" name="テキスト ボックス 380"/>
        <xdr:cNvSpPr txBox="1"/>
      </xdr:nvSpPr>
      <xdr:spPr>
        <a:xfrm>
          <a:off x="6705111" y="101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77856</xdr:rowOff>
    </xdr:from>
    <xdr:to>
      <xdr:col>15</xdr:col>
      <xdr:colOff>180975</xdr:colOff>
      <xdr:row>79</xdr:row>
      <xdr:rowOff>79671</xdr:rowOff>
    </xdr:to>
    <xdr:cxnSp macro="">
      <xdr:nvCxnSpPr>
        <xdr:cNvPr id="412" name="直線コネクタ 411"/>
        <xdr:cNvCxnSpPr/>
      </xdr:nvCxnSpPr>
      <xdr:spPr>
        <a:xfrm flipV="1">
          <a:off x="9639300" y="13622406"/>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27056</xdr:rowOff>
    </xdr:from>
    <xdr:to>
      <xdr:col>15</xdr:col>
      <xdr:colOff>231775</xdr:colOff>
      <xdr:row>79</xdr:row>
      <xdr:rowOff>128656</xdr:rowOff>
    </xdr:to>
    <xdr:sp macro="" textlink="">
      <xdr:nvSpPr>
        <xdr:cNvPr id="422" name="円/楕円 421"/>
        <xdr:cNvSpPr/>
      </xdr:nvSpPr>
      <xdr:spPr>
        <a:xfrm>
          <a:off x="10426700" y="135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156084</xdr:rowOff>
    </xdr:from>
    <xdr:ext cx="534377" cy="259045"/>
    <xdr:sp macro="" textlink="">
      <xdr:nvSpPr>
        <xdr:cNvPr id="423" name="普通建設事業費 （ うち新規整備　）該当値テキスト"/>
        <xdr:cNvSpPr txBox="1"/>
      </xdr:nvSpPr>
      <xdr:spPr>
        <a:xfrm>
          <a:off x="10528300" y="135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28871</xdr:rowOff>
    </xdr:from>
    <xdr:to>
      <xdr:col>14</xdr:col>
      <xdr:colOff>79375</xdr:colOff>
      <xdr:row>79</xdr:row>
      <xdr:rowOff>130471</xdr:rowOff>
    </xdr:to>
    <xdr:sp macro="" textlink="">
      <xdr:nvSpPr>
        <xdr:cNvPr id="424" name="円/楕円 423"/>
        <xdr:cNvSpPr/>
      </xdr:nvSpPr>
      <xdr:spPr>
        <a:xfrm>
          <a:off x="9588500" y="1357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121598</xdr:rowOff>
    </xdr:from>
    <xdr:ext cx="534377" cy="259045"/>
    <xdr:sp macro="" textlink="">
      <xdr:nvSpPr>
        <xdr:cNvPr id="425" name="テキスト ボックス 424"/>
        <xdr:cNvSpPr txBox="1"/>
      </xdr:nvSpPr>
      <xdr:spPr>
        <a:xfrm>
          <a:off x="9372111" y="136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75059</xdr:rowOff>
    </xdr:from>
    <xdr:to>
      <xdr:col>15</xdr:col>
      <xdr:colOff>180975</xdr:colOff>
      <xdr:row>98</xdr:row>
      <xdr:rowOff>148166</xdr:rowOff>
    </xdr:to>
    <xdr:cxnSp macro="">
      <xdr:nvCxnSpPr>
        <xdr:cNvPr id="454" name="直線コネクタ 453"/>
        <xdr:cNvCxnSpPr/>
      </xdr:nvCxnSpPr>
      <xdr:spPr>
        <a:xfrm flipV="1">
          <a:off x="9639300" y="16705709"/>
          <a:ext cx="838200" cy="24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11769</xdr:rowOff>
    </xdr:from>
    <xdr:ext cx="534377" cy="259045"/>
    <xdr:sp macro="" textlink="">
      <xdr:nvSpPr>
        <xdr:cNvPr id="455" name="普通建設事業費 （ うち更新整備　）平均値テキスト"/>
        <xdr:cNvSpPr txBox="1"/>
      </xdr:nvSpPr>
      <xdr:spPr>
        <a:xfrm>
          <a:off x="10528300" y="1664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24259</xdr:rowOff>
    </xdr:from>
    <xdr:to>
      <xdr:col>15</xdr:col>
      <xdr:colOff>231775</xdr:colOff>
      <xdr:row>97</xdr:row>
      <xdr:rowOff>125859</xdr:rowOff>
    </xdr:to>
    <xdr:sp macro="" textlink="">
      <xdr:nvSpPr>
        <xdr:cNvPr id="464" name="円/楕円 463"/>
        <xdr:cNvSpPr/>
      </xdr:nvSpPr>
      <xdr:spPr>
        <a:xfrm>
          <a:off x="10426700" y="1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47136</xdr:rowOff>
    </xdr:from>
    <xdr:ext cx="534377" cy="259045"/>
    <xdr:sp macro="" textlink="">
      <xdr:nvSpPr>
        <xdr:cNvPr id="465" name="普通建設事業費 （ うち更新整備　）該当値テキスト"/>
        <xdr:cNvSpPr txBox="1"/>
      </xdr:nvSpPr>
      <xdr:spPr>
        <a:xfrm>
          <a:off x="10528300" y="165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97366</xdr:rowOff>
    </xdr:from>
    <xdr:to>
      <xdr:col>14</xdr:col>
      <xdr:colOff>79375</xdr:colOff>
      <xdr:row>99</xdr:row>
      <xdr:rowOff>27516</xdr:rowOff>
    </xdr:to>
    <xdr:sp macro="" textlink="">
      <xdr:nvSpPr>
        <xdr:cNvPr id="466" name="円/楕円 465"/>
        <xdr:cNvSpPr/>
      </xdr:nvSpPr>
      <xdr:spPr>
        <a:xfrm>
          <a:off x="9588500" y="168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18643</xdr:rowOff>
    </xdr:from>
    <xdr:ext cx="469744" cy="259045"/>
    <xdr:sp macro="" textlink="">
      <xdr:nvSpPr>
        <xdr:cNvPr id="467" name="テキスト ボックス 466"/>
        <xdr:cNvSpPr txBox="1"/>
      </xdr:nvSpPr>
      <xdr:spPr>
        <a:xfrm>
          <a:off x="9404427" y="1699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28921</xdr:rowOff>
    </xdr:from>
    <xdr:to>
      <xdr:col>23</xdr:col>
      <xdr:colOff>517525</xdr:colOff>
      <xdr:row>39</xdr:row>
      <xdr:rowOff>31862</xdr:rowOff>
    </xdr:to>
    <xdr:cxnSp macro="">
      <xdr:nvCxnSpPr>
        <xdr:cNvPr id="496" name="直線コネクタ 495"/>
        <xdr:cNvCxnSpPr/>
      </xdr:nvCxnSpPr>
      <xdr:spPr>
        <a:xfrm>
          <a:off x="15481300" y="6715471"/>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28921</xdr:rowOff>
    </xdr:from>
    <xdr:to>
      <xdr:col>22</xdr:col>
      <xdr:colOff>365125</xdr:colOff>
      <xdr:row>39</xdr:row>
      <xdr:rowOff>30761</xdr:rowOff>
    </xdr:to>
    <xdr:cxnSp macro="">
      <xdr:nvCxnSpPr>
        <xdr:cNvPr id="499" name="直線コネクタ 498"/>
        <xdr:cNvCxnSpPr/>
      </xdr:nvCxnSpPr>
      <xdr:spPr>
        <a:xfrm flipV="1">
          <a:off x="14592300" y="6715471"/>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53396</xdr:rowOff>
    </xdr:from>
    <xdr:ext cx="534377" cy="259045"/>
    <xdr:sp macro="" textlink="">
      <xdr:nvSpPr>
        <xdr:cNvPr id="501" name="テキスト ボックス 500"/>
        <xdr:cNvSpPr txBox="1"/>
      </xdr:nvSpPr>
      <xdr:spPr>
        <a:xfrm>
          <a:off x="15214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30761</xdr:rowOff>
    </xdr:from>
    <xdr:to>
      <xdr:col>21</xdr:col>
      <xdr:colOff>161925</xdr:colOff>
      <xdr:row>39</xdr:row>
      <xdr:rowOff>40911</xdr:rowOff>
    </xdr:to>
    <xdr:cxnSp macro="">
      <xdr:nvCxnSpPr>
        <xdr:cNvPr id="502" name="直線コネクタ 501"/>
        <xdr:cNvCxnSpPr/>
      </xdr:nvCxnSpPr>
      <xdr:spPr>
        <a:xfrm flipV="1">
          <a:off x="13703300" y="671731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40911</xdr:rowOff>
    </xdr:from>
    <xdr:to>
      <xdr:col>19</xdr:col>
      <xdr:colOff>644525</xdr:colOff>
      <xdr:row>39</xdr:row>
      <xdr:rowOff>41418</xdr:rowOff>
    </xdr:to>
    <xdr:cxnSp macro="">
      <xdr:nvCxnSpPr>
        <xdr:cNvPr id="505" name="直線コネクタ 504"/>
        <xdr:cNvCxnSpPr/>
      </xdr:nvCxnSpPr>
      <xdr:spPr>
        <a:xfrm flipV="1">
          <a:off x="12814300" y="672746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152512</xdr:rowOff>
    </xdr:from>
    <xdr:to>
      <xdr:col>23</xdr:col>
      <xdr:colOff>568325</xdr:colOff>
      <xdr:row>39</xdr:row>
      <xdr:rowOff>82662</xdr:rowOff>
    </xdr:to>
    <xdr:sp macro="" textlink="">
      <xdr:nvSpPr>
        <xdr:cNvPr id="515" name="円/楕円 514"/>
        <xdr:cNvSpPr/>
      </xdr:nvSpPr>
      <xdr:spPr>
        <a:xfrm>
          <a:off x="16268700" y="6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121319</xdr:rowOff>
    </xdr:from>
    <xdr:ext cx="469744" cy="259045"/>
    <xdr:sp macro="" textlink="">
      <xdr:nvSpPr>
        <xdr:cNvPr id="516" name="災害復旧事業費該当値テキスト"/>
        <xdr:cNvSpPr txBox="1"/>
      </xdr:nvSpPr>
      <xdr:spPr>
        <a:xfrm>
          <a:off x="16370300" y="66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149571</xdr:rowOff>
    </xdr:from>
    <xdr:to>
      <xdr:col>22</xdr:col>
      <xdr:colOff>415925</xdr:colOff>
      <xdr:row>39</xdr:row>
      <xdr:rowOff>79721</xdr:rowOff>
    </xdr:to>
    <xdr:sp macro="" textlink="">
      <xdr:nvSpPr>
        <xdr:cNvPr id="517" name="円/楕円 516"/>
        <xdr:cNvSpPr/>
      </xdr:nvSpPr>
      <xdr:spPr>
        <a:xfrm>
          <a:off x="15430500" y="66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70848</xdr:rowOff>
    </xdr:from>
    <xdr:ext cx="469744" cy="259045"/>
    <xdr:sp macro="" textlink="">
      <xdr:nvSpPr>
        <xdr:cNvPr id="518" name="テキスト ボックス 517"/>
        <xdr:cNvSpPr txBox="1"/>
      </xdr:nvSpPr>
      <xdr:spPr>
        <a:xfrm>
          <a:off x="15246427" y="675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151411</xdr:rowOff>
    </xdr:from>
    <xdr:to>
      <xdr:col>21</xdr:col>
      <xdr:colOff>212725</xdr:colOff>
      <xdr:row>39</xdr:row>
      <xdr:rowOff>81561</xdr:rowOff>
    </xdr:to>
    <xdr:sp macro="" textlink="">
      <xdr:nvSpPr>
        <xdr:cNvPr id="519" name="円/楕円 518"/>
        <xdr:cNvSpPr/>
      </xdr:nvSpPr>
      <xdr:spPr>
        <a:xfrm>
          <a:off x="14541500" y="66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72688</xdr:rowOff>
    </xdr:from>
    <xdr:ext cx="469744" cy="259045"/>
    <xdr:sp macro="" textlink="">
      <xdr:nvSpPr>
        <xdr:cNvPr id="520" name="テキスト ボックス 519"/>
        <xdr:cNvSpPr txBox="1"/>
      </xdr:nvSpPr>
      <xdr:spPr>
        <a:xfrm>
          <a:off x="14357427" y="675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161561</xdr:rowOff>
    </xdr:from>
    <xdr:to>
      <xdr:col>20</xdr:col>
      <xdr:colOff>9525</xdr:colOff>
      <xdr:row>39</xdr:row>
      <xdr:rowOff>91711</xdr:rowOff>
    </xdr:to>
    <xdr:sp macro="" textlink="">
      <xdr:nvSpPr>
        <xdr:cNvPr id="521" name="円/楕円 520"/>
        <xdr:cNvSpPr/>
      </xdr:nvSpPr>
      <xdr:spPr>
        <a:xfrm>
          <a:off x="13652500" y="66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82838</xdr:rowOff>
    </xdr:from>
    <xdr:ext cx="378565" cy="259045"/>
    <xdr:sp macro="" textlink="">
      <xdr:nvSpPr>
        <xdr:cNvPr id="522" name="テキスト ボックス 521"/>
        <xdr:cNvSpPr txBox="1"/>
      </xdr:nvSpPr>
      <xdr:spPr>
        <a:xfrm>
          <a:off x="13514017" y="676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162068</xdr:rowOff>
    </xdr:from>
    <xdr:to>
      <xdr:col>18</xdr:col>
      <xdr:colOff>492125</xdr:colOff>
      <xdr:row>39</xdr:row>
      <xdr:rowOff>92218</xdr:rowOff>
    </xdr:to>
    <xdr:sp macro="" textlink="">
      <xdr:nvSpPr>
        <xdr:cNvPr id="523" name="円/楕円 522"/>
        <xdr:cNvSpPr/>
      </xdr:nvSpPr>
      <xdr:spPr>
        <a:xfrm>
          <a:off x="12763500" y="66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83345</xdr:rowOff>
    </xdr:from>
    <xdr:ext cx="378565" cy="259045"/>
    <xdr:sp macro="" textlink="">
      <xdr:nvSpPr>
        <xdr:cNvPr id="524" name="テキスト ボックス 523"/>
        <xdr:cNvSpPr txBox="1"/>
      </xdr:nvSpPr>
      <xdr:spPr>
        <a:xfrm>
          <a:off x="12625017" y="676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15483</xdr:rowOff>
    </xdr:from>
    <xdr:to>
      <xdr:col>23</xdr:col>
      <xdr:colOff>517525</xdr:colOff>
      <xdr:row>77</xdr:row>
      <xdr:rowOff>85358</xdr:rowOff>
    </xdr:to>
    <xdr:cxnSp macro="">
      <xdr:nvCxnSpPr>
        <xdr:cNvPr id="600" name="直線コネクタ 599"/>
        <xdr:cNvCxnSpPr/>
      </xdr:nvCxnSpPr>
      <xdr:spPr>
        <a:xfrm flipV="1">
          <a:off x="15481300" y="13217133"/>
          <a:ext cx="8382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71352</xdr:rowOff>
    </xdr:from>
    <xdr:ext cx="534377" cy="259045"/>
    <xdr:sp macro="" textlink="">
      <xdr:nvSpPr>
        <xdr:cNvPr id="601" name="公債費平均値テキスト"/>
        <xdr:cNvSpPr txBox="1"/>
      </xdr:nvSpPr>
      <xdr:spPr>
        <a:xfrm>
          <a:off x="16370300" y="129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135658</xdr:rowOff>
    </xdr:from>
    <xdr:to>
      <xdr:col>22</xdr:col>
      <xdr:colOff>365125</xdr:colOff>
      <xdr:row>77</xdr:row>
      <xdr:rowOff>85358</xdr:rowOff>
    </xdr:to>
    <xdr:cxnSp macro="">
      <xdr:nvCxnSpPr>
        <xdr:cNvPr id="603" name="直線コネクタ 602"/>
        <xdr:cNvCxnSpPr/>
      </xdr:nvCxnSpPr>
      <xdr:spPr>
        <a:xfrm>
          <a:off x="14592300" y="13165858"/>
          <a:ext cx="889000" cy="1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5" name="テキスト ボックス 604"/>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135658</xdr:rowOff>
    </xdr:from>
    <xdr:to>
      <xdr:col>21</xdr:col>
      <xdr:colOff>161925</xdr:colOff>
      <xdr:row>77</xdr:row>
      <xdr:rowOff>110627</xdr:rowOff>
    </xdr:to>
    <xdr:cxnSp macro="">
      <xdr:nvCxnSpPr>
        <xdr:cNvPr id="606" name="直線コネクタ 605"/>
        <xdr:cNvCxnSpPr/>
      </xdr:nvCxnSpPr>
      <xdr:spPr>
        <a:xfrm flipV="1">
          <a:off x="13703300" y="13165858"/>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8" name="テキスト ボックス 607"/>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94452</xdr:rowOff>
    </xdr:from>
    <xdr:to>
      <xdr:col>19</xdr:col>
      <xdr:colOff>644525</xdr:colOff>
      <xdr:row>77</xdr:row>
      <xdr:rowOff>110627</xdr:rowOff>
    </xdr:to>
    <xdr:cxnSp macro="">
      <xdr:nvCxnSpPr>
        <xdr:cNvPr id="609" name="直線コネクタ 608"/>
        <xdr:cNvCxnSpPr/>
      </xdr:nvCxnSpPr>
      <xdr:spPr>
        <a:xfrm>
          <a:off x="12814300" y="13296102"/>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1" name="テキスト ボックス 610"/>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3" name="テキスト ボックス 612"/>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136133</xdr:rowOff>
    </xdr:from>
    <xdr:to>
      <xdr:col>23</xdr:col>
      <xdr:colOff>568325</xdr:colOff>
      <xdr:row>77</xdr:row>
      <xdr:rowOff>66283</xdr:rowOff>
    </xdr:to>
    <xdr:sp macro="" textlink="">
      <xdr:nvSpPr>
        <xdr:cNvPr id="619" name="円/楕円 618"/>
        <xdr:cNvSpPr/>
      </xdr:nvSpPr>
      <xdr:spPr>
        <a:xfrm>
          <a:off x="16268700" y="131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114560</xdr:rowOff>
    </xdr:from>
    <xdr:ext cx="534377" cy="259045"/>
    <xdr:sp macro="" textlink="">
      <xdr:nvSpPr>
        <xdr:cNvPr id="620" name="公債費該当値テキスト"/>
        <xdr:cNvSpPr txBox="1"/>
      </xdr:nvSpPr>
      <xdr:spPr>
        <a:xfrm>
          <a:off x="16370300" y="131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34558</xdr:rowOff>
    </xdr:from>
    <xdr:to>
      <xdr:col>22</xdr:col>
      <xdr:colOff>415925</xdr:colOff>
      <xdr:row>77</xdr:row>
      <xdr:rowOff>136158</xdr:rowOff>
    </xdr:to>
    <xdr:sp macro="" textlink="">
      <xdr:nvSpPr>
        <xdr:cNvPr id="621" name="円/楕円 620"/>
        <xdr:cNvSpPr/>
      </xdr:nvSpPr>
      <xdr:spPr>
        <a:xfrm>
          <a:off x="15430500" y="132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127285</xdr:rowOff>
    </xdr:from>
    <xdr:ext cx="534377" cy="259045"/>
    <xdr:sp macro="" textlink="">
      <xdr:nvSpPr>
        <xdr:cNvPr id="622" name="テキスト ボックス 621"/>
        <xdr:cNvSpPr txBox="1"/>
      </xdr:nvSpPr>
      <xdr:spPr>
        <a:xfrm>
          <a:off x="15214111" y="133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84858</xdr:rowOff>
    </xdr:from>
    <xdr:to>
      <xdr:col>21</xdr:col>
      <xdr:colOff>212725</xdr:colOff>
      <xdr:row>77</xdr:row>
      <xdr:rowOff>15008</xdr:rowOff>
    </xdr:to>
    <xdr:sp macro="" textlink="">
      <xdr:nvSpPr>
        <xdr:cNvPr id="623" name="円/楕円 622"/>
        <xdr:cNvSpPr/>
      </xdr:nvSpPr>
      <xdr:spPr>
        <a:xfrm>
          <a:off x="14541500" y="131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6135</xdr:rowOff>
    </xdr:from>
    <xdr:ext cx="534377" cy="259045"/>
    <xdr:sp macro="" textlink="">
      <xdr:nvSpPr>
        <xdr:cNvPr id="624" name="テキスト ボックス 623"/>
        <xdr:cNvSpPr txBox="1"/>
      </xdr:nvSpPr>
      <xdr:spPr>
        <a:xfrm>
          <a:off x="14325111" y="1320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59827</xdr:rowOff>
    </xdr:from>
    <xdr:to>
      <xdr:col>20</xdr:col>
      <xdr:colOff>9525</xdr:colOff>
      <xdr:row>77</xdr:row>
      <xdr:rowOff>161427</xdr:rowOff>
    </xdr:to>
    <xdr:sp macro="" textlink="">
      <xdr:nvSpPr>
        <xdr:cNvPr id="625" name="円/楕円 624"/>
        <xdr:cNvSpPr/>
      </xdr:nvSpPr>
      <xdr:spPr>
        <a:xfrm>
          <a:off x="13652500" y="132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152554</xdr:rowOff>
    </xdr:from>
    <xdr:ext cx="534377" cy="259045"/>
    <xdr:sp macro="" textlink="">
      <xdr:nvSpPr>
        <xdr:cNvPr id="626" name="テキスト ボックス 625"/>
        <xdr:cNvSpPr txBox="1"/>
      </xdr:nvSpPr>
      <xdr:spPr>
        <a:xfrm>
          <a:off x="13436111" y="133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43652</xdr:rowOff>
    </xdr:from>
    <xdr:to>
      <xdr:col>18</xdr:col>
      <xdr:colOff>492125</xdr:colOff>
      <xdr:row>77</xdr:row>
      <xdr:rowOff>145252</xdr:rowOff>
    </xdr:to>
    <xdr:sp macro="" textlink="">
      <xdr:nvSpPr>
        <xdr:cNvPr id="627" name="円/楕円 626"/>
        <xdr:cNvSpPr/>
      </xdr:nvSpPr>
      <xdr:spPr>
        <a:xfrm>
          <a:off x="12763500" y="132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136379</xdr:rowOff>
    </xdr:from>
    <xdr:ext cx="534377" cy="259045"/>
    <xdr:sp macro="" textlink="">
      <xdr:nvSpPr>
        <xdr:cNvPr id="628" name="テキスト ボックス 627"/>
        <xdr:cNvSpPr txBox="1"/>
      </xdr:nvSpPr>
      <xdr:spPr>
        <a:xfrm>
          <a:off x="12547111" y="133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155434</xdr:rowOff>
    </xdr:from>
    <xdr:to>
      <xdr:col>23</xdr:col>
      <xdr:colOff>517525</xdr:colOff>
      <xdr:row>99</xdr:row>
      <xdr:rowOff>11531</xdr:rowOff>
    </xdr:to>
    <xdr:cxnSp macro="">
      <xdr:nvCxnSpPr>
        <xdr:cNvPr id="657" name="直線コネクタ 656"/>
        <xdr:cNvCxnSpPr/>
      </xdr:nvCxnSpPr>
      <xdr:spPr>
        <a:xfrm>
          <a:off x="15481300" y="16957534"/>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155434</xdr:rowOff>
    </xdr:from>
    <xdr:to>
      <xdr:col>22</xdr:col>
      <xdr:colOff>365125</xdr:colOff>
      <xdr:row>99</xdr:row>
      <xdr:rowOff>7548</xdr:rowOff>
    </xdr:to>
    <xdr:cxnSp macro="">
      <xdr:nvCxnSpPr>
        <xdr:cNvPr id="660" name="直線コネクタ 659"/>
        <xdr:cNvCxnSpPr/>
      </xdr:nvCxnSpPr>
      <xdr:spPr>
        <a:xfrm flipV="1">
          <a:off x="14592300" y="16957534"/>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51711</xdr:rowOff>
    </xdr:from>
    <xdr:ext cx="534377" cy="259045"/>
    <xdr:sp macro="" textlink="">
      <xdr:nvSpPr>
        <xdr:cNvPr id="662" name="テキスト ボックス 661"/>
        <xdr:cNvSpPr txBox="1"/>
      </xdr:nvSpPr>
      <xdr:spPr>
        <a:xfrm>
          <a:off x="15214111" y="1702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7548</xdr:rowOff>
    </xdr:from>
    <xdr:to>
      <xdr:col>21</xdr:col>
      <xdr:colOff>161925</xdr:colOff>
      <xdr:row>99</xdr:row>
      <xdr:rowOff>32558</xdr:rowOff>
    </xdr:to>
    <xdr:cxnSp macro="">
      <xdr:nvCxnSpPr>
        <xdr:cNvPr id="663" name="直線コネクタ 662"/>
        <xdr:cNvCxnSpPr/>
      </xdr:nvCxnSpPr>
      <xdr:spPr>
        <a:xfrm flipV="1">
          <a:off x="13703300" y="16981098"/>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13024</xdr:rowOff>
    </xdr:from>
    <xdr:to>
      <xdr:col>19</xdr:col>
      <xdr:colOff>644525</xdr:colOff>
      <xdr:row>99</xdr:row>
      <xdr:rowOff>32558</xdr:rowOff>
    </xdr:to>
    <xdr:cxnSp macro="">
      <xdr:nvCxnSpPr>
        <xdr:cNvPr id="666" name="直線コネクタ 665"/>
        <xdr:cNvCxnSpPr/>
      </xdr:nvCxnSpPr>
      <xdr:spPr>
        <a:xfrm>
          <a:off x="12814300" y="1698657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132181</xdr:rowOff>
    </xdr:from>
    <xdr:to>
      <xdr:col>23</xdr:col>
      <xdr:colOff>568325</xdr:colOff>
      <xdr:row>99</xdr:row>
      <xdr:rowOff>62331</xdr:rowOff>
    </xdr:to>
    <xdr:sp macro="" textlink="">
      <xdr:nvSpPr>
        <xdr:cNvPr id="676" name="円/楕円 675"/>
        <xdr:cNvSpPr/>
      </xdr:nvSpPr>
      <xdr:spPr>
        <a:xfrm>
          <a:off x="162687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109785</xdr:rowOff>
    </xdr:from>
    <xdr:ext cx="534377" cy="259045"/>
    <xdr:sp macro="" textlink="">
      <xdr:nvSpPr>
        <xdr:cNvPr id="677" name="積立金該当値テキスト"/>
        <xdr:cNvSpPr txBox="1"/>
      </xdr:nvSpPr>
      <xdr:spPr>
        <a:xfrm>
          <a:off x="16370300" y="169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104634</xdr:rowOff>
    </xdr:from>
    <xdr:to>
      <xdr:col>22</xdr:col>
      <xdr:colOff>415925</xdr:colOff>
      <xdr:row>99</xdr:row>
      <xdr:rowOff>34784</xdr:rowOff>
    </xdr:to>
    <xdr:sp macro="" textlink="">
      <xdr:nvSpPr>
        <xdr:cNvPr id="678" name="円/楕円 677"/>
        <xdr:cNvSpPr/>
      </xdr:nvSpPr>
      <xdr:spPr>
        <a:xfrm>
          <a:off x="15430500" y="169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51311</xdr:rowOff>
    </xdr:from>
    <xdr:ext cx="534377" cy="259045"/>
    <xdr:sp macro="" textlink="">
      <xdr:nvSpPr>
        <xdr:cNvPr id="679" name="テキスト ボックス 678"/>
        <xdr:cNvSpPr txBox="1"/>
      </xdr:nvSpPr>
      <xdr:spPr>
        <a:xfrm>
          <a:off x="15214111" y="166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128198</xdr:rowOff>
    </xdr:from>
    <xdr:to>
      <xdr:col>21</xdr:col>
      <xdr:colOff>212725</xdr:colOff>
      <xdr:row>99</xdr:row>
      <xdr:rowOff>58348</xdr:rowOff>
    </xdr:to>
    <xdr:sp macro="" textlink="">
      <xdr:nvSpPr>
        <xdr:cNvPr id="680" name="円/楕円 679"/>
        <xdr:cNvSpPr/>
      </xdr:nvSpPr>
      <xdr:spPr>
        <a:xfrm>
          <a:off x="14541500" y="169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49475</xdr:rowOff>
    </xdr:from>
    <xdr:ext cx="534377" cy="259045"/>
    <xdr:sp macro="" textlink="">
      <xdr:nvSpPr>
        <xdr:cNvPr id="681" name="テキスト ボックス 680"/>
        <xdr:cNvSpPr txBox="1"/>
      </xdr:nvSpPr>
      <xdr:spPr>
        <a:xfrm>
          <a:off x="14325111" y="17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153208</xdr:rowOff>
    </xdr:from>
    <xdr:to>
      <xdr:col>20</xdr:col>
      <xdr:colOff>9525</xdr:colOff>
      <xdr:row>99</xdr:row>
      <xdr:rowOff>83358</xdr:rowOff>
    </xdr:to>
    <xdr:sp macro="" textlink="">
      <xdr:nvSpPr>
        <xdr:cNvPr id="682" name="円/楕円 681"/>
        <xdr:cNvSpPr/>
      </xdr:nvSpPr>
      <xdr:spPr>
        <a:xfrm>
          <a:off x="13652500" y="169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74485</xdr:rowOff>
    </xdr:from>
    <xdr:ext cx="469744" cy="259045"/>
    <xdr:sp macro="" textlink="">
      <xdr:nvSpPr>
        <xdr:cNvPr id="683" name="テキスト ボックス 682"/>
        <xdr:cNvSpPr txBox="1"/>
      </xdr:nvSpPr>
      <xdr:spPr>
        <a:xfrm>
          <a:off x="13468427" y="1704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133674</xdr:rowOff>
    </xdr:from>
    <xdr:to>
      <xdr:col>18</xdr:col>
      <xdr:colOff>492125</xdr:colOff>
      <xdr:row>99</xdr:row>
      <xdr:rowOff>63824</xdr:rowOff>
    </xdr:to>
    <xdr:sp macro="" textlink="">
      <xdr:nvSpPr>
        <xdr:cNvPr id="684" name="円/楕円 683"/>
        <xdr:cNvSpPr/>
      </xdr:nvSpPr>
      <xdr:spPr>
        <a:xfrm>
          <a:off x="12763500" y="169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54951</xdr:rowOff>
    </xdr:from>
    <xdr:ext cx="534377" cy="259045"/>
    <xdr:sp macro="" textlink="">
      <xdr:nvSpPr>
        <xdr:cNvPr id="685" name="テキスト ボックス 684"/>
        <xdr:cNvSpPr txBox="1"/>
      </xdr:nvSpPr>
      <xdr:spPr>
        <a:xfrm>
          <a:off x="12547111" y="170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138862</xdr:rowOff>
    </xdr:from>
    <xdr:to>
      <xdr:col>32</xdr:col>
      <xdr:colOff>186689</xdr:colOff>
      <xdr:row>39</xdr:row>
      <xdr:rowOff>44450</xdr:rowOff>
    </xdr:to>
    <xdr:cxnSp macro="">
      <xdr:nvCxnSpPr>
        <xdr:cNvPr id="709" name="直線コネクタ 708"/>
        <xdr:cNvCxnSpPr/>
      </xdr:nvCxnSpPr>
      <xdr:spPr>
        <a:xfrm flipV="1">
          <a:off x="22159595" y="5453812"/>
          <a:ext cx="1269"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85539</xdr:rowOff>
    </xdr:from>
    <xdr:ext cx="534377" cy="259045"/>
    <xdr:sp macro="" textlink="">
      <xdr:nvSpPr>
        <xdr:cNvPr id="712" name="投資及び出資金最大値テキスト"/>
        <xdr:cNvSpPr txBox="1"/>
      </xdr:nvSpPr>
      <xdr:spPr>
        <a:xfrm>
          <a:off x="22212300" y="52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31</xdr:row>
      <xdr:rowOff>138862</xdr:rowOff>
    </xdr:from>
    <xdr:to>
      <xdr:col>32</xdr:col>
      <xdr:colOff>276225</xdr:colOff>
      <xdr:row>31</xdr:row>
      <xdr:rowOff>138862</xdr:rowOff>
    </xdr:to>
    <xdr:cxnSp macro="">
      <xdr:nvCxnSpPr>
        <xdr:cNvPr id="713" name="直線コネクタ 712"/>
        <xdr:cNvCxnSpPr/>
      </xdr:nvCxnSpPr>
      <xdr:spPr>
        <a:xfrm>
          <a:off x="22072600" y="5453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115892</xdr:rowOff>
    </xdr:from>
    <xdr:ext cx="378565" cy="259045"/>
    <xdr:sp macro="" textlink="">
      <xdr:nvSpPr>
        <xdr:cNvPr id="715" name="投資及び出資金平均値テキスト"/>
        <xdr:cNvSpPr txBox="1"/>
      </xdr:nvSpPr>
      <xdr:spPr>
        <a:xfrm>
          <a:off x="22212300" y="64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93014</xdr:rowOff>
    </xdr:from>
    <xdr:to>
      <xdr:col>32</xdr:col>
      <xdr:colOff>238125</xdr:colOff>
      <xdr:row>39</xdr:row>
      <xdr:rowOff>23164</xdr:rowOff>
    </xdr:to>
    <xdr:sp macro="" textlink="">
      <xdr:nvSpPr>
        <xdr:cNvPr id="716" name="フローチャート : 判断 715"/>
        <xdr:cNvSpPr/>
      </xdr:nvSpPr>
      <xdr:spPr>
        <a:xfrm>
          <a:off x="221107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82855</xdr:rowOff>
    </xdr:from>
    <xdr:to>
      <xdr:col>31</xdr:col>
      <xdr:colOff>34925</xdr:colOff>
      <xdr:row>39</xdr:row>
      <xdr:rowOff>44450</xdr:rowOff>
    </xdr:to>
    <xdr:cxnSp macro="">
      <xdr:nvCxnSpPr>
        <xdr:cNvPr id="717" name="直線コネクタ 716"/>
        <xdr:cNvCxnSpPr/>
      </xdr:nvCxnSpPr>
      <xdr:spPr>
        <a:xfrm>
          <a:off x="20434300" y="6597955"/>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82271</xdr:rowOff>
    </xdr:from>
    <xdr:to>
      <xdr:col>31</xdr:col>
      <xdr:colOff>85725</xdr:colOff>
      <xdr:row>39</xdr:row>
      <xdr:rowOff>12421</xdr:rowOff>
    </xdr:to>
    <xdr:sp macro="" textlink="">
      <xdr:nvSpPr>
        <xdr:cNvPr id="718" name="フローチャート : 判断 717"/>
        <xdr:cNvSpPr/>
      </xdr:nvSpPr>
      <xdr:spPr>
        <a:xfrm>
          <a:off x="21272500" y="65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28948</xdr:rowOff>
    </xdr:from>
    <xdr:ext cx="469744" cy="259045"/>
    <xdr:sp macro="" textlink="">
      <xdr:nvSpPr>
        <xdr:cNvPr id="719" name="テキスト ボックス 718"/>
        <xdr:cNvSpPr txBox="1"/>
      </xdr:nvSpPr>
      <xdr:spPr>
        <a:xfrm>
          <a:off x="21088427" y="63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82855</xdr:rowOff>
    </xdr:from>
    <xdr:to>
      <xdr:col>29</xdr:col>
      <xdr:colOff>517525</xdr:colOff>
      <xdr:row>39</xdr:row>
      <xdr:rowOff>44450</xdr:rowOff>
    </xdr:to>
    <xdr:cxnSp macro="">
      <xdr:nvCxnSpPr>
        <xdr:cNvPr id="720" name="直線コネクタ 719"/>
        <xdr:cNvCxnSpPr/>
      </xdr:nvCxnSpPr>
      <xdr:spPr>
        <a:xfrm flipV="1">
          <a:off x="19545300" y="6597955"/>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152222</xdr:rowOff>
    </xdr:from>
    <xdr:to>
      <xdr:col>29</xdr:col>
      <xdr:colOff>568325</xdr:colOff>
      <xdr:row>38</xdr:row>
      <xdr:rowOff>82372</xdr:rowOff>
    </xdr:to>
    <xdr:sp macro="" textlink="">
      <xdr:nvSpPr>
        <xdr:cNvPr id="721" name="フローチャート : 判断 720"/>
        <xdr:cNvSpPr/>
      </xdr:nvSpPr>
      <xdr:spPr>
        <a:xfrm>
          <a:off x="20383500" y="649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22" name="テキスト ボックス 721"/>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49885</xdr:rowOff>
    </xdr:from>
    <xdr:to>
      <xdr:col>28</xdr:col>
      <xdr:colOff>365125</xdr:colOff>
      <xdr:row>38</xdr:row>
      <xdr:rowOff>151485</xdr:rowOff>
    </xdr:to>
    <xdr:sp macro="" textlink="">
      <xdr:nvSpPr>
        <xdr:cNvPr id="724" name="フローチャート : 判断 723"/>
        <xdr:cNvSpPr/>
      </xdr:nvSpPr>
      <xdr:spPr>
        <a:xfrm>
          <a:off x="19494500" y="656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168013</xdr:rowOff>
    </xdr:from>
    <xdr:ext cx="469744" cy="259045"/>
    <xdr:sp macro="" textlink="">
      <xdr:nvSpPr>
        <xdr:cNvPr id="725" name="テキスト ボックス 724"/>
        <xdr:cNvSpPr txBox="1"/>
      </xdr:nvSpPr>
      <xdr:spPr>
        <a:xfrm>
          <a:off x="19310427"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2337</xdr:rowOff>
    </xdr:from>
    <xdr:to>
      <xdr:col>27</xdr:col>
      <xdr:colOff>161925</xdr:colOff>
      <xdr:row>38</xdr:row>
      <xdr:rowOff>103937</xdr:rowOff>
    </xdr:to>
    <xdr:sp macro="" textlink="">
      <xdr:nvSpPr>
        <xdr:cNvPr id="726" name="フローチャート : 判断 725"/>
        <xdr:cNvSpPr/>
      </xdr:nvSpPr>
      <xdr:spPr>
        <a:xfrm>
          <a:off x="186055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120464</xdr:rowOff>
    </xdr:from>
    <xdr:ext cx="469744" cy="259045"/>
    <xdr:sp macro="" textlink="">
      <xdr:nvSpPr>
        <xdr:cNvPr id="727" name="テキスト ボックス 726"/>
        <xdr:cNvSpPr txBox="1"/>
      </xdr:nvSpPr>
      <xdr:spPr>
        <a:xfrm>
          <a:off x="18421427"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32055</xdr:rowOff>
    </xdr:from>
    <xdr:to>
      <xdr:col>29</xdr:col>
      <xdr:colOff>568325</xdr:colOff>
      <xdr:row>38</xdr:row>
      <xdr:rowOff>133655</xdr:rowOff>
    </xdr:to>
    <xdr:sp macro="" textlink="">
      <xdr:nvSpPr>
        <xdr:cNvPr id="737" name="円/楕円 736"/>
        <xdr:cNvSpPr/>
      </xdr:nvSpPr>
      <xdr:spPr>
        <a:xfrm>
          <a:off x="20383500" y="65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124782</xdr:rowOff>
    </xdr:from>
    <xdr:ext cx="469744" cy="259045"/>
    <xdr:sp macro="" textlink="">
      <xdr:nvSpPr>
        <xdr:cNvPr id="738" name="テキスト ボックス 737"/>
        <xdr:cNvSpPr txBox="1"/>
      </xdr:nvSpPr>
      <xdr:spPr>
        <a:xfrm>
          <a:off x="20199427" y="66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129718</xdr:rowOff>
    </xdr:from>
    <xdr:to>
      <xdr:col>32</xdr:col>
      <xdr:colOff>187325</xdr:colOff>
      <xdr:row>75</xdr:row>
      <xdr:rowOff>136131</xdr:rowOff>
    </xdr:to>
    <xdr:cxnSp macro="">
      <xdr:nvCxnSpPr>
        <xdr:cNvPr id="829" name="直線コネクタ 828"/>
        <xdr:cNvCxnSpPr/>
      </xdr:nvCxnSpPr>
      <xdr:spPr>
        <a:xfrm flipV="1">
          <a:off x="21323300" y="12988468"/>
          <a:ext cx="8382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136131</xdr:rowOff>
    </xdr:from>
    <xdr:to>
      <xdr:col>31</xdr:col>
      <xdr:colOff>34925</xdr:colOff>
      <xdr:row>76</xdr:row>
      <xdr:rowOff>53429</xdr:rowOff>
    </xdr:to>
    <xdr:cxnSp macro="">
      <xdr:nvCxnSpPr>
        <xdr:cNvPr id="832" name="直線コネクタ 831"/>
        <xdr:cNvCxnSpPr/>
      </xdr:nvCxnSpPr>
      <xdr:spPr>
        <a:xfrm flipV="1">
          <a:off x="20434300" y="12994881"/>
          <a:ext cx="889000" cy="8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163157</xdr:rowOff>
    </xdr:from>
    <xdr:to>
      <xdr:col>29</xdr:col>
      <xdr:colOff>517525</xdr:colOff>
      <xdr:row>76</xdr:row>
      <xdr:rowOff>53429</xdr:rowOff>
    </xdr:to>
    <xdr:cxnSp macro="">
      <xdr:nvCxnSpPr>
        <xdr:cNvPr id="835" name="直線コネクタ 834"/>
        <xdr:cNvCxnSpPr/>
      </xdr:nvCxnSpPr>
      <xdr:spPr>
        <a:xfrm>
          <a:off x="19545300" y="1302190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110444</xdr:rowOff>
    </xdr:from>
    <xdr:ext cx="534377" cy="259045"/>
    <xdr:sp macro="" textlink="">
      <xdr:nvSpPr>
        <xdr:cNvPr id="837" name="テキスト ボックス 836"/>
        <xdr:cNvSpPr txBox="1"/>
      </xdr:nvSpPr>
      <xdr:spPr>
        <a:xfrm>
          <a:off x="20167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150127</xdr:rowOff>
    </xdr:from>
    <xdr:to>
      <xdr:col>28</xdr:col>
      <xdr:colOff>314325</xdr:colOff>
      <xdr:row>75</xdr:row>
      <xdr:rowOff>163157</xdr:rowOff>
    </xdr:to>
    <xdr:cxnSp macro="">
      <xdr:nvCxnSpPr>
        <xdr:cNvPr id="838" name="直線コネクタ 837"/>
        <xdr:cNvCxnSpPr/>
      </xdr:nvCxnSpPr>
      <xdr:spPr>
        <a:xfrm>
          <a:off x="18656300" y="1300887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78918</xdr:rowOff>
    </xdr:from>
    <xdr:to>
      <xdr:col>32</xdr:col>
      <xdr:colOff>238125</xdr:colOff>
      <xdr:row>76</xdr:row>
      <xdr:rowOff>9068</xdr:rowOff>
    </xdr:to>
    <xdr:sp macro="" textlink="">
      <xdr:nvSpPr>
        <xdr:cNvPr id="848" name="円/楕円 847"/>
        <xdr:cNvSpPr/>
      </xdr:nvSpPr>
      <xdr:spPr>
        <a:xfrm>
          <a:off x="22110700" y="129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101795</xdr:rowOff>
    </xdr:from>
    <xdr:ext cx="534377" cy="259045"/>
    <xdr:sp macro="" textlink="">
      <xdr:nvSpPr>
        <xdr:cNvPr id="849" name="繰出金該当値テキスト"/>
        <xdr:cNvSpPr txBox="1"/>
      </xdr:nvSpPr>
      <xdr:spPr>
        <a:xfrm>
          <a:off x="22212300" y="127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77,286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85331</xdr:rowOff>
    </xdr:from>
    <xdr:to>
      <xdr:col>31</xdr:col>
      <xdr:colOff>85725</xdr:colOff>
      <xdr:row>76</xdr:row>
      <xdr:rowOff>15481</xdr:rowOff>
    </xdr:to>
    <xdr:sp macro="" textlink="">
      <xdr:nvSpPr>
        <xdr:cNvPr id="850" name="円/楕円 849"/>
        <xdr:cNvSpPr/>
      </xdr:nvSpPr>
      <xdr:spPr>
        <a:xfrm>
          <a:off x="21272500" y="129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32008</xdr:rowOff>
    </xdr:from>
    <xdr:ext cx="534377" cy="259045"/>
    <xdr:sp macro="" textlink="">
      <xdr:nvSpPr>
        <xdr:cNvPr id="851" name="テキスト ボックス 850"/>
        <xdr:cNvSpPr txBox="1"/>
      </xdr:nvSpPr>
      <xdr:spPr>
        <a:xfrm>
          <a:off x="21056111" y="127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2629</xdr:rowOff>
    </xdr:from>
    <xdr:to>
      <xdr:col>29</xdr:col>
      <xdr:colOff>568325</xdr:colOff>
      <xdr:row>76</xdr:row>
      <xdr:rowOff>104229</xdr:rowOff>
    </xdr:to>
    <xdr:sp macro="" textlink="">
      <xdr:nvSpPr>
        <xdr:cNvPr id="852" name="円/楕円 851"/>
        <xdr:cNvSpPr/>
      </xdr:nvSpPr>
      <xdr:spPr>
        <a:xfrm>
          <a:off x="20383500" y="130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95356</xdr:rowOff>
    </xdr:from>
    <xdr:ext cx="534377" cy="259045"/>
    <xdr:sp macro="" textlink="">
      <xdr:nvSpPr>
        <xdr:cNvPr id="853" name="テキスト ボックス 852"/>
        <xdr:cNvSpPr txBox="1"/>
      </xdr:nvSpPr>
      <xdr:spPr>
        <a:xfrm>
          <a:off x="20167111" y="131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112357</xdr:rowOff>
    </xdr:from>
    <xdr:to>
      <xdr:col>28</xdr:col>
      <xdr:colOff>365125</xdr:colOff>
      <xdr:row>76</xdr:row>
      <xdr:rowOff>42506</xdr:rowOff>
    </xdr:to>
    <xdr:sp macro="" textlink="">
      <xdr:nvSpPr>
        <xdr:cNvPr id="854" name="円/楕円 853"/>
        <xdr:cNvSpPr/>
      </xdr:nvSpPr>
      <xdr:spPr>
        <a:xfrm>
          <a:off x="19494500" y="12971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59034</xdr:rowOff>
    </xdr:from>
    <xdr:ext cx="534377" cy="259045"/>
    <xdr:sp macro="" textlink="">
      <xdr:nvSpPr>
        <xdr:cNvPr id="855" name="テキスト ボックス 854"/>
        <xdr:cNvSpPr txBox="1"/>
      </xdr:nvSpPr>
      <xdr:spPr>
        <a:xfrm>
          <a:off x="19278111" y="127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99326</xdr:rowOff>
    </xdr:from>
    <xdr:to>
      <xdr:col>27</xdr:col>
      <xdr:colOff>161925</xdr:colOff>
      <xdr:row>76</xdr:row>
      <xdr:rowOff>29477</xdr:rowOff>
    </xdr:to>
    <xdr:sp macro="" textlink="">
      <xdr:nvSpPr>
        <xdr:cNvPr id="856" name="円/楕円 855"/>
        <xdr:cNvSpPr/>
      </xdr:nvSpPr>
      <xdr:spPr>
        <a:xfrm>
          <a:off x="18605500" y="129580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46003</xdr:rowOff>
    </xdr:from>
    <xdr:ext cx="534377" cy="259045"/>
    <xdr:sp macro="" textlink="">
      <xdr:nvSpPr>
        <xdr:cNvPr id="857" name="テキスト ボックス 856"/>
        <xdr:cNvSpPr txBox="1"/>
      </xdr:nvSpPr>
      <xdr:spPr>
        <a:xfrm>
          <a:off x="18389111" y="127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582,304</a:t>
          </a:r>
          <a:r>
            <a:rPr kumimoji="1" lang="ja-JP" altLang="ja-JP" sz="1300">
              <a:solidFill>
                <a:schemeClr val="dk1"/>
              </a:solidFill>
              <a:effectLst/>
              <a:latin typeface="+mn-lt"/>
              <a:ea typeface="+mn-ea"/>
              <a:cs typeface="+mn-cs"/>
            </a:rPr>
            <a:t>円となっている。主な構成項目である。人件費は、一人当たり</a:t>
          </a:r>
          <a:r>
            <a:rPr kumimoji="1" lang="en-US" altLang="ja-JP" sz="1300">
              <a:solidFill>
                <a:schemeClr val="dk1"/>
              </a:solidFill>
              <a:effectLst/>
              <a:latin typeface="+mn-lt"/>
              <a:ea typeface="+mn-ea"/>
              <a:cs typeface="+mn-cs"/>
            </a:rPr>
            <a:t>89,362</a:t>
          </a:r>
          <a:r>
            <a:rPr kumimoji="1" lang="ja-JP" altLang="ja-JP" sz="1300">
              <a:solidFill>
                <a:schemeClr val="dk1"/>
              </a:solidFill>
              <a:effectLst/>
              <a:latin typeface="+mn-lt"/>
              <a:ea typeface="+mn-ea"/>
              <a:cs typeface="+mn-cs"/>
            </a:rPr>
            <a:t>円で昨年と比べて</a:t>
          </a:r>
          <a:r>
            <a:rPr kumimoji="1" lang="en-US" altLang="ja-JP" sz="1300">
              <a:solidFill>
                <a:schemeClr val="dk1"/>
              </a:solidFill>
              <a:effectLst/>
              <a:latin typeface="+mn-lt"/>
              <a:ea typeface="+mn-ea"/>
              <a:cs typeface="+mn-cs"/>
            </a:rPr>
            <a:t>1,020</a:t>
          </a:r>
          <a:r>
            <a:rPr kumimoji="1" lang="ja-JP" altLang="ja-JP" sz="1300">
              <a:solidFill>
                <a:schemeClr val="dk1"/>
              </a:solidFill>
              <a:effectLst/>
              <a:latin typeface="+mn-lt"/>
              <a:ea typeface="+mn-ea"/>
              <a:cs typeface="+mn-cs"/>
            </a:rPr>
            <a:t>円増加した。</a:t>
          </a:r>
          <a:r>
            <a:rPr lang="ja-JP" altLang="ja-JP" sz="1300">
              <a:solidFill>
                <a:schemeClr val="dk1"/>
              </a:solidFill>
              <a:effectLst/>
              <a:latin typeface="+mn-lt"/>
              <a:ea typeface="+mn-ea"/>
              <a:cs typeface="+mn-cs"/>
            </a:rPr>
            <a:t>類似団体平均では</a:t>
          </a:r>
          <a:r>
            <a:rPr lang="en-US" altLang="ja-JP" sz="1300">
              <a:solidFill>
                <a:schemeClr val="dk1"/>
              </a:solidFill>
              <a:effectLst/>
              <a:latin typeface="+mn-lt"/>
              <a:ea typeface="+mn-ea"/>
              <a:cs typeface="+mn-cs"/>
            </a:rPr>
            <a:t>2,777</a:t>
          </a:r>
          <a:r>
            <a:rPr lang="ja-JP" altLang="ja-JP" sz="1300">
              <a:solidFill>
                <a:schemeClr val="dk1"/>
              </a:solidFill>
              <a:effectLst/>
              <a:latin typeface="+mn-lt"/>
              <a:ea typeface="+mn-ea"/>
              <a:cs typeface="+mn-cs"/>
            </a:rPr>
            <a:t>円下回り、長野県平均では</a:t>
          </a:r>
          <a:r>
            <a:rPr lang="en-US" altLang="ja-JP" sz="1300">
              <a:solidFill>
                <a:schemeClr val="dk1"/>
              </a:solidFill>
              <a:effectLst/>
              <a:latin typeface="+mn-lt"/>
              <a:ea typeface="+mn-ea"/>
              <a:cs typeface="+mn-cs"/>
            </a:rPr>
            <a:t>19,288</a:t>
          </a:r>
          <a:r>
            <a:rPr lang="ja-JP" altLang="ja-JP" sz="1300">
              <a:solidFill>
                <a:schemeClr val="dk1"/>
              </a:solidFill>
              <a:effectLst/>
              <a:latin typeface="+mn-lt"/>
              <a:ea typeface="+mn-ea"/>
              <a:cs typeface="+mn-cs"/>
            </a:rPr>
            <a:t>円上回り、全国平均でも</a:t>
          </a:r>
          <a:r>
            <a:rPr lang="en-US" altLang="ja-JP" sz="1300">
              <a:solidFill>
                <a:schemeClr val="dk1"/>
              </a:solidFill>
              <a:effectLst/>
              <a:latin typeface="+mn-lt"/>
              <a:ea typeface="+mn-ea"/>
              <a:cs typeface="+mn-cs"/>
            </a:rPr>
            <a:t>24,537</a:t>
          </a:r>
          <a:r>
            <a:rPr lang="ja-JP" altLang="ja-JP" sz="1300">
              <a:solidFill>
                <a:schemeClr val="dk1"/>
              </a:solidFill>
              <a:effectLst/>
              <a:latin typeface="+mn-lt"/>
              <a:ea typeface="+mn-ea"/>
              <a:cs typeface="+mn-cs"/>
            </a:rPr>
            <a:t>上回っている。今後は年齢構成の変化などにより減少傾向になると予想している。物件費は、</a:t>
          </a:r>
          <a:r>
            <a:rPr kumimoji="1" lang="ja-JP" altLang="ja-JP" sz="1300">
              <a:solidFill>
                <a:schemeClr val="dk1"/>
              </a:solidFill>
              <a:effectLst/>
              <a:latin typeface="+mn-lt"/>
              <a:ea typeface="+mn-ea"/>
              <a:cs typeface="+mn-cs"/>
            </a:rPr>
            <a:t>一人当たり</a:t>
          </a:r>
          <a:r>
            <a:rPr kumimoji="1" lang="en-US" altLang="ja-JP" sz="1300">
              <a:solidFill>
                <a:schemeClr val="dk1"/>
              </a:solidFill>
              <a:effectLst/>
              <a:latin typeface="+mn-lt"/>
              <a:ea typeface="+mn-ea"/>
              <a:cs typeface="+mn-cs"/>
            </a:rPr>
            <a:t>82,693</a:t>
          </a:r>
          <a:r>
            <a:rPr kumimoji="1" lang="ja-JP" altLang="ja-JP" sz="1300">
              <a:solidFill>
                <a:schemeClr val="dk1"/>
              </a:solidFill>
              <a:effectLst/>
              <a:latin typeface="+mn-lt"/>
              <a:ea typeface="+mn-ea"/>
              <a:cs typeface="+mn-cs"/>
            </a:rPr>
            <a:t>円で　昨年と比べて４０４１円増加した。</a:t>
          </a:r>
          <a:r>
            <a:rPr lang="ja-JP" altLang="ja-JP" sz="1300">
              <a:solidFill>
                <a:schemeClr val="dk1"/>
              </a:solidFill>
              <a:effectLst/>
              <a:latin typeface="+mn-lt"/>
              <a:ea typeface="+mn-ea"/>
              <a:cs typeface="+mn-cs"/>
            </a:rPr>
            <a:t>類似団体平均では</a:t>
          </a:r>
          <a:r>
            <a:rPr lang="en-US" altLang="ja-JP" sz="1300">
              <a:solidFill>
                <a:schemeClr val="dk1"/>
              </a:solidFill>
              <a:effectLst/>
              <a:latin typeface="+mn-lt"/>
              <a:ea typeface="+mn-ea"/>
              <a:cs typeface="+mn-cs"/>
            </a:rPr>
            <a:t>7,051</a:t>
          </a:r>
          <a:r>
            <a:rPr lang="ja-JP" altLang="ja-JP" sz="1300">
              <a:solidFill>
                <a:schemeClr val="dk1"/>
              </a:solidFill>
              <a:effectLst/>
              <a:latin typeface="+mn-lt"/>
              <a:ea typeface="+mn-ea"/>
              <a:cs typeface="+mn-cs"/>
            </a:rPr>
            <a:t>円下回り、長野県平均では</a:t>
          </a:r>
          <a:r>
            <a:rPr lang="en-US" altLang="ja-JP" sz="1300">
              <a:solidFill>
                <a:schemeClr val="dk1"/>
              </a:solidFill>
              <a:effectLst/>
              <a:latin typeface="+mn-lt"/>
              <a:ea typeface="+mn-ea"/>
              <a:cs typeface="+mn-cs"/>
            </a:rPr>
            <a:t>19,068</a:t>
          </a:r>
          <a:r>
            <a:rPr lang="ja-JP" altLang="ja-JP" sz="1300">
              <a:solidFill>
                <a:schemeClr val="dk1"/>
              </a:solidFill>
              <a:effectLst/>
              <a:latin typeface="+mn-lt"/>
              <a:ea typeface="+mn-ea"/>
              <a:cs typeface="+mn-cs"/>
            </a:rPr>
            <a:t>円上回り、全国平均でも</a:t>
          </a:r>
          <a:r>
            <a:rPr lang="en-US" altLang="ja-JP" sz="1300">
              <a:solidFill>
                <a:schemeClr val="dk1"/>
              </a:solidFill>
              <a:effectLst/>
              <a:latin typeface="+mn-lt"/>
              <a:ea typeface="+mn-ea"/>
              <a:cs typeface="+mn-cs"/>
            </a:rPr>
            <a:t>25,897</a:t>
          </a:r>
          <a:r>
            <a:rPr lang="ja-JP" altLang="ja-JP" sz="1300">
              <a:solidFill>
                <a:schemeClr val="dk1"/>
              </a:solidFill>
              <a:effectLst/>
              <a:latin typeface="+mn-lt"/>
              <a:ea typeface="+mn-ea"/>
              <a:cs typeface="+mn-cs"/>
            </a:rPr>
            <a:t>上回っている。保育、教育分野において特別加配を行っているため、物件費が比較的高位に推移していると考えられる。また、今後実施予定の地方版総合戦略に係る業務委託料などの増加が見込まれ</a:t>
          </a:r>
          <a:r>
            <a:rPr lang="ja-JP" altLang="en-US" sz="1300">
              <a:solidFill>
                <a:schemeClr val="dk1"/>
              </a:solidFill>
              <a:effectLst/>
              <a:latin typeface="+mn-lt"/>
              <a:ea typeface="+mn-ea"/>
              <a:cs typeface="+mn-cs"/>
            </a:rPr>
            <a:t>ていることから</a:t>
          </a:r>
          <a:r>
            <a:rPr lang="ja-JP" altLang="ja-JP" sz="1300">
              <a:solidFill>
                <a:schemeClr val="dk1"/>
              </a:solidFill>
              <a:effectLst/>
              <a:latin typeface="+mn-lt"/>
              <a:ea typeface="+mn-ea"/>
              <a:cs typeface="+mn-cs"/>
            </a:rPr>
            <a:t>高い水準で推移すると予想される</a:t>
          </a:r>
          <a:r>
            <a:rPr lang="ja-JP" altLang="en-US" sz="1300">
              <a:solidFill>
                <a:schemeClr val="dk1"/>
              </a:solidFill>
              <a:effectLst/>
              <a:latin typeface="+mn-lt"/>
              <a:ea typeface="+mn-ea"/>
              <a:cs typeface="+mn-cs"/>
            </a:rPr>
            <a:t>。そのため</a:t>
          </a:r>
          <a:r>
            <a:rPr lang="ja-JP" altLang="ja-JP" sz="1300">
              <a:solidFill>
                <a:schemeClr val="dk1"/>
              </a:solidFill>
              <a:effectLst/>
              <a:latin typeface="+mn-lt"/>
              <a:ea typeface="+mn-ea"/>
              <a:cs typeface="+mn-cs"/>
            </a:rPr>
            <a:t>経常経費の削減に努める必要が</a:t>
          </a:r>
          <a:r>
            <a:rPr lang="ja-JP" altLang="en-US" sz="1300">
              <a:solidFill>
                <a:schemeClr val="dk1"/>
              </a:solidFill>
              <a:effectLst/>
              <a:latin typeface="+mn-lt"/>
              <a:ea typeface="+mn-ea"/>
              <a:cs typeface="+mn-cs"/>
            </a:rPr>
            <a:t>あ</a:t>
          </a:r>
          <a:r>
            <a:rPr lang="ja-JP" altLang="ja-JP" sz="1300">
              <a:solidFill>
                <a:schemeClr val="dk1"/>
              </a:solidFill>
              <a:effectLst/>
              <a:latin typeface="+mn-lt"/>
              <a:ea typeface="+mn-ea"/>
              <a:cs typeface="+mn-cs"/>
            </a:rPr>
            <a:t>る。公債費は、</a:t>
          </a:r>
          <a:r>
            <a:rPr kumimoji="1" lang="ja-JP" altLang="ja-JP" sz="1300">
              <a:solidFill>
                <a:schemeClr val="dk1"/>
              </a:solidFill>
              <a:effectLst/>
              <a:latin typeface="+mn-lt"/>
              <a:ea typeface="+mn-ea"/>
              <a:cs typeface="+mn-cs"/>
            </a:rPr>
            <a:t>一人当たり</a:t>
          </a:r>
          <a:r>
            <a:rPr kumimoji="1" lang="en-US" altLang="ja-JP" sz="1300">
              <a:solidFill>
                <a:schemeClr val="dk1"/>
              </a:solidFill>
              <a:effectLst/>
              <a:latin typeface="+mn-lt"/>
              <a:ea typeface="+mn-ea"/>
              <a:cs typeface="+mn-cs"/>
            </a:rPr>
            <a:t>64,699</a:t>
          </a:r>
          <a:r>
            <a:rPr kumimoji="1" lang="ja-JP" altLang="ja-JP" sz="1300">
              <a:solidFill>
                <a:schemeClr val="dk1"/>
              </a:solidFill>
              <a:effectLst/>
              <a:latin typeface="+mn-lt"/>
              <a:ea typeface="+mn-ea"/>
              <a:cs typeface="+mn-cs"/>
            </a:rPr>
            <a:t>円で昨年と比べて</a:t>
          </a:r>
          <a:r>
            <a:rPr kumimoji="1" lang="en-US" altLang="ja-JP" sz="1300">
              <a:solidFill>
                <a:schemeClr val="dk1"/>
              </a:solidFill>
              <a:effectLst/>
              <a:latin typeface="+mn-lt"/>
              <a:ea typeface="+mn-ea"/>
              <a:cs typeface="+mn-cs"/>
            </a:rPr>
            <a:t>15,283</a:t>
          </a:r>
          <a:r>
            <a:rPr kumimoji="1" lang="ja-JP" altLang="ja-JP" sz="1300">
              <a:solidFill>
                <a:schemeClr val="dk1"/>
              </a:solidFill>
              <a:effectLst/>
              <a:latin typeface="+mn-lt"/>
              <a:ea typeface="+mn-ea"/>
              <a:cs typeface="+mn-cs"/>
            </a:rPr>
            <a:t>円増加した。</a:t>
          </a:r>
          <a:r>
            <a:rPr lang="ja-JP" altLang="ja-JP" sz="1300">
              <a:solidFill>
                <a:schemeClr val="dk1"/>
              </a:solidFill>
              <a:effectLst/>
              <a:latin typeface="+mn-lt"/>
              <a:ea typeface="+mn-ea"/>
              <a:cs typeface="+mn-cs"/>
            </a:rPr>
            <a:t>類似団体平均では</a:t>
          </a:r>
          <a:r>
            <a:rPr lang="en-US" altLang="ja-JP" sz="1300">
              <a:solidFill>
                <a:schemeClr val="dk1"/>
              </a:solidFill>
              <a:effectLst/>
              <a:latin typeface="+mn-lt"/>
              <a:ea typeface="+mn-ea"/>
              <a:cs typeface="+mn-cs"/>
            </a:rPr>
            <a:t>19,173</a:t>
          </a:r>
          <a:r>
            <a:rPr lang="ja-JP" altLang="ja-JP" sz="1300">
              <a:solidFill>
                <a:schemeClr val="dk1"/>
              </a:solidFill>
              <a:effectLst/>
              <a:latin typeface="+mn-lt"/>
              <a:ea typeface="+mn-ea"/>
              <a:cs typeface="+mn-cs"/>
            </a:rPr>
            <a:t>円下回り、長野県平均では</a:t>
          </a:r>
          <a:r>
            <a:rPr lang="en-US" altLang="ja-JP" sz="1300">
              <a:solidFill>
                <a:schemeClr val="dk1"/>
              </a:solidFill>
              <a:effectLst/>
              <a:latin typeface="+mn-lt"/>
              <a:ea typeface="+mn-ea"/>
              <a:cs typeface="+mn-cs"/>
            </a:rPr>
            <a:t>14,463</a:t>
          </a:r>
          <a:r>
            <a:rPr lang="ja-JP" altLang="ja-JP" sz="1300">
              <a:solidFill>
                <a:schemeClr val="dk1"/>
              </a:solidFill>
              <a:effectLst/>
              <a:latin typeface="+mn-lt"/>
              <a:ea typeface="+mn-ea"/>
              <a:cs typeface="+mn-cs"/>
            </a:rPr>
            <a:t>円上回り、全国平均でも</a:t>
          </a:r>
          <a:r>
            <a:rPr lang="en-US" altLang="ja-JP" sz="1300">
              <a:solidFill>
                <a:schemeClr val="dk1"/>
              </a:solidFill>
              <a:effectLst/>
              <a:latin typeface="+mn-lt"/>
              <a:ea typeface="+mn-ea"/>
              <a:cs typeface="+mn-cs"/>
            </a:rPr>
            <a:t>20,867</a:t>
          </a:r>
          <a:r>
            <a:rPr lang="ja-JP" altLang="ja-JP" sz="1300">
              <a:solidFill>
                <a:schemeClr val="dk1"/>
              </a:solidFill>
              <a:effectLst/>
              <a:latin typeface="+mn-lt"/>
              <a:ea typeface="+mn-ea"/>
              <a:cs typeface="+mn-cs"/>
            </a:rPr>
            <a:t>円上回っている。今後新たなまちづくりのために活用した合併特例債の償還が増えることから、高水準となることが予想されている。減債基金等計画的に積立</a:t>
          </a:r>
          <a:r>
            <a:rPr lang="ja-JP" altLang="en-US" sz="1300">
              <a:solidFill>
                <a:schemeClr val="dk1"/>
              </a:solidFill>
              <a:effectLst/>
              <a:latin typeface="+mn-lt"/>
              <a:ea typeface="+mn-ea"/>
              <a:cs typeface="+mn-cs"/>
            </a:rPr>
            <a:t>を</a:t>
          </a:r>
          <a:r>
            <a:rPr lang="ja-JP" altLang="ja-JP" sz="1300">
              <a:solidFill>
                <a:schemeClr val="dk1"/>
              </a:solidFill>
              <a:effectLst/>
              <a:latin typeface="+mn-lt"/>
              <a:ea typeface="+mn-ea"/>
              <a:cs typeface="+mn-cs"/>
            </a:rPr>
            <a:t>し、</a:t>
          </a:r>
          <a:r>
            <a:rPr lang="ja-JP" altLang="en-US" sz="1300">
              <a:solidFill>
                <a:schemeClr val="dk1"/>
              </a:solidFill>
              <a:effectLst/>
              <a:latin typeface="+mn-lt"/>
              <a:ea typeface="+mn-ea"/>
              <a:cs typeface="+mn-cs"/>
            </a:rPr>
            <a:t>年度間返済の平準化及び、</a:t>
          </a:r>
          <a:r>
            <a:rPr lang="ja-JP" altLang="ja-JP" sz="1300">
              <a:solidFill>
                <a:schemeClr val="dk1"/>
              </a:solidFill>
              <a:effectLst/>
              <a:latin typeface="+mn-lt"/>
              <a:ea typeface="+mn-ea"/>
              <a:cs typeface="+mn-cs"/>
            </a:rPr>
            <a:t>財政運営の弾力化を図ることとしています。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11,693
11,642
75.00
7,221,421
6,808,883
392,867
4,878,435
6,860,497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85598</xdr:rowOff>
    </xdr:from>
    <xdr:to>
      <xdr:col>6</xdr:col>
      <xdr:colOff>511175</xdr:colOff>
      <xdr:row>38</xdr:row>
      <xdr:rowOff>57785</xdr:rowOff>
    </xdr:to>
    <xdr:cxnSp macro="">
      <xdr:nvCxnSpPr>
        <xdr:cNvPr id="61" name="直線コネクタ 60"/>
        <xdr:cNvCxnSpPr/>
      </xdr:nvCxnSpPr>
      <xdr:spPr>
        <a:xfrm flipV="1">
          <a:off x="3797300" y="6429248"/>
          <a:ext cx="8382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57785</xdr:rowOff>
    </xdr:from>
    <xdr:to>
      <xdr:col>5</xdr:col>
      <xdr:colOff>358775</xdr:colOff>
      <xdr:row>39</xdr:row>
      <xdr:rowOff>35306</xdr:rowOff>
    </xdr:to>
    <xdr:cxnSp macro="">
      <xdr:nvCxnSpPr>
        <xdr:cNvPr id="64" name="直線コネクタ 63"/>
        <xdr:cNvCxnSpPr/>
      </xdr:nvCxnSpPr>
      <xdr:spPr>
        <a:xfrm flipV="1">
          <a:off x="2908300" y="6572885"/>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169799</xdr:rowOff>
    </xdr:from>
    <xdr:to>
      <xdr:col>4</xdr:col>
      <xdr:colOff>155575</xdr:colOff>
      <xdr:row>39</xdr:row>
      <xdr:rowOff>35306</xdr:rowOff>
    </xdr:to>
    <xdr:cxnSp macro="">
      <xdr:nvCxnSpPr>
        <xdr:cNvPr id="67" name="直線コネクタ 66"/>
        <xdr:cNvCxnSpPr/>
      </xdr:nvCxnSpPr>
      <xdr:spPr>
        <a:xfrm>
          <a:off x="2019300" y="668489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36830</xdr:rowOff>
    </xdr:from>
    <xdr:to>
      <xdr:col>2</xdr:col>
      <xdr:colOff>638175</xdr:colOff>
      <xdr:row>38</xdr:row>
      <xdr:rowOff>169799</xdr:rowOff>
    </xdr:to>
    <xdr:cxnSp macro="">
      <xdr:nvCxnSpPr>
        <xdr:cNvPr id="70" name="直線コネクタ 69"/>
        <xdr:cNvCxnSpPr/>
      </xdr:nvCxnSpPr>
      <xdr:spPr>
        <a:xfrm>
          <a:off x="1130300" y="6380480"/>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34798</xdr:rowOff>
    </xdr:from>
    <xdr:to>
      <xdr:col>6</xdr:col>
      <xdr:colOff>561975</xdr:colOff>
      <xdr:row>37</xdr:row>
      <xdr:rowOff>136398</xdr:rowOff>
    </xdr:to>
    <xdr:sp macro="" textlink="">
      <xdr:nvSpPr>
        <xdr:cNvPr id="80" name="円/楕円 79"/>
        <xdr:cNvSpPr/>
      </xdr:nvSpPr>
      <xdr:spPr>
        <a:xfrm>
          <a:off x="45847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13225</xdr:rowOff>
    </xdr:from>
    <xdr:ext cx="469744" cy="259045"/>
    <xdr:sp macro="" textlink="">
      <xdr:nvSpPr>
        <xdr:cNvPr id="81" name="議会費該当値テキスト"/>
        <xdr:cNvSpPr txBox="1"/>
      </xdr:nvSpPr>
      <xdr:spPr>
        <a:xfrm>
          <a:off x="4686300"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6985</xdr:rowOff>
    </xdr:from>
    <xdr:to>
      <xdr:col>5</xdr:col>
      <xdr:colOff>409575</xdr:colOff>
      <xdr:row>38</xdr:row>
      <xdr:rowOff>108585</xdr:rowOff>
    </xdr:to>
    <xdr:sp macro="" textlink="">
      <xdr:nvSpPr>
        <xdr:cNvPr id="82" name="円/楕円 81"/>
        <xdr:cNvSpPr/>
      </xdr:nvSpPr>
      <xdr:spPr>
        <a:xfrm>
          <a:off x="3746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99712</xdr:rowOff>
    </xdr:from>
    <xdr:ext cx="469744" cy="259045"/>
    <xdr:sp macro="" textlink="">
      <xdr:nvSpPr>
        <xdr:cNvPr id="83" name="テキスト ボックス 82"/>
        <xdr:cNvSpPr txBox="1"/>
      </xdr:nvSpPr>
      <xdr:spPr>
        <a:xfrm>
          <a:off x="3562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155956</xdr:rowOff>
    </xdr:from>
    <xdr:to>
      <xdr:col>4</xdr:col>
      <xdr:colOff>206375</xdr:colOff>
      <xdr:row>39</xdr:row>
      <xdr:rowOff>86106</xdr:rowOff>
    </xdr:to>
    <xdr:sp macro="" textlink="">
      <xdr:nvSpPr>
        <xdr:cNvPr id="84" name="円/楕円 83"/>
        <xdr:cNvSpPr/>
      </xdr:nvSpPr>
      <xdr:spPr>
        <a:xfrm>
          <a:off x="2857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77233</xdr:rowOff>
    </xdr:from>
    <xdr:ext cx="469744" cy="259045"/>
    <xdr:sp macro="" textlink="">
      <xdr:nvSpPr>
        <xdr:cNvPr id="85" name="テキスト ボックス 84"/>
        <xdr:cNvSpPr txBox="1"/>
      </xdr:nvSpPr>
      <xdr:spPr>
        <a:xfrm>
          <a:off x="2673427"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118999</xdr:rowOff>
    </xdr:from>
    <xdr:to>
      <xdr:col>3</xdr:col>
      <xdr:colOff>3175</xdr:colOff>
      <xdr:row>39</xdr:row>
      <xdr:rowOff>49149</xdr:rowOff>
    </xdr:to>
    <xdr:sp macro="" textlink="">
      <xdr:nvSpPr>
        <xdr:cNvPr id="86" name="円/楕円 85"/>
        <xdr:cNvSpPr/>
      </xdr:nvSpPr>
      <xdr:spPr>
        <a:xfrm>
          <a:off x="1968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40276</xdr:rowOff>
    </xdr:from>
    <xdr:ext cx="469744" cy="259045"/>
    <xdr:sp macro="" textlink="">
      <xdr:nvSpPr>
        <xdr:cNvPr id="87" name="テキスト ボックス 86"/>
        <xdr:cNvSpPr txBox="1"/>
      </xdr:nvSpPr>
      <xdr:spPr>
        <a:xfrm>
          <a:off x="1784427"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157480</xdr:rowOff>
    </xdr:from>
    <xdr:to>
      <xdr:col>1</xdr:col>
      <xdr:colOff>485775</xdr:colOff>
      <xdr:row>37</xdr:row>
      <xdr:rowOff>87630</xdr:rowOff>
    </xdr:to>
    <xdr:sp macro="" textlink="">
      <xdr:nvSpPr>
        <xdr:cNvPr id="88" name="円/楕円 87"/>
        <xdr:cNvSpPr/>
      </xdr:nvSpPr>
      <xdr:spPr>
        <a:xfrm>
          <a:off x="1079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78757</xdr:rowOff>
    </xdr:from>
    <xdr:ext cx="469744" cy="259045"/>
    <xdr:sp macro="" textlink="">
      <xdr:nvSpPr>
        <xdr:cNvPr id="89" name="テキスト ボックス 88"/>
        <xdr:cNvSpPr txBox="1"/>
      </xdr:nvSpPr>
      <xdr:spPr>
        <a:xfrm>
          <a:off x="89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64668</xdr:rowOff>
    </xdr:from>
    <xdr:to>
      <xdr:col>6</xdr:col>
      <xdr:colOff>511175</xdr:colOff>
      <xdr:row>58</xdr:row>
      <xdr:rowOff>93500</xdr:rowOff>
    </xdr:to>
    <xdr:cxnSp macro="">
      <xdr:nvCxnSpPr>
        <xdr:cNvPr id="118" name="直線コネクタ 117"/>
        <xdr:cNvCxnSpPr/>
      </xdr:nvCxnSpPr>
      <xdr:spPr>
        <a:xfrm>
          <a:off x="3797300" y="10008768"/>
          <a:ext cx="838200" cy="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52250</xdr:rowOff>
    </xdr:from>
    <xdr:ext cx="599010" cy="259045"/>
    <xdr:sp macro="" textlink="">
      <xdr:nvSpPr>
        <xdr:cNvPr id="119" name="総務費平均値テキスト"/>
        <xdr:cNvSpPr txBox="1"/>
      </xdr:nvSpPr>
      <xdr:spPr>
        <a:xfrm>
          <a:off x="4686300" y="9824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64668</xdr:rowOff>
    </xdr:from>
    <xdr:to>
      <xdr:col>5</xdr:col>
      <xdr:colOff>358775</xdr:colOff>
      <xdr:row>58</xdr:row>
      <xdr:rowOff>95192</xdr:rowOff>
    </xdr:to>
    <xdr:cxnSp macro="">
      <xdr:nvCxnSpPr>
        <xdr:cNvPr id="121" name="直線コネクタ 120"/>
        <xdr:cNvCxnSpPr/>
      </xdr:nvCxnSpPr>
      <xdr:spPr>
        <a:xfrm flipV="1">
          <a:off x="2908300" y="10008768"/>
          <a:ext cx="889000" cy="3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116619</xdr:rowOff>
    </xdr:from>
    <xdr:ext cx="599010" cy="259045"/>
    <xdr:sp macro="" textlink="">
      <xdr:nvSpPr>
        <xdr:cNvPr id="123" name="テキスト ボックス 122"/>
        <xdr:cNvSpPr txBox="1"/>
      </xdr:nvSpPr>
      <xdr:spPr>
        <a:xfrm>
          <a:off x="3497794" y="100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95192</xdr:rowOff>
    </xdr:from>
    <xdr:to>
      <xdr:col>4</xdr:col>
      <xdr:colOff>155575</xdr:colOff>
      <xdr:row>58</xdr:row>
      <xdr:rowOff>103305</xdr:rowOff>
    </xdr:to>
    <xdr:cxnSp macro="">
      <xdr:nvCxnSpPr>
        <xdr:cNvPr id="124" name="直線コネクタ 123"/>
        <xdr:cNvCxnSpPr/>
      </xdr:nvCxnSpPr>
      <xdr:spPr>
        <a:xfrm flipV="1">
          <a:off x="2019300" y="10039292"/>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103305</xdr:rowOff>
    </xdr:from>
    <xdr:to>
      <xdr:col>2</xdr:col>
      <xdr:colOff>638175</xdr:colOff>
      <xdr:row>58</xdr:row>
      <xdr:rowOff>103425</xdr:rowOff>
    </xdr:to>
    <xdr:cxnSp macro="">
      <xdr:nvCxnSpPr>
        <xdr:cNvPr id="127" name="直線コネクタ 126"/>
        <xdr:cNvCxnSpPr/>
      </xdr:nvCxnSpPr>
      <xdr:spPr>
        <a:xfrm flipV="1">
          <a:off x="1130300" y="10047405"/>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42700</xdr:rowOff>
    </xdr:from>
    <xdr:to>
      <xdr:col>6</xdr:col>
      <xdr:colOff>561975</xdr:colOff>
      <xdr:row>58</xdr:row>
      <xdr:rowOff>144300</xdr:rowOff>
    </xdr:to>
    <xdr:sp macro="" textlink="">
      <xdr:nvSpPr>
        <xdr:cNvPr id="137" name="円/楕円 136"/>
        <xdr:cNvSpPr/>
      </xdr:nvSpPr>
      <xdr:spPr>
        <a:xfrm>
          <a:off x="4584700" y="99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7800</xdr:rowOff>
    </xdr:from>
    <xdr:ext cx="534377" cy="259045"/>
    <xdr:sp macro="" textlink="">
      <xdr:nvSpPr>
        <xdr:cNvPr id="138" name="総務費該当値テキスト"/>
        <xdr:cNvSpPr txBox="1"/>
      </xdr:nvSpPr>
      <xdr:spPr>
        <a:xfrm>
          <a:off x="4686300" y="99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13868</xdr:rowOff>
    </xdr:from>
    <xdr:to>
      <xdr:col>5</xdr:col>
      <xdr:colOff>409575</xdr:colOff>
      <xdr:row>58</xdr:row>
      <xdr:rowOff>115468</xdr:rowOff>
    </xdr:to>
    <xdr:sp macro="" textlink="">
      <xdr:nvSpPr>
        <xdr:cNvPr id="139" name="円/楕円 138"/>
        <xdr:cNvSpPr/>
      </xdr:nvSpPr>
      <xdr:spPr>
        <a:xfrm>
          <a:off x="3746500" y="9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131995</xdr:rowOff>
    </xdr:from>
    <xdr:ext cx="599010" cy="259045"/>
    <xdr:sp macro="" textlink="">
      <xdr:nvSpPr>
        <xdr:cNvPr id="140" name="テキスト ボックス 139"/>
        <xdr:cNvSpPr txBox="1"/>
      </xdr:nvSpPr>
      <xdr:spPr>
        <a:xfrm>
          <a:off x="3497794" y="973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44392</xdr:rowOff>
    </xdr:from>
    <xdr:to>
      <xdr:col>4</xdr:col>
      <xdr:colOff>206375</xdr:colOff>
      <xdr:row>58</xdr:row>
      <xdr:rowOff>145992</xdr:rowOff>
    </xdr:to>
    <xdr:sp macro="" textlink="">
      <xdr:nvSpPr>
        <xdr:cNvPr id="141" name="円/楕円 140"/>
        <xdr:cNvSpPr/>
      </xdr:nvSpPr>
      <xdr:spPr>
        <a:xfrm>
          <a:off x="2857500" y="99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137119</xdr:rowOff>
    </xdr:from>
    <xdr:ext cx="534377" cy="259045"/>
    <xdr:sp macro="" textlink="">
      <xdr:nvSpPr>
        <xdr:cNvPr id="142" name="テキスト ボックス 141"/>
        <xdr:cNvSpPr txBox="1"/>
      </xdr:nvSpPr>
      <xdr:spPr>
        <a:xfrm>
          <a:off x="2641111" y="100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52505</xdr:rowOff>
    </xdr:from>
    <xdr:to>
      <xdr:col>3</xdr:col>
      <xdr:colOff>3175</xdr:colOff>
      <xdr:row>58</xdr:row>
      <xdr:rowOff>154105</xdr:rowOff>
    </xdr:to>
    <xdr:sp macro="" textlink="">
      <xdr:nvSpPr>
        <xdr:cNvPr id="143" name="円/楕円 142"/>
        <xdr:cNvSpPr/>
      </xdr:nvSpPr>
      <xdr:spPr>
        <a:xfrm>
          <a:off x="1968500" y="999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145232</xdr:rowOff>
    </xdr:from>
    <xdr:ext cx="534377" cy="259045"/>
    <xdr:sp macro="" textlink="">
      <xdr:nvSpPr>
        <xdr:cNvPr id="144" name="テキスト ボックス 143"/>
        <xdr:cNvSpPr txBox="1"/>
      </xdr:nvSpPr>
      <xdr:spPr>
        <a:xfrm>
          <a:off x="1752111" y="100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52625</xdr:rowOff>
    </xdr:from>
    <xdr:to>
      <xdr:col>1</xdr:col>
      <xdr:colOff>485775</xdr:colOff>
      <xdr:row>58</xdr:row>
      <xdr:rowOff>154225</xdr:rowOff>
    </xdr:to>
    <xdr:sp macro="" textlink="">
      <xdr:nvSpPr>
        <xdr:cNvPr id="145" name="円/楕円 144"/>
        <xdr:cNvSpPr/>
      </xdr:nvSpPr>
      <xdr:spPr>
        <a:xfrm>
          <a:off x="1079500" y="99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145352</xdr:rowOff>
    </xdr:from>
    <xdr:ext cx="534377" cy="259045"/>
    <xdr:sp macro="" textlink="">
      <xdr:nvSpPr>
        <xdr:cNvPr id="146" name="テキスト ボックス 145"/>
        <xdr:cNvSpPr txBox="1"/>
      </xdr:nvSpPr>
      <xdr:spPr>
        <a:xfrm>
          <a:off x="863111" y="100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148659</xdr:rowOff>
    </xdr:from>
    <xdr:to>
      <xdr:col>6</xdr:col>
      <xdr:colOff>511175</xdr:colOff>
      <xdr:row>78</xdr:row>
      <xdr:rowOff>41870</xdr:rowOff>
    </xdr:to>
    <xdr:cxnSp macro="">
      <xdr:nvCxnSpPr>
        <xdr:cNvPr id="178" name="直線コネクタ 177"/>
        <xdr:cNvCxnSpPr/>
      </xdr:nvCxnSpPr>
      <xdr:spPr>
        <a:xfrm flipV="1">
          <a:off x="3797300" y="13178859"/>
          <a:ext cx="838200" cy="2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55955</xdr:rowOff>
    </xdr:from>
    <xdr:ext cx="599010" cy="259045"/>
    <xdr:sp macro="" textlink="">
      <xdr:nvSpPr>
        <xdr:cNvPr id="179" name="民生費平均値テキスト"/>
        <xdr:cNvSpPr txBox="1"/>
      </xdr:nvSpPr>
      <xdr:spPr>
        <a:xfrm>
          <a:off x="4686300" y="1274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41870</xdr:rowOff>
    </xdr:from>
    <xdr:to>
      <xdr:col>5</xdr:col>
      <xdr:colOff>358775</xdr:colOff>
      <xdr:row>78</xdr:row>
      <xdr:rowOff>154222</xdr:rowOff>
    </xdr:to>
    <xdr:cxnSp macro="">
      <xdr:nvCxnSpPr>
        <xdr:cNvPr id="181" name="直線コネクタ 180"/>
        <xdr:cNvCxnSpPr/>
      </xdr:nvCxnSpPr>
      <xdr:spPr>
        <a:xfrm flipV="1">
          <a:off x="2908300" y="13414970"/>
          <a:ext cx="889000" cy="1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120617</xdr:rowOff>
    </xdr:from>
    <xdr:to>
      <xdr:col>4</xdr:col>
      <xdr:colOff>155575</xdr:colOff>
      <xdr:row>78</xdr:row>
      <xdr:rowOff>154222</xdr:rowOff>
    </xdr:to>
    <xdr:cxnSp macro="">
      <xdr:nvCxnSpPr>
        <xdr:cNvPr id="184" name="直線コネクタ 183"/>
        <xdr:cNvCxnSpPr/>
      </xdr:nvCxnSpPr>
      <xdr:spPr>
        <a:xfrm>
          <a:off x="2019300" y="1349371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75986</xdr:rowOff>
    </xdr:from>
    <xdr:to>
      <xdr:col>2</xdr:col>
      <xdr:colOff>638175</xdr:colOff>
      <xdr:row>78</xdr:row>
      <xdr:rowOff>120617</xdr:rowOff>
    </xdr:to>
    <xdr:cxnSp macro="">
      <xdr:nvCxnSpPr>
        <xdr:cNvPr id="187" name="直線コネクタ 186"/>
        <xdr:cNvCxnSpPr/>
      </xdr:nvCxnSpPr>
      <xdr:spPr>
        <a:xfrm>
          <a:off x="1130300" y="13449086"/>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97859</xdr:rowOff>
    </xdr:from>
    <xdr:to>
      <xdr:col>6</xdr:col>
      <xdr:colOff>561975</xdr:colOff>
      <xdr:row>77</xdr:row>
      <xdr:rowOff>28009</xdr:rowOff>
    </xdr:to>
    <xdr:sp macro="" textlink="">
      <xdr:nvSpPr>
        <xdr:cNvPr id="197" name="円/楕円 196"/>
        <xdr:cNvSpPr/>
      </xdr:nvSpPr>
      <xdr:spPr>
        <a:xfrm>
          <a:off x="4584700" y="131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76286</xdr:rowOff>
    </xdr:from>
    <xdr:ext cx="599010" cy="259045"/>
    <xdr:sp macro="" textlink="">
      <xdr:nvSpPr>
        <xdr:cNvPr id="198" name="民生費該当値テキスト"/>
        <xdr:cNvSpPr txBox="1"/>
      </xdr:nvSpPr>
      <xdr:spPr>
        <a:xfrm>
          <a:off x="4686300" y="1310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132,677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162520</xdr:rowOff>
    </xdr:from>
    <xdr:to>
      <xdr:col>5</xdr:col>
      <xdr:colOff>409575</xdr:colOff>
      <xdr:row>78</xdr:row>
      <xdr:rowOff>92670</xdr:rowOff>
    </xdr:to>
    <xdr:sp macro="" textlink="">
      <xdr:nvSpPr>
        <xdr:cNvPr id="199" name="円/楕円 198"/>
        <xdr:cNvSpPr/>
      </xdr:nvSpPr>
      <xdr:spPr>
        <a:xfrm>
          <a:off x="3746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83797</xdr:rowOff>
    </xdr:from>
    <xdr:ext cx="599010" cy="259045"/>
    <xdr:sp macro="" textlink="">
      <xdr:nvSpPr>
        <xdr:cNvPr id="200" name="テキスト ボックス 199"/>
        <xdr:cNvSpPr txBox="1"/>
      </xdr:nvSpPr>
      <xdr:spPr>
        <a:xfrm>
          <a:off x="3497794" y="134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103422</xdr:rowOff>
    </xdr:from>
    <xdr:to>
      <xdr:col>4</xdr:col>
      <xdr:colOff>206375</xdr:colOff>
      <xdr:row>79</xdr:row>
      <xdr:rowOff>33572</xdr:rowOff>
    </xdr:to>
    <xdr:sp macro="" textlink="">
      <xdr:nvSpPr>
        <xdr:cNvPr id="201" name="円/楕円 200"/>
        <xdr:cNvSpPr/>
      </xdr:nvSpPr>
      <xdr:spPr>
        <a:xfrm>
          <a:off x="2857500" y="134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24699</xdr:rowOff>
    </xdr:from>
    <xdr:ext cx="599010" cy="259045"/>
    <xdr:sp macro="" textlink="">
      <xdr:nvSpPr>
        <xdr:cNvPr id="202" name="テキスト ボックス 201"/>
        <xdr:cNvSpPr txBox="1"/>
      </xdr:nvSpPr>
      <xdr:spPr>
        <a:xfrm>
          <a:off x="2608794" y="1356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69817</xdr:rowOff>
    </xdr:from>
    <xdr:to>
      <xdr:col>3</xdr:col>
      <xdr:colOff>3175</xdr:colOff>
      <xdr:row>78</xdr:row>
      <xdr:rowOff>171417</xdr:rowOff>
    </xdr:to>
    <xdr:sp macro="" textlink="">
      <xdr:nvSpPr>
        <xdr:cNvPr id="203" name="円/楕円 202"/>
        <xdr:cNvSpPr/>
      </xdr:nvSpPr>
      <xdr:spPr>
        <a:xfrm>
          <a:off x="1968500" y="134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162544</xdr:rowOff>
    </xdr:from>
    <xdr:ext cx="599010" cy="259045"/>
    <xdr:sp macro="" textlink="">
      <xdr:nvSpPr>
        <xdr:cNvPr id="204" name="テキスト ボックス 203"/>
        <xdr:cNvSpPr txBox="1"/>
      </xdr:nvSpPr>
      <xdr:spPr>
        <a:xfrm>
          <a:off x="1719794" y="13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25186</xdr:rowOff>
    </xdr:from>
    <xdr:to>
      <xdr:col>1</xdr:col>
      <xdr:colOff>485775</xdr:colOff>
      <xdr:row>78</xdr:row>
      <xdr:rowOff>126786</xdr:rowOff>
    </xdr:to>
    <xdr:sp macro="" textlink="">
      <xdr:nvSpPr>
        <xdr:cNvPr id="205" name="円/楕円 204"/>
        <xdr:cNvSpPr/>
      </xdr:nvSpPr>
      <xdr:spPr>
        <a:xfrm>
          <a:off x="1079500" y="133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117913</xdr:rowOff>
    </xdr:from>
    <xdr:ext cx="599010" cy="259045"/>
    <xdr:sp macro="" textlink="">
      <xdr:nvSpPr>
        <xdr:cNvPr id="206" name="テキスト ボックス 205"/>
        <xdr:cNvSpPr txBox="1"/>
      </xdr:nvSpPr>
      <xdr:spPr>
        <a:xfrm>
          <a:off x="830794" y="1349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136970</xdr:rowOff>
    </xdr:from>
    <xdr:to>
      <xdr:col>6</xdr:col>
      <xdr:colOff>510540</xdr:colOff>
      <xdr:row>97</xdr:row>
      <xdr:rowOff>116332</xdr:rowOff>
    </xdr:to>
    <xdr:cxnSp macro="">
      <xdr:nvCxnSpPr>
        <xdr:cNvPr id="230" name="直線コネクタ 229"/>
        <xdr:cNvCxnSpPr/>
      </xdr:nvCxnSpPr>
      <xdr:spPr>
        <a:xfrm flipV="1">
          <a:off x="4633595" y="15396020"/>
          <a:ext cx="1270" cy="1350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120159</xdr:rowOff>
    </xdr:from>
    <xdr:ext cx="534377" cy="259045"/>
    <xdr:sp macro="" textlink="">
      <xdr:nvSpPr>
        <xdr:cNvPr id="231" name="衛生費最小値テキスト"/>
        <xdr:cNvSpPr txBox="1"/>
      </xdr:nvSpPr>
      <xdr:spPr>
        <a:xfrm>
          <a:off x="4686300"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97</xdr:row>
      <xdr:rowOff>116332</xdr:rowOff>
    </xdr:from>
    <xdr:to>
      <xdr:col>6</xdr:col>
      <xdr:colOff>600075</xdr:colOff>
      <xdr:row>97</xdr:row>
      <xdr:rowOff>116332</xdr:rowOff>
    </xdr:to>
    <xdr:cxnSp macro="">
      <xdr:nvCxnSpPr>
        <xdr:cNvPr id="232" name="直線コネクタ 231"/>
        <xdr:cNvCxnSpPr/>
      </xdr:nvCxnSpPr>
      <xdr:spPr>
        <a:xfrm>
          <a:off x="4546600" y="1674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83647</xdr:rowOff>
    </xdr:from>
    <xdr:ext cx="599010" cy="259045"/>
    <xdr:sp macro="" textlink="">
      <xdr:nvSpPr>
        <xdr:cNvPr id="233" name="衛生費最大値テキスト"/>
        <xdr:cNvSpPr txBox="1"/>
      </xdr:nvSpPr>
      <xdr:spPr>
        <a:xfrm>
          <a:off x="4686300" y="151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89</xdr:row>
      <xdr:rowOff>136970</xdr:rowOff>
    </xdr:from>
    <xdr:to>
      <xdr:col>6</xdr:col>
      <xdr:colOff>600075</xdr:colOff>
      <xdr:row>89</xdr:row>
      <xdr:rowOff>136970</xdr:rowOff>
    </xdr:to>
    <xdr:cxnSp macro="">
      <xdr:nvCxnSpPr>
        <xdr:cNvPr id="234" name="直線コネクタ 233"/>
        <xdr:cNvCxnSpPr/>
      </xdr:nvCxnSpPr>
      <xdr:spPr>
        <a:xfrm>
          <a:off x="4546600" y="1539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825</xdr:rowOff>
    </xdr:from>
    <xdr:to>
      <xdr:col>6</xdr:col>
      <xdr:colOff>511175</xdr:colOff>
      <xdr:row>94</xdr:row>
      <xdr:rowOff>61240</xdr:rowOff>
    </xdr:to>
    <xdr:cxnSp macro="">
      <xdr:nvCxnSpPr>
        <xdr:cNvPr id="235" name="直線コネクタ 234"/>
        <xdr:cNvCxnSpPr/>
      </xdr:nvCxnSpPr>
      <xdr:spPr>
        <a:xfrm flipV="1">
          <a:off x="3797300" y="16117125"/>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101973</xdr:rowOff>
    </xdr:from>
    <xdr:ext cx="534377" cy="259045"/>
    <xdr:sp macro="" textlink="">
      <xdr:nvSpPr>
        <xdr:cNvPr id="236" name="衛生費平均値テキスト"/>
        <xdr:cNvSpPr txBox="1"/>
      </xdr:nvSpPr>
      <xdr:spPr>
        <a:xfrm>
          <a:off x="4686300" y="16218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123546</xdr:rowOff>
    </xdr:from>
    <xdr:to>
      <xdr:col>6</xdr:col>
      <xdr:colOff>561975</xdr:colOff>
      <xdr:row>95</xdr:row>
      <xdr:rowOff>53696</xdr:rowOff>
    </xdr:to>
    <xdr:sp macro="" textlink="">
      <xdr:nvSpPr>
        <xdr:cNvPr id="237" name="フローチャート : 判断 236"/>
        <xdr:cNvSpPr/>
      </xdr:nvSpPr>
      <xdr:spPr>
        <a:xfrm>
          <a:off x="4584700" y="16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61240</xdr:rowOff>
    </xdr:from>
    <xdr:to>
      <xdr:col>5</xdr:col>
      <xdr:colOff>358775</xdr:colOff>
      <xdr:row>95</xdr:row>
      <xdr:rowOff>12751</xdr:rowOff>
    </xdr:to>
    <xdr:cxnSp macro="">
      <xdr:nvCxnSpPr>
        <xdr:cNvPr id="238" name="直線コネクタ 237"/>
        <xdr:cNvCxnSpPr/>
      </xdr:nvCxnSpPr>
      <xdr:spPr>
        <a:xfrm flipV="1">
          <a:off x="2908300" y="16177540"/>
          <a:ext cx="8890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80887</xdr:rowOff>
    </xdr:from>
    <xdr:to>
      <xdr:col>5</xdr:col>
      <xdr:colOff>409575</xdr:colOff>
      <xdr:row>95</xdr:row>
      <xdr:rowOff>11037</xdr:rowOff>
    </xdr:to>
    <xdr:sp macro="" textlink="">
      <xdr:nvSpPr>
        <xdr:cNvPr id="239" name="フローチャート : 判断 238"/>
        <xdr:cNvSpPr/>
      </xdr:nvSpPr>
      <xdr:spPr>
        <a:xfrm>
          <a:off x="3746500" y="1619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2164</xdr:rowOff>
    </xdr:from>
    <xdr:ext cx="534377" cy="259045"/>
    <xdr:sp macro="" textlink="">
      <xdr:nvSpPr>
        <xdr:cNvPr id="240" name="テキスト ボックス 239"/>
        <xdr:cNvSpPr txBox="1"/>
      </xdr:nvSpPr>
      <xdr:spPr>
        <a:xfrm>
          <a:off x="3530111" y="16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12751</xdr:rowOff>
    </xdr:from>
    <xdr:to>
      <xdr:col>4</xdr:col>
      <xdr:colOff>155575</xdr:colOff>
      <xdr:row>95</xdr:row>
      <xdr:rowOff>15608</xdr:rowOff>
    </xdr:to>
    <xdr:cxnSp macro="">
      <xdr:nvCxnSpPr>
        <xdr:cNvPr id="241" name="直線コネクタ 240"/>
        <xdr:cNvCxnSpPr/>
      </xdr:nvCxnSpPr>
      <xdr:spPr>
        <a:xfrm flipV="1">
          <a:off x="2019300" y="163005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84289</xdr:rowOff>
    </xdr:from>
    <xdr:to>
      <xdr:col>4</xdr:col>
      <xdr:colOff>206375</xdr:colOff>
      <xdr:row>95</xdr:row>
      <xdr:rowOff>14439</xdr:rowOff>
    </xdr:to>
    <xdr:sp macro="" textlink="">
      <xdr:nvSpPr>
        <xdr:cNvPr id="242" name="フローチャート : 判断 241"/>
        <xdr:cNvSpPr/>
      </xdr:nvSpPr>
      <xdr:spPr>
        <a:xfrm>
          <a:off x="2857500" y="1620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30966</xdr:rowOff>
    </xdr:from>
    <xdr:ext cx="534377" cy="259045"/>
    <xdr:sp macro="" textlink="">
      <xdr:nvSpPr>
        <xdr:cNvPr id="243" name="テキスト ボックス 242"/>
        <xdr:cNvSpPr txBox="1"/>
      </xdr:nvSpPr>
      <xdr:spPr>
        <a:xfrm>
          <a:off x="2641111" y="159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64097</xdr:rowOff>
    </xdr:from>
    <xdr:to>
      <xdr:col>2</xdr:col>
      <xdr:colOff>638175</xdr:colOff>
      <xdr:row>95</xdr:row>
      <xdr:rowOff>15608</xdr:rowOff>
    </xdr:to>
    <xdr:cxnSp macro="">
      <xdr:nvCxnSpPr>
        <xdr:cNvPr id="244" name="直線コネクタ 243"/>
        <xdr:cNvCxnSpPr/>
      </xdr:nvCxnSpPr>
      <xdr:spPr>
        <a:xfrm>
          <a:off x="1130300" y="16180397"/>
          <a:ext cx="889000" cy="1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61607</xdr:rowOff>
    </xdr:from>
    <xdr:to>
      <xdr:col>3</xdr:col>
      <xdr:colOff>3175</xdr:colOff>
      <xdr:row>94</xdr:row>
      <xdr:rowOff>163207</xdr:rowOff>
    </xdr:to>
    <xdr:sp macro="" textlink="">
      <xdr:nvSpPr>
        <xdr:cNvPr id="245" name="フローチャート : 判断 244"/>
        <xdr:cNvSpPr/>
      </xdr:nvSpPr>
      <xdr:spPr>
        <a:xfrm>
          <a:off x="1968500" y="1617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8284</xdr:rowOff>
    </xdr:from>
    <xdr:ext cx="534377" cy="259045"/>
    <xdr:sp macro="" textlink="">
      <xdr:nvSpPr>
        <xdr:cNvPr id="246" name="テキスト ボックス 245"/>
        <xdr:cNvSpPr txBox="1"/>
      </xdr:nvSpPr>
      <xdr:spPr>
        <a:xfrm>
          <a:off x="1752111" y="15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130136</xdr:rowOff>
    </xdr:from>
    <xdr:to>
      <xdr:col>1</xdr:col>
      <xdr:colOff>485775</xdr:colOff>
      <xdr:row>94</xdr:row>
      <xdr:rowOff>60286</xdr:rowOff>
    </xdr:to>
    <xdr:sp macro="" textlink="">
      <xdr:nvSpPr>
        <xdr:cNvPr id="247" name="フローチャート : 判断 246"/>
        <xdr:cNvSpPr/>
      </xdr:nvSpPr>
      <xdr:spPr>
        <a:xfrm>
          <a:off x="1079500" y="1607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76813</xdr:rowOff>
    </xdr:from>
    <xdr:ext cx="534377" cy="259045"/>
    <xdr:sp macro="" textlink="">
      <xdr:nvSpPr>
        <xdr:cNvPr id="248" name="テキスト ボックス 247"/>
        <xdr:cNvSpPr txBox="1"/>
      </xdr:nvSpPr>
      <xdr:spPr>
        <a:xfrm>
          <a:off x="863111" y="15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121475</xdr:rowOff>
    </xdr:from>
    <xdr:to>
      <xdr:col>6</xdr:col>
      <xdr:colOff>561975</xdr:colOff>
      <xdr:row>94</xdr:row>
      <xdr:rowOff>51625</xdr:rowOff>
    </xdr:to>
    <xdr:sp macro="" textlink="">
      <xdr:nvSpPr>
        <xdr:cNvPr id="254" name="円/楕円 253"/>
        <xdr:cNvSpPr/>
      </xdr:nvSpPr>
      <xdr:spPr>
        <a:xfrm>
          <a:off x="4584700" y="160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144352</xdr:rowOff>
    </xdr:from>
    <xdr:ext cx="534377" cy="259045"/>
    <xdr:sp macro="" textlink="">
      <xdr:nvSpPr>
        <xdr:cNvPr id="255" name="衛生費該当値テキスト"/>
        <xdr:cNvSpPr txBox="1"/>
      </xdr:nvSpPr>
      <xdr:spPr>
        <a:xfrm>
          <a:off x="4686300" y="159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10440</xdr:rowOff>
    </xdr:from>
    <xdr:to>
      <xdr:col>5</xdr:col>
      <xdr:colOff>409575</xdr:colOff>
      <xdr:row>94</xdr:row>
      <xdr:rowOff>112040</xdr:rowOff>
    </xdr:to>
    <xdr:sp macro="" textlink="">
      <xdr:nvSpPr>
        <xdr:cNvPr id="256" name="円/楕円 255"/>
        <xdr:cNvSpPr/>
      </xdr:nvSpPr>
      <xdr:spPr>
        <a:xfrm>
          <a:off x="3746500" y="16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128567</xdr:rowOff>
    </xdr:from>
    <xdr:ext cx="534377" cy="259045"/>
    <xdr:sp macro="" textlink="">
      <xdr:nvSpPr>
        <xdr:cNvPr id="257" name="テキスト ボックス 256"/>
        <xdr:cNvSpPr txBox="1"/>
      </xdr:nvSpPr>
      <xdr:spPr>
        <a:xfrm>
          <a:off x="3530111" y="159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133401</xdr:rowOff>
    </xdr:from>
    <xdr:to>
      <xdr:col>4</xdr:col>
      <xdr:colOff>206375</xdr:colOff>
      <xdr:row>95</xdr:row>
      <xdr:rowOff>63551</xdr:rowOff>
    </xdr:to>
    <xdr:sp macro="" textlink="">
      <xdr:nvSpPr>
        <xdr:cNvPr id="258" name="円/楕円 257"/>
        <xdr:cNvSpPr/>
      </xdr:nvSpPr>
      <xdr:spPr>
        <a:xfrm>
          <a:off x="2857500" y="162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54678</xdr:rowOff>
    </xdr:from>
    <xdr:ext cx="534377" cy="259045"/>
    <xdr:sp macro="" textlink="">
      <xdr:nvSpPr>
        <xdr:cNvPr id="259" name="テキスト ボックス 258"/>
        <xdr:cNvSpPr txBox="1"/>
      </xdr:nvSpPr>
      <xdr:spPr>
        <a:xfrm>
          <a:off x="2641111" y="163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136258</xdr:rowOff>
    </xdr:from>
    <xdr:to>
      <xdr:col>3</xdr:col>
      <xdr:colOff>3175</xdr:colOff>
      <xdr:row>95</xdr:row>
      <xdr:rowOff>66408</xdr:rowOff>
    </xdr:to>
    <xdr:sp macro="" textlink="">
      <xdr:nvSpPr>
        <xdr:cNvPr id="260" name="円/楕円 259"/>
        <xdr:cNvSpPr/>
      </xdr:nvSpPr>
      <xdr:spPr>
        <a:xfrm>
          <a:off x="1968500" y="162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57535</xdr:rowOff>
    </xdr:from>
    <xdr:ext cx="534377" cy="259045"/>
    <xdr:sp macro="" textlink="">
      <xdr:nvSpPr>
        <xdr:cNvPr id="261" name="テキスト ボックス 260"/>
        <xdr:cNvSpPr txBox="1"/>
      </xdr:nvSpPr>
      <xdr:spPr>
        <a:xfrm>
          <a:off x="1752111" y="163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13297</xdr:rowOff>
    </xdr:from>
    <xdr:to>
      <xdr:col>1</xdr:col>
      <xdr:colOff>485775</xdr:colOff>
      <xdr:row>94</xdr:row>
      <xdr:rowOff>114897</xdr:rowOff>
    </xdr:to>
    <xdr:sp macro="" textlink="">
      <xdr:nvSpPr>
        <xdr:cNvPr id="262" name="円/楕円 261"/>
        <xdr:cNvSpPr/>
      </xdr:nvSpPr>
      <xdr:spPr>
        <a:xfrm>
          <a:off x="1079500" y="161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106024</xdr:rowOff>
    </xdr:from>
    <xdr:ext cx="534377" cy="259045"/>
    <xdr:sp macro="" textlink="">
      <xdr:nvSpPr>
        <xdr:cNvPr id="263" name="テキスト ボックス 262"/>
        <xdr:cNvSpPr txBox="1"/>
      </xdr:nvSpPr>
      <xdr:spPr>
        <a:xfrm>
          <a:off x="863111" y="162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7" name="直線コネクタ 286"/>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0"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1" name="直線コネクタ 290"/>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31115</xdr:rowOff>
    </xdr:from>
    <xdr:to>
      <xdr:col>15</xdr:col>
      <xdr:colOff>180975</xdr:colOff>
      <xdr:row>39</xdr:row>
      <xdr:rowOff>32258</xdr:rowOff>
    </xdr:to>
    <xdr:cxnSp macro="">
      <xdr:nvCxnSpPr>
        <xdr:cNvPr id="292" name="直線コネクタ 291"/>
        <xdr:cNvCxnSpPr/>
      </xdr:nvCxnSpPr>
      <xdr:spPr>
        <a:xfrm flipV="1">
          <a:off x="9639300" y="67176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3"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4" name="フローチャート : 判断 293"/>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32004</xdr:rowOff>
    </xdr:from>
    <xdr:to>
      <xdr:col>14</xdr:col>
      <xdr:colOff>28575</xdr:colOff>
      <xdr:row>39</xdr:row>
      <xdr:rowOff>32258</xdr:rowOff>
    </xdr:to>
    <xdr:cxnSp macro="">
      <xdr:nvCxnSpPr>
        <xdr:cNvPr id="295" name="直線コネクタ 294"/>
        <xdr:cNvCxnSpPr/>
      </xdr:nvCxnSpPr>
      <xdr:spPr>
        <a:xfrm>
          <a:off x="8750300" y="671855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6" name="フローチャート : 判断 295"/>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7" name="テキスト ボックス 296"/>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144526</xdr:rowOff>
    </xdr:from>
    <xdr:to>
      <xdr:col>12</xdr:col>
      <xdr:colOff>511175</xdr:colOff>
      <xdr:row>39</xdr:row>
      <xdr:rowOff>32004</xdr:rowOff>
    </xdr:to>
    <xdr:cxnSp macro="">
      <xdr:nvCxnSpPr>
        <xdr:cNvPr id="298" name="直線コネクタ 297"/>
        <xdr:cNvCxnSpPr/>
      </xdr:nvCxnSpPr>
      <xdr:spPr>
        <a:xfrm>
          <a:off x="7861300" y="6659626"/>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299" name="フローチャート : 判断 298"/>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85234</xdr:rowOff>
    </xdr:from>
    <xdr:ext cx="469744" cy="259045"/>
    <xdr:sp macro="" textlink="">
      <xdr:nvSpPr>
        <xdr:cNvPr id="300" name="テキスト ボックス 299"/>
        <xdr:cNvSpPr txBox="1"/>
      </xdr:nvSpPr>
      <xdr:spPr>
        <a:xfrm>
          <a:off x="8515427"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112268</xdr:rowOff>
    </xdr:from>
    <xdr:to>
      <xdr:col>11</xdr:col>
      <xdr:colOff>307975</xdr:colOff>
      <xdr:row>38</xdr:row>
      <xdr:rowOff>144526</xdr:rowOff>
    </xdr:to>
    <xdr:cxnSp macro="">
      <xdr:nvCxnSpPr>
        <xdr:cNvPr id="301" name="直線コネクタ 300"/>
        <xdr:cNvCxnSpPr/>
      </xdr:nvCxnSpPr>
      <xdr:spPr>
        <a:xfrm>
          <a:off x="6972300" y="6455918"/>
          <a:ext cx="889000" cy="2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2" name="フローチャート : 判断 301"/>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3" name="テキスト ボックス 302"/>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4" name="フローチャート : 判断 303"/>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5" name="テキスト ボックス 304"/>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151765</xdr:rowOff>
    </xdr:from>
    <xdr:to>
      <xdr:col>15</xdr:col>
      <xdr:colOff>231775</xdr:colOff>
      <xdr:row>39</xdr:row>
      <xdr:rowOff>81915</xdr:rowOff>
    </xdr:to>
    <xdr:sp macro="" textlink="">
      <xdr:nvSpPr>
        <xdr:cNvPr id="311" name="円/楕円 310"/>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66692</xdr:rowOff>
    </xdr:from>
    <xdr:ext cx="378565" cy="259045"/>
    <xdr:sp macro="" textlink="">
      <xdr:nvSpPr>
        <xdr:cNvPr id="312" name="労働費該当値テキスト"/>
        <xdr:cNvSpPr txBox="1"/>
      </xdr:nvSpPr>
      <xdr:spPr>
        <a:xfrm>
          <a:off x="10528300" y="6581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152908</xdr:rowOff>
    </xdr:from>
    <xdr:to>
      <xdr:col>14</xdr:col>
      <xdr:colOff>79375</xdr:colOff>
      <xdr:row>39</xdr:row>
      <xdr:rowOff>83058</xdr:rowOff>
    </xdr:to>
    <xdr:sp macro="" textlink="">
      <xdr:nvSpPr>
        <xdr:cNvPr id="313" name="円/楕円 312"/>
        <xdr:cNvSpPr/>
      </xdr:nvSpPr>
      <xdr:spPr>
        <a:xfrm>
          <a:off x="9588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74185</xdr:rowOff>
    </xdr:from>
    <xdr:ext cx="313932" cy="259045"/>
    <xdr:sp macro="" textlink="">
      <xdr:nvSpPr>
        <xdr:cNvPr id="314" name="テキスト ボックス 313"/>
        <xdr:cNvSpPr txBox="1"/>
      </xdr:nvSpPr>
      <xdr:spPr>
        <a:xfrm>
          <a:off x="9482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152654</xdr:rowOff>
    </xdr:from>
    <xdr:to>
      <xdr:col>12</xdr:col>
      <xdr:colOff>561975</xdr:colOff>
      <xdr:row>39</xdr:row>
      <xdr:rowOff>82804</xdr:rowOff>
    </xdr:to>
    <xdr:sp macro="" textlink="">
      <xdr:nvSpPr>
        <xdr:cNvPr id="315" name="円/楕円 314"/>
        <xdr:cNvSpPr/>
      </xdr:nvSpPr>
      <xdr:spPr>
        <a:xfrm>
          <a:off x="8699500" y="66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73931</xdr:rowOff>
    </xdr:from>
    <xdr:ext cx="313932" cy="259045"/>
    <xdr:sp macro="" textlink="">
      <xdr:nvSpPr>
        <xdr:cNvPr id="316" name="テキスト ボックス 315"/>
        <xdr:cNvSpPr txBox="1"/>
      </xdr:nvSpPr>
      <xdr:spPr>
        <a:xfrm>
          <a:off x="8593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93726</xdr:rowOff>
    </xdr:from>
    <xdr:to>
      <xdr:col>11</xdr:col>
      <xdr:colOff>358775</xdr:colOff>
      <xdr:row>39</xdr:row>
      <xdr:rowOff>23876</xdr:rowOff>
    </xdr:to>
    <xdr:sp macro="" textlink="">
      <xdr:nvSpPr>
        <xdr:cNvPr id="317" name="円/楕円 316"/>
        <xdr:cNvSpPr/>
      </xdr:nvSpPr>
      <xdr:spPr>
        <a:xfrm>
          <a:off x="7810500" y="66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15003</xdr:rowOff>
    </xdr:from>
    <xdr:ext cx="378565" cy="259045"/>
    <xdr:sp macro="" textlink="">
      <xdr:nvSpPr>
        <xdr:cNvPr id="318" name="テキスト ボックス 317"/>
        <xdr:cNvSpPr txBox="1"/>
      </xdr:nvSpPr>
      <xdr:spPr>
        <a:xfrm>
          <a:off x="7672017" y="670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61468</xdr:rowOff>
    </xdr:from>
    <xdr:to>
      <xdr:col>10</xdr:col>
      <xdr:colOff>155575</xdr:colOff>
      <xdr:row>37</xdr:row>
      <xdr:rowOff>163068</xdr:rowOff>
    </xdr:to>
    <xdr:sp macro="" textlink="">
      <xdr:nvSpPr>
        <xdr:cNvPr id="319" name="円/楕円 318"/>
        <xdr:cNvSpPr/>
      </xdr:nvSpPr>
      <xdr:spPr>
        <a:xfrm>
          <a:off x="6921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154195</xdr:rowOff>
    </xdr:from>
    <xdr:ext cx="469744" cy="259045"/>
    <xdr:sp macro="" textlink="">
      <xdr:nvSpPr>
        <xdr:cNvPr id="320" name="テキスト ボックス 319"/>
        <xdr:cNvSpPr txBox="1"/>
      </xdr:nvSpPr>
      <xdr:spPr>
        <a:xfrm>
          <a:off x="6737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2" name="直線コネクタ 341"/>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3"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4" name="直線コネクタ 343"/>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5"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6" name="直線コネクタ 345"/>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53500</xdr:rowOff>
    </xdr:from>
    <xdr:to>
      <xdr:col>15</xdr:col>
      <xdr:colOff>180975</xdr:colOff>
      <xdr:row>57</xdr:row>
      <xdr:rowOff>89422</xdr:rowOff>
    </xdr:to>
    <xdr:cxnSp macro="">
      <xdr:nvCxnSpPr>
        <xdr:cNvPr id="347" name="直線コネクタ 346"/>
        <xdr:cNvCxnSpPr/>
      </xdr:nvCxnSpPr>
      <xdr:spPr>
        <a:xfrm flipV="1">
          <a:off x="9639300" y="982615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48"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49" name="フローチャート : 判断 348"/>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25871</xdr:rowOff>
    </xdr:from>
    <xdr:to>
      <xdr:col>14</xdr:col>
      <xdr:colOff>28575</xdr:colOff>
      <xdr:row>57</xdr:row>
      <xdr:rowOff>89422</xdr:rowOff>
    </xdr:to>
    <xdr:cxnSp macro="">
      <xdr:nvCxnSpPr>
        <xdr:cNvPr id="350" name="直線コネクタ 349"/>
        <xdr:cNvCxnSpPr/>
      </xdr:nvCxnSpPr>
      <xdr:spPr>
        <a:xfrm>
          <a:off x="8750300" y="9798521"/>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1" name="フローチャート : 判断 350"/>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2" name="テキスト ボックス 351"/>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25871</xdr:rowOff>
    </xdr:from>
    <xdr:to>
      <xdr:col>12</xdr:col>
      <xdr:colOff>511175</xdr:colOff>
      <xdr:row>57</xdr:row>
      <xdr:rowOff>75257</xdr:rowOff>
    </xdr:to>
    <xdr:cxnSp macro="">
      <xdr:nvCxnSpPr>
        <xdr:cNvPr id="353" name="直線コネクタ 352"/>
        <xdr:cNvCxnSpPr/>
      </xdr:nvCxnSpPr>
      <xdr:spPr>
        <a:xfrm flipV="1">
          <a:off x="7861300" y="9798521"/>
          <a:ext cx="889000" cy="4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4" name="フローチャート : 判断 353"/>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5" name="テキスト ボックス 354"/>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75257</xdr:rowOff>
    </xdr:from>
    <xdr:to>
      <xdr:col>11</xdr:col>
      <xdr:colOff>307975</xdr:colOff>
      <xdr:row>57</xdr:row>
      <xdr:rowOff>98054</xdr:rowOff>
    </xdr:to>
    <xdr:cxnSp macro="">
      <xdr:nvCxnSpPr>
        <xdr:cNvPr id="356" name="直線コネクタ 355"/>
        <xdr:cNvCxnSpPr/>
      </xdr:nvCxnSpPr>
      <xdr:spPr>
        <a:xfrm flipV="1">
          <a:off x="6972300" y="9847907"/>
          <a:ext cx="889000" cy="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7" name="フローチャート : 判断 356"/>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58" name="テキスト ボックス 357"/>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59" name="フローチャート : 判断 358"/>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0" name="テキスト ボックス 359"/>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2700</xdr:rowOff>
    </xdr:from>
    <xdr:to>
      <xdr:col>15</xdr:col>
      <xdr:colOff>231775</xdr:colOff>
      <xdr:row>57</xdr:row>
      <xdr:rowOff>104300</xdr:rowOff>
    </xdr:to>
    <xdr:sp macro="" textlink="">
      <xdr:nvSpPr>
        <xdr:cNvPr id="366" name="円/楕円 365"/>
        <xdr:cNvSpPr/>
      </xdr:nvSpPr>
      <xdr:spPr>
        <a:xfrm>
          <a:off x="10426700" y="97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152577</xdr:rowOff>
    </xdr:from>
    <xdr:ext cx="534377" cy="259045"/>
    <xdr:sp macro="" textlink="">
      <xdr:nvSpPr>
        <xdr:cNvPr id="367" name="農林水産業費該当値テキスト"/>
        <xdr:cNvSpPr txBox="1"/>
      </xdr:nvSpPr>
      <xdr:spPr>
        <a:xfrm>
          <a:off x="10528300" y="97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38622</xdr:rowOff>
    </xdr:from>
    <xdr:to>
      <xdr:col>14</xdr:col>
      <xdr:colOff>79375</xdr:colOff>
      <xdr:row>57</xdr:row>
      <xdr:rowOff>140222</xdr:rowOff>
    </xdr:to>
    <xdr:sp macro="" textlink="">
      <xdr:nvSpPr>
        <xdr:cNvPr id="368" name="円/楕円 367"/>
        <xdr:cNvSpPr/>
      </xdr:nvSpPr>
      <xdr:spPr>
        <a:xfrm>
          <a:off x="9588500" y="98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131349</xdr:rowOff>
    </xdr:from>
    <xdr:ext cx="534377" cy="259045"/>
    <xdr:sp macro="" textlink="">
      <xdr:nvSpPr>
        <xdr:cNvPr id="369" name="テキスト ボックス 368"/>
        <xdr:cNvSpPr txBox="1"/>
      </xdr:nvSpPr>
      <xdr:spPr>
        <a:xfrm>
          <a:off x="9372111" y="99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146521</xdr:rowOff>
    </xdr:from>
    <xdr:to>
      <xdr:col>12</xdr:col>
      <xdr:colOff>561975</xdr:colOff>
      <xdr:row>57</xdr:row>
      <xdr:rowOff>76671</xdr:rowOff>
    </xdr:to>
    <xdr:sp macro="" textlink="">
      <xdr:nvSpPr>
        <xdr:cNvPr id="370" name="円/楕円 369"/>
        <xdr:cNvSpPr/>
      </xdr:nvSpPr>
      <xdr:spPr>
        <a:xfrm>
          <a:off x="8699500" y="97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67798</xdr:rowOff>
    </xdr:from>
    <xdr:ext cx="534377" cy="259045"/>
    <xdr:sp macro="" textlink="">
      <xdr:nvSpPr>
        <xdr:cNvPr id="371" name="テキスト ボックス 370"/>
        <xdr:cNvSpPr txBox="1"/>
      </xdr:nvSpPr>
      <xdr:spPr>
        <a:xfrm>
          <a:off x="8483111" y="9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24457</xdr:rowOff>
    </xdr:from>
    <xdr:to>
      <xdr:col>11</xdr:col>
      <xdr:colOff>358775</xdr:colOff>
      <xdr:row>57</xdr:row>
      <xdr:rowOff>126057</xdr:rowOff>
    </xdr:to>
    <xdr:sp macro="" textlink="">
      <xdr:nvSpPr>
        <xdr:cNvPr id="372" name="円/楕円 371"/>
        <xdr:cNvSpPr/>
      </xdr:nvSpPr>
      <xdr:spPr>
        <a:xfrm>
          <a:off x="7810500" y="97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117184</xdr:rowOff>
    </xdr:from>
    <xdr:ext cx="534377" cy="259045"/>
    <xdr:sp macro="" textlink="">
      <xdr:nvSpPr>
        <xdr:cNvPr id="373" name="テキスト ボックス 372"/>
        <xdr:cNvSpPr txBox="1"/>
      </xdr:nvSpPr>
      <xdr:spPr>
        <a:xfrm>
          <a:off x="7594111" y="98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47254</xdr:rowOff>
    </xdr:from>
    <xdr:to>
      <xdr:col>10</xdr:col>
      <xdr:colOff>155575</xdr:colOff>
      <xdr:row>57</xdr:row>
      <xdr:rowOff>148854</xdr:rowOff>
    </xdr:to>
    <xdr:sp macro="" textlink="">
      <xdr:nvSpPr>
        <xdr:cNvPr id="374" name="円/楕円 373"/>
        <xdr:cNvSpPr/>
      </xdr:nvSpPr>
      <xdr:spPr>
        <a:xfrm>
          <a:off x="6921500" y="98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139981</xdr:rowOff>
    </xdr:from>
    <xdr:ext cx="534377" cy="259045"/>
    <xdr:sp macro="" textlink="">
      <xdr:nvSpPr>
        <xdr:cNvPr id="375" name="テキスト ボックス 374"/>
        <xdr:cNvSpPr txBox="1"/>
      </xdr:nvSpPr>
      <xdr:spPr>
        <a:xfrm>
          <a:off x="6705111" y="991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5" name="直線コネクタ 394"/>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6"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7" name="直線コネクタ 396"/>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398"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399" name="直線コネクタ 398"/>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129470</xdr:rowOff>
    </xdr:from>
    <xdr:to>
      <xdr:col>15</xdr:col>
      <xdr:colOff>180975</xdr:colOff>
      <xdr:row>77</xdr:row>
      <xdr:rowOff>135762</xdr:rowOff>
    </xdr:to>
    <xdr:cxnSp macro="">
      <xdr:nvCxnSpPr>
        <xdr:cNvPr id="400" name="直線コネクタ 399"/>
        <xdr:cNvCxnSpPr/>
      </xdr:nvCxnSpPr>
      <xdr:spPr>
        <a:xfrm>
          <a:off x="9639300" y="13331120"/>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1"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2" name="フローチャート : 判断 401"/>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110261</xdr:rowOff>
    </xdr:from>
    <xdr:to>
      <xdr:col>14</xdr:col>
      <xdr:colOff>28575</xdr:colOff>
      <xdr:row>77</xdr:row>
      <xdr:rowOff>129470</xdr:rowOff>
    </xdr:to>
    <xdr:cxnSp macro="">
      <xdr:nvCxnSpPr>
        <xdr:cNvPr id="403" name="直線コネクタ 402"/>
        <xdr:cNvCxnSpPr/>
      </xdr:nvCxnSpPr>
      <xdr:spPr>
        <a:xfrm>
          <a:off x="8750300" y="13311911"/>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4" name="フローチャート : 判断 403"/>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5" name="テキスト ボックス 404"/>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26491</xdr:rowOff>
    </xdr:from>
    <xdr:to>
      <xdr:col>12</xdr:col>
      <xdr:colOff>511175</xdr:colOff>
      <xdr:row>77</xdr:row>
      <xdr:rowOff>110261</xdr:rowOff>
    </xdr:to>
    <xdr:cxnSp macro="">
      <xdr:nvCxnSpPr>
        <xdr:cNvPr id="406" name="直線コネクタ 405"/>
        <xdr:cNvCxnSpPr/>
      </xdr:nvCxnSpPr>
      <xdr:spPr>
        <a:xfrm>
          <a:off x="7861300" y="13228141"/>
          <a:ext cx="889000" cy="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7" name="フローチャート : 判断 406"/>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08" name="テキスト ボックス 407"/>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26491</xdr:rowOff>
    </xdr:from>
    <xdr:to>
      <xdr:col>11</xdr:col>
      <xdr:colOff>307975</xdr:colOff>
      <xdr:row>77</xdr:row>
      <xdr:rowOff>120217</xdr:rowOff>
    </xdr:to>
    <xdr:cxnSp macro="">
      <xdr:nvCxnSpPr>
        <xdr:cNvPr id="409" name="直線コネクタ 408"/>
        <xdr:cNvCxnSpPr/>
      </xdr:nvCxnSpPr>
      <xdr:spPr>
        <a:xfrm flipV="1">
          <a:off x="6972300" y="13228141"/>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0" name="フローチャート : 判断 409"/>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137330</xdr:rowOff>
    </xdr:from>
    <xdr:ext cx="534377" cy="259045"/>
    <xdr:sp macro="" textlink="">
      <xdr:nvSpPr>
        <xdr:cNvPr id="411" name="テキスト ボックス 410"/>
        <xdr:cNvSpPr txBox="1"/>
      </xdr:nvSpPr>
      <xdr:spPr>
        <a:xfrm>
          <a:off x="7594111" y="133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2" name="フローチャート : 判断 411"/>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3" name="テキスト ボックス 412"/>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84962</xdr:rowOff>
    </xdr:from>
    <xdr:to>
      <xdr:col>15</xdr:col>
      <xdr:colOff>231775</xdr:colOff>
      <xdr:row>78</xdr:row>
      <xdr:rowOff>15112</xdr:rowOff>
    </xdr:to>
    <xdr:sp macro="" textlink="">
      <xdr:nvSpPr>
        <xdr:cNvPr id="419" name="円/楕円 418"/>
        <xdr:cNvSpPr/>
      </xdr:nvSpPr>
      <xdr:spPr>
        <a:xfrm>
          <a:off x="10426700" y="13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171339</xdr:rowOff>
    </xdr:from>
    <xdr:ext cx="534377" cy="259045"/>
    <xdr:sp macro="" textlink="">
      <xdr:nvSpPr>
        <xdr:cNvPr id="420" name="商工費該当値テキスト"/>
        <xdr:cNvSpPr txBox="1"/>
      </xdr:nvSpPr>
      <xdr:spPr>
        <a:xfrm>
          <a:off x="10528300"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78670</xdr:rowOff>
    </xdr:from>
    <xdr:to>
      <xdr:col>14</xdr:col>
      <xdr:colOff>79375</xdr:colOff>
      <xdr:row>78</xdr:row>
      <xdr:rowOff>8820</xdr:rowOff>
    </xdr:to>
    <xdr:sp macro="" textlink="">
      <xdr:nvSpPr>
        <xdr:cNvPr id="421" name="円/楕円 420"/>
        <xdr:cNvSpPr/>
      </xdr:nvSpPr>
      <xdr:spPr>
        <a:xfrm>
          <a:off x="9588500" y="132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171397</xdr:rowOff>
    </xdr:from>
    <xdr:ext cx="534377" cy="259045"/>
    <xdr:sp macro="" textlink="">
      <xdr:nvSpPr>
        <xdr:cNvPr id="422" name="テキスト ボックス 421"/>
        <xdr:cNvSpPr txBox="1"/>
      </xdr:nvSpPr>
      <xdr:spPr>
        <a:xfrm>
          <a:off x="9372111" y="133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59461</xdr:rowOff>
    </xdr:from>
    <xdr:to>
      <xdr:col>12</xdr:col>
      <xdr:colOff>561975</xdr:colOff>
      <xdr:row>77</xdr:row>
      <xdr:rowOff>161061</xdr:rowOff>
    </xdr:to>
    <xdr:sp macro="" textlink="">
      <xdr:nvSpPr>
        <xdr:cNvPr id="423" name="円/楕円 422"/>
        <xdr:cNvSpPr/>
      </xdr:nvSpPr>
      <xdr:spPr>
        <a:xfrm>
          <a:off x="8699500" y="132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152188</xdr:rowOff>
    </xdr:from>
    <xdr:ext cx="534377" cy="259045"/>
    <xdr:sp macro="" textlink="">
      <xdr:nvSpPr>
        <xdr:cNvPr id="424" name="テキスト ボックス 423"/>
        <xdr:cNvSpPr txBox="1"/>
      </xdr:nvSpPr>
      <xdr:spPr>
        <a:xfrm>
          <a:off x="8483111" y="133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147141</xdr:rowOff>
    </xdr:from>
    <xdr:to>
      <xdr:col>11</xdr:col>
      <xdr:colOff>358775</xdr:colOff>
      <xdr:row>77</xdr:row>
      <xdr:rowOff>77291</xdr:rowOff>
    </xdr:to>
    <xdr:sp macro="" textlink="">
      <xdr:nvSpPr>
        <xdr:cNvPr id="425" name="円/楕円 424"/>
        <xdr:cNvSpPr/>
      </xdr:nvSpPr>
      <xdr:spPr>
        <a:xfrm>
          <a:off x="7810500" y="131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93818</xdr:rowOff>
    </xdr:from>
    <xdr:ext cx="534377" cy="259045"/>
    <xdr:sp macro="" textlink="">
      <xdr:nvSpPr>
        <xdr:cNvPr id="426" name="テキスト ボックス 425"/>
        <xdr:cNvSpPr txBox="1"/>
      </xdr:nvSpPr>
      <xdr:spPr>
        <a:xfrm>
          <a:off x="7594111" y="129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69417</xdr:rowOff>
    </xdr:from>
    <xdr:to>
      <xdr:col>10</xdr:col>
      <xdr:colOff>155575</xdr:colOff>
      <xdr:row>77</xdr:row>
      <xdr:rowOff>171017</xdr:rowOff>
    </xdr:to>
    <xdr:sp macro="" textlink="">
      <xdr:nvSpPr>
        <xdr:cNvPr id="427" name="円/楕円 426"/>
        <xdr:cNvSpPr/>
      </xdr:nvSpPr>
      <xdr:spPr>
        <a:xfrm>
          <a:off x="6921500" y="132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162144</xdr:rowOff>
    </xdr:from>
    <xdr:ext cx="534377" cy="259045"/>
    <xdr:sp macro="" textlink="">
      <xdr:nvSpPr>
        <xdr:cNvPr id="428" name="テキスト ボックス 427"/>
        <xdr:cNvSpPr txBox="1"/>
      </xdr:nvSpPr>
      <xdr:spPr>
        <a:xfrm>
          <a:off x="6705111" y="133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0" name="直線コネクタ 449"/>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1"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2" name="直線コネクタ 451"/>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3"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4" name="直線コネクタ 453"/>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95117</xdr:rowOff>
    </xdr:from>
    <xdr:to>
      <xdr:col>15</xdr:col>
      <xdr:colOff>180975</xdr:colOff>
      <xdr:row>98</xdr:row>
      <xdr:rowOff>100395</xdr:rowOff>
    </xdr:to>
    <xdr:cxnSp macro="">
      <xdr:nvCxnSpPr>
        <xdr:cNvPr id="455" name="直線コネクタ 454"/>
        <xdr:cNvCxnSpPr/>
      </xdr:nvCxnSpPr>
      <xdr:spPr>
        <a:xfrm>
          <a:off x="9639300" y="16897217"/>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6"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7" name="フローチャート : 判断 456"/>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95117</xdr:rowOff>
    </xdr:from>
    <xdr:to>
      <xdr:col>14</xdr:col>
      <xdr:colOff>28575</xdr:colOff>
      <xdr:row>98</xdr:row>
      <xdr:rowOff>102498</xdr:rowOff>
    </xdr:to>
    <xdr:cxnSp macro="">
      <xdr:nvCxnSpPr>
        <xdr:cNvPr id="458" name="直線コネクタ 457"/>
        <xdr:cNvCxnSpPr/>
      </xdr:nvCxnSpPr>
      <xdr:spPr>
        <a:xfrm flipV="1">
          <a:off x="8750300" y="16897217"/>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59" name="フローチャート : 判断 458"/>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0" name="テキスト ボックス 459"/>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102498</xdr:rowOff>
    </xdr:from>
    <xdr:to>
      <xdr:col>12</xdr:col>
      <xdr:colOff>511175</xdr:colOff>
      <xdr:row>98</xdr:row>
      <xdr:rowOff>104294</xdr:rowOff>
    </xdr:to>
    <xdr:cxnSp macro="">
      <xdr:nvCxnSpPr>
        <xdr:cNvPr id="461" name="直線コネクタ 460"/>
        <xdr:cNvCxnSpPr/>
      </xdr:nvCxnSpPr>
      <xdr:spPr>
        <a:xfrm flipV="1">
          <a:off x="7861300" y="16904598"/>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2" name="フローチャート : 判断 461"/>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3" name="テキスト ボックス 462"/>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96633</xdr:rowOff>
    </xdr:from>
    <xdr:to>
      <xdr:col>11</xdr:col>
      <xdr:colOff>307975</xdr:colOff>
      <xdr:row>98</xdr:row>
      <xdr:rowOff>104294</xdr:rowOff>
    </xdr:to>
    <xdr:cxnSp macro="">
      <xdr:nvCxnSpPr>
        <xdr:cNvPr id="464" name="直線コネクタ 463"/>
        <xdr:cNvCxnSpPr/>
      </xdr:nvCxnSpPr>
      <xdr:spPr>
        <a:xfrm>
          <a:off x="6972300" y="16898733"/>
          <a:ext cx="889000" cy="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5" name="フローチャート : 判断 464"/>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6" name="テキスト ボックス 465"/>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7" name="フローチャート : 判断 466"/>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68" name="テキスト ボックス 467"/>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49595</xdr:rowOff>
    </xdr:from>
    <xdr:to>
      <xdr:col>15</xdr:col>
      <xdr:colOff>231775</xdr:colOff>
      <xdr:row>98</xdr:row>
      <xdr:rowOff>151195</xdr:rowOff>
    </xdr:to>
    <xdr:sp macro="" textlink="">
      <xdr:nvSpPr>
        <xdr:cNvPr id="474" name="円/楕円 473"/>
        <xdr:cNvSpPr/>
      </xdr:nvSpPr>
      <xdr:spPr>
        <a:xfrm>
          <a:off x="10426700" y="16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6960</xdr:rowOff>
    </xdr:from>
    <xdr:ext cx="534377" cy="259045"/>
    <xdr:sp macro="" textlink="">
      <xdr:nvSpPr>
        <xdr:cNvPr id="475" name="土木費該当値テキスト"/>
        <xdr:cNvSpPr txBox="1"/>
      </xdr:nvSpPr>
      <xdr:spPr>
        <a:xfrm>
          <a:off x="10528300"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44317</xdr:rowOff>
    </xdr:from>
    <xdr:to>
      <xdr:col>14</xdr:col>
      <xdr:colOff>79375</xdr:colOff>
      <xdr:row>98</xdr:row>
      <xdr:rowOff>145917</xdr:rowOff>
    </xdr:to>
    <xdr:sp macro="" textlink="">
      <xdr:nvSpPr>
        <xdr:cNvPr id="476" name="円/楕円 475"/>
        <xdr:cNvSpPr/>
      </xdr:nvSpPr>
      <xdr:spPr>
        <a:xfrm>
          <a:off x="9588500" y="168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137044</xdr:rowOff>
    </xdr:from>
    <xdr:ext cx="534377" cy="259045"/>
    <xdr:sp macro="" textlink="">
      <xdr:nvSpPr>
        <xdr:cNvPr id="477" name="テキスト ボックス 476"/>
        <xdr:cNvSpPr txBox="1"/>
      </xdr:nvSpPr>
      <xdr:spPr>
        <a:xfrm>
          <a:off x="9372111" y="169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51698</xdr:rowOff>
    </xdr:from>
    <xdr:to>
      <xdr:col>12</xdr:col>
      <xdr:colOff>561975</xdr:colOff>
      <xdr:row>98</xdr:row>
      <xdr:rowOff>153298</xdr:rowOff>
    </xdr:to>
    <xdr:sp macro="" textlink="">
      <xdr:nvSpPr>
        <xdr:cNvPr id="478" name="円/楕円 477"/>
        <xdr:cNvSpPr/>
      </xdr:nvSpPr>
      <xdr:spPr>
        <a:xfrm>
          <a:off x="8699500" y="168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144425</xdr:rowOff>
    </xdr:from>
    <xdr:ext cx="534377" cy="259045"/>
    <xdr:sp macro="" textlink="">
      <xdr:nvSpPr>
        <xdr:cNvPr id="479" name="テキスト ボックス 478"/>
        <xdr:cNvSpPr txBox="1"/>
      </xdr:nvSpPr>
      <xdr:spPr>
        <a:xfrm>
          <a:off x="8483111" y="169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53494</xdr:rowOff>
    </xdr:from>
    <xdr:to>
      <xdr:col>11</xdr:col>
      <xdr:colOff>358775</xdr:colOff>
      <xdr:row>98</xdr:row>
      <xdr:rowOff>155094</xdr:rowOff>
    </xdr:to>
    <xdr:sp macro="" textlink="">
      <xdr:nvSpPr>
        <xdr:cNvPr id="480" name="円/楕円 479"/>
        <xdr:cNvSpPr/>
      </xdr:nvSpPr>
      <xdr:spPr>
        <a:xfrm>
          <a:off x="7810500" y="168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146221</xdr:rowOff>
    </xdr:from>
    <xdr:ext cx="534377" cy="259045"/>
    <xdr:sp macro="" textlink="">
      <xdr:nvSpPr>
        <xdr:cNvPr id="481" name="テキスト ボックス 480"/>
        <xdr:cNvSpPr txBox="1"/>
      </xdr:nvSpPr>
      <xdr:spPr>
        <a:xfrm>
          <a:off x="7594111" y="169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45833</xdr:rowOff>
    </xdr:from>
    <xdr:to>
      <xdr:col>10</xdr:col>
      <xdr:colOff>155575</xdr:colOff>
      <xdr:row>98</xdr:row>
      <xdr:rowOff>147433</xdr:rowOff>
    </xdr:to>
    <xdr:sp macro="" textlink="">
      <xdr:nvSpPr>
        <xdr:cNvPr id="482" name="円/楕円 481"/>
        <xdr:cNvSpPr/>
      </xdr:nvSpPr>
      <xdr:spPr>
        <a:xfrm>
          <a:off x="6921500" y="168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138560</xdr:rowOff>
    </xdr:from>
    <xdr:ext cx="534377" cy="259045"/>
    <xdr:sp macro="" textlink="">
      <xdr:nvSpPr>
        <xdr:cNvPr id="483" name="テキスト ボックス 482"/>
        <xdr:cNvSpPr txBox="1"/>
      </xdr:nvSpPr>
      <xdr:spPr>
        <a:xfrm>
          <a:off x="6705111" y="169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09" name="直線コネクタ 508"/>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0"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1" name="直線コネクタ 510"/>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2"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3" name="直線コネクタ 512"/>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109122</xdr:rowOff>
    </xdr:from>
    <xdr:to>
      <xdr:col>23</xdr:col>
      <xdr:colOff>517525</xdr:colOff>
      <xdr:row>37</xdr:row>
      <xdr:rowOff>128520</xdr:rowOff>
    </xdr:to>
    <xdr:cxnSp macro="">
      <xdr:nvCxnSpPr>
        <xdr:cNvPr id="514" name="直線コネクタ 513"/>
        <xdr:cNvCxnSpPr/>
      </xdr:nvCxnSpPr>
      <xdr:spPr>
        <a:xfrm flipV="1">
          <a:off x="15481300" y="6452772"/>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50044</xdr:rowOff>
    </xdr:from>
    <xdr:ext cx="534377" cy="259045"/>
    <xdr:sp macro="" textlink="">
      <xdr:nvSpPr>
        <xdr:cNvPr id="515" name="消防費平均値テキスト"/>
        <xdr:cNvSpPr txBox="1"/>
      </xdr:nvSpPr>
      <xdr:spPr>
        <a:xfrm>
          <a:off x="16370300" y="6222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6" name="フローチャート : 判断 515"/>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128520</xdr:rowOff>
    </xdr:from>
    <xdr:to>
      <xdr:col>22</xdr:col>
      <xdr:colOff>365125</xdr:colOff>
      <xdr:row>37</xdr:row>
      <xdr:rowOff>148953</xdr:rowOff>
    </xdr:to>
    <xdr:cxnSp macro="">
      <xdr:nvCxnSpPr>
        <xdr:cNvPr id="517" name="直線コネクタ 516"/>
        <xdr:cNvCxnSpPr/>
      </xdr:nvCxnSpPr>
      <xdr:spPr>
        <a:xfrm flipV="1">
          <a:off x="14592300" y="6472170"/>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18" name="フローチャート : 判断 517"/>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137587</xdr:rowOff>
    </xdr:from>
    <xdr:ext cx="534377" cy="259045"/>
    <xdr:sp macro="" textlink="">
      <xdr:nvSpPr>
        <xdr:cNvPr id="519" name="テキスト ボックス 518"/>
        <xdr:cNvSpPr txBox="1"/>
      </xdr:nvSpPr>
      <xdr:spPr>
        <a:xfrm>
          <a:off x="15214111" y="61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148953</xdr:rowOff>
    </xdr:from>
    <xdr:to>
      <xdr:col>21</xdr:col>
      <xdr:colOff>161925</xdr:colOff>
      <xdr:row>37</xdr:row>
      <xdr:rowOff>162614</xdr:rowOff>
    </xdr:to>
    <xdr:cxnSp macro="">
      <xdr:nvCxnSpPr>
        <xdr:cNvPr id="520" name="直線コネクタ 519"/>
        <xdr:cNvCxnSpPr/>
      </xdr:nvCxnSpPr>
      <xdr:spPr>
        <a:xfrm flipV="1">
          <a:off x="13703300" y="6492603"/>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1" name="フローチャート : 判断 520"/>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2" name="テキスト ボックス 521"/>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162614</xdr:rowOff>
    </xdr:from>
    <xdr:to>
      <xdr:col>19</xdr:col>
      <xdr:colOff>644525</xdr:colOff>
      <xdr:row>37</xdr:row>
      <xdr:rowOff>163224</xdr:rowOff>
    </xdr:to>
    <xdr:cxnSp macro="">
      <xdr:nvCxnSpPr>
        <xdr:cNvPr id="523" name="直線コネクタ 522"/>
        <xdr:cNvCxnSpPr/>
      </xdr:nvCxnSpPr>
      <xdr:spPr>
        <a:xfrm flipV="1">
          <a:off x="12814300" y="650626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4" name="フローチャート : 判断 523"/>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5" name="テキスト ボックス 524"/>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6" name="フローチャート : 判断 525"/>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7" name="テキスト ボックス 526"/>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58322</xdr:rowOff>
    </xdr:from>
    <xdr:to>
      <xdr:col>23</xdr:col>
      <xdr:colOff>568325</xdr:colOff>
      <xdr:row>37</xdr:row>
      <xdr:rowOff>159922</xdr:rowOff>
    </xdr:to>
    <xdr:sp macro="" textlink="">
      <xdr:nvSpPr>
        <xdr:cNvPr id="533" name="円/楕円 532"/>
        <xdr:cNvSpPr/>
      </xdr:nvSpPr>
      <xdr:spPr>
        <a:xfrm>
          <a:off x="16268700" y="64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36749</xdr:rowOff>
    </xdr:from>
    <xdr:ext cx="534377" cy="259045"/>
    <xdr:sp macro="" textlink="">
      <xdr:nvSpPr>
        <xdr:cNvPr id="534" name="消防費該当値テキスト"/>
        <xdr:cNvSpPr txBox="1"/>
      </xdr:nvSpPr>
      <xdr:spPr>
        <a:xfrm>
          <a:off x="16370300" y="63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77720</xdr:rowOff>
    </xdr:from>
    <xdr:to>
      <xdr:col>22</xdr:col>
      <xdr:colOff>415925</xdr:colOff>
      <xdr:row>38</xdr:row>
      <xdr:rowOff>7871</xdr:rowOff>
    </xdr:to>
    <xdr:sp macro="" textlink="">
      <xdr:nvSpPr>
        <xdr:cNvPr id="535" name="円/楕円 534"/>
        <xdr:cNvSpPr/>
      </xdr:nvSpPr>
      <xdr:spPr>
        <a:xfrm>
          <a:off x="15430500" y="6421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170447</xdr:rowOff>
    </xdr:from>
    <xdr:ext cx="534377" cy="259045"/>
    <xdr:sp macro="" textlink="">
      <xdr:nvSpPr>
        <xdr:cNvPr id="536" name="テキスト ボックス 535"/>
        <xdr:cNvSpPr txBox="1"/>
      </xdr:nvSpPr>
      <xdr:spPr>
        <a:xfrm>
          <a:off x="15214111" y="65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98153</xdr:rowOff>
    </xdr:from>
    <xdr:to>
      <xdr:col>21</xdr:col>
      <xdr:colOff>212725</xdr:colOff>
      <xdr:row>38</xdr:row>
      <xdr:rowOff>28303</xdr:rowOff>
    </xdr:to>
    <xdr:sp macro="" textlink="">
      <xdr:nvSpPr>
        <xdr:cNvPr id="537" name="円/楕円 536"/>
        <xdr:cNvSpPr/>
      </xdr:nvSpPr>
      <xdr:spPr>
        <a:xfrm>
          <a:off x="14541500" y="6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19430</xdr:rowOff>
    </xdr:from>
    <xdr:ext cx="534377" cy="259045"/>
    <xdr:sp macro="" textlink="">
      <xdr:nvSpPr>
        <xdr:cNvPr id="538" name="テキスト ボックス 537"/>
        <xdr:cNvSpPr txBox="1"/>
      </xdr:nvSpPr>
      <xdr:spPr>
        <a:xfrm>
          <a:off x="14325111" y="6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111814</xdr:rowOff>
    </xdr:from>
    <xdr:to>
      <xdr:col>20</xdr:col>
      <xdr:colOff>9525</xdr:colOff>
      <xdr:row>38</xdr:row>
      <xdr:rowOff>41965</xdr:rowOff>
    </xdr:to>
    <xdr:sp macro="" textlink="">
      <xdr:nvSpPr>
        <xdr:cNvPr id="539" name="円/楕円 538"/>
        <xdr:cNvSpPr/>
      </xdr:nvSpPr>
      <xdr:spPr>
        <a:xfrm>
          <a:off x="13652500" y="6455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33091</xdr:rowOff>
    </xdr:from>
    <xdr:ext cx="534377" cy="259045"/>
    <xdr:sp macro="" textlink="">
      <xdr:nvSpPr>
        <xdr:cNvPr id="540" name="テキスト ボックス 539"/>
        <xdr:cNvSpPr txBox="1"/>
      </xdr:nvSpPr>
      <xdr:spPr>
        <a:xfrm>
          <a:off x="13436111" y="65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112424</xdr:rowOff>
    </xdr:from>
    <xdr:to>
      <xdr:col>18</xdr:col>
      <xdr:colOff>492125</xdr:colOff>
      <xdr:row>38</xdr:row>
      <xdr:rowOff>42574</xdr:rowOff>
    </xdr:to>
    <xdr:sp macro="" textlink="">
      <xdr:nvSpPr>
        <xdr:cNvPr id="541" name="円/楕円 540"/>
        <xdr:cNvSpPr/>
      </xdr:nvSpPr>
      <xdr:spPr>
        <a:xfrm>
          <a:off x="12763500" y="64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33701</xdr:rowOff>
    </xdr:from>
    <xdr:ext cx="534377" cy="259045"/>
    <xdr:sp macro="" textlink="">
      <xdr:nvSpPr>
        <xdr:cNvPr id="542" name="テキスト ボックス 541"/>
        <xdr:cNvSpPr txBox="1"/>
      </xdr:nvSpPr>
      <xdr:spPr>
        <a:xfrm>
          <a:off x="12547111" y="65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4" name="直線コネクタ 55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5" name="テキスト ボックス 55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6" name="直線コネクタ 55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7" name="テキスト ボックス 55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58" name="直線コネクタ 55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59" name="テキスト ボックス 55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2" name="直線コネクタ 56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3" name="テキスト ボックス 56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5" name="テキスト ボックス 56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6" name="直線コネクタ 56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7" name="テキスト ボックス 56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1" name="直線コネクタ 570"/>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2"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3" name="直線コネクタ 572"/>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4"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5" name="直線コネクタ 574"/>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156002</xdr:rowOff>
    </xdr:from>
    <xdr:to>
      <xdr:col>23</xdr:col>
      <xdr:colOff>517525</xdr:colOff>
      <xdr:row>57</xdr:row>
      <xdr:rowOff>56004</xdr:rowOff>
    </xdr:to>
    <xdr:cxnSp macro="">
      <xdr:nvCxnSpPr>
        <xdr:cNvPr id="576" name="直線コネクタ 575"/>
        <xdr:cNvCxnSpPr/>
      </xdr:nvCxnSpPr>
      <xdr:spPr>
        <a:xfrm flipV="1">
          <a:off x="15481300" y="9585752"/>
          <a:ext cx="838200" cy="2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159638</xdr:rowOff>
    </xdr:from>
    <xdr:ext cx="534377" cy="259045"/>
    <xdr:sp macro="" textlink="">
      <xdr:nvSpPr>
        <xdr:cNvPr id="577" name="教育費平均値テキスト"/>
        <xdr:cNvSpPr txBox="1"/>
      </xdr:nvSpPr>
      <xdr:spPr>
        <a:xfrm>
          <a:off x="16370300" y="958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78" name="フローチャート : 判断 577"/>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143914</xdr:rowOff>
    </xdr:from>
    <xdr:to>
      <xdr:col>22</xdr:col>
      <xdr:colOff>365125</xdr:colOff>
      <xdr:row>57</xdr:row>
      <xdr:rowOff>56004</xdr:rowOff>
    </xdr:to>
    <xdr:cxnSp macro="">
      <xdr:nvCxnSpPr>
        <xdr:cNvPr id="579" name="直線コネクタ 578"/>
        <xdr:cNvCxnSpPr/>
      </xdr:nvCxnSpPr>
      <xdr:spPr>
        <a:xfrm>
          <a:off x="14592300" y="9573664"/>
          <a:ext cx="889000" cy="2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0" name="フローチャート : 判断 579"/>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1" name="テキスト ボックス 580"/>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44588</xdr:rowOff>
    </xdr:from>
    <xdr:to>
      <xdr:col>21</xdr:col>
      <xdr:colOff>161925</xdr:colOff>
      <xdr:row>55</xdr:row>
      <xdr:rowOff>143914</xdr:rowOff>
    </xdr:to>
    <xdr:cxnSp macro="">
      <xdr:nvCxnSpPr>
        <xdr:cNvPr id="582" name="直線コネクタ 581"/>
        <xdr:cNvCxnSpPr/>
      </xdr:nvCxnSpPr>
      <xdr:spPr>
        <a:xfrm>
          <a:off x="13703300" y="9474338"/>
          <a:ext cx="889000" cy="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3" name="フローチャート : 判断 582"/>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4" name="テキスト ボックス 583"/>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76078</xdr:rowOff>
    </xdr:from>
    <xdr:to>
      <xdr:col>19</xdr:col>
      <xdr:colOff>644525</xdr:colOff>
      <xdr:row>55</xdr:row>
      <xdr:rowOff>44588</xdr:rowOff>
    </xdr:to>
    <xdr:cxnSp macro="">
      <xdr:nvCxnSpPr>
        <xdr:cNvPr id="585" name="直線コネクタ 584"/>
        <xdr:cNvCxnSpPr/>
      </xdr:nvCxnSpPr>
      <xdr:spPr>
        <a:xfrm>
          <a:off x="12814300" y="8991478"/>
          <a:ext cx="889000" cy="4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6" name="フローチャート : 判断 585"/>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7" name="テキスト ボックス 586"/>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88" name="フローチャート : 判断 587"/>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11148</xdr:rowOff>
    </xdr:from>
    <xdr:ext cx="534377" cy="259045"/>
    <xdr:sp macro="" textlink="">
      <xdr:nvSpPr>
        <xdr:cNvPr id="589" name="テキスト ボックス 588"/>
        <xdr:cNvSpPr txBox="1"/>
      </xdr:nvSpPr>
      <xdr:spPr>
        <a:xfrm>
          <a:off x="12547111" y="96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105202</xdr:rowOff>
    </xdr:from>
    <xdr:to>
      <xdr:col>23</xdr:col>
      <xdr:colOff>568325</xdr:colOff>
      <xdr:row>56</xdr:row>
      <xdr:rowOff>35352</xdr:rowOff>
    </xdr:to>
    <xdr:sp macro="" textlink="">
      <xdr:nvSpPr>
        <xdr:cNvPr id="595" name="円/楕円 594"/>
        <xdr:cNvSpPr/>
      </xdr:nvSpPr>
      <xdr:spPr>
        <a:xfrm>
          <a:off x="16268700" y="95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128079</xdr:rowOff>
    </xdr:from>
    <xdr:ext cx="534377" cy="259045"/>
    <xdr:sp macro="" textlink="">
      <xdr:nvSpPr>
        <xdr:cNvPr id="596" name="教育費該当値テキスト"/>
        <xdr:cNvSpPr txBox="1"/>
      </xdr:nvSpPr>
      <xdr:spPr>
        <a:xfrm>
          <a:off x="16370300" y="93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5204</xdr:rowOff>
    </xdr:from>
    <xdr:to>
      <xdr:col>22</xdr:col>
      <xdr:colOff>415925</xdr:colOff>
      <xdr:row>57</xdr:row>
      <xdr:rowOff>106804</xdr:rowOff>
    </xdr:to>
    <xdr:sp macro="" textlink="">
      <xdr:nvSpPr>
        <xdr:cNvPr id="597" name="円/楕円 596"/>
        <xdr:cNvSpPr/>
      </xdr:nvSpPr>
      <xdr:spPr>
        <a:xfrm>
          <a:off x="15430500" y="97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97931</xdr:rowOff>
    </xdr:from>
    <xdr:ext cx="534377" cy="259045"/>
    <xdr:sp macro="" textlink="">
      <xdr:nvSpPr>
        <xdr:cNvPr id="598" name="テキスト ボックス 597"/>
        <xdr:cNvSpPr txBox="1"/>
      </xdr:nvSpPr>
      <xdr:spPr>
        <a:xfrm>
          <a:off x="15214111" y="987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93114</xdr:rowOff>
    </xdr:from>
    <xdr:to>
      <xdr:col>21</xdr:col>
      <xdr:colOff>212725</xdr:colOff>
      <xdr:row>56</xdr:row>
      <xdr:rowOff>23264</xdr:rowOff>
    </xdr:to>
    <xdr:sp macro="" textlink="">
      <xdr:nvSpPr>
        <xdr:cNvPr id="599" name="円/楕円 598"/>
        <xdr:cNvSpPr/>
      </xdr:nvSpPr>
      <xdr:spPr>
        <a:xfrm>
          <a:off x="14541500" y="95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14391</xdr:rowOff>
    </xdr:from>
    <xdr:ext cx="534377" cy="259045"/>
    <xdr:sp macro="" textlink="">
      <xdr:nvSpPr>
        <xdr:cNvPr id="600" name="テキスト ボックス 599"/>
        <xdr:cNvSpPr txBox="1"/>
      </xdr:nvSpPr>
      <xdr:spPr>
        <a:xfrm>
          <a:off x="14325111" y="9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165238</xdr:rowOff>
    </xdr:from>
    <xdr:to>
      <xdr:col>20</xdr:col>
      <xdr:colOff>9525</xdr:colOff>
      <xdr:row>55</xdr:row>
      <xdr:rowOff>95388</xdr:rowOff>
    </xdr:to>
    <xdr:sp macro="" textlink="">
      <xdr:nvSpPr>
        <xdr:cNvPr id="601" name="円/楕円 600"/>
        <xdr:cNvSpPr/>
      </xdr:nvSpPr>
      <xdr:spPr>
        <a:xfrm>
          <a:off x="13652500" y="94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86515</xdr:rowOff>
    </xdr:from>
    <xdr:ext cx="534377" cy="259045"/>
    <xdr:sp macro="" textlink="">
      <xdr:nvSpPr>
        <xdr:cNvPr id="602" name="テキスト ボックス 601"/>
        <xdr:cNvSpPr txBox="1"/>
      </xdr:nvSpPr>
      <xdr:spPr>
        <a:xfrm>
          <a:off x="13436111" y="95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25278</xdr:rowOff>
    </xdr:from>
    <xdr:to>
      <xdr:col>18</xdr:col>
      <xdr:colOff>492125</xdr:colOff>
      <xdr:row>52</xdr:row>
      <xdr:rowOff>126878</xdr:rowOff>
    </xdr:to>
    <xdr:sp macro="" textlink="">
      <xdr:nvSpPr>
        <xdr:cNvPr id="603" name="円/楕円 602"/>
        <xdr:cNvSpPr/>
      </xdr:nvSpPr>
      <xdr:spPr>
        <a:xfrm>
          <a:off x="12763500" y="89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143405</xdr:rowOff>
    </xdr:from>
    <xdr:ext cx="599010" cy="259045"/>
    <xdr:sp macro="" textlink="">
      <xdr:nvSpPr>
        <xdr:cNvPr id="604" name="テキスト ボックス 603"/>
        <xdr:cNvSpPr txBox="1"/>
      </xdr:nvSpPr>
      <xdr:spPr>
        <a:xfrm>
          <a:off x="12514794" y="871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28" name="直線コネクタ 627"/>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29"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1"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2" name="直線コネクタ 631"/>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28921</xdr:rowOff>
    </xdr:from>
    <xdr:to>
      <xdr:col>23</xdr:col>
      <xdr:colOff>517525</xdr:colOff>
      <xdr:row>79</xdr:row>
      <xdr:rowOff>31862</xdr:rowOff>
    </xdr:to>
    <xdr:cxnSp macro="">
      <xdr:nvCxnSpPr>
        <xdr:cNvPr id="633" name="直線コネクタ 632"/>
        <xdr:cNvCxnSpPr/>
      </xdr:nvCxnSpPr>
      <xdr:spPr>
        <a:xfrm>
          <a:off x="15481300" y="13573471"/>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4"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5" name="フローチャート : 判断 634"/>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28921</xdr:rowOff>
    </xdr:from>
    <xdr:to>
      <xdr:col>22</xdr:col>
      <xdr:colOff>365125</xdr:colOff>
      <xdr:row>79</xdr:row>
      <xdr:rowOff>30761</xdr:rowOff>
    </xdr:to>
    <xdr:cxnSp macro="">
      <xdr:nvCxnSpPr>
        <xdr:cNvPr id="636" name="直線コネクタ 635"/>
        <xdr:cNvCxnSpPr/>
      </xdr:nvCxnSpPr>
      <xdr:spPr>
        <a:xfrm flipV="1">
          <a:off x="14592300" y="13573471"/>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7" name="フローチャート : 判断 636"/>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53396</xdr:rowOff>
    </xdr:from>
    <xdr:ext cx="534377" cy="259045"/>
    <xdr:sp macro="" textlink="">
      <xdr:nvSpPr>
        <xdr:cNvPr id="638" name="テキスト ボックス 637"/>
        <xdr:cNvSpPr txBox="1"/>
      </xdr:nvSpPr>
      <xdr:spPr>
        <a:xfrm>
          <a:off x="15214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30761</xdr:rowOff>
    </xdr:from>
    <xdr:to>
      <xdr:col>21</xdr:col>
      <xdr:colOff>161925</xdr:colOff>
      <xdr:row>79</xdr:row>
      <xdr:rowOff>40911</xdr:rowOff>
    </xdr:to>
    <xdr:cxnSp macro="">
      <xdr:nvCxnSpPr>
        <xdr:cNvPr id="639" name="直線コネクタ 638"/>
        <xdr:cNvCxnSpPr/>
      </xdr:nvCxnSpPr>
      <xdr:spPr>
        <a:xfrm flipV="1">
          <a:off x="13703300" y="1357531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0" name="フローチャート : 判断 639"/>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1" name="テキスト ボックス 640"/>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40911</xdr:rowOff>
    </xdr:from>
    <xdr:to>
      <xdr:col>19</xdr:col>
      <xdr:colOff>644525</xdr:colOff>
      <xdr:row>79</xdr:row>
      <xdr:rowOff>41418</xdr:rowOff>
    </xdr:to>
    <xdr:cxnSp macro="">
      <xdr:nvCxnSpPr>
        <xdr:cNvPr id="642" name="直線コネクタ 641"/>
        <xdr:cNvCxnSpPr/>
      </xdr:nvCxnSpPr>
      <xdr:spPr>
        <a:xfrm flipV="1">
          <a:off x="12814300" y="1358546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3" name="フローチャート : 判断 642"/>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4" name="テキスト ボックス 643"/>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5" name="フローチャート : 判断 644"/>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6" name="テキスト ボックス 645"/>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152512</xdr:rowOff>
    </xdr:from>
    <xdr:to>
      <xdr:col>23</xdr:col>
      <xdr:colOff>568325</xdr:colOff>
      <xdr:row>79</xdr:row>
      <xdr:rowOff>82662</xdr:rowOff>
    </xdr:to>
    <xdr:sp macro="" textlink="">
      <xdr:nvSpPr>
        <xdr:cNvPr id="652" name="円/楕円 651"/>
        <xdr:cNvSpPr/>
      </xdr:nvSpPr>
      <xdr:spPr>
        <a:xfrm>
          <a:off x="16268700" y="135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3"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149571</xdr:rowOff>
    </xdr:from>
    <xdr:to>
      <xdr:col>22</xdr:col>
      <xdr:colOff>415925</xdr:colOff>
      <xdr:row>79</xdr:row>
      <xdr:rowOff>79721</xdr:rowOff>
    </xdr:to>
    <xdr:sp macro="" textlink="">
      <xdr:nvSpPr>
        <xdr:cNvPr id="654" name="円/楕円 653"/>
        <xdr:cNvSpPr/>
      </xdr:nvSpPr>
      <xdr:spPr>
        <a:xfrm>
          <a:off x="15430500" y="135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70848</xdr:rowOff>
    </xdr:from>
    <xdr:ext cx="469744" cy="259045"/>
    <xdr:sp macro="" textlink="">
      <xdr:nvSpPr>
        <xdr:cNvPr id="655" name="テキスト ボックス 654"/>
        <xdr:cNvSpPr txBox="1"/>
      </xdr:nvSpPr>
      <xdr:spPr>
        <a:xfrm>
          <a:off x="15246427" y="1361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151411</xdr:rowOff>
    </xdr:from>
    <xdr:to>
      <xdr:col>21</xdr:col>
      <xdr:colOff>212725</xdr:colOff>
      <xdr:row>79</xdr:row>
      <xdr:rowOff>81561</xdr:rowOff>
    </xdr:to>
    <xdr:sp macro="" textlink="">
      <xdr:nvSpPr>
        <xdr:cNvPr id="656" name="円/楕円 655"/>
        <xdr:cNvSpPr/>
      </xdr:nvSpPr>
      <xdr:spPr>
        <a:xfrm>
          <a:off x="14541500" y="135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72688</xdr:rowOff>
    </xdr:from>
    <xdr:ext cx="469744" cy="259045"/>
    <xdr:sp macro="" textlink="">
      <xdr:nvSpPr>
        <xdr:cNvPr id="657" name="テキスト ボックス 656"/>
        <xdr:cNvSpPr txBox="1"/>
      </xdr:nvSpPr>
      <xdr:spPr>
        <a:xfrm>
          <a:off x="14357427" y="136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161561</xdr:rowOff>
    </xdr:from>
    <xdr:to>
      <xdr:col>20</xdr:col>
      <xdr:colOff>9525</xdr:colOff>
      <xdr:row>79</xdr:row>
      <xdr:rowOff>91711</xdr:rowOff>
    </xdr:to>
    <xdr:sp macro="" textlink="">
      <xdr:nvSpPr>
        <xdr:cNvPr id="658" name="円/楕円 657"/>
        <xdr:cNvSpPr/>
      </xdr:nvSpPr>
      <xdr:spPr>
        <a:xfrm>
          <a:off x="13652500" y="135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82838</xdr:rowOff>
    </xdr:from>
    <xdr:ext cx="378565" cy="259045"/>
    <xdr:sp macro="" textlink="">
      <xdr:nvSpPr>
        <xdr:cNvPr id="659" name="テキスト ボックス 658"/>
        <xdr:cNvSpPr txBox="1"/>
      </xdr:nvSpPr>
      <xdr:spPr>
        <a:xfrm>
          <a:off x="13514017" y="1362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162068</xdr:rowOff>
    </xdr:from>
    <xdr:to>
      <xdr:col>18</xdr:col>
      <xdr:colOff>492125</xdr:colOff>
      <xdr:row>79</xdr:row>
      <xdr:rowOff>92218</xdr:rowOff>
    </xdr:to>
    <xdr:sp macro="" textlink="">
      <xdr:nvSpPr>
        <xdr:cNvPr id="660" name="円/楕円 659"/>
        <xdr:cNvSpPr/>
      </xdr:nvSpPr>
      <xdr:spPr>
        <a:xfrm>
          <a:off x="12763500" y="135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83345</xdr:rowOff>
    </xdr:from>
    <xdr:ext cx="378565" cy="259045"/>
    <xdr:sp macro="" textlink="">
      <xdr:nvSpPr>
        <xdr:cNvPr id="661" name="テキスト ボックス 660"/>
        <xdr:cNvSpPr txBox="1"/>
      </xdr:nvSpPr>
      <xdr:spPr>
        <a:xfrm>
          <a:off x="12625017" y="1362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3" name="直線コネクタ 682"/>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4"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5" name="直線コネクタ 684"/>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6"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7" name="直線コネクタ 686"/>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15483</xdr:rowOff>
    </xdr:from>
    <xdr:to>
      <xdr:col>23</xdr:col>
      <xdr:colOff>517525</xdr:colOff>
      <xdr:row>97</xdr:row>
      <xdr:rowOff>85358</xdr:rowOff>
    </xdr:to>
    <xdr:cxnSp macro="">
      <xdr:nvCxnSpPr>
        <xdr:cNvPr id="688" name="直線コネクタ 687"/>
        <xdr:cNvCxnSpPr/>
      </xdr:nvCxnSpPr>
      <xdr:spPr>
        <a:xfrm flipV="1">
          <a:off x="15481300" y="16646133"/>
          <a:ext cx="8382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71159</xdr:rowOff>
    </xdr:from>
    <xdr:ext cx="534377" cy="259045"/>
    <xdr:sp macro="" textlink="">
      <xdr:nvSpPr>
        <xdr:cNvPr id="689" name="公債費平均値テキスト"/>
        <xdr:cNvSpPr txBox="1"/>
      </xdr:nvSpPr>
      <xdr:spPr>
        <a:xfrm>
          <a:off x="16370300" y="1635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0" name="フローチャート : 判断 689"/>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135658</xdr:rowOff>
    </xdr:from>
    <xdr:to>
      <xdr:col>22</xdr:col>
      <xdr:colOff>365125</xdr:colOff>
      <xdr:row>97</xdr:row>
      <xdr:rowOff>85358</xdr:rowOff>
    </xdr:to>
    <xdr:cxnSp macro="">
      <xdr:nvCxnSpPr>
        <xdr:cNvPr id="691" name="直線コネクタ 690"/>
        <xdr:cNvCxnSpPr/>
      </xdr:nvCxnSpPr>
      <xdr:spPr>
        <a:xfrm>
          <a:off x="14592300" y="16594858"/>
          <a:ext cx="889000" cy="1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2" name="フローチャート : 判断 691"/>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93" name="テキスト ボックス 692"/>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135658</xdr:rowOff>
    </xdr:from>
    <xdr:to>
      <xdr:col>21</xdr:col>
      <xdr:colOff>161925</xdr:colOff>
      <xdr:row>97</xdr:row>
      <xdr:rowOff>110627</xdr:rowOff>
    </xdr:to>
    <xdr:cxnSp macro="">
      <xdr:nvCxnSpPr>
        <xdr:cNvPr id="694" name="直線コネクタ 693"/>
        <xdr:cNvCxnSpPr/>
      </xdr:nvCxnSpPr>
      <xdr:spPr>
        <a:xfrm flipV="1">
          <a:off x="13703300" y="16594858"/>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5" name="フローチャート : 判断 694"/>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96" name="テキスト ボックス 695"/>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94452</xdr:rowOff>
    </xdr:from>
    <xdr:to>
      <xdr:col>19</xdr:col>
      <xdr:colOff>644525</xdr:colOff>
      <xdr:row>97</xdr:row>
      <xdr:rowOff>110627</xdr:rowOff>
    </xdr:to>
    <xdr:cxnSp macro="">
      <xdr:nvCxnSpPr>
        <xdr:cNvPr id="697" name="直線コネクタ 696"/>
        <xdr:cNvCxnSpPr/>
      </xdr:nvCxnSpPr>
      <xdr:spPr>
        <a:xfrm>
          <a:off x="12814300" y="16725102"/>
          <a:ext cx="889000" cy="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98" name="フローチャート : 判断 697"/>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9" name="テキスト ボックス 698"/>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0" name="フローチャート : 判断 699"/>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701" name="テキスト ボックス 700"/>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136133</xdr:rowOff>
    </xdr:from>
    <xdr:to>
      <xdr:col>23</xdr:col>
      <xdr:colOff>568325</xdr:colOff>
      <xdr:row>97</xdr:row>
      <xdr:rowOff>66283</xdr:rowOff>
    </xdr:to>
    <xdr:sp macro="" textlink="">
      <xdr:nvSpPr>
        <xdr:cNvPr id="707" name="円/楕円 706"/>
        <xdr:cNvSpPr/>
      </xdr:nvSpPr>
      <xdr:spPr>
        <a:xfrm>
          <a:off x="16268700" y="165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114560</xdr:rowOff>
    </xdr:from>
    <xdr:ext cx="534377" cy="259045"/>
    <xdr:sp macro="" textlink="">
      <xdr:nvSpPr>
        <xdr:cNvPr id="708" name="公債費該当値テキスト"/>
        <xdr:cNvSpPr txBox="1"/>
      </xdr:nvSpPr>
      <xdr:spPr>
        <a:xfrm>
          <a:off x="16370300" y="16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34558</xdr:rowOff>
    </xdr:from>
    <xdr:to>
      <xdr:col>22</xdr:col>
      <xdr:colOff>415925</xdr:colOff>
      <xdr:row>97</xdr:row>
      <xdr:rowOff>136158</xdr:rowOff>
    </xdr:to>
    <xdr:sp macro="" textlink="">
      <xdr:nvSpPr>
        <xdr:cNvPr id="709" name="円/楕円 708"/>
        <xdr:cNvSpPr/>
      </xdr:nvSpPr>
      <xdr:spPr>
        <a:xfrm>
          <a:off x="15430500" y="166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127285</xdr:rowOff>
    </xdr:from>
    <xdr:ext cx="534377" cy="259045"/>
    <xdr:sp macro="" textlink="">
      <xdr:nvSpPr>
        <xdr:cNvPr id="710" name="テキスト ボックス 709"/>
        <xdr:cNvSpPr txBox="1"/>
      </xdr:nvSpPr>
      <xdr:spPr>
        <a:xfrm>
          <a:off x="15214111" y="167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84858</xdr:rowOff>
    </xdr:from>
    <xdr:to>
      <xdr:col>21</xdr:col>
      <xdr:colOff>212725</xdr:colOff>
      <xdr:row>97</xdr:row>
      <xdr:rowOff>15008</xdr:rowOff>
    </xdr:to>
    <xdr:sp macro="" textlink="">
      <xdr:nvSpPr>
        <xdr:cNvPr id="711" name="円/楕円 710"/>
        <xdr:cNvSpPr/>
      </xdr:nvSpPr>
      <xdr:spPr>
        <a:xfrm>
          <a:off x="14541500" y="16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6135</xdr:rowOff>
    </xdr:from>
    <xdr:ext cx="534377" cy="259045"/>
    <xdr:sp macro="" textlink="">
      <xdr:nvSpPr>
        <xdr:cNvPr id="712" name="テキスト ボックス 711"/>
        <xdr:cNvSpPr txBox="1"/>
      </xdr:nvSpPr>
      <xdr:spPr>
        <a:xfrm>
          <a:off x="14325111" y="166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59827</xdr:rowOff>
    </xdr:from>
    <xdr:to>
      <xdr:col>20</xdr:col>
      <xdr:colOff>9525</xdr:colOff>
      <xdr:row>97</xdr:row>
      <xdr:rowOff>161427</xdr:rowOff>
    </xdr:to>
    <xdr:sp macro="" textlink="">
      <xdr:nvSpPr>
        <xdr:cNvPr id="713" name="円/楕円 712"/>
        <xdr:cNvSpPr/>
      </xdr:nvSpPr>
      <xdr:spPr>
        <a:xfrm>
          <a:off x="13652500" y="166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152554</xdr:rowOff>
    </xdr:from>
    <xdr:ext cx="534377" cy="259045"/>
    <xdr:sp macro="" textlink="">
      <xdr:nvSpPr>
        <xdr:cNvPr id="714" name="テキスト ボックス 713"/>
        <xdr:cNvSpPr txBox="1"/>
      </xdr:nvSpPr>
      <xdr:spPr>
        <a:xfrm>
          <a:off x="13436111" y="167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43652</xdr:rowOff>
    </xdr:from>
    <xdr:to>
      <xdr:col>18</xdr:col>
      <xdr:colOff>492125</xdr:colOff>
      <xdr:row>97</xdr:row>
      <xdr:rowOff>145252</xdr:rowOff>
    </xdr:to>
    <xdr:sp macro="" textlink="">
      <xdr:nvSpPr>
        <xdr:cNvPr id="715" name="円/楕円 714"/>
        <xdr:cNvSpPr/>
      </xdr:nvSpPr>
      <xdr:spPr>
        <a:xfrm>
          <a:off x="12763500" y="166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136379</xdr:rowOff>
    </xdr:from>
    <xdr:ext cx="534377" cy="259045"/>
    <xdr:sp macro="" textlink="">
      <xdr:nvSpPr>
        <xdr:cNvPr id="716" name="テキスト ボックス 715"/>
        <xdr:cNvSpPr txBox="1"/>
      </xdr:nvSpPr>
      <xdr:spPr>
        <a:xfrm>
          <a:off x="12547111" y="167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38" name="直線コネクタ 737"/>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39"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1"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2" name="直線コネクタ 741"/>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4"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5" name="フローチャート : 判断 744"/>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7" name="フローチャート : 判断 746"/>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48" name="テキスト ボックス 747"/>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0" name="フローチャート : 判断 749"/>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1" name="テキスト ボックス 750"/>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3" name="フローチャート : 判断 752"/>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4" name="テキスト ボックス 753"/>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5" name="フローチャート : 判断 754"/>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6" name="テキスト ボックス 755"/>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3"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85" name="テキスト ボックス 784"/>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7" name="テキスト ボックス 786"/>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9" name="テキスト ボックス 788"/>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91" name="テキスト ボックス 790"/>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3" name="テキスト ボックス 792"/>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10" name="フローチャート : 判断 809"/>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11" name="テキスト ボックス 810"/>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12" name="フローチャート : 判断 811"/>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13" name="テキスト ボックス 812"/>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民生費は、住民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132,677</a:t>
          </a:r>
          <a:r>
            <a:rPr kumimoji="1" lang="ja-JP" altLang="ja-JP" sz="1300">
              <a:solidFill>
                <a:schemeClr val="dk1"/>
              </a:solidFill>
              <a:effectLst/>
              <a:latin typeface="+mn-lt"/>
              <a:ea typeface="+mn-ea"/>
              <a:cs typeface="+mn-cs"/>
            </a:rPr>
            <a:t>円で昨年と比べて</a:t>
          </a:r>
          <a:r>
            <a:rPr kumimoji="1" lang="en-US" altLang="ja-JP" sz="1300">
              <a:solidFill>
                <a:schemeClr val="dk1"/>
              </a:solidFill>
              <a:effectLst/>
              <a:latin typeface="+mn-lt"/>
              <a:ea typeface="+mn-ea"/>
              <a:cs typeface="+mn-cs"/>
            </a:rPr>
            <a:t>21,690</a:t>
          </a:r>
          <a:r>
            <a:rPr kumimoji="1" lang="ja-JP" altLang="ja-JP" sz="1300">
              <a:solidFill>
                <a:schemeClr val="dk1"/>
              </a:solidFill>
              <a:effectLst/>
              <a:latin typeface="+mn-lt"/>
              <a:ea typeface="+mn-ea"/>
              <a:cs typeface="+mn-cs"/>
            </a:rPr>
            <a:t>円増加した。</a:t>
          </a:r>
          <a:r>
            <a:rPr lang="ja-JP" altLang="ja-JP" sz="1300">
              <a:solidFill>
                <a:schemeClr val="dk1"/>
              </a:solidFill>
              <a:effectLst/>
              <a:latin typeface="+mn-lt"/>
              <a:ea typeface="+mn-ea"/>
              <a:cs typeface="+mn-cs"/>
            </a:rPr>
            <a:t>類似団体平均では</a:t>
          </a:r>
          <a:r>
            <a:rPr lang="en-US" altLang="ja-JP" sz="1300">
              <a:solidFill>
                <a:schemeClr val="dk1"/>
              </a:solidFill>
              <a:effectLst/>
              <a:latin typeface="+mn-lt"/>
              <a:ea typeface="+mn-ea"/>
              <a:cs typeface="+mn-cs"/>
            </a:rPr>
            <a:t>21,701</a:t>
          </a:r>
          <a:r>
            <a:rPr lang="ja-JP" altLang="ja-JP" sz="1300">
              <a:solidFill>
                <a:schemeClr val="dk1"/>
              </a:solidFill>
              <a:effectLst/>
              <a:latin typeface="+mn-lt"/>
              <a:ea typeface="+mn-ea"/>
              <a:cs typeface="+mn-cs"/>
            </a:rPr>
            <a:t>円下回り、長野県平均で</a:t>
          </a:r>
          <a:r>
            <a:rPr lang="en-US" altLang="ja-JP" sz="1300">
              <a:solidFill>
                <a:schemeClr val="dk1"/>
              </a:solidFill>
              <a:effectLst/>
              <a:latin typeface="+mn-lt"/>
              <a:ea typeface="+mn-ea"/>
              <a:cs typeface="+mn-cs"/>
            </a:rPr>
            <a:t>21,396</a:t>
          </a:r>
          <a:r>
            <a:rPr lang="ja-JP" altLang="ja-JP" sz="1300">
              <a:solidFill>
                <a:schemeClr val="dk1"/>
              </a:solidFill>
              <a:effectLst/>
              <a:latin typeface="+mn-lt"/>
              <a:ea typeface="+mn-ea"/>
              <a:cs typeface="+mn-cs"/>
            </a:rPr>
            <a:t>円、全国平均でも</a:t>
          </a:r>
          <a:r>
            <a:rPr lang="en-US" altLang="ja-JP" sz="1300">
              <a:solidFill>
                <a:schemeClr val="dk1"/>
              </a:solidFill>
              <a:effectLst/>
              <a:latin typeface="+mn-lt"/>
              <a:ea typeface="+mn-ea"/>
              <a:cs typeface="+mn-cs"/>
            </a:rPr>
            <a:t>24,537</a:t>
          </a:r>
          <a:r>
            <a:rPr lang="ja-JP" altLang="ja-JP" sz="1300">
              <a:solidFill>
                <a:schemeClr val="dk1"/>
              </a:solidFill>
              <a:effectLst/>
              <a:latin typeface="+mn-lt"/>
              <a:ea typeface="+mn-ea"/>
              <a:cs typeface="+mn-cs"/>
            </a:rPr>
            <a:t>上回っている。平成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年度より町内保育園の統合整備</a:t>
          </a:r>
          <a:r>
            <a:rPr lang="ja-JP" altLang="en-US" sz="1300">
              <a:solidFill>
                <a:schemeClr val="dk1"/>
              </a:solidFill>
              <a:effectLst/>
              <a:latin typeface="+mn-lt"/>
              <a:ea typeface="+mn-ea"/>
              <a:cs typeface="+mn-cs"/>
            </a:rPr>
            <a:t>を</a:t>
          </a:r>
          <a:r>
            <a:rPr lang="ja-JP" altLang="ja-JP" sz="1300">
              <a:solidFill>
                <a:schemeClr val="dk1"/>
              </a:solidFill>
              <a:effectLst/>
              <a:latin typeface="+mn-lt"/>
              <a:ea typeface="+mn-ea"/>
              <a:cs typeface="+mn-cs"/>
            </a:rPr>
            <a:t>開始したことが</a:t>
          </a:r>
          <a:r>
            <a:rPr lang="ja-JP" altLang="en-US" sz="1300">
              <a:solidFill>
                <a:schemeClr val="dk1"/>
              </a:solidFill>
              <a:effectLst/>
              <a:latin typeface="+mn-lt"/>
              <a:ea typeface="+mn-ea"/>
              <a:cs typeface="+mn-cs"/>
            </a:rPr>
            <a:t>増加の</a:t>
          </a:r>
          <a:r>
            <a:rPr lang="ja-JP" altLang="ja-JP" sz="1300">
              <a:solidFill>
                <a:schemeClr val="dk1"/>
              </a:solidFill>
              <a:effectLst/>
              <a:latin typeface="+mn-lt"/>
              <a:ea typeface="+mn-ea"/>
              <a:cs typeface="+mn-cs"/>
            </a:rPr>
            <a:t>主な要因である。</a:t>
          </a:r>
          <a:r>
            <a:rPr kumimoji="1" lang="ja-JP" altLang="en-US" sz="1300">
              <a:solidFill>
                <a:schemeClr val="dk1"/>
              </a:solidFill>
              <a:effectLst/>
              <a:latin typeface="+mn-lt"/>
              <a:ea typeface="+mn-ea"/>
              <a:cs typeface="+mn-cs"/>
            </a:rPr>
            <a:t>衛生費は</a:t>
          </a:r>
          <a:r>
            <a:rPr kumimoji="1" lang="ja-JP" altLang="ja-JP" sz="1300">
              <a:solidFill>
                <a:schemeClr val="dk1"/>
              </a:solidFill>
              <a:effectLst/>
              <a:latin typeface="+mn-lt"/>
              <a:ea typeface="+mn-ea"/>
              <a:cs typeface="+mn-cs"/>
            </a:rPr>
            <a:t>、住民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a:t>
          </a:r>
          <a:r>
            <a:rPr kumimoji="1" lang="en-US" altLang="ja-JP" sz="1300">
              <a:solidFill>
                <a:schemeClr val="dk1"/>
              </a:solidFill>
              <a:effectLst/>
              <a:latin typeface="+mn-lt"/>
              <a:ea typeface="+mn-ea"/>
              <a:cs typeface="+mn-cs"/>
            </a:rPr>
            <a:t>57,727</a:t>
          </a:r>
          <a:r>
            <a:rPr kumimoji="1" lang="ja-JP" altLang="ja-JP" sz="1300">
              <a:solidFill>
                <a:schemeClr val="dk1"/>
              </a:solidFill>
              <a:effectLst/>
              <a:latin typeface="+mn-lt"/>
              <a:ea typeface="+mn-ea"/>
              <a:cs typeface="+mn-cs"/>
            </a:rPr>
            <a:t>円で昨年と比べて</a:t>
          </a:r>
          <a:r>
            <a:rPr kumimoji="1" lang="en-US" altLang="ja-JP" sz="1300">
              <a:solidFill>
                <a:schemeClr val="dk1"/>
              </a:solidFill>
              <a:effectLst/>
              <a:latin typeface="+mn-lt"/>
              <a:ea typeface="+mn-ea"/>
              <a:cs typeface="+mn-cs"/>
            </a:rPr>
            <a:t>4,757</a:t>
          </a:r>
          <a:r>
            <a:rPr kumimoji="1" lang="ja-JP" altLang="ja-JP" sz="1300">
              <a:solidFill>
                <a:schemeClr val="dk1"/>
              </a:solidFill>
              <a:effectLst/>
              <a:latin typeface="+mn-lt"/>
              <a:ea typeface="+mn-ea"/>
              <a:cs typeface="+mn-cs"/>
            </a:rPr>
            <a:t>円増加した。</a:t>
          </a:r>
          <a:r>
            <a:rPr lang="ja-JP" altLang="ja-JP" sz="1300">
              <a:solidFill>
                <a:schemeClr val="dk1"/>
              </a:solidFill>
              <a:effectLst/>
              <a:latin typeface="+mn-lt"/>
              <a:ea typeface="+mn-ea"/>
              <a:cs typeface="+mn-cs"/>
            </a:rPr>
            <a:t>類似団体平均で</a:t>
          </a:r>
          <a:r>
            <a:rPr lang="en-US" altLang="ja-JP" sz="1300">
              <a:solidFill>
                <a:schemeClr val="dk1"/>
              </a:solidFill>
              <a:effectLst/>
              <a:latin typeface="+mn-lt"/>
              <a:ea typeface="+mn-ea"/>
              <a:cs typeface="+mn-cs"/>
            </a:rPr>
            <a:t>13,663</a:t>
          </a:r>
          <a:r>
            <a:rPr lang="ja-JP" altLang="ja-JP" sz="1300">
              <a:solidFill>
                <a:schemeClr val="dk1"/>
              </a:solidFill>
              <a:effectLst/>
              <a:latin typeface="+mn-lt"/>
              <a:ea typeface="+mn-ea"/>
              <a:cs typeface="+mn-cs"/>
            </a:rPr>
            <a:t>円、長野県平均で</a:t>
          </a:r>
          <a:r>
            <a:rPr lang="en-US" altLang="ja-JP" sz="1300">
              <a:solidFill>
                <a:schemeClr val="dk1"/>
              </a:solidFill>
              <a:effectLst/>
              <a:latin typeface="+mn-lt"/>
              <a:ea typeface="+mn-ea"/>
              <a:cs typeface="+mn-cs"/>
            </a:rPr>
            <a:t>31,737</a:t>
          </a:r>
          <a:r>
            <a:rPr lang="ja-JP" altLang="ja-JP" sz="1300">
              <a:solidFill>
                <a:schemeClr val="dk1"/>
              </a:solidFill>
              <a:effectLst/>
              <a:latin typeface="+mn-lt"/>
              <a:ea typeface="+mn-ea"/>
              <a:cs typeface="+mn-cs"/>
            </a:rPr>
            <a:t>円、全国平均でも</a:t>
          </a:r>
          <a:r>
            <a:rPr lang="en-US" altLang="ja-JP" sz="1300">
              <a:solidFill>
                <a:schemeClr val="dk1"/>
              </a:solidFill>
              <a:effectLst/>
              <a:latin typeface="+mn-lt"/>
              <a:ea typeface="+mn-ea"/>
              <a:cs typeface="+mn-cs"/>
            </a:rPr>
            <a:t>35,332</a:t>
          </a:r>
          <a:r>
            <a:rPr lang="ja-JP" altLang="ja-JP" sz="1300">
              <a:solidFill>
                <a:schemeClr val="dk1"/>
              </a:solidFill>
              <a:effectLst/>
              <a:latin typeface="+mn-lt"/>
              <a:ea typeface="+mn-ea"/>
              <a:cs typeface="+mn-cs"/>
            </a:rPr>
            <a:t>上回っている。平成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年度より</a:t>
          </a:r>
          <a:r>
            <a:rPr lang="ja-JP" altLang="en-US" sz="1300">
              <a:solidFill>
                <a:schemeClr val="dk1"/>
              </a:solidFill>
              <a:effectLst/>
              <a:latin typeface="+mn-lt"/>
              <a:ea typeface="+mn-ea"/>
              <a:cs typeface="+mn-cs"/>
            </a:rPr>
            <a:t>斎場建設に伴う負担金の増加が主な要因となっている</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今後は、新たにごみ処理場建設に伴う負担金が見込まれるため高い水準で推移すると見込んでいる。</a:t>
          </a:r>
          <a:r>
            <a:rPr lang="ja-JP" altLang="en-US" sz="1300">
              <a:effectLst/>
            </a:rPr>
            <a:t>教育費は、住民１人当たり</a:t>
          </a:r>
          <a:r>
            <a:rPr lang="en-US" altLang="ja-JP" sz="1300">
              <a:effectLst/>
            </a:rPr>
            <a:t>66,859</a:t>
          </a:r>
          <a:r>
            <a:rPr lang="ja-JP" altLang="en-US" sz="1300">
              <a:effectLst/>
            </a:rPr>
            <a:t>円で昨年と比べて</a:t>
          </a:r>
          <a:r>
            <a:rPr lang="en-US" altLang="ja-JP" sz="1300">
              <a:effectLst/>
            </a:rPr>
            <a:t>17,001</a:t>
          </a:r>
          <a:r>
            <a:rPr lang="ja-JP" altLang="en-US" sz="1300">
              <a:effectLst/>
            </a:rPr>
            <a:t>円増加した。類似団体平均で</a:t>
          </a:r>
          <a:r>
            <a:rPr lang="en-US" altLang="ja-JP" sz="1300">
              <a:effectLst/>
            </a:rPr>
            <a:t>5,320</a:t>
          </a:r>
          <a:r>
            <a:rPr lang="ja-JP" altLang="en-US" sz="1300">
              <a:effectLst/>
            </a:rPr>
            <a:t>円、長野県平均で</a:t>
          </a:r>
          <a:r>
            <a:rPr lang="en-US" altLang="ja-JP" sz="1300">
              <a:effectLst/>
            </a:rPr>
            <a:t>13,587</a:t>
          </a:r>
          <a:r>
            <a:rPr lang="ja-JP" altLang="en-US" sz="1300">
              <a:effectLst/>
            </a:rPr>
            <a:t>円、全国平均でも</a:t>
          </a:r>
          <a:r>
            <a:rPr lang="en-US" altLang="ja-JP" sz="1300">
              <a:effectLst/>
            </a:rPr>
            <a:t>20,681</a:t>
          </a:r>
          <a:r>
            <a:rPr lang="ja-JP" altLang="en-US" sz="1300">
              <a:effectLst/>
            </a:rPr>
            <a:t>円上回っている。主な要因は小・中学校の耐震改修に伴う普通建設事業費の増加があげられる。また、平成</a:t>
          </a:r>
          <a:r>
            <a:rPr lang="en-US" altLang="ja-JP" sz="1300">
              <a:effectLst/>
            </a:rPr>
            <a:t>30</a:t>
          </a:r>
          <a:r>
            <a:rPr lang="ja-JP" altLang="en-US" sz="1300">
              <a:effectLst/>
            </a:rPr>
            <a:t>年度に小学校施設の統合が控えており、しばらくは高い水準で推移すると見込まれる。公債費は、住民</a:t>
          </a:r>
          <a:r>
            <a:rPr lang="en-US" altLang="ja-JP" sz="1300">
              <a:effectLst/>
            </a:rPr>
            <a:t>1</a:t>
          </a:r>
          <a:r>
            <a:rPr lang="ja-JP" altLang="en-US" sz="1300">
              <a:effectLst/>
            </a:rPr>
            <a:t>人当たり</a:t>
          </a:r>
          <a:r>
            <a:rPr lang="en-US" altLang="ja-JP" sz="1300">
              <a:effectLst/>
            </a:rPr>
            <a:t>64,669</a:t>
          </a:r>
          <a:r>
            <a:rPr lang="ja-JP" altLang="en-US" sz="1300">
              <a:effectLst/>
            </a:rPr>
            <a:t>円で昨年と比べて</a:t>
          </a:r>
          <a:r>
            <a:rPr lang="en-US" altLang="ja-JP" sz="1300">
              <a:effectLst/>
            </a:rPr>
            <a:t>15,283</a:t>
          </a:r>
          <a:r>
            <a:rPr lang="ja-JP" altLang="en-US" sz="1300">
              <a:effectLst/>
            </a:rPr>
            <a:t>円増加した。類似団体平均で</a:t>
          </a:r>
          <a:r>
            <a:rPr lang="en-US" altLang="ja-JP" sz="1300">
              <a:effectLst/>
            </a:rPr>
            <a:t>19,215</a:t>
          </a:r>
          <a:r>
            <a:rPr lang="ja-JP" altLang="en-US" sz="1300">
              <a:effectLst/>
            </a:rPr>
            <a:t>円下回り長野県平均では</a:t>
          </a:r>
          <a:r>
            <a:rPr lang="en-US" altLang="ja-JP" sz="1300">
              <a:effectLst/>
            </a:rPr>
            <a:t>14,456</a:t>
          </a:r>
          <a:r>
            <a:rPr lang="ja-JP" altLang="en-US" sz="1300">
              <a:effectLst/>
            </a:rPr>
            <a:t>円上回り、全国平均でも</a:t>
          </a:r>
          <a:r>
            <a:rPr lang="en-US" altLang="ja-JP" sz="1300">
              <a:effectLst/>
            </a:rPr>
            <a:t>20,818</a:t>
          </a:r>
          <a:r>
            <a:rPr lang="ja-JP" altLang="en-US" sz="1300">
              <a:effectLst/>
            </a:rPr>
            <a:t>上回っている。これは、合併以降、新しいまちづくりのために活用してきた合併特例債の償還が増加してきたことが主な要因としてあげられる。減債基金の計画的積み増しを行い年度間返済の平準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年度の財政調整基金残高は</a:t>
          </a:r>
          <a:r>
            <a:rPr lang="en-US" altLang="ja-JP" sz="1400">
              <a:solidFill>
                <a:schemeClr val="dk1"/>
              </a:solidFill>
              <a:effectLst/>
              <a:latin typeface="+mn-lt"/>
              <a:ea typeface="+mn-ea"/>
              <a:cs typeface="+mn-cs"/>
            </a:rPr>
            <a:t>1,884</a:t>
          </a:r>
          <a:r>
            <a:rPr lang="ja-JP" altLang="ja-JP" sz="1400">
              <a:solidFill>
                <a:schemeClr val="dk1"/>
              </a:solidFill>
              <a:effectLst/>
              <a:latin typeface="+mn-lt"/>
              <a:ea typeface="+mn-ea"/>
              <a:cs typeface="+mn-cs"/>
            </a:rPr>
            <a:t>百万円で標準財政規模比は</a:t>
          </a:r>
          <a:r>
            <a:rPr lang="en-US" altLang="ja-JP" sz="1400">
              <a:solidFill>
                <a:schemeClr val="dk1"/>
              </a:solidFill>
              <a:effectLst/>
              <a:latin typeface="+mn-lt"/>
              <a:ea typeface="+mn-ea"/>
              <a:cs typeface="+mn-cs"/>
            </a:rPr>
            <a:t>38.62</a:t>
          </a:r>
          <a:r>
            <a:rPr lang="ja-JP" altLang="ja-JP" sz="1400">
              <a:solidFill>
                <a:schemeClr val="dk1"/>
              </a:solidFill>
              <a:effectLst/>
              <a:latin typeface="+mn-lt"/>
              <a:ea typeface="+mn-ea"/>
              <a:cs typeface="+mn-cs"/>
            </a:rPr>
            <a:t>となっ</a:t>
          </a:r>
          <a:r>
            <a:rPr lang="ja-JP" altLang="en-US" sz="1400">
              <a:solidFill>
                <a:schemeClr val="dk1"/>
              </a:solidFill>
              <a:effectLst/>
              <a:latin typeface="+mn-lt"/>
              <a:ea typeface="+mn-ea"/>
              <a:cs typeface="+mn-cs"/>
            </a:rPr>
            <a:t>た。ここ数年、取崩しを上回る決算剰余金積立を行うことができたたため、基金残高は増加傾向であったが、今年度は財政調整基金残高が減少する結果となった。</a:t>
          </a:r>
          <a:endParaRPr lang="ja-JP" altLang="ja-JP" sz="1400">
            <a:effectLst/>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平成</a:t>
          </a:r>
          <a:r>
            <a:rPr lang="en-US" altLang="ja-JP" sz="1400">
              <a:solidFill>
                <a:schemeClr val="dk1"/>
              </a:solidFill>
              <a:effectLst/>
              <a:latin typeface="+mn-lt"/>
              <a:ea typeface="+mn-ea"/>
              <a:cs typeface="+mn-cs"/>
            </a:rPr>
            <a:t>27</a:t>
          </a:r>
          <a:r>
            <a:rPr lang="ja-JP" altLang="ja-JP" sz="1400">
              <a:solidFill>
                <a:schemeClr val="dk1"/>
              </a:solidFill>
              <a:effectLst/>
              <a:latin typeface="+mn-lt"/>
              <a:ea typeface="+mn-ea"/>
              <a:cs typeface="+mn-cs"/>
            </a:rPr>
            <a:t>度の実質収支額は</a:t>
          </a:r>
          <a:r>
            <a:rPr lang="en-US" altLang="ja-JP" sz="1400">
              <a:solidFill>
                <a:schemeClr val="dk1"/>
              </a:solidFill>
              <a:effectLst/>
              <a:latin typeface="+mn-lt"/>
              <a:ea typeface="+mn-ea"/>
              <a:cs typeface="+mn-cs"/>
            </a:rPr>
            <a:t>393</a:t>
          </a:r>
          <a:r>
            <a:rPr lang="ja-JP" altLang="ja-JP" sz="1400">
              <a:solidFill>
                <a:schemeClr val="dk1"/>
              </a:solidFill>
              <a:effectLst/>
              <a:latin typeface="+mn-lt"/>
              <a:ea typeface="+mn-ea"/>
              <a:cs typeface="+mn-cs"/>
            </a:rPr>
            <a:t>百万円で標準財政規模比は</a:t>
          </a:r>
          <a:r>
            <a:rPr lang="en-US" altLang="ja-JP" sz="1400">
              <a:solidFill>
                <a:schemeClr val="dk1"/>
              </a:solidFill>
              <a:effectLst/>
              <a:latin typeface="+mn-lt"/>
              <a:ea typeface="+mn-ea"/>
              <a:cs typeface="+mn-cs"/>
            </a:rPr>
            <a:t>8.05</a:t>
          </a:r>
          <a:r>
            <a:rPr lang="ja-JP" altLang="ja-JP" sz="1400">
              <a:solidFill>
                <a:schemeClr val="dk1"/>
              </a:solidFill>
              <a:effectLst/>
              <a:latin typeface="+mn-lt"/>
              <a:ea typeface="+mn-ea"/>
              <a:cs typeface="+mn-cs"/>
            </a:rPr>
            <a:t>実質単年度収支は△</a:t>
          </a:r>
          <a:r>
            <a:rPr lang="en-US" altLang="ja-JP" sz="1400">
              <a:solidFill>
                <a:schemeClr val="dk1"/>
              </a:solidFill>
              <a:effectLst/>
              <a:latin typeface="+mn-lt"/>
              <a:ea typeface="+mn-ea"/>
              <a:cs typeface="+mn-cs"/>
            </a:rPr>
            <a:t>11</a:t>
          </a:r>
          <a:r>
            <a:rPr lang="ja-JP" altLang="ja-JP" sz="1400">
              <a:solidFill>
                <a:schemeClr val="dk1"/>
              </a:solidFill>
              <a:effectLst/>
              <a:latin typeface="+mn-lt"/>
              <a:ea typeface="+mn-ea"/>
              <a:cs typeface="+mn-cs"/>
            </a:rPr>
            <a:t>百万円で標準財政規模比は△</a:t>
          </a:r>
          <a:r>
            <a:rPr lang="en-US" altLang="ja-JP" sz="1400">
              <a:solidFill>
                <a:schemeClr val="dk1"/>
              </a:solidFill>
              <a:effectLst/>
              <a:latin typeface="+mn-lt"/>
              <a:ea typeface="+mn-ea"/>
              <a:cs typeface="+mn-cs"/>
            </a:rPr>
            <a:t>0.23</a:t>
          </a:r>
          <a:r>
            <a:rPr lang="ja-JP" altLang="ja-JP" sz="1400">
              <a:solidFill>
                <a:schemeClr val="dk1"/>
              </a:solidFill>
              <a:effectLst/>
              <a:latin typeface="+mn-lt"/>
              <a:ea typeface="+mn-ea"/>
              <a:cs typeface="+mn-cs"/>
            </a:rPr>
            <a:t>となっている。</a:t>
          </a:r>
          <a:endParaRPr lang="ja-JP" altLang="ja-JP" sz="1400">
            <a:effectLst/>
          </a:endParaRPr>
        </a:p>
        <a:p>
          <a:r>
            <a:rPr lang="en-US"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今後地方創生に係る各種事業の実施が予定されているが、これまでと同様に事業の選択と集中により健全な財政運営に努めていく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さらに経営の健全化に努める必要がある。また、一般会計も普通交付税の合併算定替</a:t>
          </a:r>
          <a:r>
            <a:rPr lang="ja-JP" altLang="en-US" sz="1400">
              <a:solidFill>
                <a:schemeClr val="dk1"/>
              </a:solidFill>
              <a:effectLst/>
              <a:latin typeface="+mn-lt"/>
              <a:ea typeface="+mn-ea"/>
              <a:cs typeface="+mn-cs"/>
            </a:rPr>
            <a:t>、まち・ひと・しごと創生事業費や</a:t>
          </a:r>
          <a:r>
            <a:rPr lang="ja-JP" altLang="ja-JP" sz="1400">
              <a:solidFill>
                <a:schemeClr val="dk1"/>
              </a:solidFill>
              <a:effectLst/>
              <a:latin typeface="+mn-lt"/>
              <a:ea typeface="+mn-ea"/>
              <a:cs typeface="+mn-cs"/>
            </a:rPr>
            <a:t>国の経済対策などの影響もあり黒字となっている</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町税収入は減少傾向にあり</a:t>
          </a:r>
          <a:r>
            <a:rPr lang="ja-JP" altLang="en-US" sz="1400">
              <a:solidFill>
                <a:schemeClr val="dk1"/>
              </a:solidFill>
              <a:effectLst/>
              <a:latin typeface="+mn-lt"/>
              <a:ea typeface="+mn-ea"/>
              <a:cs typeface="+mn-cs"/>
            </a:rPr>
            <a:t>、今後も特別会計への一定の繰出金が見込まれることから</a:t>
          </a:r>
          <a:r>
            <a:rPr lang="ja-JP" altLang="ja-JP" sz="1400">
              <a:solidFill>
                <a:schemeClr val="dk1"/>
              </a:solidFill>
              <a:effectLst/>
              <a:latin typeface="+mn-lt"/>
              <a:ea typeface="+mn-ea"/>
              <a:cs typeface="+mn-cs"/>
            </a:rPr>
            <a:t>一層の財政健全化に努める必要がある。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7221421</v>
      </c>
      <c r="BO4" s="379"/>
      <c r="BP4" s="379"/>
      <c r="BQ4" s="379"/>
      <c r="BR4" s="379"/>
      <c r="BS4" s="379"/>
      <c r="BT4" s="379"/>
      <c r="BU4" s="380"/>
      <c r="BV4" s="378">
        <v>6818625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8.1</v>
      </c>
      <c r="CU4" s="385"/>
      <c r="CV4" s="385"/>
      <c r="CW4" s="385"/>
      <c r="CX4" s="385"/>
      <c r="CY4" s="385"/>
      <c r="CZ4" s="385"/>
      <c r="DA4" s="386"/>
      <c r="DB4" s="384">
        <v>7.2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6808883</v>
      </c>
      <c r="BO5" s="416"/>
      <c r="BP5" s="416"/>
      <c r="BQ5" s="416"/>
      <c r="BR5" s="416"/>
      <c r="BS5" s="416"/>
      <c r="BT5" s="416"/>
      <c r="BU5" s="417"/>
      <c r="BV5" s="415">
        <v>6449010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83.4</v>
      </c>
      <c r="CU5" s="413"/>
      <c r="CV5" s="413"/>
      <c r="CW5" s="413"/>
      <c r="CX5" s="413"/>
      <c r="CY5" s="413"/>
      <c r="CZ5" s="413"/>
      <c r="DA5" s="414"/>
      <c r="DB5" s="412">
        <v>86.7</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412538</v>
      </c>
      <c r="BO6" s="416"/>
      <c r="BP6" s="416"/>
      <c r="BQ6" s="416"/>
      <c r="BR6" s="416"/>
      <c r="BS6" s="416"/>
      <c r="BT6" s="416"/>
      <c r="BU6" s="417"/>
      <c r="BV6" s="415">
        <v>369615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88.1</v>
      </c>
      <c r="CU6" s="453"/>
      <c r="CV6" s="453"/>
      <c r="CW6" s="453"/>
      <c r="CX6" s="453"/>
      <c r="CY6" s="453"/>
      <c r="CZ6" s="453"/>
      <c r="DA6" s="454"/>
      <c r="DB6" s="452">
        <v>91.9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19671</v>
      </c>
      <c r="BO7" s="416"/>
      <c r="BP7" s="416"/>
      <c r="BQ7" s="416"/>
      <c r="BR7" s="416"/>
      <c r="BS7" s="416"/>
      <c r="BT7" s="416"/>
      <c r="BU7" s="417"/>
      <c r="BV7" s="415">
        <v>30980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4878435</v>
      </c>
      <c r="CU7" s="416"/>
      <c r="CV7" s="416"/>
      <c r="CW7" s="416"/>
      <c r="CX7" s="416"/>
      <c r="CY7" s="416"/>
      <c r="CZ7" s="416"/>
      <c r="DA7" s="417"/>
      <c r="DB7" s="415">
        <v>4710404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392867</v>
      </c>
      <c r="BO8" s="416"/>
      <c r="BP8" s="416"/>
      <c r="BQ8" s="416"/>
      <c r="BR8" s="416"/>
      <c r="BS8" s="416"/>
      <c r="BT8" s="416"/>
      <c r="BU8" s="417"/>
      <c r="BV8" s="415">
        <v>338635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11063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54232</v>
      </c>
      <c r="BO9" s="416"/>
      <c r="BP9" s="416"/>
      <c r="BQ9" s="416"/>
      <c r="BR9" s="416"/>
      <c r="BS9" s="416"/>
      <c r="BT9" s="416"/>
      <c r="BU9" s="417"/>
      <c r="BV9" s="415">
        <v>-24525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13.2</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11865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8114</v>
      </c>
      <c r="BO10" s="416"/>
      <c r="BP10" s="416"/>
      <c r="BQ10" s="416"/>
      <c r="BR10" s="416"/>
      <c r="BS10" s="416"/>
      <c r="BT10" s="416"/>
      <c r="BU10" s="417"/>
      <c r="BV10" s="415">
        <v>9581</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78</v>
      </c>
      <c r="AV11" s="448"/>
      <c r="AW11" s="448"/>
      <c r="AX11" s="448"/>
      <c r="AY11" s="449" t="s">
        <v>109</v>
      </c>
      <c r="AZ11" s="450"/>
      <c r="BA11" s="450"/>
      <c r="BB11" s="450"/>
      <c r="BC11" s="450"/>
      <c r="BD11" s="450"/>
      <c r="BE11" s="450"/>
      <c r="BF11" s="450"/>
      <c r="BG11" s="450"/>
      <c r="BH11" s="450"/>
      <c r="BI11" s="450"/>
      <c r="BJ11" s="450"/>
      <c r="BK11" s="450"/>
      <c r="BL11" s="450"/>
      <c r="BM11" s="451"/>
      <c r="BN11" s="415">
        <v>106440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11693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v>180000</v>
      </c>
      <c r="BO12" s="416"/>
      <c r="BP12" s="416"/>
      <c r="BQ12" s="416"/>
      <c r="BR12" s="416"/>
      <c r="BS12" s="416"/>
      <c r="BT12" s="416"/>
      <c r="BU12" s="417"/>
      <c r="BV12" s="415">
        <v>120000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11642</v>
      </c>
      <c r="S13" s="497"/>
      <c r="T13" s="497"/>
      <c r="U13" s="497"/>
      <c r="V13" s="498"/>
      <c r="W13" s="431" t="s">
        <v>122</v>
      </c>
      <c r="X13" s="432"/>
      <c r="Y13" s="432"/>
      <c r="Z13" s="432"/>
      <c r="AA13" s="432"/>
      <c r="AB13" s="422"/>
      <c r="AC13" s="466">
        <v>1717</v>
      </c>
      <c r="AD13" s="467"/>
      <c r="AE13" s="467"/>
      <c r="AF13" s="467"/>
      <c r="AG13" s="506"/>
      <c r="AH13" s="466">
        <v>2005</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-11214</v>
      </c>
      <c r="BO13" s="416"/>
      <c r="BP13" s="416"/>
      <c r="BQ13" s="416"/>
      <c r="BR13" s="416"/>
      <c r="BS13" s="416"/>
      <c r="BT13" s="416"/>
      <c r="BU13" s="417"/>
      <c r="BV13" s="415">
        <v>-134944</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9.8000000000000007</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11857</v>
      </c>
      <c r="S14" s="497"/>
      <c r="T14" s="497"/>
      <c r="U14" s="497"/>
      <c r="V14" s="498"/>
      <c r="W14" s="405"/>
      <c r="X14" s="406"/>
      <c r="Y14" s="406"/>
      <c r="Z14" s="406"/>
      <c r="AA14" s="406"/>
      <c r="AB14" s="395"/>
      <c r="AC14" s="499">
        <v>25.5</v>
      </c>
      <c r="AD14" s="500"/>
      <c r="AE14" s="500"/>
      <c r="AF14" s="500"/>
      <c r="AG14" s="501"/>
      <c r="AH14" s="499">
        <v>26.7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13.7</v>
      </c>
      <c r="CU14" s="511"/>
      <c r="CV14" s="511"/>
      <c r="CW14" s="511"/>
      <c r="CX14" s="511"/>
      <c r="CY14" s="511"/>
      <c r="CZ14" s="511"/>
      <c r="DA14" s="512"/>
      <c r="DB14" s="510">
        <v>25.2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11804</v>
      </c>
      <c r="S15" s="497"/>
      <c r="T15" s="497"/>
      <c r="U15" s="497"/>
      <c r="V15" s="498"/>
      <c r="W15" s="431" t="s">
        <v>129</v>
      </c>
      <c r="X15" s="432"/>
      <c r="Y15" s="432"/>
      <c r="Z15" s="432"/>
      <c r="AA15" s="432"/>
      <c r="AB15" s="422"/>
      <c r="AC15" s="466">
        <v>1549</v>
      </c>
      <c r="AD15" s="467"/>
      <c r="AE15" s="467"/>
      <c r="AF15" s="467"/>
      <c r="AG15" s="506"/>
      <c r="AH15" s="466">
        <v>1816</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1103683</v>
      </c>
      <c r="BO15" s="379"/>
      <c r="BP15" s="379"/>
      <c r="BQ15" s="379"/>
      <c r="BR15" s="379"/>
      <c r="BS15" s="379"/>
      <c r="BT15" s="379"/>
      <c r="BU15" s="380"/>
      <c r="BV15" s="378">
        <v>1062415</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23</v>
      </c>
      <c r="AD16" s="500"/>
      <c r="AE16" s="500"/>
      <c r="AF16" s="500"/>
      <c r="AG16" s="501"/>
      <c r="AH16" s="499">
        <v>24.2</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3949731</v>
      </c>
      <c r="BO16" s="416"/>
      <c r="BP16" s="416"/>
      <c r="BQ16" s="416"/>
      <c r="BR16" s="416"/>
      <c r="BS16" s="416"/>
      <c r="BT16" s="416"/>
      <c r="BU16" s="417"/>
      <c r="BV16" s="415">
        <v>3688459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3478</v>
      </c>
      <c r="AD17" s="467"/>
      <c r="AE17" s="467"/>
      <c r="AF17" s="467"/>
      <c r="AG17" s="506"/>
      <c r="AH17" s="466">
        <v>3625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1369999</v>
      </c>
      <c r="BO17" s="416"/>
      <c r="BP17" s="416"/>
      <c r="BQ17" s="416"/>
      <c r="BR17" s="416"/>
      <c r="BS17" s="416"/>
      <c r="BT17" s="416"/>
      <c r="BU17" s="417"/>
      <c r="BV17" s="415">
        <v>1337705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75</v>
      </c>
      <c r="M18" s="528"/>
      <c r="N18" s="528"/>
      <c r="O18" s="528"/>
      <c r="P18" s="528"/>
      <c r="Q18" s="528"/>
      <c r="R18" s="529"/>
      <c r="S18" s="529"/>
      <c r="T18" s="529"/>
      <c r="U18" s="529"/>
      <c r="V18" s="530"/>
      <c r="W18" s="433"/>
      <c r="X18" s="434"/>
      <c r="Y18" s="434"/>
      <c r="Z18" s="434"/>
      <c r="AA18" s="434"/>
      <c r="AB18" s="425"/>
      <c r="AC18" s="531">
        <v>51.6</v>
      </c>
      <c r="AD18" s="532"/>
      <c r="AE18" s="532"/>
      <c r="AF18" s="532"/>
      <c r="AG18" s="533"/>
      <c r="AH18" s="531">
        <v>48.3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4133553</v>
      </c>
      <c r="BO18" s="416"/>
      <c r="BP18" s="416"/>
      <c r="BQ18" s="416"/>
      <c r="BR18" s="416"/>
      <c r="BS18" s="416"/>
      <c r="BT18" s="416"/>
      <c r="BU18" s="417"/>
      <c r="BV18" s="415">
        <v>4111345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5657421</v>
      </c>
      <c r="BO19" s="416"/>
      <c r="BP19" s="416"/>
      <c r="BQ19" s="416"/>
      <c r="BR19" s="416"/>
      <c r="BS19" s="416"/>
      <c r="BT19" s="416"/>
      <c r="BU19" s="417"/>
      <c r="BV19" s="415">
        <v>5298756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3769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6860497</v>
      </c>
      <c r="BO23" s="416"/>
      <c r="BP23" s="416"/>
      <c r="BQ23" s="416"/>
      <c r="BR23" s="416"/>
      <c r="BS23" s="416"/>
      <c r="BT23" s="416"/>
      <c r="BU23" s="417"/>
      <c r="BV23" s="415">
        <v>6827114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6790</v>
      </c>
      <c r="R24" s="467"/>
      <c r="S24" s="467"/>
      <c r="T24" s="467"/>
      <c r="U24" s="467"/>
      <c r="V24" s="506"/>
      <c r="W24" s="561"/>
      <c r="X24" s="549"/>
      <c r="Y24" s="550"/>
      <c r="Z24" s="465" t="s">
        <v>152</v>
      </c>
      <c r="AA24" s="445"/>
      <c r="AB24" s="445"/>
      <c r="AC24" s="445"/>
      <c r="AD24" s="445"/>
      <c r="AE24" s="445"/>
      <c r="AF24" s="445"/>
      <c r="AG24" s="446"/>
      <c r="AH24" s="466">
        <v>118</v>
      </c>
      <c r="AI24" s="467"/>
      <c r="AJ24" s="467"/>
      <c r="AK24" s="467"/>
      <c r="AL24" s="506"/>
      <c r="AM24" s="466">
        <v>362732</v>
      </c>
      <c r="AN24" s="467"/>
      <c r="AO24" s="467"/>
      <c r="AP24" s="467"/>
      <c r="AQ24" s="467"/>
      <c r="AR24" s="506"/>
      <c r="AS24" s="466">
        <v>3074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1830180</v>
      </c>
      <c r="BO24" s="416"/>
      <c r="BP24" s="416"/>
      <c r="BQ24" s="416"/>
      <c r="BR24" s="416"/>
      <c r="BS24" s="416"/>
      <c r="BT24" s="416"/>
      <c r="BU24" s="417"/>
      <c r="BV24" s="415">
        <v>1932931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2</v>
      </c>
      <c r="M25" s="467"/>
      <c r="N25" s="467"/>
      <c r="O25" s="467"/>
      <c r="P25" s="506"/>
      <c r="Q25" s="466">
        <v>5610</v>
      </c>
      <c r="R25" s="467"/>
      <c r="S25" s="467"/>
      <c r="T25" s="467"/>
      <c r="U25" s="467"/>
      <c r="V25" s="506"/>
      <c r="W25" s="561"/>
      <c r="X25" s="549"/>
      <c r="Y25" s="550"/>
      <c r="Z25" s="465" t="s">
        <v>155</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590081</v>
      </c>
      <c r="BO25" s="379"/>
      <c r="BP25" s="379"/>
      <c r="BQ25" s="379"/>
      <c r="BR25" s="379"/>
      <c r="BS25" s="379"/>
      <c r="BT25" s="379"/>
      <c r="BU25" s="380"/>
      <c r="BV25" s="378">
        <v>181326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4950</v>
      </c>
      <c r="R26" s="467"/>
      <c r="S26" s="467"/>
      <c r="T26" s="467"/>
      <c r="U26" s="467"/>
      <c r="V26" s="506"/>
      <c r="W26" s="561"/>
      <c r="X26" s="549"/>
      <c r="Y26" s="550"/>
      <c r="Z26" s="465" t="s">
        <v>158</v>
      </c>
      <c r="AA26" s="571"/>
      <c r="AB26" s="571"/>
      <c r="AC26" s="571"/>
      <c r="AD26" s="571"/>
      <c r="AE26" s="571"/>
      <c r="AF26" s="571"/>
      <c r="AG26" s="572"/>
      <c r="AH26" s="466" t="s">
        <v>120</v>
      </c>
      <c r="AI26" s="467"/>
      <c r="AJ26" s="467"/>
      <c r="AK26" s="467"/>
      <c r="AL26" s="506"/>
      <c r="AM26" s="466" t="s">
        <v>120</v>
      </c>
      <c r="AN26" s="467"/>
      <c r="AO26" s="467"/>
      <c r="AP26" s="467"/>
      <c r="AQ26" s="467"/>
      <c r="AR26" s="506"/>
      <c r="AS26" s="466" t="s">
        <v>120</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2690</v>
      </c>
      <c r="R27" s="467"/>
      <c r="S27" s="467"/>
      <c r="T27" s="467"/>
      <c r="U27" s="467"/>
      <c r="V27" s="506"/>
      <c r="W27" s="561"/>
      <c r="X27" s="549"/>
      <c r="Y27" s="550"/>
      <c r="Z27" s="465" t="s">
        <v>161</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120</v>
      </c>
      <c r="BO27" s="585"/>
      <c r="BP27" s="585"/>
      <c r="BQ27" s="585"/>
      <c r="BR27" s="585"/>
      <c r="BS27" s="585"/>
      <c r="BT27" s="585"/>
      <c r="BU27" s="586"/>
      <c r="BV27" s="584" t="s">
        <v>120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1840</v>
      </c>
      <c r="R28" s="467"/>
      <c r="S28" s="467"/>
      <c r="T28" s="467"/>
      <c r="U28" s="467"/>
      <c r="V28" s="506"/>
      <c r="W28" s="561"/>
      <c r="X28" s="549"/>
      <c r="Y28" s="550"/>
      <c r="Z28" s="465" t="s">
        <v>164</v>
      </c>
      <c r="AA28" s="445"/>
      <c r="AB28" s="445"/>
      <c r="AC28" s="445"/>
      <c r="AD28" s="445"/>
      <c r="AE28" s="445"/>
      <c r="AF28" s="445"/>
      <c r="AG28" s="446"/>
      <c r="AH28" s="466">
        <v>7</v>
      </c>
      <c r="AI28" s="467"/>
      <c r="AJ28" s="467"/>
      <c r="AK28" s="467"/>
      <c r="AL28" s="506"/>
      <c r="AM28" s="466">
        <v>16170</v>
      </c>
      <c r="AN28" s="467"/>
      <c r="AO28" s="467"/>
      <c r="AP28" s="467"/>
      <c r="AQ28" s="467"/>
      <c r="AR28" s="506"/>
      <c r="AS28" s="466">
        <v>2310</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1883811</v>
      </c>
      <c r="BO28" s="379"/>
      <c r="BP28" s="379"/>
      <c r="BQ28" s="379"/>
      <c r="BR28" s="379"/>
      <c r="BS28" s="379"/>
      <c r="BT28" s="379"/>
      <c r="BU28" s="380"/>
      <c r="BV28" s="378">
        <v>2025697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13</v>
      </c>
      <c r="M29" s="467"/>
      <c r="N29" s="467"/>
      <c r="O29" s="467"/>
      <c r="P29" s="506"/>
      <c r="Q29" s="466">
        <v>1600</v>
      </c>
      <c r="R29" s="467"/>
      <c r="S29" s="467"/>
      <c r="T29" s="467"/>
      <c r="U29" s="467"/>
      <c r="V29" s="506"/>
      <c r="W29" s="562"/>
      <c r="X29" s="563"/>
      <c r="Y29" s="564"/>
      <c r="Z29" s="465" t="s">
        <v>168</v>
      </c>
      <c r="AA29" s="445"/>
      <c r="AB29" s="445"/>
      <c r="AC29" s="445"/>
      <c r="AD29" s="445"/>
      <c r="AE29" s="445"/>
      <c r="AF29" s="445"/>
      <c r="AG29" s="446"/>
      <c r="AH29" s="466">
        <v>125</v>
      </c>
      <c r="AI29" s="467"/>
      <c r="AJ29" s="467"/>
      <c r="AK29" s="467"/>
      <c r="AL29" s="506"/>
      <c r="AM29" s="466">
        <v>378902</v>
      </c>
      <c r="AN29" s="467"/>
      <c r="AO29" s="467"/>
      <c r="AP29" s="467"/>
      <c r="AQ29" s="467"/>
      <c r="AR29" s="506"/>
      <c r="AS29" s="466">
        <v>3031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754805</v>
      </c>
      <c r="BO29" s="416"/>
      <c r="BP29" s="416"/>
      <c r="BQ29" s="416"/>
      <c r="BR29" s="416"/>
      <c r="BS29" s="416"/>
      <c r="BT29" s="416"/>
      <c r="BU29" s="417"/>
      <c r="BV29" s="415">
        <v>523801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2107300</v>
      </c>
      <c r="BO30" s="585"/>
      <c r="BP30" s="585"/>
      <c r="BQ30" s="585"/>
      <c r="BR30" s="585"/>
      <c r="BS30" s="585"/>
      <c r="BT30" s="585"/>
      <c r="BU30" s="586"/>
      <c r="BV30" s="584">
        <v>1916623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長野広域連合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有限会社飯綱町ふるさと振興公社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からまつの丘地区汚水処理場管理事業特別会計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飯綱公共下水道事業特別会計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スキー場事業特別会計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　(老人福祉施設等運営事業特別会計)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訪問看護ステーション特別会計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住宅地造成事業特別会計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　(長野地域ふるさと事業特別会計)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　(ごみ処理施設事業特別会計)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北部衛生施設組合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北信保健衛生施設組合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　(斎場事業特別会計)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　(その他じん芥処理、し尿処理事業特別会計)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528</v>
      </c>
      <c r="D34" s="1187"/>
      <c r="E34" s="1188"/>
      <c r="F34" s="32">
        <v>16.79</v>
      </c>
      <c r="G34" s="33">
        <v>17.149999999999999</v>
      </c>
      <c r="H34" s="33">
        <v>17.2</v>
      </c>
      <c r="I34" s="33">
        <v>18.170000000000002</v>
      </c>
      <c r="J34" s="34">
        <v>17.649999999999999</v>
      </c>
      <c r="K34" s="22"/>
      <c r="L34" s="22"/>
      <c r="M34" s="22"/>
      <c r="N34" s="22"/>
      <c r="O34" s="22"/>
      <c r="P34" s="22"/>
    </row>
    <row r="35" spans="1:16" ht="39" customHeight="1" x14ac:dyDescent="0.15">
      <c r="A35" s="22"/>
      <c r="B35" s="35"/>
      <c r="C35" s="1181" t="s">
        <v>529</v>
      </c>
      <c r="D35" s="1182"/>
      <c r="E35" s="1183"/>
      <c r="F35" s="36">
        <v>6.56</v>
      </c>
      <c r="G35" s="37">
        <v>10.039999999999999</v>
      </c>
      <c r="H35" s="37">
        <v>11.95</v>
      </c>
      <c r="I35" s="37">
        <v>13.07</v>
      </c>
      <c r="J35" s="38">
        <v>8.81</v>
      </c>
      <c r="K35" s="22"/>
      <c r="L35" s="22"/>
      <c r="M35" s="22"/>
      <c r="N35" s="22"/>
      <c r="O35" s="22"/>
      <c r="P35" s="22"/>
    </row>
    <row r="36" spans="1:16" ht="39" customHeight="1" x14ac:dyDescent="0.15">
      <c r="A36" s="22"/>
      <c r="B36" s="35"/>
      <c r="C36" s="1181" t="s">
        <v>530</v>
      </c>
      <c r="D36" s="1182"/>
      <c r="E36" s="1183"/>
      <c r="F36" s="36">
        <v>7.81</v>
      </c>
      <c r="G36" s="37">
        <v>7.33</v>
      </c>
      <c r="H36" s="37">
        <v>7.67</v>
      </c>
      <c r="I36" s="37">
        <v>7.18</v>
      </c>
      <c r="J36" s="38">
        <v>8.0500000000000007</v>
      </c>
      <c r="K36" s="22"/>
      <c r="L36" s="22"/>
      <c r="M36" s="22"/>
      <c r="N36" s="22"/>
      <c r="O36" s="22"/>
      <c r="P36" s="22"/>
    </row>
    <row r="37" spans="1:16" ht="39" customHeight="1" x14ac:dyDescent="0.15">
      <c r="A37" s="22"/>
      <c r="B37" s="35"/>
      <c r="C37" s="1181" t="s">
        <v>531</v>
      </c>
      <c r="D37" s="1182"/>
      <c r="E37" s="1183"/>
      <c r="F37" s="36">
        <v>0.76</v>
      </c>
      <c r="G37" s="37">
        <v>1.21</v>
      </c>
      <c r="H37" s="37">
        <v>0.78</v>
      </c>
      <c r="I37" s="37">
        <v>0.89</v>
      </c>
      <c r="J37" s="38">
        <v>1.1499999999999999</v>
      </c>
      <c r="K37" s="22"/>
      <c r="L37" s="22"/>
      <c r="M37" s="22"/>
      <c r="N37" s="22"/>
      <c r="O37" s="22"/>
      <c r="P37" s="22"/>
    </row>
    <row r="38" spans="1:16" ht="39" customHeight="1" x14ac:dyDescent="0.15">
      <c r="A38" s="22"/>
      <c r="B38" s="35"/>
      <c r="C38" s="1181" t="s">
        <v>532</v>
      </c>
      <c r="D38" s="1182"/>
      <c r="E38" s="1183"/>
      <c r="F38" s="36">
        <v>0.69</v>
      </c>
      <c r="G38" s="37">
        <v>0.5</v>
      </c>
      <c r="H38" s="37">
        <v>0.76</v>
      </c>
      <c r="I38" s="37">
        <v>0.41</v>
      </c>
      <c r="J38" s="38">
        <v>0.68</v>
      </c>
      <c r="K38" s="22"/>
      <c r="L38" s="22"/>
      <c r="M38" s="22"/>
      <c r="N38" s="22"/>
      <c r="O38" s="22"/>
      <c r="P38" s="22"/>
    </row>
    <row r="39" spans="1:16" ht="39" customHeight="1" x14ac:dyDescent="0.15">
      <c r="A39" s="22"/>
      <c r="B39" s="35"/>
      <c r="C39" s="1181" t="s">
        <v>533</v>
      </c>
      <c r="D39" s="1182"/>
      <c r="E39" s="1183"/>
      <c r="F39" s="36">
        <v>0.14000000000000001</v>
      </c>
      <c r="G39" s="37">
        <v>0.12</v>
      </c>
      <c r="H39" s="37">
        <v>0.1</v>
      </c>
      <c r="I39" s="37">
        <v>0.14000000000000001</v>
      </c>
      <c r="J39" s="38">
        <v>0.18</v>
      </c>
      <c r="K39" s="22"/>
      <c r="L39" s="22"/>
      <c r="M39" s="22"/>
      <c r="N39" s="22"/>
      <c r="O39" s="22"/>
      <c r="P39" s="22"/>
    </row>
    <row r="40" spans="1:16" ht="39" customHeight="1" x14ac:dyDescent="0.15">
      <c r="A40" s="22"/>
      <c r="B40" s="35"/>
      <c r="C40" s="1181" t="s">
        <v>534</v>
      </c>
      <c r="D40" s="1182"/>
      <c r="E40" s="1183"/>
      <c r="F40" s="36">
        <v>0.08</v>
      </c>
      <c r="G40" s="37">
        <v>0.09</v>
      </c>
      <c r="H40" s="37">
        <v>0.09</v>
      </c>
      <c r="I40" s="37">
        <v>7.0000000000000007E-2</v>
      </c>
      <c r="J40" s="38">
        <v>0.08</v>
      </c>
      <c r="K40" s="22"/>
      <c r="L40" s="22"/>
      <c r="M40" s="22"/>
      <c r="N40" s="22"/>
      <c r="O40" s="22"/>
      <c r="P40" s="22"/>
    </row>
    <row r="41" spans="1:16" ht="39" customHeight="1" x14ac:dyDescent="0.15">
      <c r="A41" s="22"/>
      <c r="B41" s="35"/>
      <c r="C41" s="1181" t="s">
        <v>535</v>
      </c>
      <c r="D41" s="1182"/>
      <c r="E41" s="1183"/>
      <c r="F41" s="36">
        <v>0.11</v>
      </c>
      <c r="G41" s="37">
        <v>1.32</v>
      </c>
      <c r="H41" s="37">
        <v>0.12</v>
      </c>
      <c r="I41" s="37">
        <v>0.06</v>
      </c>
      <c r="J41" s="38">
        <v>0.08</v>
      </c>
      <c r="K41" s="22"/>
      <c r="L41" s="22"/>
      <c r="M41" s="22"/>
      <c r="N41" s="22"/>
      <c r="O41" s="22"/>
      <c r="P41" s="22"/>
    </row>
    <row r="42" spans="1:16" ht="39" customHeight="1" x14ac:dyDescent="0.15">
      <c r="A42" s="22"/>
      <c r="B42" s="39"/>
      <c r="C42" s="1181" t="s">
        <v>536</v>
      </c>
      <c r="D42" s="1182"/>
      <c r="E42" s="1183"/>
      <c r="F42" s="36" t="s">
        <v>480</v>
      </c>
      <c r="G42" s="37" t="s">
        <v>480</v>
      </c>
      <c r="H42" s="37" t="s">
        <v>480</v>
      </c>
      <c r="I42" s="37" t="s">
        <v>480</v>
      </c>
      <c r="J42" s="38" t="s">
        <v>480</v>
      </c>
      <c r="K42" s="22"/>
      <c r="L42" s="22"/>
      <c r="M42" s="22"/>
      <c r="N42" s="22"/>
      <c r="O42" s="22"/>
      <c r="P42" s="22"/>
    </row>
    <row r="43" spans="1:16" ht="39" customHeight="1" thickBot="1" x14ac:dyDescent="0.2">
      <c r="A43" s="22"/>
      <c r="B43" s="40"/>
      <c r="C43" s="1184" t="s">
        <v>537</v>
      </c>
      <c r="D43" s="1185"/>
      <c r="E43" s="1186"/>
      <c r="F43" s="41">
        <v>0.05</v>
      </c>
      <c r="G43" s="42">
        <v>0.05</v>
      </c>
      <c r="H43" s="42">
        <v>0.03</v>
      </c>
      <c r="I43" s="42">
        <v>0.04</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579</v>
      </c>
      <c r="L45" s="60">
        <v>531</v>
      </c>
      <c r="M45" s="60">
        <v>587</v>
      </c>
      <c r="N45" s="60">
        <v>586</v>
      </c>
      <c r="O45" s="61">
        <v>650</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480</v>
      </c>
      <c r="L46" s="64" t="s">
        <v>480</v>
      </c>
      <c r="M46" s="64" t="s">
        <v>480</v>
      </c>
      <c r="N46" s="64" t="s">
        <v>480</v>
      </c>
      <c r="O46" s="65" t="s">
        <v>480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480</v>
      </c>
      <c r="L47" s="64" t="s">
        <v>480</v>
      </c>
      <c r="M47" s="64" t="s">
        <v>480</v>
      </c>
      <c r="N47" s="64" t="s">
        <v>480</v>
      </c>
      <c r="O47" s="65" t="s">
        <v>480</v>
      </c>
      <c r="P47" s="48"/>
      <c r="Q47" s="48"/>
      <c r="R47" s="48"/>
      <c r="S47" s="48"/>
      <c r="T47" s="48"/>
      <c r="U47" s="48"/>
    </row>
    <row r="48" spans="1:21" ht="30.75" customHeight="1" x14ac:dyDescent="0.15">
      <c r="A48" s="48"/>
      <c r="B48" s="1199"/>
      <c r="C48" s="1200"/>
      <c r="D48" s="62"/>
      <c r="E48" s="1191" t="s">
        <v>15</v>
      </c>
      <c r="F48" s="1191"/>
      <c r="G48" s="1191"/>
      <c r="H48" s="1191"/>
      <c r="I48" s="1191"/>
      <c r="J48" s="1192"/>
      <c r="K48" s="63">
        <v>647</v>
      </c>
      <c r="L48" s="64">
        <v>621</v>
      </c>
      <c r="M48" s="64">
        <v>640</v>
      </c>
      <c r="N48" s="64">
        <v>637</v>
      </c>
      <c r="O48" s="65">
        <v>650</v>
      </c>
      <c r="P48" s="48"/>
      <c r="Q48" s="48"/>
      <c r="R48" s="48"/>
      <c r="S48" s="48"/>
      <c r="T48" s="48"/>
      <c r="U48" s="48"/>
    </row>
    <row r="49" spans="1:21" ht="30.75" customHeight="1" x14ac:dyDescent="0.15">
      <c r="A49" s="48"/>
      <c r="B49" s="1199"/>
      <c r="C49" s="1200"/>
      <c r="D49" s="62"/>
      <c r="E49" s="1191" t="s">
        <v>16</v>
      </c>
      <c r="F49" s="1191"/>
      <c r="G49" s="1191"/>
      <c r="H49" s="1191"/>
      <c r="I49" s="1191"/>
      <c r="J49" s="1192"/>
      <c r="K49" s="63">
        <v>61</v>
      </c>
      <c r="L49" s="64">
        <v>4</v>
      </c>
      <c r="M49" s="64">
        <v>4</v>
      </c>
      <c r="N49" s="64">
        <v>5</v>
      </c>
      <c r="O49" s="65">
        <v>5</v>
      </c>
      <c r="P49" s="48"/>
      <c r="Q49" s="48"/>
      <c r="R49" s="48"/>
      <c r="S49" s="48"/>
      <c r="T49" s="48"/>
      <c r="U49" s="48"/>
    </row>
    <row r="50" spans="1:21" ht="30.75" customHeight="1" x14ac:dyDescent="0.15">
      <c r="A50" s="48"/>
      <c r="B50" s="1199"/>
      <c r="C50" s="1200"/>
      <c r="D50" s="62"/>
      <c r="E50" s="1191" t="s">
        <v>17</v>
      </c>
      <c r="F50" s="1191"/>
      <c r="G50" s="1191"/>
      <c r="H50" s="1191"/>
      <c r="I50" s="1191"/>
      <c r="J50" s="1192"/>
      <c r="K50" s="63">
        <v>17</v>
      </c>
      <c r="L50" s="64">
        <v>18</v>
      </c>
      <c r="M50" s="64">
        <v>20</v>
      </c>
      <c r="N50" s="64">
        <v>19</v>
      </c>
      <c r="O50" s="65">
        <v>22</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480</v>
      </c>
      <c r="L51" s="64" t="s">
        <v>480</v>
      </c>
      <c r="M51" s="64" t="s">
        <v>480</v>
      </c>
      <c r="N51" s="64">
        <v>0</v>
      </c>
      <c r="O51" s="65" t="s">
        <v>480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832</v>
      </c>
      <c r="L52" s="64">
        <v>787</v>
      </c>
      <c r="M52" s="64">
        <v>838</v>
      </c>
      <c r="N52" s="64">
        <v>896</v>
      </c>
      <c r="O52" s="65">
        <v>942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472</v>
      </c>
      <c r="L53" s="69">
        <v>387</v>
      </c>
      <c r="M53" s="69">
        <v>413</v>
      </c>
      <c r="N53" s="69">
        <v>351</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6478</v>
      </c>
      <c r="J41" s="83">
        <v>6693</v>
      </c>
      <c r="K41" s="83">
        <v>6609</v>
      </c>
      <c r="L41" s="83">
        <v>6827</v>
      </c>
      <c r="M41" s="84">
        <v>6860</v>
      </c>
    </row>
    <row r="42" spans="2:13" ht="27.75" customHeight="1" x14ac:dyDescent="0.15">
      <c r="B42" s="1207"/>
      <c r="C42" s="1208"/>
      <c r="D42" s="85"/>
      <c r="E42" s="1213" t="s">
        <v>26</v>
      </c>
      <c r="F42" s="1213"/>
      <c r="G42" s="1213"/>
      <c r="H42" s="1214"/>
      <c r="I42" s="86">
        <v>523</v>
      </c>
      <c r="J42" s="87">
        <v>222</v>
      </c>
      <c r="K42" s="87">
        <v>185</v>
      </c>
      <c r="L42" s="87">
        <v>147</v>
      </c>
      <c r="M42" s="88">
        <v>109</v>
      </c>
    </row>
    <row r="43" spans="2:13" ht="27.75" customHeight="1" x14ac:dyDescent="0.15">
      <c r="B43" s="1207"/>
      <c r="C43" s="1208"/>
      <c r="D43" s="85"/>
      <c r="E43" s="1213" t="s">
        <v>27</v>
      </c>
      <c r="F43" s="1213"/>
      <c r="G43" s="1213"/>
      <c r="H43" s="1214"/>
      <c r="I43" s="86">
        <v>9309</v>
      </c>
      <c r="J43" s="87">
        <v>8684</v>
      </c>
      <c r="K43" s="87">
        <v>8141</v>
      </c>
      <c r="L43" s="87">
        <v>7614</v>
      </c>
      <c r="M43" s="88">
        <v>7298</v>
      </c>
    </row>
    <row r="44" spans="2:13" ht="27.75" customHeight="1" x14ac:dyDescent="0.15">
      <c r="B44" s="1207"/>
      <c r="C44" s="1208"/>
      <c r="D44" s="85"/>
      <c r="E44" s="1213" t="s">
        <v>28</v>
      </c>
      <c r="F44" s="1213"/>
      <c r="G44" s="1213"/>
      <c r="H44" s="1214"/>
      <c r="I44" s="86">
        <v>34</v>
      </c>
      <c r="J44" s="87">
        <v>32</v>
      </c>
      <c r="K44" s="87">
        <v>26</v>
      </c>
      <c r="L44" s="87">
        <v>23</v>
      </c>
      <c r="M44" s="88">
        <v>18</v>
      </c>
    </row>
    <row r="45" spans="2:13" ht="27.75" customHeight="1" x14ac:dyDescent="0.15">
      <c r="B45" s="1207"/>
      <c r="C45" s="1208"/>
      <c r="D45" s="85"/>
      <c r="E45" s="1213" t="s">
        <v>29</v>
      </c>
      <c r="F45" s="1213"/>
      <c r="G45" s="1213"/>
      <c r="H45" s="1214"/>
      <c r="I45" s="86">
        <v>814</v>
      </c>
      <c r="J45" s="87">
        <v>829</v>
      </c>
      <c r="K45" s="87">
        <v>809</v>
      </c>
      <c r="L45" s="87">
        <v>679</v>
      </c>
      <c r="M45" s="88">
        <v>689</v>
      </c>
    </row>
    <row r="46" spans="2:13" ht="27.75" customHeight="1" x14ac:dyDescent="0.15">
      <c r="B46" s="1207"/>
      <c r="C46" s="1208"/>
      <c r="D46" s="85"/>
      <c r="E46" s="1213" t="s">
        <v>30</v>
      </c>
      <c r="F46" s="1213"/>
      <c r="G46" s="1213"/>
      <c r="H46" s="1214"/>
      <c r="I46" s="86">
        <v>145</v>
      </c>
      <c r="J46" s="87" t="s">
        <v>480</v>
      </c>
      <c r="K46" s="87" t="s">
        <v>480</v>
      </c>
      <c r="L46" s="87" t="s">
        <v>480</v>
      </c>
      <c r="M46" s="88" t="s">
        <v>480</v>
      </c>
    </row>
    <row r="47" spans="2:13" ht="27.75" customHeight="1" x14ac:dyDescent="0.15">
      <c r="B47" s="1207"/>
      <c r="C47" s="1208"/>
      <c r="D47" s="85"/>
      <c r="E47" s="1213" t="s">
        <v>31</v>
      </c>
      <c r="F47" s="1213"/>
      <c r="G47" s="1213"/>
      <c r="H47" s="1214"/>
      <c r="I47" s="86" t="s">
        <v>480</v>
      </c>
      <c r="J47" s="87" t="s">
        <v>480</v>
      </c>
      <c r="K47" s="87" t="s">
        <v>480</v>
      </c>
      <c r="L47" s="87" t="s">
        <v>480</v>
      </c>
      <c r="M47" s="88" t="s">
        <v>480</v>
      </c>
    </row>
    <row r="48" spans="2:13" ht="27.75" customHeight="1" x14ac:dyDescent="0.15">
      <c r="B48" s="1209"/>
      <c r="C48" s="1210"/>
      <c r="D48" s="85"/>
      <c r="E48" s="1213" t="s">
        <v>32</v>
      </c>
      <c r="F48" s="1213"/>
      <c r="G48" s="1213"/>
      <c r="H48" s="1214"/>
      <c r="I48" s="86" t="s">
        <v>480</v>
      </c>
      <c r="J48" s="87" t="s">
        <v>480</v>
      </c>
      <c r="K48" s="87" t="s">
        <v>480</v>
      </c>
      <c r="L48" s="87" t="s">
        <v>480</v>
      </c>
      <c r="M48" s="88" t="s">
        <v>480</v>
      </c>
    </row>
    <row r="49" spans="2:13" ht="27.75" customHeight="1" x14ac:dyDescent="0.15">
      <c r="B49" s="1215" t="s">
        <v>33</v>
      </c>
      <c r="C49" s="1216"/>
      <c r="D49" s="89"/>
      <c r="E49" s="1213" t="s">
        <v>34</v>
      </c>
      <c r="F49" s="1213"/>
      <c r="G49" s="1213"/>
      <c r="H49" s="1214"/>
      <c r="I49" s="86">
        <v>3077</v>
      </c>
      <c r="J49" s="87">
        <v>3245</v>
      </c>
      <c r="K49" s="87">
        <v>3479</v>
      </c>
      <c r="L49" s="87">
        <v>3786</v>
      </c>
      <c r="M49" s="88">
        <v>4102</v>
      </c>
    </row>
    <row r="50" spans="2:13" ht="27.75" customHeight="1" x14ac:dyDescent="0.15">
      <c r="B50" s="1207"/>
      <c r="C50" s="1208"/>
      <c r="D50" s="85"/>
      <c r="E50" s="1213" t="s">
        <v>35</v>
      </c>
      <c r="F50" s="1213"/>
      <c r="G50" s="1213"/>
      <c r="H50" s="1214"/>
      <c r="I50" s="86">
        <v>304</v>
      </c>
      <c r="J50" s="87">
        <v>194</v>
      </c>
      <c r="K50" s="87">
        <v>163</v>
      </c>
      <c r="L50" s="87">
        <v>130</v>
      </c>
      <c r="M50" s="88">
        <v>98</v>
      </c>
    </row>
    <row r="51" spans="2:13" ht="27.75" customHeight="1" x14ac:dyDescent="0.15">
      <c r="B51" s="1209"/>
      <c r="C51" s="1210"/>
      <c r="D51" s="85"/>
      <c r="E51" s="1213" t="s">
        <v>36</v>
      </c>
      <c r="F51" s="1213"/>
      <c r="G51" s="1213"/>
      <c r="H51" s="1214"/>
      <c r="I51" s="86">
        <v>10567</v>
      </c>
      <c r="J51" s="87">
        <v>10466</v>
      </c>
      <c r="K51" s="87">
        <v>10435</v>
      </c>
      <c r="L51" s="87">
        <v>10409</v>
      </c>
      <c r="M51" s="88">
        <v>10230</v>
      </c>
    </row>
    <row r="52" spans="2:13" ht="27.75" customHeight="1" thickBot="1" x14ac:dyDescent="0.2">
      <c r="B52" s="1217" t="s">
        <v>37</v>
      </c>
      <c r="C52" s="1218"/>
      <c r="D52" s="90"/>
      <c r="E52" s="1219" t="s">
        <v>38</v>
      </c>
      <c r="F52" s="1219"/>
      <c r="G52" s="1219"/>
      <c r="H52" s="1220"/>
      <c r="I52" s="91">
        <v>3355</v>
      </c>
      <c r="J52" s="92">
        <v>2554</v>
      </c>
      <c r="K52" s="92">
        <v>1693</v>
      </c>
      <c r="L52" s="92">
        <v>965</v>
      </c>
      <c r="M52" s="93">
        <v>542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573</v>
      </c>
      <c r="I42" s="352"/>
      <c r="J42" s="352"/>
      <c r="K42" s="352"/>
      <c r="L42" s="244"/>
      <c r="M42" s="244"/>
      <c r="N42" s="244"/>
      <c r="O42" s="244"/>
    </row>
    <row r="43" spans="2:17" x14ac:dyDescent="0.15">
      <c r="B43" s="248"/>
      <c r="C43" s="244"/>
      <c r="D43" s="244"/>
      <c r="E43" s="244"/>
      <c r="F43" s="244"/>
      <c r="G43" s="1257"/>
      <c r="H43" s="1234"/>
      <c r="I43" s="1234"/>
      <c r="J43" s="1234"/>
      <c r="K43" s="1234"/>
      <c r="L43" s="1234"/>
      <c r="M43" s="1234"/>
      <c r="N43" s="1234"/>
      <c r="O43" s="1235"/>
    </row>
    <row r="44" spans="2:17" x14ac:dyDescent="0.15">
      <c r="B44" s="248"/>
      <c r="C44" s="244"/>
      <c r="D44" s="244"/>
      <c r="E44" s="244"/>
      <c r="F44" s="244"/>
      <c r="G44" s="1236"/>
      <c r="H44" s="1237"/>
      <c r="I44" s="1237"/>
      <c r="J44" s="1237"/>
      <c r="K44" s="1237"/>
      <c r="L44" s="1237"/>
      <c r="M44" s="1237"/>
      <c r="N44" s="1237"/>
      <c r="O44" s="1238"/>
    </row>
    <row r="45" spans="2:17" x14ac:dyDescent="0.15">
      <c r="B45" s="248"/>
      <c r="C45" s="244"/>
      <c r="D45" s="244"/>
      <c r="E45" s="244"/>
      <c r="F45" s="244"/>
      <c r="G45" s="1236"/>
      <c r="H45" s="1237"/>
      <c r="I45" s="1237"/>
      <c r="J45" s="1237"/>
      <c r="K45" s="1237"/>
      <c r="L45" s="1237"/>
      <c r="M45" s="1237"/>
      <c r="N45" s="1237"/>
      <c r="O45" s="1238"/>
    </row>
    <row r="46" spans="2:17" x14ac:dyDescent="0.15">
      <c r="B46" s="248"/>
      <c r="C46" s="244"/>
      <c r="D46" s="244"/>
      <c r="E46" s="244"/>
      <c r="F46" s="244"/>
      <c r="G46" s="1236"/>
      <c r="H46" s="1237"/>
      <c r="I46" s="1237"/>
      <c r="J46" s="1237"/>
      <c r="K46" s="1237"/>
      <c r="L46" s="1237"/>
      <c r="M46" s="1237"/>
      <c r="N46" s="1237"/>
      <c r="O46" s="1238"/>
    </row>
    <row r="47" spans="2:17" x14ac:dyDescent="0.15">
      <c r="B47" s="248"/>
      <c r="C47" s="244"/>
      <c r="D47" s="244"/>
      <c r="E47" s="244"/>
      <c r="F47" s="244"/>
      <c r="G47" s="1239"/>
      <c r="H47" s="1240"/>
      <c r="I47" s="1240"/>
      <c r="J47" s="1240"/>
      <c r="K47" s="1240"/>
      <c r="L47" s="1240"/>
      <c r="M47" s="1240"/>
      <c r="N47" s="1240"/>
      <c r="O47" s="1241"/>
    </row>
    <row r="48" spans="2:17" x14ac:dyDescent="0.15">
      <c r="B48" s="248"/>
      <c r="C48" s="244"/>
      <c r="D48" s="244"/>
      <c r="E48" s="244"/>
      <c r="F48" s="244"/>
      <c r="G48" s="244"/>
      <c r="H48" s="353"/>
      <c r="I48" s="353"/>
      <c r="J48" s="353"/>
    </row>
    <row r="49" spans="1:17" x14ac:dyDescent="0.15">
      <c r="B49" s="248"/>
      <c r="C49" s="244"/>
      <c r="D49" s="244"/>
      <c r="E49" s="244"/>
      <c r="F49" s="244"/>
      <c r="G49" s="243" t="s">
        <v>574</v>
      </c>
    </row>
    <row r="50" spans="1:17" x14ac:dyDescent="0.15">
      <c r="B50" s="248"/>
      <c r="C50" s="244"/>
      <c r="D50" s="244"/>
      <c r="E50" s="244"/>
      <c r="F50" s="244"/>
      <c r="G50" s="1242"/>
      <c r="H50" s="1243"/>
      <c r="I50" s="1243"/>
      <c r="J50" s="1244"/>
      <c r="K50" s="354" t="s">
        <v>519</v>
      </c>
      <c r="L50" s="354" t="s">
        <v>520</v>
      </c>
      <c r="M50" s="354" t="s">
        <v>521</v>
      </c>
      <c r="N50" s="354" t="s">
        <v>522</v>
      </c>
      <c r="O50" s="354" t="s">
        <v>523</v>
      </c>
    </row>
    <row r="51" spans="1:17" x14ac:dyDescent="0.15">
      <c r="B51" s="248"/>
      <c r="C51" s="244"/>
      <c r="D51" s="244"/>
      <c r="E51" s="244"/>
      <c r="F51" s="244"/>
      <c r="G51" s="1245" t="s">
        <v>575</v>
      </c>
      <c r="H51" s="1246"/>
      <c r="I51" s="1251" t="s">
        <v>576</v>
      </c>
      <c r="J51" s="1251"/>
      <c r="K51" s="1255"/>
      <c r="L51" s="1255"/>
      <c r="M51" s="1255"/>
      <c r="N51" s="1255"/>
      <c r="O51" s="1255"/>
    </row>
    <row r="52" spans="1:17" x14ac:dyDescent="0.15">
      <c r="B52" s="248"/>
      <c r="C52" s="244"/>
      <c r="D52" s="244"/>
      <c r="E52" s="244"/>
      <c r="F52" s="244"/>
      <c r="G52" s="1247"/>
      <c r="H52" s="1248"/>
      <c r="I52" s="1252"/>
      <c r="J52" s="1252"/>
      <c r="K52" s="1221"/>
      <c r="L52" s="1221"/>
      <c r="M52" s="1221"/>
      <c r="N52" s="1221"/>
      <c r="O52" s="1221"/>
    </row>
    <row r="53" spans="1:17" x14ac:dyDescent="0.15">
      <c r="A53" s="355"/>
      <c r="B53" s="248"/>
      <c r="C53" s="244"/>
      <c r="D53" s="244"/>
      <c r="E53" s="244"/>
      <c r="F53" s="244"/>
      <c r="G53" s="1247"/>
      <c r="H53" s="1248"/>
      <c r="I53" s="1231" t="s">
        <v>577</v>
      </c>
      <c r="J53" s="1231"/>
      <c r="K53" s="1256"/>
      <c r="L53" s="1256"/>
      <c r="M53" s="1256"/>
      <c r="N53" s="1256"/>
      <c r="O53" s="1256"/>
    </row>
    <row r="54" spans="1:17" x14ac:dyDescent="0.15">
      <c r="A54" s="355"/>
      <c r="B54" s="248"/>
      <c r="C54" s="244"/>
      <c r="D54" s="244"/>
      <c r="E54" s="244"/>
      <c r="F54" s="244"/>
      <c r="G54" s="1249"/>
      <c r="H54" s="1250"/>
      <c r="I54" s="1231"/>
      <c r="J54" s="1231"/>
      <c r="K54" s="1254"/>
      <c r="L54" s="1254"/>
      <c r="M54" s="1254"/>
      <c r="N54" s="1254"/>
      <c r="O54" s="1254"/>
    </row>
    <row r="55" spans="1:17" x14ac:dyDescent="0.15">
      <c r="A55" s="355"/>
      <c r="B55" s="248"/>
      <c r="C55" s="244"/>
      <c r="D55" s="244"/>
      <c r="E55" s="244"/>
      <c r="F55" s="244"/>
      <c r="G55" s="1225" t="s">
        <v>578</v>
      </c>
      <c r="H55" s="1226"/>
      <c r="I55" s="1231" t="s">
        <v>576</v>
      </c>
      <c r="J55" s="1231"/>
      <c r="K55" s="1255"/>
      <c r="L55" s="1255"/>
      <c r="M55" s="1255"/>
      <c r="N55" s="1255"/>
      <c r="O55" s="1255"/>
    </row>
    <row r="56" spans="1:17" x14ac:dyDescent="0.15">
      <c r="A56" s="355"/>
      <c r="B56" s="248"/>
      <c r="C56" s="244"/>
      <c r="D56" s="244"/>
      <c r="E56" s="244"/>
      <c r="F56" s="244"/>
      <c r="G56" s="1227"/>
      <c r="H56" s="1228"/>
      <c r="I56" s="1231"/>
      <c r="J56" s="1231"/>
      <c r="K56" s="1221"/>
      <c r="L56" s="1221"/>
      <c r="M56" s="1221"/>
      <c r="N56" s="1221"/>
      <c r="O56" s="1221"/>
    </row>
    <row r="57" spans="1:17" s="355" customFormat="1" x14ac:dyDescent="0.15">
      <c r="B57" s="356"/>
      <c r="C57" s="352"/>
      <c r="D57" s="352"/>
      <c r="E57" s="352"/>
      <c r="F57" s="352"/>
      <c r="G57" s="1227"/>
      <c r="H57" s="1228"/>
      <c r="I57" s="1223" t="s">
        <v>577</v>
      </c>
      <c r="J57" s="1223"/>
      <c r="K57" s="1256"/>
      <c r="L57" s="1256"/>
      <c r="M57" s="1256"/>
      <c r="N57" s="1256"/>
      <c r="O57" s="1256"/>
      <c r="P57" s="357"/>
      <c r="Q57" s="356"/>
    </row>
    <row r="58" spans="1:17" s="355" customFormat="1" x14ac:dyDescent="0.15">
      <c r="A58" s="243"/>
      <c r="B58" s="356"/>
      <c r="C58" s="352"/>
      <c r="D58" s="352"/>
      <c r="E58" s="352"/>
      <c r="F58" s="352"/>
      <c r="G58" s="1229"/>
      <c r="H58" s="1230"/>
      <c r="I58" s="1223"/>
      <c r="J58" s="1223"/>
      <c r="K58" s="1254"/>
      <c r="L58" s="1254"/>
      <c r="M58" s="1254"/>
      <c r="N58" s="1254"/>
      <c r="O58" s="125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579</v>
      </c>
      <c r="C63" s="244"/>
      <c r="D63" s="244"/>
      <c r="E63" s="244"/>
      <c r="F63" s="244"/>
      <c r="G63" s="244"/>
      <c r="H63" s="244"/>
      <c r="I63" s="244"/>
      <c r="J63" s="244"/>
      <c r="K63" s="244"/>
      <c r="L63" s="244"/>
      <c r="M63" s="244"/>
      <c r="N63" s="244"/>
      <c r="O63" s="244"/>
    </row>
    <row r="64" spans="1:17" x14ac:dyDescent="0.15">
      <c r="B64" s="248"/>
      <c r="C64" s="244"/>
      <c r="D64" s="244"/>
      <c r="E64" s="244"/>
      <c r="F64" s="244"/>
      <c r="G64" s="351" t="s">
        <v>573</v>
      </c>
      <c r="I64" s="352"/>
      <c r="J64" s="352"/>
      <c r="K64" s="352"/>
      <c r="L64" s="244"/>
      <c r="M64" s="244"/>
      <c r="N64" s="244"/>
      <c r="O64" s="244"/>
    </row>
    <row r="65" spans="2:30" x14ac:dyDescent="0.15">
      <c r="B65" s="248"/>
      <c r="C65" s="244"/>
      <c r="D65" s="244"/>
      <c r="E65" s="244"/>
      <c r="F65" s="244"/>
      <c r="G65" s="1233" t="s">
        <v>582</v>
      </c>
      <c r="H65" s="1234"/>
      <c r="I65" s="1234"/>
      <c r="J65" s="1234"/>
      <c r="K65" s="1234"/>
      <c r="L65" s="1234"/>
      <c r="M65" s="1234"/>
      <c r="N65" s="1234"/>
      <c r="O65" s="1235"/>
    </row>
    <row r="66" spans="2:30" x14ac:dyDescent="0.15">
      <c r="B66" s="248"/>
      <c r="C66" s="244"/>
      <c r="D66" s="244"/>
      <c r="E66" s="244"/>
      <c r="F66" s="244"/>
      <c r="G66" s="1236"/>
      <c r="H66" s="1237"/>
      <c r="I66" s="1237"/>
      <c r="J66" s="1237"/>
      <c r="K66" s="1237"/>
      <c r="L66" s="1237"/>
      <c r="M66" s="1237"/>
      <c r="N66" s="1237"/>
      <c r="O66" s="1238"/>
    </row>
    <row r="67" spans="2:30" x14ac:dyDescent="0.15">
      <c r="B67" s="248"/>
      <c r="C67" s="244"/>
      <c r="D67" s="244"/>
      <c r="E67" s="244"/>
      <c r="F67" s="244"/>
      <c r="G67" s="1236"/>
      <c r="H67" s="1237"/>
      <c r="I67" s="1237"/>
      <c r="J67" s="1237"/>
      <c r="K67" s="1237"/>
      <c r="L67" s="1237"/>
      <c r="M67" s="1237"/>
      <c r="N67" s="1237"/>
      <c r="O67" s="1238"/>
    </row>
    <row r="68" spans="2:30" x14ac:dyDescent="0.15">
      <c r="B68" s="248"/>
      <c r="C68" s="244"/>
      <c r="D68" s="244"/>
      <c r="E68" s="244"/>
      <c r="F68" s="244"/>
      <c r="G68" s="1236"/>
      <c r="H68" s="1237"/>
      <c r="I68" s="1237"/>
      <c r="J68" s="1237"/>
      <c r="K68" s="1237"/>
      <c r="L68" s="1237"/>
      <c r="M68" s="1237"/>
      <c r="N68" s="1237"/>
      <c r="O68" s="1238"/>
    </row>
    <row r="69" spans="2:30" x14ac:dyDescent="0.15">
      <c r="B69" s="248"/>
      <c r="C69" s="244"/>
      <c r="D69" s="244"/>
      <c r="E69" s="244"/>
      <c r="F69" s="244"/>
      <c r="G69" s="1239"/>
      <c r="H69" s="1240"/>
      <c r="I69" s="1240"/>
      <c r="J69" s="1240"/>
      <c r="K69" s="1240"/>
      <c r="L69" s="1240"/>
      <c r="M69" s="1240"/>
      <c r="N69" s="1240"/>
      <c r="O69" s="1241"/>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580</v>
      </c>
      <c r="I71" s="368"/>
      <c r="J71" s="364"/>
      <c r="K71" s="364"/>
      <c r="L71" s="365"/>
      <c r="M71" s="364"/>
      <c r="N71" s="365"/>
      <c r="O71" s="366"/>
    </row>
    <row r="72" spans="2:30" x14ac:dyDescent="0.15">
      <c r="B72" s="248"/>
      <c r="C72" s="244"/>
      <c r="D72" s="244"/>
      <c r="E72" s="244"/>
      <c r="F72" s="244"/>
      <c r="G72" s="1242"/>
      <c r="H72" s="1243"/>
      <c r="I72" s="1243"/>
      <c r="J72" s="1244"/>
      <c r="K72" s="354" t="s">
        <v>519</v>
      </c>
      <c r="L72" s="354" t="s">
        <v>520</v>
      </c>
      <c r="M72" s="354" t="s">
        <v>521</v>
      </c>
      <c r="N72" s="354" t="s">
        <v>522</v>
      </c>
      <c r="O72" s="354" t="s">
        <v>523</v>
      </c>
    </row>
    <row r="73" spans="2:30" x14ac:dyDescent="0.15">
      <c r="B73" s="248"/>
      <c r="C73" s="244"/>
      <c r="D73" s="244"/>
      <c r="E73" s="244"/>
      <c r="F73" s="244"/>
      <c r="G73" s="1245" t="s">
        <v>575</v>
      </c>
      <c r="H73" s="1246"/>
      <c r="I73" s="1251" t="s">
        <v>576</v>
      </c>
      <c r="J73" s="1251"/>
      <c r="K73" s="1232">
        <v>84.7</v>
      </c>
      <c r="L73" s="1232">
        <v>65.900000000000006</v>
      </c>
      <c r="M73" s="1221">
        <v>43.3</v>
      </c>
      <c r="N73" s="1221">
        <v>25.2</v>
      </c>
      <c r="O73" s="1221">
        <v>13.7</v>
      </c>
      <c r="S73" s="243">
        <v>9.9</v>
      </c>
    </row>
    <row r="74" spans="2:30" x14ac:dyDescent="0.15">
      <c r="B74" s="248"/>
      <c r="C74" s="244"/>
      <c r="D74" s="244"/>
      <c r="E74" s="244"/>
      <c r="F74" s="244"/>
      <c r="G74" s="1247"/>
      <c r="H74" s="1248"/>
      <c r="I74" s="1252"/>
      <c r="J74" s="1252"/>
      <c r="K74" s="1232"/>
      <c r="L74" s="1232"/>
      <c r="M74" s="1221"/>
      <c r="N74" s="1221"/>
      <c r="O74" s="1221"/>
    </row>
    <row r="75" spans="2:30" x14ac:dyDescent="0.15">
      <c r="B75" s="248"/>
      <c r="C75" s="244"/>
      <c r="D75" s="244"/>
      <c r="E75" s="244"/>
      <c r="F75" s="244"/>
      <c r="G75" s="1247"/>
      <c r="H75" s="1248"/>
      <c r="I75" s="1231" t="s">
        <v>581</v>
      </c>
      <c r="J75" s="1231"/>
      <c r="K75" s="1253">
        <v>13.8</v>
      </c>
      <c r="L75" s="1253">
        <v>11.6</v>
      </c>
      <c r="M75" s="1253">
        <v>10.8</v>
      </c>
      <c r="N75" s="1253">
        <v>9.8000000000000007</v>
      </c>
      <c r="O75" s="1253">
        <v>9.8000000000000007</v>
      </c>
      <c r="U75" s="243">
        <v>81.2</v>
      </c>
      <c r="W75" s="243">
        <v>87.2</v>
      </c>
      <c r="Y75" s="243">
        <v>99.8</v>
      </c>
      <c r="AA75" s="243">
        <v>109.5</v>
      </c>
      <c r="AC75" s="243">
        <v>115.2</v>
      </c>
    </row>
    <row r="76" spans="2:30" x14ac:dyDescent="0.15">
      <c r="B76" s="248"/>
      <c r="C76" s="244"/>
      <c r="D76" s="244"/>
      <c r="E76" s="244"/>
      <c r="F76" s="244"/>
      <c r="G76" s="1249"/>
      <c r="H76" s="1250"/>
      <c r="I76" s="1231"/>
      <c r="J76" s="1231"/>
      <c r="K76" s="1254"/>
      <c r="L76" s="1254"/>
      <c r="M76" s="1254"/>
      <c r="N76" s="1254"/>
      <c r="O76" s="1254"/>
    </row>
    <row r="77" spans="2:30" x14ac:dyDescent="0.15">
      <c r="B77" s="248"/>
      <c r="C77" s="244"/>
      <c r="D77" s="244"/>
      <c r="E77" s="244"/>
      <c r="F77" s="244"/>
      <c r="G77" s="1225" t="s">
        <v>578</v>
      </c>
      <c r="H77" s="1226"/>
      <c r="I77" s="1231" t="s">
        <v>576</v>
      </c>
      <c r="J77" s="1231"/>
      <c r="K77" s="1232">
        <v>74.8</v>
      </c>
      <c r="L77" s="1232">
        <v>64.7</v>
      </c>
      <c r="M77" s="1221">
        <v>55.2</v>
      </c>
      <c r="N77" s="1221">
        <v>54</v>
      </c>
      <c r="O77" s="1221">
        <v>58.9</v>
      </c>
      <c r="R77" s="243">
        <v>12.3</v>
      </c>
      <c r="T77" s="243">
        <v>11.1</v>
      </c>
    </row>
    <row r="78" spans="2:30" x14ac:dyDescent="0.15">
      <c r="B78" s="248"/>
      <c r="C78" s="244"/>
      <c r="D78" s="244"/>
      <c r="E78" s="244"/>
      <c r="F78" s="244"/>
      <c r="G78" s="1227"/>
      <c r="H78" s="1228"/>
      <c r="I78" s="1231"/>
      <c r="J78" s="1231"/>
      <c r="K78" s="1232"/>
      <c r="L78" s="1232"/>
      <c r="M78" s="1221"/>
      <c r="N78" s="1221"/>
      <c r="O78" s="1221"/>
    </row>
    <row r="79" spans="2:30" x14ac:dyDescent="0.15">
      <c r="B79" s="248"/>
      <c r="C79" s="244"/>
      <c r="D79" s="244"/>
      <c r="E79" s="244"/>
      <c r="F79" s="244"/>
      <c r="G79" s="1227"/>
      <c r="H79" s="1228"/>
      <c r="I79" s="1222" t="s">
        <v>581</v>
      </c>
      <c r="J79" s="1223"/>
      <c r="K79" s="1224">
        <v>14.5</v>
      </c>
      <c r="L79" s="1224">
        <v>13.3</v>
      </c>
      <c r="M79" s="1224">
        <v>12.5</v>
      </c>
      <c r="N79" s="1224">
        <v>11.5</v>
      </c>
      <c r="O79" s="1224">
        <v>10.8</v>
      </c>
      <c r="V79" s="243">
        <v>53.5</v>
      </c>
      <c r="X79" s="243">
        <v>48.2</v>
      </c>
      <c r="Z79" s="243">
        <v>34.200000000000003</v>
      </c>
      <c r="AB79" s="243">
        <v>30.3</v>
      </c>
      <c r="AD79" s="243">
        <v>28.9</v>
      </c>
    </row>
    <row r="80" spans="2:30" x14ac:dyDescent="0.15">
      <c r="B80" s="248"/>
      <c r="C80" s="244"/>
      <c r="D80" s="244"/>
      <c r="E80" s="244"/>
      <c r="F80" s="244"/>
      <c r="G80" s="1229"/>
      <c r="H80" s="1230"/>
      <c r="I80" s="1223"/>
      <c r="J80" s="1223"/>
      <c r="K80" s="1224"/>
      <c r="L80" s="1224"/>
      <c r="M80" s="1224"/>
      <c r="N80" s="1224"/>
      <c r="O80" s="122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98583</v>
      </c>
      <c r="E3" s="116"/>
      <c r="F3" s="117">
        <v>117242</v>
      </c>
      <c r="G3" s="118"/>
      <c r="H3" s="119"/>
    </row>
    <row r="4" spans="1:8" x14ac:dyDescent="0.15">
      <c r="A4" s="120"/>
      <c r="B4" s="121"/>
      <c r="C4" s="122"/>
      <c r="D4" s="123">
        <v>70696</v>
      </c>
      <c r="E4" s="124"/>
      <c r="F4" s="125">
        <v>59388</v>
      </c>
      <c r="G4" s="126"/>
      <c r="H4" s="127"/>
    </row>
    <row r="5" spans="1:8" x14ac:dyDescent="0.15">
      <c r="A5" s="108" t="s">
        <v>513</v>
      </c>
      <c r="B5" s="113"/>
      <c r="C5" s="114"/>
      <c r="D5" s="115">
        <v>72290</v>
      </c>
      <c r="E5" s="116"/>
      <c r="F5" s="117">
        <v>114097</v>
      </c>
      <c r="G5" s="118"/>
      <c r="H5" s="119"/>
    </row>
    <row r="6" spans="1:8" x14ac:dyDescent="0.15">
      <c r="A6" s="120"/>
      <c r="B6" s="121"/>
      <c r="C6" s="122"/>
      <c r="D6" s="123">
        <v>66883</v>
      </c>
      <c r="E6" s="124"/>
      <c r="F6" s="125">
        <v>61630</v>
      </c>
      <c r="G6" s="126"/>
      <c r="H6" s="127"/>
    </row>
    <row r="7" spans="1:8" x14ac:dyDescent="0.15">
      <c r="A7" s="108" t="s">
        <v>514</v>
      </c>
      <c r="B7" s="113"/>
      <c r="C7" s="114"/>
      <c r="D7" s="115">
        <v>68595</v>
      </c>
      <c r="E7" s="116"/>
      <c r="F7" s="117">
        <v>136577</v>
      </c>
      <c r="G7" s="118"/>
      <c r="H7" s="119"/>
    </row>
    <row r="8" spans="1:8" x14ac:dyDescent="0.15">
      <c r="A8" s="120"/>
      <c r="B8" s="121"/>
      <c r="C8" s="122"/>
      <c r="D8" s="123">
        <v>27600</v>
      </c>
      <c r="E8" s="124"/>
      <c r="F8" s="125">
        <v>59645</v>
      </c>
      <c r="G8" s="126"/>
      <c r="H8" s="127"/>
    </row>
    <row r="9" spans="1:8" x14ac:dyDescent="0.15">
      <c r="A9" s="108" t="s">
        <v>515</v>
      </c>
      <c r="B9" s="113"/>
      <c r="C9" s="114"/>
      <c r="D9" s="115">
        <v>30877</v>
      </c>
      <c r="E9" s="116"/>
      <c r="F9" s="117">
        <v>132212</v>
      </c>
      <c r="G9" s="118"/>
      <c r="H9" s="119"/>
    </row>
    <row r="10" spans="1:8" x14ac:dyDescent="0.15">
      <c r="A10" s="120"/>
      <c r="B10" s="121"/>
      <c r="C10" s="122"/>
      <c r="D10" s="123">
        <v>26512</v>
      </c>
      <c r="E10" s="124"/>
      <c r="F10" s="125">
        <v>67114</v>
      </c>
      <c r="G10" s="126"/>
      <c r="H10" s="127"/>
    </row>
    <row r="11" spans="1:8" x14ac:dyDescent="0.15">
      <c r="A11" s="108" t="s">
        <v>516</v>
      </c>
      <c r="B11" s="113"/>
      <c r="C11" s="114"/>
      <c r="D11" s="115">
        <v>64003</v>
      </c>
      <c r="E11" s="116"/>
      <c r="F11" s="117">
        <v>93741</v>
      </c>
      <c r="G11" s="118"/>
      <c r="H11" s="119"/>
    </row>
    <row r="12" spans="1:8" x14ac:dyDescent="0.15">
      <c r="A12" s="120"/>
      <c r="B12" s="121"/>
      <c r="C12" s="128"/>
      <c r="D12" s="123">
        <v>39569</v>
      </c>
      <c r="E12" s="124"/>
      <c r="F12" s="125">
        <v>46285</v>
      </c>
      <c r="G12" s="126"/>
      <c r="H12" s="127"/>
    </row>
    <row r="13" spans="1:8" x14ac:dyDescent="0.15">
      <c r="A13" s="108"/>
      <c r="B13" s="113"/>
      <c r="C13" s="129"/>
      <c r="D13" s="130">
        <v>66870</v>
      </c>
      <c r="E13" s="131"/>
      <c r="F13" s="132">
        <v>118774</v>
      </c>
      <c r="G13" s="133"/>
      <c r="H13" s="119"/>
    </row>
    <row r="14" spans="1:8" x14ac:dyDescent="0.15">
      <c r="A14" s="120"/>
      <c r="B14" s="121"/>
      <c r="C14" s="122"/>
      <c r="D14" s="123">
        <v>46252</v>
      </c>
      <c r="E14" s="124"/>
      <c r="F14" s="125">
        <v>58812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7.83</v>
      </c>
      <c r="C19" s="134">
        <f>ROUND(VALUE(SUBSTITUTE(実質収支比率等に係る経年分析!G$48,"▲","-")),2)</f>
        <v>7.35</v>
      </c>
      <c r="D19" s="134">
        <f>ROUND(VALUE(SUBSTITUTE(実質収支比率等に係る経年分析!H$48,"▲","-")),2)</f>
        <v>7.67</v>
      </c>
      <c r="E19" s="134">
        <f>ROUND(VALUE(SUBSTITUTE(実質収支比率等に係る経年分析!I$48,"▲","-")),2)</f>
        <v>7.19</v>
      </c>
      <c r="F19" s="134">
        <f>ROUND(VALUE(SUBSTITUTE(実質収支比率等に係る経年分析!J$48,"▲","-")),2)</f>
        <v>8.0500000000000007</v>
      </c>
    </row>
    <row r="20" spans="1:11" x14ac:dyDescent="0.15">
      <c r="A20" s="134" t="s">
        <v>43</v>
      </c>
      <c r="B20" s="134">
        <f>ROUND(VALUE(SUBSTITUTE(実質収支比率等に係る経年分析!F$47,"▲","-")),2)</f>
        <v>32.619999999999997</v>
      </c>
      <c r="C20" s="134">
        <f>ROUND(VALUE(SUBSTITUTE(実質収支比率等に係る経年分析!G$47,"▲","-")),2)</f>
        <v>37.85</v>
      </c>
      <c r="D20" s="134">
        <f>ROUND(VALUE(SUBSTITUTE(実質収支比率等に係る経年分析!H$47,"▲","-")),2)</f>
        <v>41.13</v>
      </c>
      <c r="E20" s="134">
        <f>ROUND(VALUE(SUBSTITUTE(実質収支比率等に係る経年分析!I$47,"▲","-")),2)</f>
        <v>43</v>
      </c>
      <c r="F20" s="134">
        <f>ROUND(VALUE(SUBSTITUTE(実質収支比率等に係る経年分析!J$47,"▲","-")),2)</f>
        <v>38.619999999999997</v>
      </c>
    </row>
    <row r="21" spans="1:11" x14ac:dyDescent="0.15">
      <c r="A21" s="134" t="s">
        <v>44</v>
      </c>
      <c r="B21" s="134">
        <f>IF(ISNUMBER(VALUE(SUBSTITUTE(実質収支比率等に係る経年分析!F$49,"▲","-"))),ROUND(VALUE(SUBSTITUTE(実質収支比率等に係る経年分析!F$49,"▲","-")),2),NA())</f>
        <v>-0.72</v>
      </c>
      <c r="C21" s="134">
        <f>IF(ISNUMBER(VALUE(SUBSTITUTE(実質収支比率等に係る経年分析!G$49,"▲","-"))),ROUND(VALUE(SUBSTITUTE(実質収支比率等に係る経年分析!G$49,"▲","-")),2),NA())</f>
        <v>-0.44</v>
      </c>
      <c r="D21" s="134">
        <f>IF(ISNUMBER(VALUE(SUBSTITUTE(実質収支比率等に係る経年分析!H$49,"▲","-"))),ROUND(VALUE(SUBSTITUTE(実質収支比率等に係る経年分析!H$49,"▲","-")),2),NA())</f>
        <v>7.46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-0.23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1.32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飯綱公共下水道事業特別会計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訪問看護ステーション特別会計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8.0500000000000007</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10.039999999999999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17.149999999999999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18.170000000000002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17.649999999999999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832</v>
      </c>
      <c r="E42" s="136"/>
      <c r="F42" s="136"/>
      <c r="G42" s="136">
        <f>'実質公債費比率（分子）の構造'!L$52</f>
        <v>787</v>
      </c>
      <c r="H42" s="136"/>
      <c r="I42" s="136"/>
      <c r="J42" s="136">
        <f>'実質公債費比率（分子）の構造'!M$52</f>
        <v>838</v>
      </c>
      <c r="K42" s="136"/>
      <c r="L42" s="136"/>
      <c r="M42" s="136">
        <f>'実質公債費比率（分子）の構造'!N$52</f>
        <v>896</v>
      </c>
      <c r="N42" s="136"/>
      <c r="O42" s="136"/>
      <c r="P42" s="136">
        <f>'実質公債費比率（分子）の構造'!O$52</f>
        <v>942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17</v>
      </c>
      <c r="C44" s="136"/>
      <c r="D44" s="136"/>
      <c r="E44" s="136">
        <f>'実質公債費比率（分子）の構造'!L$50</f>
        <v>18</v>
      </c>
      <c r="F44" s="136"/>
      <c r="G44" s="136"/>
      <c r="H44" s="136">
        <f>'実質公債費比率（分子）の構造'!M$50</f>
        <v>20</v>
      </c>
      <c r="I44" s="136"/>
      <c r="J44" s="136"/>
      <c r="K44" s="136">
        <f>'実質公債費比率（分子）の構造'!N$50</f>
        <v>19</v>
      </c>
      <c r="L44" s="136"/>
      <c r="M44" s="136"/>
      <c r="N44" s="136">
        <f>'実質公債費比率（分子）の構造'!O$50</f>
        <v>22</v>
      </c>
      <c r="O44" s="136"/>
      <c r="P44" s="136"/>
    </row>
    <row r="45" spans="1:16" x14ac:dyDescent="0.15">
      <c r="A45" s="136" t="s">
        <v>54</v>
      </c>
      <c r="B45" s="136">
        <f>'実質公債費比率（分子）の構造'!K$49</f>
        <v>61</v>
      </c>
      <c r="C45" s="136"/>
      <c r="D45" s="136"/>
      <c r="E45" s="136">
        <f>'実質公債費比率（分子）の構造'!L$49</f>
        <v>4</v>
      </c>
      <c r="F45" s="136"/>
      <c r="G45" s="136"/>
      <c r="H45" s="136">
        <f>'実質公債費比率（分子）の構造'!M$49</f>
        <v>4</v>
      </c>
      <c r="I45" s="136"/>
      <c r="J45" s="136"/>
      <c r="K45" s="136">
        <f>'実質公債費比率（分子）の構造'!N$49</f>
        <v>5</v>
      </c>
      <c r="L45" s="136"/>
      <c r="M45" s="136"/>
      <c r="N45" s="136">
        <f>'実質公債費比率（分子）の構造'!O$49</f>
        <v>5</v>
      </c>
      <c r="O45" s="136"/>
      <c r="P45" s="136"/>
    </row>
    <row r="46" spans="1:16" x14ac:dyDescent="0.15">
      <c r="A46" s="136" t="s">
        <v>55</v>
      </c>
      <c r="B46" s="136">
        <f>'実質公債費比率（分子）の構造'!K$48</f>
        <v>647</v>
      </c>
      <c r="C46" s="136"/>
      <c r="D46" s="136"/>
      <c r="E46" s="136">
        <f>'実質公債費比率（分子）の構造'!L$48</f>
        <v>621</v>
      </c>
      <c r="F46" s="136"/>
      <c r="G46" s="136"/>
      <c r="H46" s="136">
        <f>'実質公債費比率（分子）の構造'!M$48</f>
        <v>640</v>
      </c>
      <c r="I46" s="136"/>
      <c r="J46" s="136"/>
      <c r="K46" s="136">
        <f>'実質公債費比率（分子）の構造'!N$48</f>
        <v>637</v>
      </c>
      <c r="L46" s="136"/>
      <c r="M46" s="136"/>
      <c r="N46" s="136">
        <f>'実質公債費比率（分子）の構造'!O$48</f>
        <v>650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579</v>
      </c>
      <c r="C49" s="136"/>
      <c r="D49" s="136"/>
      <c r="E49" s="136">
        <f>'実質公債費比率（分子）の構造'!L$45</f>
        <v>531</v>
      </c>
      <c r="F49" s="136"/>
      <c r="G49" s="136"/>
      <c r="H49" s="136">
        <f>'実質公債費比率（分子）の構造'!M$45</f>
        <v>587</v>
      </c>
      <c r="I49" s="136"/>
      <c r="J49" s="136"/>
      <c r="K49" s="136">
        <f>'実質公債費比率（分子）の構造'!N$45</f>
        <v>586</v>
      </c>
      <c r="L49" s="136"/>
      <c r="M49" s="136"/>
      <c r="N49" s="136">
        <f>'実質公債費比率（分子）の構造'!O$45</f>
        <v>650</v>
      </c>
      <c r="O49" s="136"/>
      <c r="P49" s="136"/>
    </row>
    <row r="50" spans="1:16" x14ac:dyDescent="0.15">
      <c r="A50" s="136" t="s">
        <v>59</v>
      </c>
      <c r="B50" s="136" t="e">
        <f>NA()</f>
        <v>#N/A</v>
      </c>
      <c r="C50" s="136">
        <f>IF(ISNUMBER('実質公債費比率（分子）の構造'!K$53),'実質公債費比率（分子）の構造'!K$53,NA())</f>
        <v>472</v>
      </c>
      <c r="D50" s="136" t="e">
        <f>NA()</f>
        <v>#N/A</v>
      </c>
      <c r="E50" s="136" t="e">
        <f>NA()</f>
        <v>#N/A</v>
      </c>
      <c r="F50" s="136">
        <f>IF(ISNUMBER('実質公債費比率（分子）の構造'!L$53),'実質公債費比率（分子）の構造'!L$53,NA())</f>
        <v>387</v>
      </c>
      <c r="G50" s="136" t="e">
        <f>NA()</f>
        <v>#N/A</v>
      </c>
      <c r="H50" s="136" t="e">
        <f>NA()</f>
        <v>#N/A</v>
      </c>
      <c r="I50" s="136">
        <f>IF(ISNUMBER('実質公債費比率（分子）の構造'!M$53),'実質公債費比率（分子）の構造'!M$53,NA())</f>
        <v>413</v>
      </c>
      <c r="J50" s="136" t="e">
        <f>NA()</f>
        <v>#N/A</v>
      </c>
      <c r="K50" s="136" t="e">
        <f>NA()</f>
        <v>#N/A</v>
      </c>
      <c r="L50" s="136">
        <f>IF(ISNUMBER('実質公債費比率（分子）の構造'!N$53),'実質公債費比率（分子）の構造'!N$53,NA())</f>
        <v>351</v>
      </c>
      <c r="M50" s="136" t="e">
        <f>NA()</f>
        <v>#N/A</v>
      </c>
      <c r="N50" s="136" t="e">
        <f>NA()</f>
        <v>#N/A</v>
      </c>
      <c r="O50" s="136">
        <f>IF(ISNUMBER('実質公債費比率（分子）の構造'!O$53),'実質公債費比率（分子）の構造'!O$53,NA())</f>
        <v>385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10567</v>
      </c>
      <c r="E56" s="135"/>
      <c r="F56" s="135"/>
      <c r="G56" s="135">
        <f>'将来負担比率（分子）の構造'!J$51</f>
        <v>10466</v>
      </c>
      <c r="H56" s="135"/>
      <c r="I56" s="135"/>
      <c r="J56" s="135">
        <f>'将来負担比率（分子）の構造'!K$51</f>
        <v>10435</v>
      </c>
      <c r="K56" s="135"/>
      <c r="L56" s="135"/>
      <c r="M56" s="135">
        <f>'将来負担比率（分子）の構造'!L$51</f>
        <v>10409</v>
      </c>
      <c r="N56" s="135"/>
      <c r="O56" s="135"/>
      <c r="P56" s="135">
        <f>'将来負担比率（分子）の構造'!M$51</f>
        <v>10230</v>
      </c>
    </row>
    <row r="57" spans="1:16" x14ac:dyDescent="0.15">
      <c r="A57" s="135" t="s">
        <v>35</v>
      </c>
      <c r="B57" s="135"/>
      <c r="C57" s="135"/>
      <c r="D57" s="135">
        <f>'将来負担比率（分子）の構造'!I$50</f>
        <v>304</v>
      </c>
      <c r="E57" s="135"/>
      <c r="F57" s="135"/>
      <c r="G57" s="135">
        <f>'将来負担比率（分子）の構造'!J$50</f>
        <v>194</v>
      </c>
      <c r="H57" s="135"/>
      <c r="I57" s="135"/>
      <c r="J57" s="135">
        <f>'将来負担比率（分子）の構造'!K$50</f>
        <v>163</v>
      </c>
      <c r="K57" s="135"/>
      <c r="L57" s="135"/>
      <c r="M57" s="135">
        <f>'将来負担比率（分子）の構造'!L$50</f>
        <v>130</v>
      </c>
      <c r="N57" s="135"/>
      <c r="O57" s="135"/>
      <c r="P57" s="135">
        <f>'将来負担比率（分子）の構造'!M$50</f>
        <v>98</v>
      </c>
    </row>
    <row r="58" spans="1:16" x14ac:dyDescent="0.15">
      <c r="A58" s="135" t="s">
        <v>34</v>
      </c>
      <c r="B58" s="135"/>
      <c r="C58" s="135"/>
      <c r="D58" s="135">
        <f>'将来負担比率（分子）の構造'!I$49</f>
        <v>3077</v>
      </c>
      <c r="E58" s="135"/>
      <c r="F58" s="135"/>
      <c r="G58" s="135">
        <f>'将来負担比率（分子）の構造'!J$49</f>
        <v>3245</v>
      </c>
      <c r="H58" s="135"/>
      <c r="I58" s="135"/>
      <c r="J58" s="135">
        <f>'将来負担比率（分子）の構造'!K$49</f>
        <v>3479</v>
      </c>
      <c r="K58" s="135"/>
      <c r="L58" s="135"/>
      <c r="M58" s="135">
        <f>'将来負担比率（分子）の構造'!L$49</f>
        <v>3786</v>
      </c>
      <c r="N58" s="135"/>
      <c r="O58" s="135"/>
      <c r="P58" s="135">
        <f>'将来負担比率（分子）の構造'!M$49</f>
        <v>4102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814</v>
      </c>
      <c r="C62" s="135"/>
      <c r="D62" s="135"/>
      <c r="E62" s="135">
        <f>'将来負担比率（分子）の構造'!J$45</f>
        <v>829</v>
      </c>
      <c r="F62" s="135"/>
      <c r="G62" s="135"/>
      <c r="H62" s="135">
        <f>'将来負担比率（分子）の構造'!K$45</f>
        <v>809</v>
      </c>
      <c r="I62" s="135"/>
      <c r="J62" s="135"/>
      <c r="K62" s="135">
        <f>'将来負担比率（分子）の構造'!L$45</f>
        <v>679</v>
      </c>
      <c r="L62" s="135"/>
      <c r="M62" s="135"/>
      <c r="N62" s="135">
        <f>'将来負担比率（分子）の構造'!M$45</f>
        <v>689</v>
      </c>
      <c r="O62" s="135"/>
      <c r="P62" s="135"/>
    </row>
    <row r="63" spans="1:16" x14ac:dyDescent="0.15">
      <c r="A63" s="135" t="s">
        <v>28</v>
      </c>
      <c r="B63" s="135">
        <f>'将来負担比率（分子）の構造'!I$44</f>
        <v>34</v>
      </c>
      <c r="C63" s="135"/>
      <c r="D63" s="135"/>
      <c r="E63" s="135">
        <f>'将来負担比率（分子）の構造'!J$44</f>
        <v>32</v>
      </c>
      <c r="F63" s="135"/>
      <c r="G63" s="135"/>
      <c r="H63" s="135">
        <f>'将来負担比率（分子）の構造'!K$44</f>
        <v>26</v>
      </c>
      <c r="I63" s="135"/>
      <c r="J63" s="135"/>
      <c r="K63" s="135">
        <f>'将来負担比率（分子）の構造'!L$44</f>
        <v>23</v>
      </c>
      <c r="L63" s="135"/>
      <c r="M63" s="135"/>
      <c r="N63" s="135">
        <f>'将来負担比率（分子）の構造'!M$44</f>
        <v>18</v>
      </c>
      <c r="O63" s="135"/>
      <c r="P63" s="135"/>
    </row>
    <row r="64" spans="1:16" x14ac:dyDescent="0.15">
      <c r="A64" s="135" t="s">
        <v>27</v>
      </c>
      <c r="B64" s="135">
        <f>'将来負担比率（分子）の構造'!I$43</f>
        <v>9309</v>
      </c>
      <c r="C64" s="135"/>
      <c r="D64" s="135"/>
      <c r="E64" s="135">
        <f>'将来負担比率（分子）の構造'!J$43</f>
        <v>8684</v>
      </c>
      <c r="F64" s="135"/>
      <c r="G64" s="135"/>
      <c r="H64" s="135">
        <f>'将来負担比率（分子）の構造'!K$43</f>
        <v>8141</v>
      </c>
      <c r="I64" s="135"/>
      <c r="J64" s="135"/>
      <c r="K64" s="135">
        <f>'将来負担比率（分子）の構造'!L$43</f>
        <v>7614</v>
      </c>
      <c r="L64" s="135"/>
      <c r="M64" s="135"/>
      <c r="N64" s="135">
        <f>'将来負担比率（分子）の構造'!M$43</f>
        <v>7298</v>
      </c>
      <c r="O64" s="135"/>
      <c r="P64" s="135"/>
    </row>
    <row r="65" spans="1:16" x14ac:dyDescent="0.15">
      <c r="A65" s="135" t="s">
        <v>26</v>
      </c>
      <c r="B65" s="135">
        <f>'将来負担比率（分子）の構造'!I$42</f>
        <v>523</v>
      </c>
      <c r="C65" s="135"/>
      <c r="D65" s="135"/>
      <c r="E65" s="135">
        <f>'将来負担比率（分子）の構造'!J$42</f>
        <v>222</v>
      </c>
      <c r="F65" s="135"/>
      <c r="G65" s="135"/>
      <c r="H65" s="135">
        <f>'将来負担比率（分子）の構造'!K$42</f>
        <v>185</v>
      </c>
      <c r="I65" s="135"/>
      <c r="J65" s="135"/>
      <c r="K65" s="135">
        <f>'将来負担比率（分子）の構造'!L$42</f>
        <v>147</v>
      </c>
      <c r="L65" s="135"/>
      <c r="M65" s="135"/>
      <c r="N65" s="135">
        <f>'将来負担比率（分子）の構造'!M$42</f>
        <v>109</v>
      </c>
      <c r="O65" s="135"/>
      <c r="P65" s="135"/>
    </row>
    <row r="66" spans="1:16" x14ac:dyDescent="0.15">
      <c r="A66" s="135" t="s">
        <v>25</v>
      </c>
      <c r="B66" s="135">
        <f>'将来負担比率（分子）の構造'!I$41</f>
        <v>6478</v>
      </c>
      <c r="C66" s="135"/>
      <c r="D66" s="135"/>
      <c r="E66" s="135">
        <f>'将来負担比率（分子）の構造'!J$41</f>
        <v>6693</v>
      </c>
      <c r="F66" s="135"/>
      <c r="G66" s="135"/>
      <c r="H66" s="135">
        <f>'将来負担比率（分子）の構造'!K$41</f>
        <v>6609</v>
      </c>
      <c r="I66" s="135"/>
      <c r="J66" s="135"/>
      <c r="K66" s="135">
        <f>'将来負担比率（分子）の構造'!L$41</f>
        <v>6827</v>
      </c>
      <c r="L66" s="135"/>
      <c r="M66" s="135"/>
      <c r="N66" s="135">
        <f>'将来負担比率（分子）の構造'!M$41</f>
        <v>6860</v>
      </c>
      <c r="O66" s="135"/>
      <c r="P66" s="135"/>
    </row>
    <row r="67" spans="1:16" x14ac:dyDescent="0.15">
      <c r="A67" s="135" t="s">
        <v>63</v>
      </c>
      <c r="B67" s="135" t="e">
        <f>NA()</f>
        <v>#N/A</v>
      </c>
      <c r="C67" s="135">
        <f>IF(ISNUMBER('将来負担比率（分子）の構造'!I$52), IF('将来負担比率（分子）の構造'!I$52 &lt; 0, 0, '将来負担比率（分子）の構造'!I$52), NA())</f>
        <v>3355</v>
      </c>
      <c r="D67" s="135" t="e">
        <f>NA()</f>
        <v>#N/A</v>
      </c>
      <c r="E67" s="135" t="e">
        <f>NA()</f>
        <v>#N/A</v>
      </c>
      <c r="F67" s="135">
        <f>IF(ISNUMBER('将来負担比率（分子）の構造'!J$52), IF('将来負担比率（分子）の構造'!J$52 &lt; 0, 0, '将来負担比率（分子）の構造'!J$52), NA())</f>
        <v>2554</v>
      </c>
      <c r="G67" s="135" t="e">
        <f>NA()</f>
        <v>#N/A</v>
      </c>
      <c r="H67" s="135" t="e">
        <f>NA()</f>
        <v>#N/A</v>
      </c>
      <c r="I67" s="135">
        <f>IF(ISNUMBER('将来負担比率（分子）の構造'!K$52), IF('将来負担比率（分子）の構造'!K$52 &lt; 0, 0, '将来負担比率（分子）の構造'!K$52), NA())</f>
        <v>1693</v>
      </c>
      <c r="J67" s="135" t="e">
        <f>NA()</f>
        <v>#N/A</v>
      </c>
      <c r="K67" s="135" t="e">
        <f>NA()</f>
        <v>#N/A</v>
      </c>
      <c r="L67" s="135">
        <f>IF(ISNUMBER('将来負担比率（分子）の構造'!L$52), IF('将来負担比率（分子）の構造'!L$52 &lt; 0, 0, '将来負担比率（分子）の構造'!L$52), NA())</f>
        <v>965</v>
      </c>
      <c r="M67" s="135" t="e">
        <f>NA()</f>
        <v>#N/A</v>
      </c>
      <c r="N67" s="135" t="e">
        <f>NA()</f>
        <v>#N/A</v>
      </c>
      <c r="O67" s="135">
        <f>IF(ISNUMBER('将来負担比率（分子）の構造'!M$52), IF('将来負担比率（分子）の構造'!M$52 &lt; 0, 0, '将来負担比率（分子）の構造'!M$52), NA())</f>
        <v>542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1074451</v>
      </c>
      <c r="S5" s="613"/>
      <c r="T5" s="613"/>
      <c r="U5" s="613"/>
      <c r="V5" s="613"/>
      <c r="W5" s="613"/>
      <c r="X5" s="613"/>
      <c r="Y5" s="614"/>
      <c r="Z5" s="615">
        <v>14.9</v>
      </c>
      <c r="AA5" s="615"/>
      <c r="AB5" s="615"/>
      <c r="AC5" s="615"/>
      <c r="AD5" s="616">
        <v>1074451</v>
      </c>
      <c r="AE5" s="616"/>
      <c r="AF5" s="616"/>
      <c r="AG5" s="616"/>
      <c r="AH5" s="616"/>
      <c r="AI5" s="616"/>
      <c r="AJ5" s="616"/>
      <c r="AK5" s="616"/>
      <c r="AL5" s="617">
        <v>22.9</v>
      </c>
      <c r="AM5" s="618"/>
      <c r="AN5" s="618"/>
      <c r="AO5" s="619"/>
      <c r="AP5" s="609" t="s">
        <v>207</v>
      </c>
      <c r="AQ5" s="610"/>
      <c r="AR5" s="610"/>
      <c r="AS5" s="610"/>
      <c r="AT5" s="610"/>
      <c r="AU5" s="610"/>
      <c r="AV5" s="610"/>
      <c r="AW5" s="610"/>
      <c r="AX5" s="610"/>
      <c r="AY5" s="610"/>
      <c r="AZ5" s="610"/>
      <c r="BA5" s="610"/>
      <c r="BB5" s="610"/>
      <c r="BC5" s="610"/>
      <c r="BD5" s="610"/>
      <c r="BE5" s="610"/>
      <c r="BF5" s="611"/>
      <c r="BG5" s="623">
        <v>1062918</v>
      </c>
      <c r="BH5" s="624"/>
      <c r="BI5" s="624"/>
      <c r="BJ5" s="624"/>
      <c r="BK5" s="624"/>
      <c r="BL5" s="624"/>
      <c r="BM5" s="624"/>
      <c r="BN5" s="625"/>
      <c r="BO5" s="626">
        <v>98.9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99001</v>
      </c>
      <c r="S6" s="624"/>
      <c r="T6" s="624"/>
      <c r="U6" s="624"/>
      <c r="V6" s="624"/>
      <c r="W6" s="624"/>
      <c r="X6" s="624"/>
      <c r="Y6" s="625"/>
      <c r="Z6" s="626">
        <v>1.4</v>
      </c>
      <c r="AA6" s="626"/>
      <c r="AB6" s="626"/>
      <c r="AC6" s="626"/>
      <c r="AD6" s="627">
        <v>99001</v>
      </c>
      <c r="AE6" s="627"/>
      <c r="AF6" s="627"/>
      <c r="AG6" s="627"/>
      <c r="AH6" s="627"/>
      <c r="AI6" s="627"/>
      <c r="AJ6" s="627"/>
      <c r="AK6" s="627"/>
      <c r="AL6" s="628">
        <v>2.1</v>
      </c>
      <c r="AM6" s="629"/>
      <c r="AN6" s="629"/>
      <c r="AO6" s="630"/>
      <c r="AP6" s="620" t="s">
        <v>213</v>
      </c>
      <c r="AQ6" s="621"/>
      <c r="AR6" s="621"/>
      <c r="AS6" s="621"/>
      <c r="AT6" s="621"/>
      <c r="AU6" s="621"/>
      <c r="AV6" s="621"/>
      <c r="AW6" s="621"/>
      <c r="AX6" s="621"/>
      <c r="AY6" s="621"/>
      <c r="AZ6" s="621"/>
      <c r="BA6" s="621"/>
      <c r="BB6" s="621"/>
      <c r="BC6" s="621"/>
      <c r="BD6" s="621"/>
      <c r="BE6" s="621"/>
      <c r="BF6" s="622"/>
      <c r="BG6" s="623">
        <v>1062918</v>
      </c>
      <c r="BH6" s="624"/>
      <c r="BI6" s="624"/>
      <c r="BJ6" s="624"/>
      <c r="BK6" s="624"/>
      <c r="BL6" s="624"/>
      <c r="BM6" s="624"/>
      <c r="BN6" s="625"/>
      <c r="BO6" s="626">
        <v>98.9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79414</v>
      </c>
      <c r="CS6" s="624"/>
      <c r="CT6" s="624"/>
      <c r="CU6" s="624"/>
      <c r="CV6" s="624"/>
      <c r="CW6" s="624"/>
      <c r="CX6" s="624"/>
      <c r="CY6" s="625"/>
      <c r="CZ6" s="626">
        <v>1.2</v>
      </c>
      <c r="DA6" s="626"/>
      <c r="DB6" s="626"/>
      <c r="DC6" s="626"/>
      <c r="DD6" s="632" t="s">
        <v>208</v>
      </c>
      <c r="DE6" s="624"/>
      <c r="DF6" s="624"/>
      <c r="DG6" s="624"/>
      <c r="DH6" s="624"/>
      <c r="DI6" s="624"/>
      <c r="DJ6" s="624"/>
      <c r="DK6" s="624"/>
      <c r="DL6" s="624"/>
      <c r="DM6" s="624"/>
      <c r="DN6" s="624"/>
      <c r="DO6" s="624"/>
      <c r="DP6" s="625"/>
      <c r="DQ6" s="632">
        <v>79414</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1948</v>
      </c>
      <c r="S7" s="624"/>
      <c r="T7" s="624"/>
      <c r="U7" s="624"/>
      <c r="V7" s="624"/>
      <c r="W7" s="624"/>
      <c r="X7" s="624"/>
      <c r="Y7" s="625"/>
      <c r="Z7" s="626">
        <v>0</v>
      </c>
      <c r="AA7" s="626"/>
      <c r="AB7" s="626"/>
      <c r="AC7" s="626"/>
      <c r="AD7" s="627">
        <v>1948</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478879</v>
      </c>
      <c r="BH7" s="624"/>
      <c r="BI7" s="624"/>
      <c r="BJ7" s="624"/>
      <c r="BK7" s="624"/>
      <c r="BL7" s="624"/>
      <c r="BM7" s="624"/>
      <c r="BN7" s="625"/>
      <c r="BO7" s="626">
        <v>44.6</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1126947</v>
      </c>
      <c r="CS7" s="624"/>
      <c r="CT7" s="624"/>
      <c r="CU7" s="624"/>
      <c r="CV7" s="624"/>
      <c r="CW7" s="624"/>
      <c r="CX7" s="624"/>
      <c r="CY7" s="625"/>
      <c r="CZ7" s="626">
        <v>16.600000000000001</v>
      </c>
      <c r="DA7" s="626"/>
      <c r="DB7" s="626"/>
      <c r="DC7" s="626"/>
      <c r="DD7" s="632">
        <v>63794</v>
      </c>
      <c r="DE7" s="624"/>
      <c r="DF7" s="624"/>
      <c r="DG7" s="624"/>
      <c r="DH7" s="624"/>
      <c r="DI7" s="624"/>
      <c r="DJ7" s="624"/>
      <c r="DK7" s="624"/>
      <c r="DL7" s="624"/>
      <c r="DM7" s="624"/>
      <c r="DN7" s="624"/>
      <c r="DO7" s="624"/>
      <c r="DP7" s="625"/>
      <c r="DQ7" s="632">
        <v>965661</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5437</v>
      </c>
      <c r="S8" s="624"/>
      <c r="T8" s="624"/>
      <c r="U8" s="624"/>
      <c r="V8" s="624"/>
      <c r="W8" s="624"/>
      <c r="X8" s="624"/>
      <c r="Y8" s="625"/>
      <c r="Z8" s="626">
        <v>0.1</v>
      </c>
      <c r="AA8" s="626"/>
      <c r="AB8" s="626"/>
      <c r="AC8" s="626"/>
      <c r="AD8" s="627">
        <v>5437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21290</v>
      </c>
      <c r="BH8" s="624"/>
      <c r="BI8" s="624"/>
      <c r="BJ8" s="624"/>
      <c r="BK8" s="624"/>
      <c r="BL8" s="624"/>
      <c r="BM8" s="624"/>
      <c r="BN8" s="625"/>
      <c r="BO8" s="626">
        <v>2</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1551394</v>
      </c>
      <c r="CS8" s="624"/>
      <c r="CT8" s="624"/>
      <c r="CU8" s="624"/>
      <c r="CV8" s="624"/>
      <c r="CW8" s="624"/>
      <c r="CX8" s="624"/>
      <c r="CY8" s="625"/>
      <c r="CZ8" s="626">
        <v>22.8</v>
      </c>
      <c r="DA8" s="626"/>
      <c r="DB8" s="626"/>
      <c r="DC8" s="626"/>
      <c r="DD8" s="632">
        <v>120053</v>
      </c>
      <c r="DE8" s="624"/>
      <c r="DF8" s="624"/>
      <c r="DG8" s="624"/>
      <c r="DH8" s="624"/>
      <c r="DI8" s="624"/>
      <c r="DJ8" s="624"/>
      <c r="DK8" s="624"/>
      <c r="DL8" s="624"/>
      <c r="DM8" s="624"/>
      <c r="DN8" s="624"/>
      <c r="DO8" s="624"/>
      <c r="DP8" s="625"/>
      <c r="DQ8" s="632">
        <v>931852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5581</v>
      </c>
      <c r="S9" s="624"/>
      <c r="T9" s="624"/>
      <c r="U9" s="624"/>
      <c r="V9" s="624"/>
      <c r="W9" s="624"/>
      <c r="X9" s="624"/>
      <c r="Y9" s="625"/>
      <c r="Z9" s="626">
        <v>0.1</v>
      </c>
      <c r="AA9" s="626"/>
      <c r="AB9" s="626"/>
      <c r="AC9" s="626"/>
      <c r="AD9" s="627">
        <v>5581</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429154</v>
      </c>
      <c r="BH9" s="624"/>
      <c r="BI9" s="624"/>
      <c r="BJ9" s="624"/>
      <c r="BK9" s="624"/>
      <c r="BL9" s="624"/>
      <c r="BM9" s="624"/>
      <c r="BN9" s="625"/>
      <c r="BO9" s="626">
        <v>39.9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829444</v>
      </c>
      <c r="CS9" s="624"/>
      <c r="CT9" s="624"/>
      <c r="CU9" s="624"/>
      <c r="CV9" s="624"/>
      <c r="CW9" s="624"/>
      <c r="CX9" s="624"/>
      <c r="CY9" s="625"/>
      <c r="CZ9" s="626">
        <v>12.2</v>
      </c>
      <c r="DA9" s="626"/>
      <c r="DB9" s="626"/>
      <c r="DC9" s="626"/>
      <c r="DD9" s="632">
        <v>32622</v>
      </c>
      <c r="DE9" s="624"/>
      <c r="DF9" s="624"/>
      <c r="DG9" s="624"/>
      <c r="DH9" s="624"/>
      <c r="DI9" s="624"/>
      <c r="DJ9" s="624"/>
      <c r="DK9" s="624"/>
      <c r="DL9" s="624"/>
      <c r="DM9" s="624"/>
      <c r="DN9" s="624"/>
      <c r="DO9" s="624"/>
      <c r="DP9" s="625"/>
      <c r="DQ9" s="632">
        <v>686311</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205654</v>
      </c>
      <c r="S10" s="624"/>
      <c r="T10" s="624"/>
      <c r="U10" s="624"/>
      <c r="V10" s="624"/>
      <c r="W10" s="624"/>
      <c r="X10" s="624"/>
      <c r="Y10" s="625"/>
      <c r="Z10" s="626">
        <v>2.8</v>
      </c>
      <c r="AA10" s="626"/>
      <c r="AB10" s="626"/>
      <c r="AC10" s="626"/>
      <c r="AD10" s="627">
        <v>205654</v>
      </c>
      <c r="AE10" s="627"/>
      <c r="AF10" s="627"/>
      <c r="AG10" s="627"/>
      <c r="AH10" s="627"/>
      <c r="AI10" s="627"/>
      <c r="AJ10" s="627"/>
      <c r="AK10" s="627"/>
      <c r="AL10" s="628">
        <v>4.4000000000000004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14960</v>
      </c>
      <c r="BH10" s="624"/>
      <c r="BI10" s="624"/>
      <c r="BJ10" s="624"/>
      <c r="BK10" s="624"/>
      <c r="BL10" s="624"/>
      <c r="BM10" s="624"/>
      <c r="BN10" s="625"/>
      <c r="BO10" s="626">
        <v>1.4</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1228</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1228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19369</v>
      </c>
      <c r="S11" s="624"/>
      <c r="T11" s="624"/>
      <c r="U11" s="624"/>
      <c r="V11" s="624"/>
      <c r="W11" s="624"/>
      <c r="X11" s="624"/>
      <c r="Y11" s="625"/>
      <c r="Z11" s="626">
        <v>0.3</v>
      </c>
      <c r="AA11" s="626"/>
      <c r="AB11" s="626"/>
      <c r="AC11" s="626"/>
      <c r="AD11" s="627">
        <v>19369</v>
      </c>
      <c r="AE11" s="627"/>
      <c r="AF11" s="627"/>
      <c r="AG11" s="627"/>
      <c r="AH11" s="627"/>
      <c r="AI11" s="627"/>
      <c r="AJ11" s="627"/>
      <c r="AK11" s="627"/>
      <c r="AL11" s="628">
        <v>0.4</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13475</v>
      </c>
      <c r="BH11" s="624"/>
      <c r="BI11" s="624"/>
      <c r="BJ11" s="624"/>
      <c r="BK11" s="624"/>
      <c r="BL11" s="624"/>
      <c r="BM11" s="624"/>
      <c r="BN11" s="625"/>
      <c r="BO11" s="626">
        <v>1.3</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658948</v>
      </c>
      <c r="CS11" s="624"/>
      <c r="CT11" s="624"/>
      <c r="CU11" s="624"/>
      <c r="CV11" s="624"/>
      <c r="CW11" s="624"/>
      <c r="CX11" s="624"/>
      <c r="CY11" s="625"/>
      <c r="CZ11" s="626">
        <v>9.6999999999999993</v>
      </c>
      <c r="DA11" s="626"/>
      <c r="DB11" s="626"/>
      <c r="DC11" s="626"/>
      <c r="DD11" s="632">
        <v>75099</v>
      </c>
      <c r="DE11" s="624"/>
      <c r="DF11" s="624"/>
      <c r="DG11" s="624"/>
      <c r="DH11" s="624"/>
      <c r="DI11" s="624"/>
      <c r="DJ11" s="624"/>
      <c r="DK11" s="624"/>
      <c r="DL11" s="624"/>
      <c r="DM11" s="624"/>
      <c r="DN11" s="624"/>
      <c r="DO11" s="624"/>
      <c r="DP11" s="625"/>
      <c r="DQ11" s="632">
        <v>546932</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501957</v>
      </c>
      <c r="BH12" s="624"/>
      <c r="BI12" s="624"/>
      <c r="BJ12" s="624"/>
      <c r="BK12" s="624"/>
      <c r="BL12" s="624"/>
      <c r="BM12" s="624"/>
      <c r="BN12" s="625"/>
      <c r="BO12" s="626">
        <v>46.7</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124983</v>
      </c>
      <c r="CS12" s="624"/>
      <c r="CT12" s="624"/>
      <c r="CU12" s="624"/>
      <c r="CV12" s="624"/>
      <c r="CW12" s="624"/>
      <c r="CX12" s="624"/>
      <c r="CY12" s="625"/>
      <c r="CZ12" s="626">
        <v>1.8</v>
      </c>
      <c r="DA12" s="626"/>
      <c r="DB12" s="626"/>
      <c r="DC12" s="626"/>
      <c r="DD12" s="632">
        <v>11121</v>
      </c>
      <c r="DE12" s="624"/>
      <c r="DF12" s="624"/>
      <c r="DG12" s="624"/>
      <c r="DH12" s="624"/>
      <c r="DI12" s="624"/>
      <c r="DJ12" s="624"/>
      <c r="DK12" s="624"/>
      <c r="DL12" s="624"/>
      <c r="DM12" s="624"/>
      <c r="DN12" s="624"/>
      <c r="DO12" s="624"/>
      <c r="DP12" s="625"/>
      <c r="DQ12" s="632">
        <v>104367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18464</v>
      </c>
      <c r="S13" s="624"/>
      <c r="T13" s="624"/>
      <c r="U13" s="624"/>
      <c r="V13" s="624"/>
      <c r="W13" s="624"/>
      <c r="X13" s="624"/>
      <c r="Y13" s="625"/>
      <c r="Z13" s="626">
        <v>0.3</v>
      </c>
      <c r="AA13" s="626"/>
      <c r="AB13" s="626"/>
      <c r="AC13" s="626"/>
      <c r="AD13" s="627">
        <v>18464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501011</v>
      </c>
      <c r="BH13" s="624"/>
      <c r="BI13" s="624"/>
      <c r="BJ13" s="624"/>
      <c r="BK13" s="624"/>
      <c r="BL13" s="624"/>
      <c r="BM13" s="624"/>
      <c r="BN13" s="625"/>
      <c r="BO13" s="626">
        <v>46.6</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502607</v>
      </c>
      <c r="CS13" s="624"/>
      <c r="CT13" s="624"/>
      <c r="CU13" s="624"/>
      <c r="CV13" s="624"/>
      <c r="CW13" s="624"/>
      <c r="CX13" s="624"/>
      <c r="CY13" s="625"/>
      <c r="CZ13" s="626">
        <v>7.4</v>
      </c>
      <c r="DA13" s="626"/>
      <c r="DB13" s="626"/>
      <c r="DC13" s="626"/>
      <c r="DD13" s="632">
        <v>147640</v>
      </c>
      <c r="DE13" s="624"/>
      <c r="DF13" s="624"/>
      <c r="DG13" s="624"/>
      <c r="DH13" s="624"/>
      <c r="DI13" s="624"/>
      <c r="DJ13" s="624"/>
      <c r="DK13" s="624"/>
      <c r="DL13" s="624"/>
      <c r="DM13" s="624"/>
      <c r="DN13" s="624"/>
      <c r="DO13" s="624"/>
      <c r="DP13" s="625"/>
      <c r="DQ13" s="632">
        <v>375334</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36543</v>
      </c>
      <c r="BH14" s="624"/>
      <c r="BI14" s="624"/>
      <c r="BJ14" s="624"/>
      <c r="BK14" s="624"/>
      <c r="BL14" s="624"/>
      <c r="BM14" s="624"/>
      <c r="BN14" s="625"/>
      <c r="BO14" s="626">
        <v>3.4</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357330</v>
      </c>
      <c r="CS14" s="624"/>
      <c r="CT14" s="624"/>
      <c r="CU14" s="624"/>
      <c r="CV14" s="624"/>
      <c r="CW14" s="624"/>
      <c r="CX14" s="624"/>
      <c r="CY14" s="625"/>
      <c r="CZ14" s="626">
        <v>5.2</v>
      </c>
      <c r="DA14" s="626"/>
      <c r="DB14" s="626"/>
      <c r="DC14" s="626"/>
      <c r="DD14" s="632">
        <v>38775</v>
      </c>
      <c r="DE14" s="624"/>
      <c r="DF14" s="624"/>
      <c r="DG14" s="624"/>
      <c r="DH14" s="624"/>
      <c r="DI14" s="624"/>
      <c r="DJ14" s="624"/>
      <c r="DK14" s="624"/>
      <c r="DL14" s="624"/>
      <c r="DM14" s="624"/>
      <c r="DN14" s="624"/>
      <c r="DO14" s="624"/>
      <c r="DP14" s="625"/>
      <c r="DQ14" s="632">
        <v>304568</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3763</v>
      </c>
      <c r="S15" s="624"/>
      <c r="T15" s="624"/>
      <c r="U15" s="624"/>
      <c r="V15" s="624"/>
      <c r="W15" s="624"/>
      <c r="X15" s="624"/>
      <c r="Y15" s="625"/>
      <c r="Z15" s="626">
        <v>0.1</v>
      </c>
      <c r="AA15" s="626"/>
      <c r="AB15" s="626"/>
      <c r="AC15" s="626"/>
      <c r="AD15" s="627">
        <v>3763</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45539</v>
      </c>
      <c r="BH15" s="624"/>
      <c r="BI15" s="624"/>
      <c r="BJ15" s="624"/>
      <c r="BK15" s="624"/>
      <c r="BL15" s="624"/>
      <c r="BM15" s="624"/>
      <c r="BN15" s="625"/>
      <c r="BO15" s="626">
        <v>4.2</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781783</v>
      </c>
      <c r="CS15" s="624"/>
      <c r="CT15" s="624"/>
      <c r="CU15" s="624"/>
      <c r="CV15" s="624"/>
      <c r="CW15" s="624"/>
      <c r="CX15" s="624"/>
      <c r="CY15" s="625"/>
      <c r="CZ15" s="626">
        <v>11.5</v>
      </c>
      <c r="DA15" s="626"/>
      <c r="DB15" s="626"/>
      <c r="DC15" s="626"/>
      <c r="DD15" s="632">
        <v>259282</v>
      </c>
      <c r="DE15" s="624"/>
      <c r="DF15" s="624"/>
      <c r="DG15" s="624"/>
      <c r="DH15" s="624"/>
      <c r="DI15" s="624"/>
      <c r="DJ15" s="624"/>
      <c r="DK15" s="624"/>
      <c r="DL15" s="624"/>
      <c r="DM15" s="624"/>
      <c r="DN15" s="624"/>
      <c r="DO15" s="624"/>
      <c r="DP15" s="625"/>
      <c r="DQ15" s="632">
        <v>485342</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3453738</v>
      </c>
      <c r="S16" s="624"/>
      <c r="T16" s="624"/>
      <c r="U16" s="624"/>
      <c r="V16" s="624"/>
      <c r="W16" s="624"/>
      <c r="X16" s="624"/>
      <c r="Y16" s="625"/>
      <c r="Z16" s="626">
        <v>47.8</v>
      </c>
      <c r="AA16" s="626"/>
      <c r="AB16" s="626"/>
      <c r="AC16" s="626"/>
      <c r="AD16" s="627">
        <v>3244856</v>
      </c>
      <c r="AE16" s="627"/>
      <c r="AF16" s="627"/>
      <c r="AG16" s="627"/>
      <c r="AH16" s="627"/>
      <c r="AI16" s="627"/>
      <c r="AJ16" s="627"/>
      <c r="AK16" s="627"/>
      <c r="AL16" s="628">
        <v>69.099999999999994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38635</v>
      </c>
      <c r="CS16" s="624"/>
      <c r="CT16" s="624"/>
      <c r="CU16" s="624"/>
      <c r="CV16" s="624"/>
      <c r="CW16" s="624"/>
      <c r="CX16" s="624"/>
      <c r="CY16" s="625"/>
      <c r="CZ16" s="626">
        <v>0.6</v>
      </c>
      <c r="DA16" s="626"/>
      <c r="DB16" s="626"/>
      <c r="DC16" s="626"/>
      <c r="DD16" s="632" t="s">
        <v>110</v>
      </c>
      <c r="DE16" s="624"/>
      <c r="DF16" s="624"/>
      <c r="DG16" s="624"/>
      <c r="DH16" s="624"/>
      <c r="DI16" s="624"/>
      <c r="DJ16" s="624"/>
      <c r="DK16" s="624"/>
      <c r="DL16" s="624"/>
      <c r="DM16" s="624"/>
      <c r="DN16" s="624"/>
      <c r="DO16" s="624"/>
      <c r="DP16" s="625"/>
      <c r="DQ16" s="632">
        <v>17885</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3244856</v>
      </c>
      <c r="S17" s="624"/>
      <c r="T17" s="624"/>
      <c r="U17" s="624"/>
      <c r="V17" s="624"/>
      <c r="W17" s="624"/>
      <c r="X17" s="624"/>
      <c r="Y17" s="625"/>
      <c r="Z17" s="626">
        <v>44.9</v>
      </c>
      <c r="AA17" s="626"/>
      <c r="AB17" s="626"/>
      <c r="AC17" s="626"/>
      <c r="AD17" s="627">
        <v>3244856</v>
      </c>
      <c r="AE17" s="627"/>
      <c r="AF17" s="627"/>
      <c r="AG17" s="627"/>
      <c r="AH17" s="627"/>
      <c r="AI17" s="627"/>
      <c r="AJ17" s="627"/>
      <c r="AK17" s="627"/>
      <c r="AL17" s="628">
        <v>69.099999999999994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756170</v>
      </c>
      <c r="CS17" s="624"/>
      <c r="CT17" s="624"/>
      <c r="CU17" s="624"/>
      <c r="CV17" s="624"/>
      <c r="CW17" s="624"/>
      <c r="CX17" s="624"/>
      <c r="CY17" s="625"/>
      <c r="CZ17" s="626">
        <v>11.1</v>
      </c>
      <c r="DA17" s="626"/>
      <c r="DB17" s="626"/>
      <c r="DC17" s="626"/>
      <c r="DD17" s="632" t="s">
        <v>110</v>
      </c>
      <c r="DE17" s="624"/>
      <c r="DF17" s="624"/>
      <c r="DG17" s="624"/>
      <c r="DH17" s="624"/>
      <c r="DI17" s="624"/>
      <c r="DJ17" s="624"/>
      <c r="DK17" s="624"/>
      <c r="DL17" s="624"/>
      <c r="DM17" s="624"/>
      <c r="DN17" s="624"/>
      <c r="DO17" s="624"/>
      <c r="DP17" s="625"/>
      <c r="DQ17" s="632">
        <v>745989</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208882</v>
      </c>
      <c r="S18" s="624"/>
      <c r="T18" s="624"/>
      <c r="U18" s="624"/>
      <c r="V18" s="624"/>
      <c r="W18" s="624"/>
      <c r="X18" s="624"/>
      <c r="Y18" s="625"/>
      <c r="Z18" s="626">
        <v>2.9</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11533</v>
      </c>
      <c r="BH19" s="624"/>
      <c r="BI19" s="624"/>
      <c r="BJ19" s="624"/>
      <c r="BK19" s="624"/>
      <c r="BL19" s="624"/>
      <c r="BM19" s="624"/>
      <c r="BN19" s="625"/>
      <c r="BO19" s="626">
        <v>1.1000000000000001</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4887406</v>
      </c>
      <c r="S20" s="624"/>
      <c r="T20" s="624"/>
      <c r="U20" s="624"/>
      <c r="V20" s="624"/>
      <c r="W20" s="624"/>
      <c r="X20" s="624"/>
      <c r="Y20" s="625"/>
      <c r="Z20" s="626">
        <v>67.7</v>
      </c>
      <c r="AA20" s="626"/>
      <c r="AB20" s="626"/>
      <c r="AC20" s="626"/>
      <c r="AD20" s="627">
        <v>4678524</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11533</v>
      </c>
      <c r="BH20" s="624"/>
      <c r="BI20" s="624"/>
      <c r="BJ20" s="624"/>
      <c r="BK20" s="624"/>
      <c r="BL20" s="624"/>
      <c r="BM20" s="624"/>
      <c r="BN20" s="625"/>
      <c r="BO20" s="626">
        <v>1.1000000000000001</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6808883</v>
      </c>
      <c r="CS20" s="624"/>
      <c r="CT20" s="624"/>
      <c r="CU20" s="624"/>
      <c r="CV20" s="624"/>
      <c r="CW20" s="624"/>
      <c r="CX20" s="624"/>
      <c r="CY20" s="625"/>
      <c r="CZ20" s="626">
        <v>100</v>
      </c>
      <c r="DA20" s="626"/>
      <c r="DB20" s="626"/>
      <c r="DC20" s="626"/>
      <c r="DD20" s="632">
        <v>748386</v>
      </c>
      <c r="DE20" s="624"/>
      <c r="DF20" s="624"/>
      <c r="DG20" s="624"/>
      <c r="DH20" s="624"/>
      <c r="DI20" s="624"/>
      <c r="DJ20" s="624"/>
      <c r="DK20" s="624"/>
      <c r="DL20" s="624"/>
      <c r="DM20" s="624"/>
      <c r="DN20" s="624"/>
      <c r="DO20" s="624"/>
      <c r="DP20" s="625"/>
      <c r="DQ20" s="632">
        <v>5244883</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1515</v>
      </c>
      <c r="S21" s="624"/>
      <c r="T21" s="624"/>
      <c r="U21" s="624"/>
      <c r="V21" s="624"/>
      <c r="W21" s="624"/>
      <c r="X21" s="624"/>
      <c r="Y21" s="625"/>
      <c r="Z21" s="626">
        <v>0</v>
      </c>
      <c r="AA21" s="626"/>
      <c r="AB21" s="626"/>
      <c r="AC21" s="626"/>
      <c r="AD21" s="627">
        <v>1515</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11533</v>
      </c>
      <c r="BH21" s="624"/>
      <c r="BI21" s="624"/>
      <c r="BJ21" s="624"/>
      <c r="BK21" s="624"/>
      <c r="BL21" s="624"/>
      <c r="BM21" s="624"/>
      <c r="BN21" s="625"/>
      <c r="BO21" s="626">
        <v>1.1000000000000001</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9694</v>
      </c>
      <c r="S22" s="624"/>
      <c r="T22" s="624"/>
      <c r="U22" s="624"/>
      <c r="V22" s="624"/>
      <c r="W22" s="624"/>
      <c r="X22" s="624"/>
      <c r="Y22" s="625"/>
      <c r="Z22" s="626">
        <v>0.1</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99622</v>
      </c>
      <c r="S23" s="624"/>
      <c r="T23" s="624"/>
      <c r="U23" s="624"/>
      <c r="V23" s="624"/>
      <c r="W23" s="624"/>
      <c r="X23" s="624"/>
      <c r="Y23" s="625"/>
      <c r="Z23" s="626">
        <v>1.4</v>
      </c>
      <c r="AA23" s="626"/>
      <c r="AB23" s="626"/>
      <c r="AC23" s="626"/>
      <c r="AD23" s="627">
        <v>9358</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9359</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2377867</v>
      </c>
      <c r="CS24" s="613"/>
      <c r="CT24" s="613"/>
      <c r="CU24" s="613"/>
      <c r="CV24" s="613"/>
      <c r="CW24" s="613"/>
      <c r="CX24" s="613"/>
      <c r="CY24" s="614"/>
      <c r="CZ24" s="650">
        <v>34.9</v>
      </c>
      <c r="DA24" s="651"/>
      <c r="DB24" s="651"/>
      <c r="DC24" s="652"/>
      <c r="DD24" s="649">
        <v>1923975</v>
      </c>
      <c r="DE24" s="613"/>
      <c r="DF24" s="613"/>
      <c r="DG24" s="613"/>
      <c r="DH24" s="613"/>
      <c r="DI24" s="613"/>
      <c r="DJ24" s="613"/>
      <c r="DK24" s="614"/>
      <c r="DL24" s="649">
        <v>1791874</v>
      </c>
      <c r="DM24" s="613"/>
      <c r="DN24" s="613"/>
      <c r="DO24" s="613"/>
      <c r="DP24" s="613"/>
      <c r="DQ24" s="613"/>
      <c r="DR24" s="613"/>
      <c r="DS24" s="613"/>
      <c r="DT24" s="613"/>
      <c r="DU24" s="613"/>
      <c r="DV24" s="614"/>
      <c r="DW24" s="617">
        <v>36.200000000000003</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517858</v>
      </c>
      <c r="S25" s="624"/>
      <c r="T25" s="624"/>
      <c r="U25" s="624"/>
      <c r="V25" s="624"/>
      <c r="W25" s="624"/>
      <c r="X25" s="624"/>
      <c r="Y25" s="625"/>
      <c r="Z25" s="626">
        <v>7.2</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1044907</v>
      </c>
      <c r="CS25" s="655"/>
      <c r="CT25" s="655"/>
      <c r="CU25" s="655"/>
      <c r="CV25" s="655"/>
      <c r="CW25" s="655"/>
      <c r="CX25" s="655"/>
      <c r="CY25" s="656"/>
      <c r="CZ25" s="657">
        <v>15.3</v>
      </c>
      <c r="DA25" s="658"/>
      <c r="DB25" s="658"/>
      <c r="DC25" s="659"/>
      <c r="DD25" s="632">
        <v>947985</v>
      </c>
      <c r="DE25" s="655"/>
      <c r="DF25" s="655"/>
      <c r="DG25" s="655"/>
      <c r="DH25" s="655"/>
      <c r="DI25" s="655"/>
      <c r="DJ25" s="655"/>
      <c r="DK25" s="656"/>
      <c r="DL25" s="632">
        <v>929951</v>
      </c>
      <c r="DM25" s="655"/>
      <c r="DN25" s="655"/>
      <c r="DO25" s="655"/>
      <c r="DP25" s="655"/>
      <c r="DQ25" s="655"/>
      <c r="DR25" s="655"/>
      <c r="DS25" s="655"/>
      <c r="DT25" s="655"/>
      <c r="DU25" s="655"/>
      <c r="DV25" s="656"/>
      <c r="DW25" s="628">
        <v>18.8</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663818</v>
      </c>
      <c r="CS26" s="624"/>
      <c r="CT26" s="624"/>
      <c r="CU26" s="624"/>
      <c r="CV26" s="624"/>
      <c r="CW26" s="624"/>
      <c r="CX26" s="624"/>
      <c r="CY26" s="625"/>
      <c r="CZ26" s="657">
        <v>9.6999999999999993</v>
      </c>
      <c r="DA26" s="658"/>
      <c r="DB26" s="658"/>
      <c r="DC26" s="659"/>
      <c r="DD26" s="632">
        <v>572305</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349186</v>
      </c>
      <c r="S27" s="624"/>
      <c r="T27" s="624"/>
      <c r="U27" s="624"/>
      <c r="V27" s="624"/>
      <c r="W27" s="624"/>
      <c r="X27" s="624"/>
      <c r="Y27" s="625"/>
      <c r="Z27" s="626">
        <v>4.8</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1074451</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576790</v>
      </c>
      <c r="CS27" s="655"/>
      <c r="CT27" s="655"/>
      <c r="CU27" s="655"/>
      <c r="CV27" s="655"/>
      <c r="CW27" s="655"/>
      <c r="CX27" s="655"/>
      <c r="CY27" s="656"/>
      <c r="CZ27" s="657">
        <v>8.5</v>
      </c>
      <c r="DA27" s="658"/>
      <c r="DB27" s="658"/>
      <c r="DC27" s="659"/>
      <c r="DD27" s="632">
        <v>230001</v>
      </c>
      <c r="DE27" s="655"/>
      <c r="DF27" s="655"/>
      <c r="DG27" s="655"/>
      <c r="DH27" s="655"/>
      <c r="DI27" s="655"/>
      <c r="DJ27" s="655"/>
      <c r="DK27" s="656"/>
      <c r="DL27" s="632">
        <v>225414</v>
      </c>
      <c r="DM27" s="655"/>
      <c r="DN27" s="655"/>
      <c r="DO27" s="655"/>
      <c r="DP27" s="655"/>
      <c r="DQ27" s="655"/>
      <c r="DR27" s="655"/>
      <c r="DS27" s="655"/>
      <c r="DT27" s="655"/>
      <c r="DU27" s="655"/>
      <c r="DV27" s="656"/>
      <c r="DW27" s="628">
        <v>4.5</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22998</v>
      </c>
      <c r="S28" s="624"/>
      <c r="T28" s="624"/>
      <c r="U28" s="624"/>
      <c r="V28" s="624"/>
      <c r="W28" s="624"/>
      <c r="X28" s="624"/>
      <c r="Y28" s="625"/>
      <c r="Z28" s="626">
        <v>0.3</v>
      </c>
      <c r="AA28" s="626"/>
      <c r="AB28" s="626"/>
      <c r="AC28" s="626"/>
      <c r="AD28" s="627">
        <v>1158</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756170</v>
      </c>
      <c r="CS28" s="624"/>
      <c r="CT28" s="624"/>
      <c r="CU28" s="624"/>
      <c r="CV28" s="624"/>
      <c r="CW28" s="624"/>
      <c r="CX28" s="624"/>
      <c r="CY28" s="625"/>
      <c r="CZ28" s="657">
        <v>11.1</v>
      </c>
      <c r="DA28" s="658"/>
      <c r="DB28" s="658"/>
      <c r="DC28" s="659"/>
      <c r="DD28" s="632">
        <v>745989</v>
      </c>
      <c r="DE28" s="624"/>
      <c r="DF28" s="624"/>
      <c r="DG28" s="624"/>
      <c r="DH28" s="624"/>
      <c r="DI28" s="624"/>
      <c r="DJ28" s="624"/>
      <c r="DK28" s="625"/>
      <c r="DL28" s="632">
        <v>636509</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1990</v>
      </c>
      <c r="S29" s="624"/>
      <c r="T29" s="624"/>
      <c r="U29" s="624"/>
      <c r="V29" s="624"/>
      <c r="W29" s="624"/>
      <c r="X29" s="624"/>
      <c r="Y29" s="625"/>
      <c r="Z29" s="626">
        <v>0</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756170</v>
      </c>
      <c r="CS29" s="655"/>
      <c r="CT29" s="655"/>
      <c r="CU29" s="655"/>
      <c r="CV29" s="655"/>
      <c r="CW29" s="655"/>
      <c r="CX29" s="655"/>
      <c r="CY29" s="656"/>
      <c r="CZ29" s="657">
        <v>11.1</v>
      </c>
      <c r="DA29" s="658"/>
      <c r="DB29" s="658"/>
      <c r="DC29" s="659"/>
      <c r="DD29" s="632">
        <v>745989</v>
      </c>
      <c r="DE29" s="655"/>
      <c r="DF29" s="655"/>
      <c r="DG29" s="655"/>
      <c r="DH29" s="655"/>
      <c r="DI29" s="655"/>
      <c r="DJ29" s="655"/>
      <c r="DK29" s="656"/>
      <c r="DL29" s="632">
        <v>636509</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203300</v>
      </c>
      <c r="S30" s="624"/>
      <c r="T30" s="624"/>
      <c r="U30" s="624"/>
      <c r="V30" s="624"/>
      <c r="W30" s="624"/>
      <c r="X30" s="624"/>
      <c r="Y30" s="625"/>
      <c r="Z30" s="626">
        <v>2.8</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96.3</v>
      </c>
      <c r="BN30" s="682"/>
      <c r="BO30" s="682"/>
      <c r="BP30" s="682"/>
      <c r="BQ30" s="683"/>
      <c r="BR30" s="681">
        <v>98.9</v>
      </c>
      <c r="BS30" s="682"/>
      <c r="BT30" s="682"/>
      <c r="BU30" s="682"/>
      <c r="BV30" s="682"/>
      <c r="BW30" s="682"/>
      <c r="BX30" s="618">
        <v>95.5</v>
      </c>
      <c r="BY30" s="682"/>
      <c r="BZ30" s="682"/>
      <c r="CA30" s="682"/>
      <c r="CB30" s="683"/>
      <c r="CD30" s="686"/>
      <c r="CE30" s="687"/>
      <c r="CF30" s="637" t="s">
        <v>291</v>
      </c>
      <c r="CG30" s="638"/>
      <c r="CH30" s="638"/>
      <c r="CI30" s="638"/>
      <c r="CJ30" s="638"/>
      <c r="CK30" s="638"/>
      <c r="CL30" s="638"/>
      <c r="CM30" s="638"/>
      <c r="CN30" s="638"/>
      <c r="CO30" s="638"/>
      <c r="CP30" s="638"/>
      <c r="CQ30" s="639"/>
      <c r="CR30" s="623">
        <v>704917</v>
      </c>
      <c r="CS30" s="624"/>
      <c r="CT30" s="624"/>
      <c r="CU30" s="624"/>
      <c r="CV30" s="624"/>
      <c r="CW30" s="624"/>
      <c r="CX30" s="624"/>
      <c r="CY30" s="625"/>
      <c r="CZ30" s="657">
        <v>10.4</v>
      </c>
      <c r="DA30" s="658"/>
      <c r="DB30" s="658"/>
      <c r="DC30" s="659"/>
      <c r="DD30" s="632">
        <v>694736</v>
      </c>
      <c r="DE30" s="624"/>
      <c r="DF30" s="624"/>
      <c r="DG30" s="624"/>
      <c r="DH30" s="624"/>
      <c r="DI30" s="624"/>
      <c r="DJ30" s="624"/>
      <c r="DK30" s="625"/>
      <c r="DL30" s="632">
        <v>585256</v>
      </c>
      <c r="DM30" s="624"/>
      <c r="DN30" s="624"/>
      <c r="DO30" s="624"/>
      <c r="DP30" s="624"/>
      <c r="DQ30" s="624"/>
      <c r="DR30" s="624"/>
      <c r="DS30" s="624"/>
      <c r="DT30" s="624"/>
      <c r="DU30" s="624"/>
      <c r="DV30" s="625"/>
      <c r="DW30" s="628">
        <v>11.8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189615</v>
      </c>
      <c r="S31" s="624"/>
      <c r="T31" s="624"/>
      <c r="U31" s="624"/>
      <c r="V31" s="624"/>
      <c r="W31" s="624"/>
      <c r="X31" s="624"/>
      <c r="Y31" s="625"/>
      <c r="Z31" s="626">
        <v>2.6</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97.8</v>
      </c>
      <c r="BN31" s="679"/>
      <c r="BO31" s="679"/>
      <c r="BP31" s="679"/>
      <c r="BQ31" s="680"/>
      <c r="BR31" s="678">
        <v>99.1</v>
      </c>
      <c r="BS31" s="655"/>
      <c r="BT31" s="655"/>
      <c r="BU31" s="655"/>
      <c r="BV31" s="655"/>
      <c r="BW31" s="655"/>
      <c r="BX31" s="629">
        <v>97.5</v>
      </c>
      <c r="BY31" s="679"/>
      <c r="BZ31" s="679"/>
      <c r="CA31" s="679"/>
      <c r="CB31" s="680"/>
      <c r="CD31" s="686"/>
      <c r="CE31" s="687"/>
      <c r="CF31" s="637" t="s">
        <v>295</v>
      </c>
      <c r="CG31" s="638"/>
      <c r="CH31" s="638"/>
      <c r="CI31" s="638"/>
      <c r="CJ31" s="638"/>
      <c r="CK31" s="638"/>
      <c r="CL31" s="638"/>
      <c r="CM31" s="638"/>
      <c r="CN31" s="638"/>
      <c r="CO31" s="638"/>
      <c r="CP31" s="638"/>
      <c r="CQ31" s="639"/>
      <c r="CR31" s="623">
        <v>51253</v>
      </c>
      <c r="CS31" s="655"/>
      <c r="CT31" s="655"/>
      <c r="CU31" s="655"/>
      <c r="CV31" s="655"/>
      <c r="CW31" s="655"/>
      <c r="CX31" s="655"/>
      <c r="CY31" s="656"/>
      <c r="CZ31" s="657">
        <v>0.8</v>
      </c>
      <c r="DA31" s="658"/>
      <c r="DB31" s="658"/>
      <c r="DC31" s="659"/>
      <c r="DD31" s="632">
        <v>51253</v>
      </c>
      <c r="DE31" s="655"/>
      <c r="DF31" s="655"/>
      <c r="DG31" s="655"/>
      <c r="DH31" s="655"/>
      <c r="DI31" s="655"/>
      <c r="DJ31" s="655"/>
      <c r="DK31" s="656"/>
      <c r="DL31" s="632">
        <v>51253</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190578</v>
      </c>
      <c r="S32" s="624"/>
      <c r="T32" s="624"/>
      <c r="U32" s="624"/>
      <c r="V32" s="624"/>
      <c r="W32" s="624"/>
      <c r="X32" s="624"/>
      <c r="Y32" s="625"/>
      <c r="Z32" s="626">
        <v>2.6</v>
      </c>
      <c r="AA32" s="626"/>
      <c r="AB32" s="626"/>
      <c r="AC32" s="626"/>
      <c r="AD32" s="627">
        <v>2396</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94.7</v>
      </c>
      <c r="BN32" s="691"/>
      <c r="BO32" s="691"/>
      <c r="BP32" s="691"/>
      <c r="BQ32" s="693"/>
      <c r="BR32" s="690">
        <v>98.7</v>
      </c>
      <c r="BS32" s="691"/>
      <c r="BT32" s="691"/>
      <c r="BU32" s="691"/>
      <c r="BV32" s="691"/>
      <c r="BW32" s="691"/>
      <c r="BX32" s="692">
        <v>93.5</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738300</v>
      </c>
      <c r="S33" s="624"/>
      <c r="T33" s="624"/>
      <c r="U33" s="624"/>
      <c r="V33" s="624"/>
      <c r="W33" s="624"/>
      <c r="X33" s="624"/>
      <c r="Y33" s="625"/>
      <c r="Z33" s="626">
        <v>10.199999999999999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3643995</v>
      </c>
      <c r="CS33" s="655"/>
      <c r="CT33" s="655"/>
      <c r="CU33" s="655"/>
      <c r="CV33" s="655"/>
      <c r="CW33" s="655"/>
      <c r="CX33" s="655"/>
      <c r="CY33" s="656"/>
      <c r="CZ33" s="657">
        <v>53.5</v>
      </c>
      <c r="DA33" s="658"/>
      <c r="DB33" s="658"/>
      <c r="DC33" s="659"/>
      <c r="DD33" s="632">
        <v>3118173</v>
      </c>
      <c r="DE33" s="655"/>
      <c r="DF33" s="655"/>
      <c r="DG33" s="655"/>
      <c r="DH33" s="655"/>
      <c r="DI33" s="655"/>
      <c r="DJ33" s="655"/>
      <c r="DK33" s="656"/>
      <c r="DL33" s="632">
        <v>2341679</v>
      </c>
      <c r="DM33" s="655"/>
      <c r="DN33" s="655"/>
      <c r="DO33" s="655"/>
      <c r="DP33" s="655"/>
      <c r="DQ33" s="655"/>
      <c r="DR33" s="655"/>
      <c r="DS33" s="655"/>
      <c r="DT33" s="655"/>
      <c r="DU33" s="655"/>
      <c r="DV33" s="656"/>
      <c r="DW33" s="628">
        <v>47.2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966928</v>
      </c>
      <c r="CS34" s="624"/>
      <c r="CT34" s="624"/>
      <c r="CU34" s="624"/>
      <c r="CV34" s="624"/>
      <c r="CW34" s="624"/>
      <c r="CX34" s="624"/>
      <c r="CY34" s="625"/>
      <c r="CZ34" s="657">
        <v>14.2</v>
      </c>
      <c r="DA34" s="658"/>
      <c r="DB34" s="658"/>
      <c r="DC34" s="659"/>
      <c r="DD34" s="632">
        <v>752081</v>
      </c>
      <c r="DE34" s="624"/>
      <c r="DF34" s="624"/>
      <c r="DG34" s="624"/>
      <c r="DH34" s="624"/>
      <c r="DI34" s="624"/>
      <c r="DJ34" s="624"/>
      <c r="DK34" s="625"/>
      <c r="DL34" s="632">
        <v>484866</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263000</v>
      </c>
      <c r="S35" s="624"/>
      <c r="T35" s="624"/>
      <c r="U35" s="624"/>
      <c r="V35" s="624"/>
      <c r="W35" s="624"/>
      <c r="X35" s="624"/>
      <c r="Y35" s="625"/>
      <c r="Z35" s="626">
        <v>3.6</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1292752</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56537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154689</v>
      </c>
      <c r="CS35" s="655"/>
      <c r="CT35" s="655"/>
      <c r="CU35" s="655"/>
      <c r="CV35" s="655"/>
      <c r="CW35" s="655"/>
      <c r="CX35" s="655"/>
      <c r="CY35" s="656"/>
      <c r="CZ35" s="657">
        <v>2.2999999999999998</v>
      </c>
      <c r="DA35" s="658"/>
      <c r="DB35" s="658"/>
      <c r="DC35" s="659"/>
      <c r="DD35" s="632">
        <v>130104</v>
      </c>
      <c r="DE35" s="655"/>
      <c r="DF35" s="655"/>
      <c r="DG35" s="655"/>
      <c r="DH35" s="655"/>
      <c r="DI35" s="655"/>
      <c r="DJ35" s="655"/>
      <c r="DK35" s="656"/>
      <c r="DL35" s="632">
        <v>122546</v>
      </c>
      <c r="DM35" s="655"/>
      <c r="DN35" s="655"/>
      <c r="DO35" s="655"/>
      <c r="DP35" s="655"/>
      <c r="DQ35" s="655"/>
      <c r="DR35" s="655"/>
      <c r="DS35" s="655"/>
      <c r="DT35" s="655"/>
      <c r="DU35" s="655"/>
      <c r="DV35" s="656"/>
      <c r="DW35" s="628">
        <v>2.5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7221421</v>
      </c>
      <c r="S36" s="696"/>
      <c r="T36" s="696"/>
      <c r="U36" s="696"/>
      <c r="V36" s="696"/>
      <c r="W36" s="696"/>
      <c r="X36" s="696"/>
      <c r="Y36" s="697"/>
      <c r="Z36" s="698">
        <v>100</v>
      </c>
      <c r="AA36" s="698"/>
      <c r="AB36" s="698"/>
      <c r="AC36" s="698"/>
      <c r="AD36" s="699">
        <v>4692951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435247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53901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1315576</v>
      </c>
      <c r="CS36" s="624"/>
      <c r="CT36" s="624"/>
      <c r="CU36" s="624"/>
      <c r="CV36" s="624"/>
      <c r="CW36" s="624"/>
      <c r="CX36" s="624"/>
      <c r="CY36" s="625"/>
      <c r="CZ36" s="657">
        <v>19.3</v>
      </c>
      <c r="DA36" s="658"/>
      <c r="DB36" s="658"/>
      <c r="DC36" s="659"/>
      <c r="DD36" s="632">
        <v>1113629</v>
      </c>
      <c r="DE36" s="624"/>
      <c r="DF36" s="624"/>
      <c r="DG36" s="624"/>
      <c r="DH36" s="624"/>
      <c r="DI36" s="624"/>
      <c r="DJ36" s="624"/>
      <c r="DK36" s="625"/>
      <c r="DL36" s="632">
        <v>965592</v>
      </c>
      <c r="DM36" s="624"/>
      <c r="DN36" s="624"/>
      <c r="DO36" s="624"/>
      <c r="DP36" s="624"/>
      <c r="DQ36" s="624"/>
      <c r="DR36" s="624"/>
      <c r="DS36" s="624"/>
      <c r="DT36" s="624"/>
      <c r="DU36" s="624"/>
      <c r="DV36" s="625"/>
      <c r="DW36" s="628">
        <v>19.5</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345000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1888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262340</v>
      </c>
      <c r="CS37" s="655"/>
      <c r="CT37" s="655"/>
      <c r="CU37" s="655"/>
      <c r="CV37" s="655"/>
      <c r="CW37" s="655"/>
      <c r="CX37" s="655"/>
      <c r="CY37" s="656"/>
      <c r="CZ37" s="657">
        <v>3.9</v>
      </c>
      <c r="DA37" s="658"/>
      <c r="DB37" s="658"/>
      <c r="DC37" s="659"/>
      <c r="DD37" s="632">
        <v>171640</v>
      </c>
      <c r="DE37" s="655"/>
      <c r="DF37" s="655"/>
      <c r="DG37" s="655"/>
      <c r="DH37" s="655"/>
      <c r="DI37" s="655"/>
      <c r="DJ37" s="655"/>
      <c r="DK37" s="656"/>
      <c r="DL37" s="632">
        <v>159249</v>
      </c>
      <c r="DM37" s="655"/>
      <c r="DN37" s="655"/>
      <c r="DO37" s="655"/>
      <c r="DP37" s="655"/>
      <c r="DQ37" s="655"/>
      <c r="DR37" s="655"/>
      <c r="DS37" s="655"/>
      <c r="DT37" s="655"/>
      <c r="DU37" s="655"/>
      <c r="DV37" s="656"/>
      <c r="DW37" s="628">
        <v>3.2</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44045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3177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903707</v>
      </c>
      <c r="CS38" s="624"/>
      <c r="CT38" s="624"/>
      <c r="CU38" s="624"/>
      <c r="CV38" s="624"/>
      <c r="CW38" s="624"/>
      <c r="CX38" s="624"/>
      <c r="CY38" s="625"/>
      <c r="CZ38" s="657">
        <v>13.3</v>
      </c>
      <c r="DA38" s="658"/>
      <c r="DB38" s="658"/>
      <c r="DC38" s="659"/>
      <c r="DD38" s="632">
        <v>830123</v>
      </c>
      <c r="DE38" s="624"/>
      <c r="DF38" s="624"/>
      <c r="DG38" s="624"/>
      <c r="DH38" s="624"/>
      <c r="DI38" s="624"/>
      <c r="DJ38" s="624"/>
      <c r="DK38" s="625"/>
      <c r="DL38" s="632">
        <v>768675</v>
      </c>
      <c r="DM38" s="624"/>
      <c r="DN38" s="624"/>
      <c r="DO38" s="624"/>
      <c r="DP38" s="624"/>
      <c r="DQ38" s="624"/>
      <c r="DR38" s="624"/>
      <c r="DS38" s="624"/>
      <c r="DT38" s="624"/>
      <c r="DU38" s="624"/>
      <c r="DV38" s="625"/>
      <c r="DW38" s="628">
        <v>15.5</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16039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303095</v>
      </c>
      <c r="CS39" s="655"/>
      <c r="CT39" s="655"/>
      <c r="CU39" s="655"/>
      <c r="CV39" s="655"/>
      <c r="CW39" s="655"/>
      <c r="CX39" s="655"/>
      <c r="CY39" s="656"/>
      <c r="CZ39" s="657">
        <v>4.5</v>
      </c>
      <c r="DA39" s="658"/>
      <c r="DB39" s="658"/>
      <c r="DC39" s="659"/>
      <c r="DD39" s="632">
        <v>292236</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86228</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110</v>
      </c>
      <c r="CS40" s="624"/>
      <c r="CT40" s="624"/>
      <c r="CU40" s="624"/>
      <c r="CV40" s="624"/>
      <c r="CW40" s="624"/>
      <c r="CX40" s="624"/>
      <c r="CY40" s="625"/>
      <c r="CZ40" s="657" t="s">
        <v>110</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366193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324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787021</v>
      </c>
      <c r="CS42" s="624"/>
      <c r="CT42" s="624"/>
      <c r="CU42" s="624"/>
      <c r="CV42" s="624"/>
      <c r="CW42" s="624"/>
      <c r="CX42" s="624"/>
      <c r="CY42" s="625"/>
      <c r="CZ42" s="657">
        <v>11.6</v>
      </c>
      <c r="DA42" s="706"/>
      <c r="DB42" s="706"/>
      <c r="DC42" s="707"/>
      <c r="DD42" s="632">
        <v>202735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16630</v>
      </c>
      <c r="CS43" s="655"/>
      <c r="CT43" s="655"/>
      <c r="CU43" s="655"/>
      <c r="CV43" s="655"/>
      <c r="CW43" s="655"/>
      <c r="CX43" s="655"/>
      <c r="CY43" s="656"/>
      <c r="CZ43" s="657">
        <v>0.2</v>
      </c>
      <c r="DA43" s="658"/>
      <c r="DB43" s="658"/>
      <c r="DC43" s="659"/>
      <c r="DD43" s="632">
        <v>16630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748386</v>
      </c>
      <c r="CS44" s="624"/>
      <c r="CT44" s="624"/>
      <c r="CU44" s="624"/>
      <c r="CV44" s="624"/>
      <c r="CW44" s="624"/>
      <c r="CX44" s="624"/>
      <c r="CY44" s="625"/>
      <c r="CZ44" s="657">
        <v>11</v>
      </c>
      <c r="DA44" s="706"/>
      <c r="DB44" s="706"/>
      <c r="DC44" s="707"/>
      <c r="DD44" s="632">
        <v>184850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285711</v>
      </c>
      <c r="CS45" s="655"/>
      <c r="CT45" s="655"/>
      <c r="CU45" s="655"/>
      <c r="CV45" s="655"/>
      <c r="CW45" s="655"/>
      <c r="CX45" s="655"/>
      <c r="CY45" s="656"/>
      <c r="CZ45" s="657">
        <v>4.2</v>
      </c>
      <c r="DA45" s="658"/>
      <c r="DB45" s="658"/>
      <c r="DC45" s="659"/>
      <c r="DD45" s="632">
        <v>18814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462675</v>
      </c>
      <c r="CS46" s="624"/>
      <c r="CT46" s="624"/>
      <c r="CU46" s="624"/>
      <c r="CV46" s="624"/>
      <c r="CW46" s="624"/>
      <c r="CX46" s="624"/>
      <c r="CY46" s="625"/>
      <c r="CZ46" s="657">
        <v>6.8</v>
      </c>
      <c r="DA46" s="706"/>
      <c r="DB46" s="706"/>
      <c r="DC46" s="707"/>
      <c r="DD46" s="632">
        <v>166036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38635</v>
      </c>
      <c r="CS47" s="655"/>
      <c r="CT47" s="655"/>
      <c r="CU47" s="655"/>
      <c r="CV47" s="655"/>
      <c r="CW47" s="655"/>
      <c r="CX47" s="655"/>
      <c r="CY47" s="656"/>
      <c r="CZ47" s="657">
        <v>0.6</v>
      </c>
      <c r="DA47" s="658"/>
      <c r="DB47" s="658"/>
      <c r="DC47" s="659"/>
      <c r="DD47" s="632">
        <v>17885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120</v>
      </c>
      <c r="CS48" s="624"/>
      <c r="CT48" s="624"/>
      <c r="CU48" s="624"/>
      <c r="CV48" s="624"/>
      <c r="CW48" s="624"/>
      <c r="CX48" s="624"/>
      <c r="CY48" s="625"/>
      <c r="CZ48" s="657" t="s">
        <v>120</v>
      </c>
      <c r="DA48" s="706"/>
      <c r="DB48" s="706"/>
      <c r="DC48" s="707"/>
      <c r="DD48" s="632" t="s">
        <v>120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6808883</v>
      </c>
      <c r="CS49" s="691"/>
      <c r="CT49" s="691"/>
      <c r="CU49" s="691"/>
      <c r="CV49" s="691"/>
      <c r="CW49" s="691"/>
      <c r="CX49" s="691"/>
      <c r="CY49" s="718"/>
      <c r="CZ49" s="719">
        <v>100</v>
      </c>
      <c r="DA49" s="720"/>
      <c r="DB49" s="720"/>
      <c r="DC49" s="721"/>
      <c r="DD49" s="722">
        <v>5244883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81" t="s">
        <v>341</v>
      </c>
      <c r="DK2" s="782"/>
      <c r="DL2" s="782"/>
      <c r="DM2" s="782"/>
      <c r="DN2" s="782"/>
      <c r="DO2" s="783"/>
      <c r="DP2" s="200"/>
      <c r="DQ2" s="781" t="s">
        <v>342</v>
      </c>
      <c r="DR2" s="782"/>
      <c r="DS2" s="782"/>
      <c r="DT2" s="782"/>
      <c r="DU2" s="782"/>
      <c r="DV2" s="782"/>
      <c r="DW2" s="782"/>
      <c r="DX2" s="782"/>
      <c r="DY2" s="782"/>
      <c r="DZ2" s="78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84" t="s">
        <v>343</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75" t="s">
        <v>345</v>
      </c>
      <c r="B5" s="776"/>
      <c r="C5" s="776"/>
      <c r="D5" s="776"/>
      <c r="E5" s="776"/>
      <c r="F5" s="776"/>
      <c r="G5" s="776"/>
      <c r="H5" s="776"/>
      <c r="I5" s="776"/>
      <c r="J5" s="776"/>
      <c r="K5" s="776"/>
      <c r="L5" s="776"/>
      <c r="M5" s="776"/>
      <c r="N5" s="776"/>
      <c r="O5" s="776"/>
      <c r="P5" s="777"/>
      <c r="Q5" s="743" t="s">
        <v>346</v>
      </c>
      <c r="R5" s="744"/>
      <c r="S5" s="744"/>
      <c r="T5" s="744"/>
      <c r="U5" s="745"/>
      <c r="V5" s="743" t="s">
        <v>347</v>
      </c>
      <c r="W5" s="744"/>
      <c r="X5" s="744"/>
      <c r="Y5" s="744"/>
      <c r="Z5" s="745"/>
      <c r="AA5" s="743" t="s">
        <v>348</v>
      </c>
      <c r="AB5" s="744"/>
      <c r="AC5" s="744"/>
      <c r="AD5" s="744"/>
      <c r="AE5" s="744"/>
      <c r="AF5" s="785" t="s">
        <v>349</v>
      </c>
      <c r="AG5" s="744"/>
      <c r="AH5" s="744"/>
      <c r="AI5" s="744"/>
      <c r="AJ5" s="752"/>
      <c r="AK5" s="744" t="s">
        <v>350</v>
      </c>
      <c r="AL5" s="744"/>
      <c r="AM5" s="744"/>
      <c r="AN5" s="744"/>
      <c r="AO5" s="745"/>
      <c r="AP5" s="743" t="s">
        <v>351</v>
      </c>
      <c r="AQ5" s="744"/>
      <c r="AR5" s="744"/>
      <c r="AS5" s="744"/>
      <c r="AT5" s="745"/>
      <c r="AU5" s="743" t="s">
        <v>352</v>
      </c>
      <c r="AV5" s="744"/>
      <c r="AW5" s="744"/>
      <c r="AX5" s="744"/>
      <c r="AY5" s="752"/>
      <c r="AZ5" s="207"/>
      <c r="BA5" s="207"/>
      <c r="BB5" s="207"/>
      <c r="BC5" s="207"/>
      <c r="BD5" s="207"/>
      <c r="BE5" s="208"/>
      <c r="BF5" s="208"/>
      <c r="BG5" s="208"/>
      <c r="BH5" s="208"/>
      <c r="BI5" s="208"/>
      <c r="BJ5" s="208"/>
      <c r="BK5" s="208"/>
      <c r="BL5" s="208"/>
      <c r="BM5" s="208"/>
      <c r="BN5" s="208"/>
      <c r="BO5" s="208"/>
      <c r="BP5" s="208"/>
      <c r="BQ5" s="775" t="s">
        <v>353</v>
      </c>
      <c r="BR5" s="776"/>
      <c r="BS5" s="776"/>
      <c r="BT5" s="776"/>
      <c r="BU5" s="776"/>
      <c r="BV5" s="776"/>
      <c r="BW5" s="776"/>
      <c r="BX5" s="776"/>
      <c r="BY5" s="776"/>
      <c r="BZ5" s="776"/>
      <c r="CA5" s="776"/>
      <c r="CB5" s="776"/>
      <c r="CC5" s="776"/>
      <c r="CD5" s="776"/>
      <c r="CE5" s="776"/>
      <c r="CF5" s="776"/>
      <c r="CG5" s="777"/>
      <c r="CH5" s="743" t="s">
        <v>354</v>
      </c>
      <c r="CI5" s="744"/>
      <c r="CJ5" s="744"/>
      <c r="CK5" s="744"/>
      <c r="CL5" s="745"/>
      <c r="CM5" s="743" t="s">
        <v>355</v>
      </c>
      <c r="CN5" s="744"/>
      <c r="CO5" s="744"/>
      <c r="CP5" s="744"/>
      <c r="CQ5" s="745"/>
      <c r="CR5" s="743" t="s">
        <v>356</v>
      </c>
      <c r="CS5" s="744"/>
      <c r="CT5" s="744"/>
      <c r="CU5" s="744"/>
      <c r="CV5" s="745"/>
      <c r="CW5" s="743" t="s">
        <v>357</v>
      </c>
      <c r="CX5" s="744"/>
      <c r="CY5" s="744"/>
      <c r="CZ5" s="744"/>
      <c r="DA5" s="745"/>
      <c r="DB5" s="743" t="s">
        <v>358</v>
      </c>
      <c r="DC5" s="744"/>
      <c r="DD5" s="744"/>
      <c r="DE5" s="744"/>
      <c r="DF5" s="745"/>
      <c r="DG5" s="760" t="s">
        <v>359</v>
      </c>
      <c r="DH5" s="761"/>
      <c r="DI5" s="761"/>
      <c r="DJ5" s="761"/>
      <c r="DK5" s="762"/>
      <c r="DL5" s="760" t="s">
        <v>360</v>
      </c>
      <c r="DM5" s="761"/>
      <c r="DN5" s="761"/>
      <c r="DO5" s="761"/>
      <c r="DP5" s="762"/>
      <c r="DQ5" s="743" t="s">
        <v>361</v>
      </c>
      <c r="DR5" s="744"/>
      <c r="DS5" s="744"/>
      <c r="DT5" s="744"/>
      <c r="DU5" s="745"/>
      <c r="DV5" s="743" t="s">
        <v>352</v>
      </c>
      <c r="DW5" s="744"/>
      <c r="DX5" s="744"/>
      <c r="DY5" s="744"/>
      <c r="DZ5" s="752"/>
      <c r="EA5" s="205"/>
    </row>
    <row r="6" spans="1:131" s="206" customFormat="1" ht="26.25" customHeight="1" thickBot="1" x14ac:dyDescent="0.2">
      <c r="A6" s="778"/>
      <c r="B6" s="779"/>
      <c r="C6" s="779"/>
      <c r="D6" s="779"/>
      <c r="E6" s="779"/>
      <c r="F6" s="779"/>
      <c r="G6" s="779"/>
      <c r="H6" s="779"/>
      <c r="I6" s="779"/>
      <c r="J6" s="779"/>
      <c r="K6" s="779"/>
      <c r="L6" s="779"/>
      <c r="M6" s="779"/>
      <c r="N6" s="779"/>
      <c r="O6" s="779"/>
      <c r="P6" s="780"/>
      <c r="Q6" s="746"/>
      <c r="R6" s="747"/>
      <c r="S6" s="747"/>
      <c r="T6" s="747"/>
      <c r="U6" s="748"/>
      <c r="V6" s="746"/>
      <c r="W6" s="747"/>
      <c r="X6" s="747"/>
      <c r="Y6" s="747"/>
      <c r="Z6" s="748"/>
      <c r="AA6" s="746"/>
      <c r="AB6" s="747"/>
      <c r="AC6" s="747"/>
      <c r="AD6" s="747"/>
      <c r="AE6" s="747"/>
      <c r="AF6" s="786"/>
      <c r="AG6" s="747"/>
      <c r="AH6" s="747"/>
      <c r="AI6" s="747"/>
      <c r="AJ6" s="753"/>
      <c r="AK6" s="747"/>
      <c r="AL6" s="747"/>
      <c r="AM6" s="747"/>
      <c r="AN6" s="747"/>
      <c r="AO6" s="748"/>
      <c r="AP6" s="746"/>
      <c r="AQ6" s="747"/>
      <c r="AR6" s="747"/>
      <c r="AS6" s="747"/>
      <c r="AT6" s="748"/>
      <c r="AU6" s="746"/>
      <c r="AV6" s="747"/>
      <c r="AW6" s="747"/>
      <c r="AX6" s="747"/>
      <c r="AY6" s="753"/>
      <c r="AZ6" s="203"/>
      <c r="BA6" s="203"/>
      <c r="BB6" s="203"/>
      <c r="BC6" s="203"/>
      <c r="BD6" s="203"/>
      <c r="BE6" s="204"/>
      <c r="BF6" s="204"/>
      <c r="BG6" s="204"/>
      <c r="BH6" s="204"/>
      <c r="BI6" s="204"/>
      <c r="BJ6" s="204"/>
      <c r="BK6" s="204"/>
      <c r="BL6" s="204"/>
      <c r="BM6" s="204"/>
      <c r="BN6" s="204"/>
      <c r="BO6" s="204"/>
      <c r="BP6" s="204"/>
      <c r="BQ6" s="778"/>
      <c r="BR6" s="779"/>
      <c r="BS6" s="779"/>
      <c r="BT6" s="779"/>
      <c r="BU6" s="779"/>
      <c r="BV6" s="779"/>
      <c r="BW6" s="779"/>
      <c r="BX6" s="779"/>
      <c r="BY6" s="779"/>
      <c r="BZ6" s="779"/>
      <c r="CA6" s="779"/>
      <c r="CB6" s="779"/>
      <c r="CC6" s="779"/>
      <c r="CD6" s="779"/>
      <c r="CE6" s="779"/>
      <c r="CF6" s="779"/>
      <c r="CG6" s="780"/>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63"/>
      <c r="DH6" s="764"/>
      <c r="DI6" s="764"/>
      <c r="DJ6" s="764"/>
      <c r="DK6" s="765"/>
      <c r="DL6" s="763"/>
      <c r="DM6" s="764"/>
      <c r="DN6" s="764"/>
      <c r="DO6" s="764"/>
      <c r="DP6" s="765"/>
      <c r="DQ6" s="746"/>
      <c r="DR6" s="747"/>
      <c r="DS6" s="747"/>
      <c r="DT6" s="747"/>
      <c r="DU6" s="748"/>
      <c r="DV6" s="746"/>
      <c r="DW6" s="747"/>
      <c r="DX6" s="747"/>
      <c r="DY6" s="747"/>
      <c r="DZ6" s="753"/>
      <c r="EA6" s="205"/>
    </row>
    <row r="7" spans="1:131" s="206" customFormat="1" ht="26.25" customHeight="1" thickTop="1" x14ac:dyDescent="0.15">
      <c r="A7" s="209">
        <v>1</v>
      </c>
      <c r="B7" s="766" t="s">
        <v>362</v>
      </c>
      <c r="C7" s="767"/>
      <c r="D7" s="767"/>
      <c r="E7" s="767"/>
      <c r="F7" s="767"/>
      <c r="G7" s="767"/>
      <c r="H7" s="767"/>
      <c r="I7" s="767"/>
      <c r="J7" s="767"/>
      <c r="K7" s="767"/>
      <c r="L7" s="767"/>
      <c r="M7" s="767"/>
      <c r="N7" s="767"/>
      <c r="O7" s="767"/>
      <c r="P7" s="768"/>
      <c r="Q7" s="769">
        <v>7227</v>
      </c>
      <c r="R7" s="770"/>
      <c r="S7" s="770"/>
      <c r="T7" s="770"/>
      <c r="U7" s="770"/>
      <c r="V7" s="770">
        <v>6814</v>
      </c>
      <c r="W7" s="770"/>
      <c r="X7" s="770"/>
      <c r="Y7" s="770"/>
      <c r="Z7" s="770"/>
      <c r="AA7" s="770">
        <v>412</v>
      </c>
      <c r="AB7" s="770"/>
      <c r="AC7" s="770"/>
      <c r="AD7" s="770"/>
      <c r="AE7" s="771"/>
      <c r="AF7" s="772">
        <v>393</v>
      </c>
      <c r="AG7" s="773"/>
      <c r="AH7" s="773"/>
      <c r="AI7" s="773"/>
      <c r="AJ7" s="774"/>
      <c r="AK7" s="806">
        <v>203</v>
      </c>
      <c r="AL7" s="807"/>
      <c r="AM7" s="807"/>
      <c r="AN7" s="807"/>
      <c r="AO7" s="807"/>
      <c r="AP7" s="807">
        <v>6860</v>
      </c>
      <c r="AQ7" s="807"/>
      <c r="AR7" s="807"/>
      <c r="AS7" s="807"/>
      <c r="AT7" s="807"/>
      <c r="AU7" s="808"/>
      <c r="AV7" s="808"/>
      <c r="AW7" s="808"/>
      <c r="AX7" s="808"/>
      <c r="AY7" s="809"/>
      <c r="AZ7" s="203"/>
      <c r="BA7" s="203"/>
      <c r="BB7" s="203"/>
      <c r="BC7" s="203"/>
      <c r="BD7" s="203"/>
      <c r="BE7" s="204"/>
      <c r="BF7" s="204"/>
      <c r="BG7" s="204"/>
      <c r="BH7" s="204"/>
      <c r="BI7" s="204"/>
      <c r="BJ7" s="204"/>
      <c r="BK7" s="204"/>
      <c r="BL7" s="204"/>
      <c r="BM7" s="204"/>
      <c r="BN7" s="204"/>
      <c r="BO7" s="204"/>
      <c r="BP7" s="204"/>
      <c r="BQ7" s="210">
        <v>1</v>
      </c>
      <c r="BR7" s="211"/>
      <c r="BS7" s="810" t="s">
        <v>562</v>
      </c>
      <c r="BT7" s="811"/>
      <c r="BU7" s="811"/>
      <c r="BV7" s="811"/>
      <c r="BW7" s="811"/>
      <c r="BX7" s="811"/>
      <c r="BY7" s="811"/>
      <c r="BZ7" s="811"/>
      <c r="CA7" s="811"/>
      <c r="CB7" s="811"/>
      <c r="CC7" s="811"/>
      <c r="CD7" s="811"/>
      <c r="CE7" s="811"/>
      <c r="CF7" s="811"/>
      <c r="CG7" s="812"/>
      <c r="CH7" s="803">
        <v>0</v>
      </c>
      <c r="CI7" s="804"/>
      <c r="CJ7" s="804"/>
      <c r="CK7" s="804"/>
      <c r="CL7" s="805"/>
      <c r="CM7" s="803">
        <v>29</v>
      </c>
      <c r="CN7" s="804"/>
      <c r="CO7" s="804"/>
      <c r="CP7" s="804"/>
      <c r="CQ7" s="805"/>
      <c r="CR7" s="803">
        <v>28</v>
      </c>
      <c r="CS7" s="804"/>
      <c r="CT7" s="804"/>
      <c r="CU7" s="804"/>
      <c r="CV7" s="805"/>
      <c r="CW7" s="803">
        <v>1</v>
      </c>
      <c r="CX7" s="804"/>
      <c r="CY7" s="804"/>
      <c r="CZ7" s="804"/>
      <c r="DA7" s="805"/>
      <c r="DB7" s="803" t="s">
        <v>540</v>
      </c>
      <c r="DC7" s="804"/>
      <c r="DD7" s="804"/>
      <c r="DE7" s="804"/>
      <c r="DF7" s="805"/>
      <c r="DG7" s="803" t="s">
        <v>540</v>
      </c>
      <c r="DH7" s="804"/>
      <c r="DI7" s="804"/>
      <c r="DJ7" s="804"/>
      <c r="DK7" s="805"/>
      <c r="DL7" s="803" t="s">
        <v>540</v>
      </c>
      <c r="DM7" s="804"/>
      <c r="DN7" s="804"/>
      <c r="DO7" s="804"/>
      <c r="DP7" s="805"/>
      <c r="DQ7" s="803" t="s">
        <v>569</v>
      </c>
      <c r="DR7" s="804"/>
      <c r="DS7" s="804"/>
      <c r="DT7" s="804"/>
      <c r="DU7" s="805"/>
      <c r="DV7" s="787"/>
      <c r="DW7" s="788"/>
      <c r="DX7" s="788"/>
      <c r="DY7" s="788"/>
      <c r="DZ7" s="789"/>
      <c r="EA7" s="205"/>
    </row>
    <row r="8" spans="1:131" s="206" customFormat="1" ht="26.25" customHeight="1" x14ac:dyDescent="0.15">
      <c r="A8" s="212">
        <v>2</v>
      </c>
      <c r="B8" s="790" t="s">
        <v>363</v>
      </c>
      <c r="C8" s="791"/>
      <c r="D8" s="791"/>
      <c r="E8" s="791"/>
      <c r="F8" s="791"/>
      <c r="G8" s="791"/>
      <c r="H8" s="791"/>
      <c r="I8" s="791"/>
      <c r="J8" s="791"/>
      <c r="K8" s="791"/>
      <c r="L8" s="791"/>
      <c r="M8" s="791"/>
      <c r="N8" s="791"/>
      <c r="O8" s="791"/>
      <c r="P8" s="792"/>
      <c r="Q8" s="793">
        <v>2</v>
      </c>
      <c r="R8" s="794"/>
      <c r="S8" s="794"/>
      <c r="T8" s="794"/>
      <c r="U8" s="794"/>
      <c r="V8" s="794">
        <v>2</v>
      </c>
      <c r="W8" s="794"/>
      <c r="X8" s="794"/>
      <c r="Y8" s="794"/>
      <c r="Z8" s="794"/>
      <c r="AA8" s="794">
        <v>0</v>
      </c>
      <c r="AB8" s="794"/>
      <c r="AC8" s="794"/>
      <c r="AD8" s="794"/>
      <c r="AE8" s="795"/>
      <c r="AF8" s="796">
        <v>0</v>
      </c>
      <c r="AG8" s="797"/>
      <c r="AH8" s="797"/>
      <c r="AI8" s="797"/>
      <c r="AJ8" s="798"/>
      <c r="AK8" s="799" t="s">
        <v>538</v>
      </c>
      <c r="AL8" s="800"/>
      <c r="AM8" s="800"/>
      <c r="AN8" s="800"/>
      <c r="AO8" s="800"/>
      <c r="AP8" s="800" t="s">
        <v>569</v>
      </c>
      <c r="AQ8" s="800"/>
      <c r="AR8" s="800"/>
      <c r="AS8" s="800"/>
      <c r="AT8" s="800"/>
      <c r="AU8" s="801"/>
      <c r="AV8" s="801"/>
      <c r="AW8" s="801"/>
      <c r="AX8" s="801"/>
      <c r="AY8" s="802"/>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49"/>
      <c r="CI8" s="750"/>
      <c r="CJ8" s="750"/>
      <c r="CK8" s="750"/>
      <c r="CL8" s="751"/>
      <c r="CM8" s="749"/>
      <c r="CN8" s="750"/>
      <c r="CO8" s="750"/>
      <c r="CP8" s="750"/>
      <c r="CQ8" s="751"/>
      <c r="CR8" s="749"/>
      <c r="CS8" s="750"/>
      <c r="CT8" s="750"/>
      <c r="CU8" s="750"/>
      <c r="CV8" s="751"/>
      <c r="CW8" s="749"/>
      <c r="CX8" s="750"/>
      <c r="CY8" s="750"/>
      <c r="CZ8" s="750"/>
      <c r="DA8" s="751"/>
      <c r="DB8" s="749"/>
      <c r="DC8" s="750"/>
      <c r="DD8" s="750"/>
      <c r="DE8" s="750"/>
      <c r="DF8" s="751"/>
      <c r="DG8" s="749"/>
      <c r="DH8" s="750"/>
      <c r="DI8" s="750"/>
      <c r="DJ8" s="750"/>
      <c r="DK8" s="751"/>
      <c r="DL8" s="749"/>
      <c r="DM8" s="750"/>
      <c r="DN8" s="750"/>
      <c r="DO8" s="750"/>
      <c r="DP8" s="751"/>
      <c r="DQ8" s="749"/>
      <c r="DR8" s="750"/>
      <c r="DS8" s="750"/>
      <c r="DT8" s="750"/>
      <c r="DU8" s="751"/>
      <c r="DV8" s="813"/>
      <c r="DW8" s="814"/>
      <c r="DX8" s="814"/>
      <c r="DY8" s="814"/>
      <c r="DZ8" s="815"/>
      <c r="EA8" s="205"/>
    </row>
    <row r="9" spans="1:131" s="206" customFormat="1" ht="26.25" customHeight="1" x14ac:dyDescent="0.15">
      <c r="A9" s="212">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99"/>
      <c r="AL9" s="800"/>
      <c r="AM9" s="800"/>
      <c r="AN9" s="800"/>
      <c r="AO9" s="800"/>
      <c r="AP9" s="800"/>
      <c r="AQ9" s="800"/>
      <c r="AR9" s="800"/>
      <c r="AS9" s="800"/>
      <c r="AT9" s="800"/>
      <c r="AU9" s="801"/>
      <c r="AV9" s="801"/>
      <c r="AW9" s="801"/>
      <c r="AX9" s="801"/>
      <c r="AY9" s="802"/>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49"/>
      <c r="CI9" s="750"/>
      <c r="CJ9" s="750"/>
      <c r="CK9" s="750"/>
      <c r="CL9" s="751"/>
      <c r="CM9" s="749"/>
      <c r="CN9" s="750"/>
      <c r="CO9" s="750"/>
      <c r="CP9" s="750"/>
      <c r="CQ9" s="751"/>
      <c r="CR9" s="749"/>
      <c r="CS9" s="750"/>
      <c r="CT9" s="750"/>
      <c r="CU9" s="750"/>
      <c r="CV9" s="751"/>
      <c r="CW9" s="749"/>
      <c r="CX9" s="750"/>
      <c r="CY9" s="750"/>
      <c r="CZ9" s="750"/>
      <c r="DA9" s="751"/>
      <c r="DB9" s="749"/>
      <c r="DC9" s="750"/>
      <c r="DD9" s="750"/>
      <c r="DE9" s="750"/>
      <c r="DF9" s="751"/>
      <c r="DG9" s="749"/>
      <c r="DH9" s="750"/>
      <c r="DI9" s="750"/>
      <c r="DJ9" s="750"/>
      <c r="DK9" s="751"/>
      <c r="DL9" s="749"/>
      <c r="DM9" s="750"/>
      <c r="DN9" s="750"/>
      <c r="DO9" s="750"/>
      <c r="DP9" s="751"/>
      <c r="DQ9" s="749"/>
      <c r="DR9" s="750"/>
      <c r="DS9" s="750"/>
      <c r="DT9" s="750"/>
      <c r="DU9" s="751"/>
      <c r="DV9" s="813"/>
      <c r="DW9" s="814"/>
      <c r="DX9" s="814"/>
      <c r="DY9" s="814"/>
      <c r="DZ9" s="815"/>
      <c r="EA9" s="205"/>
    </row>
    <row r="10" spans="1:131" s="206" customFormat="1" ht="26.25" customHeight="1" x14ac:dyDescent="0.15">
      <c r="A10" s="212">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49"/>
      <c r="CI10" s="750"/>
      <c r="CJ10" s="750"/>
      <c r="CK10" s="750"/>
      <c r="CL10" s="751"/>
      <c r="CM10" s="749"/>
      <c r="CN10" s="750"/>
      <c r="CO10" s="750"/>
      <c r="CP10" s="750"/>
      <c r="CQ10" s="751"/>
      <c r="CR10" s="749"/>
      <c r="CS10" s="750"/>
      <c r="CT10" s="750"/>
      <c r="CU10" s="750"/>
      <c r="CV10" s="751"/>
      <c r="CW10" s="749"/>
      <c r="CX10" s="750"/>
      <c r="CY10" s="750"/>
      <c r="CZ10" s="750"/>
      <c r="DA10" s="751"/>
      <c r="DB10" s="749"/>
      <c r="DC10" s="750"/>
      <c r="DD10" s="750"/>
      <c r="DE10" s="750"/>
      <c r="DF10" s="751"/>
      <c r="DG10" s="749"/>
      <c r="DH10" s="750"/>
      <c r="DI10" s="750"/>
      <c r="DJ10" s="750"/>
      <c r="DK10" s="751"/>
      <c r="DL10" s="749"/>
      <c r="DM10" s="750"/>
      <c r="DN10" s="750"/>
      <c r="DO10" s="750"/>
      <c r="DP10" s="751"/>
      <c r="DQ10" s="749"/>
      <c r="DR10" s="750"/>
      <c r="DS10" s="750"/>
      <c r="DT10" s="750"/>
      <c r="DU10" s="751"/>
      <c r="DV10" s="813"/>
      <c r="DW10" s="814"/>
      <c r="DX10" s="814"/>
      <c r="DY10" s="814"/>
      <c r="DZ10" s="815"/>
      <c r="EA10" s="205"/>
    </row>
    <row r="11" spans="1:131" s="206" customFormat="1" ht="26.25" customHeight="1" x14ac:dyDescent="0.15">
      <c r="A11" s="212">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49"/>
      <c r="CI11" s="750"/>
      <c r="CJ11" s="750"/>
      <c r="CK11" s="750"/>
      <c r="CL11" s="751"/>
      <c r="CM11" s="749"/>
      <c r="CN11" s="750"/>
      <c r="CO11" s="750"/>
      <c r="CP11" s="750"/>
      <c r="CQ11" s="751"/>
      <c r="CR11" s="749"/>
      <c r="CS11" s="750"/>
      <c r="CT11" s="750"/>
      <c r="CU11" s="750"/>
      <c r="CV11" s="751"/>
      <c r="CW11" s="749"/>
      <c r="CX11" s="750"/>
      <c r="CY11" s="750"/>
      <c r="CZ11" s="750"/>
      <c r="DA11" s="751"/>
      <c r="DB11" s="749"/>
      <c r="DC11" s="750"/>
      <c r="DD11" s="750"/>
      <c r="DE11" s="750"/>
      <c r="DF11" s="751"/>
      <c r="DG11" s="749"/>
      <c r="DH11" s="750"/>
      <c r="DI11" s="750"/>
      <c r="DJ11" s="750"/>
      <c r="DK11" s="751"/>
      <c r="DL11" s="749"/>
      <c r="DM11" s="750"/>
      <c r="DN11" s="750"/>
      <c r="DO11" s="750"/>
      <c r="DP11" s="751"/>
      <c r="DQ11" s="749"/>
      <c r="DR11" s="750"/>
      <c r="DS11" s="750"/>
      <c r="DT11" s="750"/>
      <c r="DU11" s="751"/>
      <c r="DV11" s="813"/>
      <c r="DW11" s="814"/>
      <c r="DX11" s="814"/>
      <c r="DY11" s="814"/>
      <c r="DZ11" s="815"/>
      <c r="EA11" s="205"/>
    </row>
    <row r="12" spans="1:131" s="206" customFormat="1" ht="26.25" customHeight="1" x14ac:dyDescent="0.15">
      <c r="A12" s="212">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49"/>
      <c r="CI12" s="750"/>
      <c r="CJ12" s="750"/>
      <c r="CK12" s="750"/>
      <c r="CL12" s="751"/>
      <c r="CM12" s="749"/>
      <c r="CN12" s="750"/>
      <c r="CO12" s="750"/>
      <c r="CP12" s="750"/>
      <c r="CQ12" s="751"/>
      <c r="CR12" s="749"/>
      <c r="CS12" s="750"/>
      <c r="CT12" s="750"/>
      <c r="CU12" s="750"/>
      <c r="CV12" s="751"/>
      <c r="CW12" s="749"/>
      <c r="CX12" s="750"/>
      <c r="CY12" s="750"/>
      <c r="CZ12" s="750"/>
      <c r="DA12" s="751"/>
      <c r="DB12" s="749"/>
      <c r="DC12" s="750"/>
      <c r="DD12" s="750"/>
      <c r="DE12" s="750"/>
      <c r="DF12" s="751"/>
      <c r="DG12" s="749"/>
      <c r="DH12" s="750"/>
      <c r="DI12" s="750"/>
      <c r="DJ12" s="750"/>
      <c r="DK12" s="751"/>
      <c r="DL12" s="749"/>
      <c r="DM12" s="750"/>
      <c r="DN12" s="750"/>
      <c r="DO12" s="750"/>
      <c r="DP12" s="751"/>
      <c r="DQ12" s="749"/>
      <c r="DR12" s="750"/>
      <c r="DS12" s="750"/>
      <c r="DT12" s="750"/>
      <c r="DU12" s="751"/>
      <c r="DV12" s="813"/>
      <c r="DW12" s="814"/>
      <c r="DX12" s="814"/>
      <c r="DY12" s="814"/>
      <c r="DZ12" s="815"/>
      <c r="EA12" s="205"/>
    </row>
    <row r="13" spans="1:131" s="206" customFormat="1" ht="26.25" customHeight="1" x14ac:dyDescent="0.15">
      <c r="A13" s="212">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49"/>
      <c r="CI13" s="750"/>
      <c r="CJ13" s="750"/>
      <c r="CK13" s="750"/>
      <c r="CL13" s="751"/>
      <c r="CM13" s="749"/>
      <c r="CN13" s="750"/>
      <c r="CO13" s="750"/>
      <c r="CP13" s="750"/>
      <c r="CQ13" s="751"/>
      <c r="CR13" s="749"/>
      <c r="CS13" s="750"/>
      <c r="CT13" s="750"/>
      <c r="CU13" s="750"/>
      <c r="CV13" s="751"/>
      <c r="CW13" s="749"/>
      <c r="CX13" s="750"/>
      <c r="CY13" s="750"/>
      <c r="CZ13" s="750"/>
      <c r="DA13" s="751"/>
      <c r="DB13" s="749"/>
      <c r="DC13" s="750"/>
      <c r="DD13" s="750"/>
      <c r="DE13" s="750"/>
      <c r="DF13" s="751"/>
      <c r="DG13" s="749"/>
      <c r="DH13" s="750"/>
      <c r="DI13" s="750"/>
      <c r="DJ13" s="750"/>
      <c r="DK13" s="751"/>
      <c r="DL13" s="749"/>
      <c r="DM13" s="750"/>
      <c r="DN13" s="750"/>
      <c r="DO13" s="750"/>
      <c r="DP13" s="751"/>
      <c r="DQ13" s="749"/>
      <c r="DR13" s="750"/>
      <c r="DS13" s="750"/>
      <c r="DT13" s="750"/>
      <c r="DU13" s="751"/>
      <c r="DV13" s="813"/>
      <c r="DW13" s="814"/>
      <c r="DX13" s="814"/>
      <c r="DY13" s="814"/>
      <c r="DZ13" s="815"/>
      <c r="EA13" s="205"/>
    </row>
    <row r="14" spans="1:131" s="206" customFormat="1" ht="26.25" customHeight="1" x14ac:dyDescent="0.15">
      <c r="A14" s="212">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49"/>
      <c r="CI14" s="750"/>
      <c r="CJ14" s="750"/>
      <c r="CK14" s="750"/>
      <c r="CL14" s="751"/>
      <c r="CM14" s="749"/>
      <c r="CN14" s="750"/>
      <c r="CO14" s="750"/>
      <c r="CP14" s="750"/>
      <c r="CQ14" s="751"/>
      <c r="CR14" s="749"/>
      <c r="CS14" s="750"/>
      <c r="CT14" s="750"/>
      <c r="CU14" s="750"/>
      <c r="CV14" s="751"/>
      <c r="CW14" s="749"/>
      <c r="CX14" s="750"/>
      <c r="CY14" s="750"/>
      <c r="CZ14" s="750"/>
      <c r="DA14" s="751"/>
      <c r="DB14" s="749"/>
      <c r="DC14" s="750"/>
      <c r="DD14" s="750"/>
      <c r="DE14" s="750"/>
      <c r="DF14" s="751"/>
      <c r="DG14" s="749"/>
      <c r="DH14" s="750"/>
      <c r="DI14" s="750"/>
      <c r="DJ14" s="750"/>
      <c r="DK14" s="751"/>
      <c r="DL14" s="749"/>
      <c r="DM14" s="750"/>
      <c r="DN14" s="750"/>
      <c r="DO14" s="750"/>
      <c r="DP14" s="751"/>
      <c r="DQ14" s="749"/>
      <c r="DR14" s="750"/>
      <c r="DS14" s="750"/>
      <c r="DT14" s="750"/>
      <c r="DU14" s="751"/>
      <c r="DV14" s="813"/>
      <c r="DW14" s="814"/>
      <c r="DX14" s="814"/>
      <c r="DY14" s="814"/>
      <c r="DZ14" s="815"/>
      <c r="EA14" s="205"/>
    </row>
    <row r="15" spans="1:131" s="206" customFormat="1" ht="26.25" customHeight="1" x14ac:dyDescent="0.15">
      <c r="A15" s="212">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49"/>
      <c r="CI15" s="750"/>
      <c r="CJ15" s="750"/>
      <c r="CK15" s="750"/>
      <c r="CL15" s="751"/>
      <c r="CM15" s="749"/>
      <c r="CN15" s="750"/>
      <c r="CO15" s="750"/>
      <c r="CP15" s="750"/>
      <c r="CQ15" s="751"/>
      <c r="CR15" s="749"/>
      <c r="CS15" s="750"/>
      <c r="CT15" s="750"/>
      <c r="CU15" s="750"/>
      <c r="CV15" s="751"/>
      <c r="CW15" s="749"/>
      <c r="CX15" s="750"/>
      <c r="CY15" s="750"/>
      <c r="CZ15" s="750"/>
      <c r="DA15" s="751"/>
      <c r="DB15" s="749"/>
      <c r="DC15" s="750"/>
      <c r="DD15" s="750"/>
      <c r="DE15" s="750"/>
      <c r="DF15" s="751"/>
      <c r="DG15" s="749"/>
      <c r="DH15" s="750"/>
      <c r="DI15" s="750"/>
      <c r="DJ15" s="750"/>
      <c r="DK15" s="751"/>
      <c r="DL15" s="749"/>
      <c r="DM15" s="750"/>
      <c r="DN15" s="750"/>
      <c r="DO15" s="750"/>
      <c r="DP15" s="751"/>
      <c r="DQ15" s="749"/>
      <c r="DR15" s="750"/>
      <c r="DS15" s="750"/>
      <c r="DT15" s="750"/>
      <c r="DU15" s="751"/>
      <c r="DV15" s="813"/>
      <c r="DW15" s="814"/>
      <c r="DX15" s="814"/>
      <c r="DY15" s="814"/>
      <c r="DZ15" s="815"/>
      <c r="EA15" s="205"/>
    </row>
    <row r="16" spans="1:131" s="206" customFormat="1" ht="26.25" customHeight="1" x14ac:dyDescent="0.15">
      <c r="A16" s="212">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49"/>
      <c r="CI16" s="750"/>
      <c r="CJ16" s="750"/>
      <c r="CK16" s="750"/>
      <c r="CL16" s="751"/>
      <c r="CM16" s="749"/>
      <c r="CN16" s="750"/>
      <c r="CO16" s="750"/>
      <c r="CP16" s="750"/>
      <c r="CQ16" s="751"/>
      <c r="CR16" s="749"/>
      <c r="CS16" s="750"/>
      <c r="CT16" s="750"/>
      <c r="CU16" s="750"/>
      <c r="CV16" s="751"/>
      <c r="CW16" s="749"/>
      <c r="CX16" s="750"/>
      <c r="CY16" s="750"/>
      <c r="CZ16" s="750"/>
      <c r="DA16" s="751"/>
      <c r="DB16" s="749"/>
      <c r="DC16" s="750"/>
      <c r="DD16" s="750"/>
      <c r="DE16" s="750"/>
      <c r="DF16" s="751"/>
      <c r="DG16" s="749"/>
      <c r="DH16" s="750"/>
      <c r="DI16" s="750"/>
      <c r="DJ16" s="750"/>
      <c r="DK16" s="751"/>
      <c r="DL16" s="749"/>
      <c r="DM16" s="750"/>
      <c r="DN16" s="750"/>
      <c r="DO16" s="750"/>
      <c r="DP16" s="751"/>
      <c r="DQ16" s="749"/>
      <c r="DR16" s="750"/>
      <c r="DS16" s="750"/>
      <c r="DT16" s="750"/>
      <c r="DU16" s="751"/>
      <c r="DV16" s="813"/>
      <c r="DW16" s="814"/>
      <c r="DX16" s="814"/>
      <c r="DY16" s="814"/>
      <c r="DZ16" s="815"/>
      <c r="EA16" s="205"/>
    </row>
    <row r="17" spans="1:131" s="206" customFormat="1" ht="26.25" customHeight="1" x14ac:dyDescent="0.15">
      <c r="A17" s="212">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49"/>
      <c r="CI17" s="750"/>
      <c r="CJ17" s="750"/>
      <c r="CK17" s="750"/>
      <c r="CL17" s="751"/>
      <c r="CM17" s="749"/>
      <c r="CN17" s="750"/>
      <c r="CO17" s="750"/>
      <c r="CP17" s="750"/>
      <c r="CQ17" s="751"/>
      <c r="CR17" s="749"/>
      <c r="CS17" s="750"/>
      <c r="CT17" s="750"/>
      <c r="CU17" s="750"/>
      <c r="CV17" s="751"/>
      <c r="CW17" s="749"/>
      <c r="CX17" s="750"/>
      <c r="CY17" s="750"/>
      <c r="CZ17" s="750"/>
      <c r="DA17" s="751"/>
      <c r="DB17" s="749"/>
      <c r="DC17" s="750"/>
      <c r="DD17" s="750"/>
      <c r="DE17" s="750"/>
      <c r="DF17" s="751"/>
      <c r="DG17" s="749"/>
      <c r="DH17" s="750"/>
      <c r="DI17" s="750"/>
      <c r="DJ17" s="750"/>
      <c r="DK17" s="751"/>
      <c r="DL17" s="749"/>
      <c r="DM17" s="750"/>
      <c r="DN17" s="750"/>
      <c r="DO17" s="750"/>
      <c r="DP17" s="751"/>
      <c r="DQ17" s="749"/>
      <c r="DR17" s="750"/>
      <c r="DS17" s="750"/>
      <c r="DT17" s="750"/>
      <c r="DU17" s="751"/>
      <c r="DV17" s="813"/>
      <c r="DW17" s="814"/>
      <c r="DX17" s="814"/>
      <c r="DY17" s="814"/>
      <c r="DZ17" s="815"/>
      <c r="EA17" s="205"/>
    </row>
    <row r="18" spans="1:131" s="206" customFormat="1" ht="26.25" customHeight="1" x14ac:dyDescent="0.15">
      <c r="A18" s="212">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49"/>
      <c r="CI18" s="750"/>
      <c r="CJ18" s="750"/>
      <c r="CK18" s="750"/>
      <c r="CL18" s="751"/>
      <c r="CM18" s="749"/>
      <c r="CN18" s="750"/>
      <c r="CO18" s="750"/>
      <c r="CP18" s="750"/>
      <c r="CQ18" s="751"/>
      <c r="CR18" s="749"/>
      <c r="CS18" s="750"/>
      <c r="CT18" s="750"/>
      <c r="CU18" s="750"/>
      <c r="CV18" s="751"/>
      <c r="CW18" s="749"/>
      <c r="CX18" s="750"/>
      <c r="CY18" s="750"/>
      <c r="CZ18" s="750"/>
      <c r="DA18" s="751"/>
      <c r="DB18" s="749"/>
      <c r="DC18" s="750"/>
      <c r="DD18" s="750"/>
      <c r="DE18" s="750"/>
      <c r="DF18" s="751"/>
      <c r="DG18" s="749"/>
      <c r="DH18" s="750"/>
      <c r="DI18" s="750"/>
      <c r="DJ18" s="750"/>
      <c r="DK18" s="751"/>
      <c r="DL18" s="749"/>
      <c r="DM18" s="750"/>
      <c r="DN18" s="750"/>
      <c r="DO18" s="750"/>
      <c r="DP18" s="751"/>
      <c r="DQ18" s="749"/>
      <c r="DR18" s="750"/>
      <c r="DS18" s="750"/>
      <c r="DT18" s="750"/>
      <c r="DU18" s="751"/>
      <c r="DV18" s="813"/>
      <c r="DW18" s="814"/>
      <c r="DX18" s="814"/>
      <c r="DY18" s="814"/>
      <c r="DZ18" s="815"/>
      <c r="EA18" s="205"/>
    </row>
    <row r="19" spans="1:131" s="206" customFormat="1" ht="26.25" customHeight="1" x14ac:dyDescent="0.15">
      <c r="A19" s="212">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49"/>
      <c r="CI19" s="750"/>
      <c r="CJ19" s="750"/>
      <c r="CK19" s="750"/>
      <c r="CL19" s="751"/>
      <c r="CM19" s="749"/>
      <c r="CN19" s="750"/>
      <c r="CO19" s="750"/>
      <c r="CP19" s="750"/>
      <c r="CQ19" s="751"/>
      <c r="CR19" s="749"/>
      <c r="CS19" s="750"/>
      <c r="CT19" s="750"/>
      <c r="CU19" s="750"/>
      <c r="CV19" s="751"/>
      <c r="CW19" s="749"/>
      <c r="CX19" s="750"/>
      <c r="CY19" s="750"/>
      <c r="CZ19" s="750"/>
      <c r="DA19" s="751"/>
      <c r="DB19" s="749"/>
      <c r="DC19" s="750"/>
      <c r="DD19" s="750"/>
      <c r="DE19" s="750"/>
      <c r="DF19" s="751"/>
      <c r="DG19" s="749"/>
      <c r="DH19" s="750"/>
      <c r="DI19" s="750"/>
      <c r="DJ19" s="750"/>
      <c r="DK19" s="751"/>
      <c r="DL19" s="749"/>
      <c r="DM19" s="750"/>
      <c r="DN19" s="750"/>
      <c r="DO19" s="750"/>
      <c r="DP19" s="751"/>
      <c r="DQ19" s="749"/>
      <c r="DR19" s="750"/>
      <c r="DS19" s="750"/>
      <c r="DT19" s="750"/>
      <c r="DU19" s="751"/>
      <c r="DV19" s="813"/>
      <c r="DW19" s="814"/>
      <c r="DX19" s="814"/>
      <c r="DY19" s="814"/>
      <c r="DZ19" s="815"/>
      <c r="EA19" s="205"/>
    </row>
    <row r="20" spans="1:131" s="206" customFormat="1" ht="26.25" customHeight="1" x14ac:dyDescent="0.15">
      <c r="A20" s="212">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49"/>
      <c r="CI20" s="750"/>
      <c r="CJ20" s="750"/>
      <c r="CK20" s="750"/>
      <c r="CL20" s="751"/>
      <c r="CM20" s="749"/>
      <c r="CN20" s="750"/>
      <c r="CO20" s="750"/>
      <c r="CP20" s="750"/>
      <c r="CQ20" s="751"/>
      <c r="CR20" s="749"/>
      <c r="CS20" s="750"/>
      <c r="CT20" s="750"/>
      <c r="CU20" s="750"/>
      <c r="CV20" s="751"/>
      <c r="CW20" s="749"/>
      <c r="CX20" s="750"/>
      <c r="CY20" s="750"/>
      <c r="CZ20" s="750"/>
      <c r="DA20" s="751"/>
      <c r="DB20" s="749"/>
      <c r="DC20" s="750"/>
      <c r="DD20" s="750"/>
      <c r="DE20" s="750"/>
      <c r="DF20" s="751"/>
      <c r="DG20" s="749"/>
      <c r="DH20" s="750"/>
      <c r="DI20" s="750"/>
      <c r="DJ20" s="750"/>
      <c r="DK20" s="751"/>
      <c r="DL20" s="749"/>
      <c r="DM20" s="750"/>
      <c r="DN20" s="750"/>
      <c r="DO20" s="750"/>
      <c r="DP20" s="751"/>
      <c r="DQ20" s="749"/>
      <c r="DR20" s="750"/>
      <c r="DS20" s="750"/>
      <c r="DT20" s="750"/>
      <c r="DU20" s="751"/>
      <c r="DV20" s="813"/>
      <c r="DW20" s="814"/>
      <c r="DX20" s="814"/>
      <c r="DY20" s="814"/>
      <c r="DZ20" s="815"/>
      <c r="EA20" s="205"/>
    </row>
    <row r="21" spans="1:131" s="206" customFormat="1" ht="26.25" customHeight="1" thickBot="1" x14ac:dyDescent="0.2">
      <c r="A21" s="212">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49"/>
      <c r="CI21" s="750"/>
      <c r="CJ21" s="750"/>
      <c r="CK21" s="750"/>
      <c r="CL21" s="751"/>
      <c r="CM21" s="749"/>
      <c r="CN21" s="750"/>
      <c r="CO21" s="750"/>
      <c r="CP21" s="750"/>
      <c r="CQ21" s="751"/>
      <c r="CR21" s="749"/>
      <c r="CS21" s="750"/>
      <c r="CT21" s="750"/>
      <c r="CU21" s="750"/>
      <c r="CV21" s="751"/>
      <c r="CW21" s="749"/>
      <c r="CX21" s="750"/>
      <c r="CY21" s="750"/>
      <c r="CZ21" s="750"/>
      <c r="DA21" s="751"/>
      <c r="DB21" s="749"/>
      <c r="DC21" s="750"/>
      <c r="DD21" s="750"/>
      <c r="DE21" s="750"/>
      <c r="DF21" s="751"/>
      <c r="DG21" s="749"/>
      <c r="DH21" s="750"/>
      <c r="DI21" s="750"/>
      <c r="DJ21" s="750"/>
      <c r="DK21" s="751"/>
      <c r="DL21" s="749"/>
      <c r="DM21" s="750"/>
      <c r="DN21" s="750"/>
      <c r="DO21" s="750"/>
      <c r="DP21" s="751"/>
      <c r="DQ21" s="749"/>
      <c r="DR21" s="750"/>
      <c r="DS21" s="750"/>
      <c r="DT21" s="750"/>
      <c r="DU21" s="751"/>
      <c r="DV21" s="813"/>
      <c r="DW21" s="814"/>
      <c r="DX21" s="814"/>
      <c r="DY21" s="814"/>
      <c r="DZ21" s="815"/>
      <c r="EA21" s="205"/>
    </row>
    <row r="22" spans="1:131" s="206" customFormat="1" ht="26.25" customHeight="1" x14ac:dyDescent="0.15">
      <c r="A22" s="212">
        <v>16</v>
      </c>
      <c r="B22" s="790"/>
      <c r="C22" s="791"/>
      <c r="D22" s="791"/>
      <c r="E22" s="791"/>
      <c r="F22" s="791"/>
      <c r="G22" s="791"/>
      <c r="H22" s="791"/>
      <c r="I22" s="791"/>
      <c r="J22" s="791"/>
      <c r="K22" s="791"/>
      <c r="L22" s="791"/>
      <c r="M22" s="791"/>
      <c r="N22" s="791"/>
      <c r="O22" s="791"/>
      <c r="P22" s="792"/>
      <c r="Q22" s="816"/>
      <c r="R22" s="817"/>
      <c r="S22" s="817"/>
      <c r="T22" s="817"/>
      <c r="U22" s="817"/>
      <c r="V22" s="817"/>
      <c r="W22" s="817"/>
      <c r="X22" s="817"/>
      <c r="Y22" s="817"/>
      <c r="Z22" s="817"/>
      <c r="AA22" s="817"/>
      <c r="AB22" s="817"/>
      <c r="AC22" s="817"/>
      <c r="AD22" s="817"/>
      <c r="AE22" s="818"/>
      <c r="AF22" s="796"/>
      <c r="AG22" s="797"/>
      <c r="AH22" s="797"/>
      <c r="AI22" s="797"/>
      <c r="AJ22" s="798"/>
      <c r="AK22" s="831"/>
      <c r="AL22" s="832"/>
      <c r="AM22" s="832"/>
      <c r="AN22" s="832"/>
      <c r="AO22" s="832"/>
      <c r="AP22" s="832"/>
      <c r="AQ22" s="832"/>
      <c r="AR22" s="832"/>
      <c r="AS22" s="832"/>
      <c r="AT22" s="832"/>
      <c r="AU22" s="833"/>
      <c r="AV22" s="833"/>
      <c r="AW22" s="833"/>
      <c r="AX22" s="833"/>
      <c r="AY22" s="834"/>
      <c r="AZ22" s="835" t="s">
        <v>364</v>
      </c>
      <c r="BA22" s="835"/>
      <c r="BB22" s="835"/>
      <c r="BC22" s="835"/>
      <c r="BD22" s="836"/>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49"/>
      <c r="CI22" s="750"/>
      <c r="CJ22" s="750"/>
      <c r="CK22" s="750"/>
      <c r="CL22" s="751"/>
      <c r="CM22" s="749"/>
      <c r="CN22" s="750"/>
      <c r="CO22" s="750"/>
      <c r="CP22" s="750"/>
      <c r="CQ22" s="751"/>
      <c r="CR22" s="749"/>
      <c r="CS22" s="750"/>
      <c r="CT22" s="750"/>
      <c r="CU22" s="750"/>
      <c r="CV22" s="751"/>
      <c r="CW22" s="749"/>
      <c r="CX22" s="750"/>
      <c r="CY22" s="750"/>
      <c r="CZ22" s="750"/>
      <c r="DA22" s="751"/>
      <c r="DB22" s="749"/>
      <c r="DC22" s="750"/>
      <c r="DD22" s="750"/>
      <c r="DE22" s="750"/>
      <c r="DF22" s="751"/>
      <c r="DG22" s="749"/>
      <c r="DH22" s="750"/>
      <c r="DI22" s="750"/>
      <c r="DJ22" s="750"/>
      <c r="DK22" s="751"/>
      <c r="DL22" s="749"/>
      <c r="DM22" s="750"/>
      <c r="DN22" s="750"/>
      <c r="DO22" s="750"/>
      <c r="DP22" s="751"/>
      <c r="DQ22" s="749"/>
      <c r="DR22" s="750"/>
      <c r="DS22" s="750"/>
      <c r="DT22" s="750"/>
      <c r="DU22" s="751"/>
      <c r="DV22" s="813"/>
      <c r="DW22" s="814"/>
      <c r="DX22" s="814"/>
      <c r="DY22" s="814"/>
      <c r="DZ22" s="815"/>
      <c r="EA22" s="205"/>
    </row>
    <row r="23" spans="1:131" s="206" customFormat="1" ht="26.25" customHeight="1" thickBot="1" x14ac:dyDescent="0.2">
      <c r="A23" s="215" t="s">
        <v>365</v>
      </c>
      <c r="B23" s="819" t="s">
        <v>366</v>
      </c>
      <c r="C23" s="820"/>
      <c r="D23" s="820"/>
      <c r="E23" s="820"/>
      <c r="F23" s="820"/>
      <c r="G23" s="820"/>
      <c r="H23" s="820"/>
      <c r="I23" s="820"/>
      <c r="J23" s="820"/>
      <c r="K23" s="820"/>
      <c r="L23" s="820"/>
      <c r="M23" s="820"/>
      <c r="N23" s="820"/>
      <c r="O23" s="820"/>
      <c r="P23" s="821"/>
      <c r="Q23" s="822">
        <v>7221</v>
      </c>
      <c r="R23" s="823"/>
      <c r="S23" s="823"/>
      <c r="T23" s="823"/>
      <c r="U23" s="823"/>
      <c r="V23" s="823">
        <v>6809</v>
      </c>
      <c r="W23" s="823"/>
      <c r="X23" s="823"/>
      <c r="Y23" s="823"/>
      <c r="Z23" s="823"/>
      <c r="AA23" s="823">
        <v>413</v>
      </c>
      <c r="AB23" s="823"/>
      <c r="AC23" s="823"/>
      <c r="AD23" s="823"/>
      <c r="AE23" s="824"/>
      <c r="AF23" s="825">
        <v>393</v>
      </c>
      <c r="AG23" s="823"/>
      <c r="AH23" s="823"/>
      <c r="AI23" s="823"/>
      <c r="AJ23" s="826"/>
      <c r="AK23" s="827"/>
      <c r="AL23" s="828"/>
      <c r="AM23" s="828"/>
      <c r="AN23" s="828"/>
      <c r="AO23" s="828"/>
      <c r="AP23" s="823">
        <v>6860</v>
      </c>
      <c r="AQ23" s="823"/>
      <c r="AR23" s="823"/>
      <c r="AS23" s="823"/>
      <c r="AT23" s="823"/>
      <c r="AU23" s="829"/>
      <c r="AV23" s="829"/>
      <c r="AW23" s="829"/>
      <c r="AX23" s="829"/>
      <c r="AY23" s="830"/>
      <c r="AZ23" s="838" t="s">
        <v>110</v>
      </c>
      <c r="BA23" s="839"/>
      <c r="BB23" s="839"/>
      <c r="BC23" s="839"/>
      <c r="BD23" s="840"/>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49"/>
      <c r="CI23" s="750"/>
      <c r="CJ23" s="750"/>
      <c r="CK23" s="750"/>
      <c r="CL23" s="751"/>
      <c r="CM23" s="749"/>
      <c r="CN23" s="750"/>
      <c r="CO23" s="750"/>
      <c r="CP23" s="750"/>
      <c r="CQ23" s="751"/>
      <c r="CR23" s="749"/>
      <c r="CS23" s="750"/>
      <c r="CT23" s="750"/>
      <c r="CU23" s="750"/>
      <c r="CV23" s="751"/>
      <c r="CW23" s="749"/>
      <c r="CX23" s="750"/>
      <c r="CY23" s="750"/>
      <c r="CZ23" s="750"/>
      <c r="DA23" s="751"/>
      <c r="DB23" s="749"/>
      <c r="DC23" s="750"/>
      <c r="DD23" s="750"/>
      <c r="DE23" s="750"/>
      <c r="DF23" s="751"/>
      <c r="DG23" s="749"/>
      <c r="DH23" s="750"/>
      <c r="DI23" s="750"/>
      <c r="DJ23" s="750"/>
      <c r="DK23" s="751"/>
      <c r="DL23" s="749"/>
      <c r="DM23" s="750"/>
      <c r="DN23" s="750"/>
      <c r="DO23" s="750"/>
      <c r="DP23" s="751"/>
      <c r="DQ23" s="749"/>
      <c r="DR23" s="750"/>
      <c r="DS23" s="750"/>
      <c r="DT23" s="750"/>
      <c r="DU23" s="751"/>
      <c r="DV23" s="813"/>
      <c r="DW23" s="814"/>
      <c r="DX23" s="814"/>
      <c r="DY23" s="814"/>
      <c r="DZ23" s="815"/>
      <c r="EA23" s="205"/>
    </row>
    <row r="24" spans="1:131" s="206" customFormat="1" ht="26.25" customHeight="1" x14ac:dyDescent="0.15">
      <c r="A24" s="837" t="s">
        <v>367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49"/>
      <c r="CI24" s="750"/>
      <c r="CJ24" s="750"/>
      <c r="CK24" s="750"/>
      <c r="CL24" s="751"/>
      <c r="CM24" s="749"/>
      <c r="CN24" s="750"/>
      <c r="CO24" s="750"/>
      <c r="CP24" s="750"/>
      <c r="CQ24" s="751"/>
      <c r="CR24" s="749"/>
      <c r="CS24" s="750"/>
      <c r="CT24" s="750"/>
      <c r="CU24" s="750"/>
      <c r="CV24" s="751"/>
      <c r="CW24" s="749"/>
      <c r="CX24" s="750"/>
      <c r="CY24" s="750"/>
      <c r="CZ24" s="750"/>
      <c r="DA24" s="751"/>
      <c r="DB24" s="749"/>
      <c r="DC24" s="750"/>
      <c r="DD24" s="750"/>
      <c r="DE24" s="750"/>
      <c r="DF24" s="751"/>
      <c r="DG24" s="749"/>
      <c r="DH24" s="750"/>
      <c r="DI24" s="750"/>
      <c r="DJ24" s="750"/>
      <c r="DK24" s="751"/>
      <c r="DL24" s="749"/>
      <c r="DM24" s="750"/>
      <c r="DN24" s="750"/>
      <c r="DO24" s="750"/>
      <c r="DP24" s="751"/>
      <c r="DQ24" s="749"/>
      <c r="DR24" s="750"/>
      <c r="DS24" s="750"/>
      <c r="DT24" s="750"/>
      <c r="DU24" s="751"/>
      <c r="DV24" s="813"/>
      <c r="DW24" s="814"/>
      <c r="DX24" s="814"/>
      <c r="DY24" s="814"/>
      <c r="DZ24" s="815"/>
      <c r="EA24" s="205"/>
    </row>
    <row r="25" spans="1:131" s="198" customFormat="1" ht="26.25" customHeight="1" thickBot="1" x14ac:dyDescent="0.2">
      <c r="A25" s="784" t="s">
        <v>368</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49"/>
      <c r="CI25" s="750"/>
      <c r="CJ25" s="750"/>
      <c r="CK25" s="750"/>
      <c r="CL25" s="751"/>
      <c r="CM25" s="749"/>
      <c r="CN25" s="750"/>
      <c r="CO25" s="750"/>
      <c r="CP25" s="750"/>
      <c r="CQ25" s="751"/>
      <c r="CR25" s="749"/>
      <c r="CS25" s="750"/>
      <c r="CT25" s="750"/>
      <c r="CU25" s="750"/>
      <c r="CV25" s="751"/>
      <c r="CW25" s="749"/>
      <c r="CX25" s="750"/>
      <c r="CY25" s="750"/>
      <c r="CZ25" s="750"/>
      <c r="DA25" s="751"/>
      <c r="DB25" s="749"/>
      <c r="DC25" s="750"/>
      <c r="DD25" s="750"/>
      <c r="DE25" s="750"/>
      <c r="DF25" s="751"/>
      <c r="DG25" s="749"/>
      <c r="DH25" s="750"/>
      <c r="DI25" s="750"/>
      <c r="DJ25" s="750"/>
      <c r="DK25" s="751"/>
      <c r="DL25" s="749"/>
      <c r="DM25" s="750"/>
      <c r="DN25" s="750"/>
      <c r="DO25" s="750"/>
      <c r="DP25" s="751"/>
      <c r="DQ25" s="749"/>
      <c r="DR25" s="750"/>
      <c r="DS25" s="750"/>
      <c r="DT25" s="750"/>
      <c r="DU25" s="751"/>
      <c r="DV25" s="813"/>
      <c r="DW25" s="814"/>
      <c r="DX25" s="814"/>
      <c r="DY25" s="814"/>
      <c r="DZ25" s="815"/>
      <c r="EA25" s="197"/>
    </row>
    <row r="26" spans="1:131" s="198" customFormat="1" ht="26.25" customHeight="1" x14ac:dyDescent="0.15">
      <c r="A26" s="775" t="s">
        <v>345</v>
      </c>
      <c r="B26" s="776"/>
      <c r="C26" s="776"/>
      <c r="D26" s="776"/>
      <c r="E26" s="776"/>
      <c r="F26" s="776"/>
      <c r="G26" s="776"/>
      <c r="H26" s="776"/>
      <c r="I26" s="776"/>
      <c r="J26" s="776"/>
      <c r="K26" s="776"/>
      <c r="L26" s="776"/>
      <c r="M26" s="776"/>
      <c r="N26" s="776"/>
      <c r="O26" s="776"/>
      <c r="P26" s="777"/>
      <c r="Q26" s="743" t="s">
        <v>369</v>
      </c>
      <c r="R26" s="744"/>
      <c r="S26" s="744"/>
      <c r="T26" s="744"/>
      <c r="U26" s="745"/>
      <c r="V26" s="743" t="s">
        <v>370</v>
      </c>
      <c r="W26" s="744"/>
      <c r="X26" s="744"/>
      <c r="Y26" s="744"/>
      <c r="Z26" s="745"/>
      <c r="AA26" s="743" t="s">
        <v>371</v>
      </c>
      <c r="AB26" s="744"/>
      <c r="AC26" s="744"/>
      <c r="AD26" s="744"/>
      <c r="AE26" s="744"/>
      <c r="AF26" s="841" t="s">
        <v>372</v>
      </c>
      <c r="AG26" s="842"/>
      <c r="AH26" s="842"/>
      <c r="AI26" s="842"/>
      <c r="AJ26" s="843"/>
      <c r="AK26" s="744" t="s">
        <v>373</v>
      </c>
      <c r="AL26" s="744"/>
      <c r="AM26" s="744"/>
      <c r="AN26" s="744"/>
      <c r="AO26" s="745"/>
      <c r="AP26" s="743" t="s">
        <v>374</v>
      </c>
      <c r="AQ26" s="744"/>
      <c r="AR26" s="744"/>
      <c r="AS26" s="744"/>
      <c r="AT26" s="745"/>
      <c r="AU26" s="743" t="s">
        <v>375</v>
      </c>
      <c r="AV26" s="744"/>
      <c r="AW26" s="744"/>
      <c r="AX26" s="744"/>
      <c r="AY26" s="745"/>
      <c r="AZ26" s="743" t="s">
        <v>376</v>
      </c>
      <c r="BA26" s="744"/>
      <c r="BB26" s="744"/>
      <c r="BC26" s="744"/>
      <c r="BD26" s="745"/>
      <c r="BE26" s="743" t="s">
        <v>352</v>
      </c>
      <c r="BF26" s="744"/>
      <c r="BG26" s="744"/>
      <c r="BH26" s="744"/>
      <c r="BI26" s="752"/>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49"/>
      <c r="CI26" s="750"/>
      <c r="CJ26" s="750"/>
      <c r="CK26" s="750"/>
      <c r="CL26" s="751"/>
      <c r="CM26" s="749"/>
      <c r="CN26" s="750"/>
      <c r="CO26" s="750"/>
      <c r="CP26" s="750"/>
      <c r="CQ26" s="751"/>
      <c r="CR26" s="749"/>
      <c r="CS26" s="750"/>
      <c r="CT26" s="750"/>
      <c r="CU26" s="750"/>
      <c r="CV26" s="751"/>
      <c r="CW26" s="749"/>
      <c r="CX26" s="750"/>
      <c r="CY26" s="750"/>
      <c r="CZ26" s="750"/>
      <c r="DA26" s="751"/>
      <c r="DB26" s="749"/>
      <c r="DC26" s="750"/>
      <c r="DD26" s="750"/>
      <c r="DE26" s="750"/>
      <c r="DF26" s="751"/>
      <c r="DG26" s="749"/>
      <c r="DH26" s="750"/>
      <c r="DI26" s="750"/>
      <c r="DJ26" s="750"/>
      <c r="DK26" s="751"/>
      <c r="DL26" s="749"/>
      <c r="DM26" s="750"/>
      <c r="DN26" s="750"/>
      <c r="DO26" s="750"/>
      <c r="DP26" s="751"/>
      <c r="DQ26" s="749"/>
      <c r="DR26" s="750"/>
      <c r="DS26" s="750"/>
      <c r="DT26" s="750"/>
      <c r="DU26" s="751"/>
      <c r="DV26" s="813"/>
      <c r="DW26" s="814"/>
      <c r="DX26" s="814"/>
      <c r="DY26" s="814"/>
      <c r="DZ26" s="815"/>
      <c r="EA26" s="197"/>
    </row>
    <row r="27" spans="1:131" s="198" customFormat="1" ht="26.25" customHeight="1" thickBot="1" x14ac:dyDescent="0.2">
      <c r="A27" s="778"/>
      <c r="B27" s="779"/>
      <c r="C27" s="779"/>
      <c r="D27" s="779"/>
      <c r="E27" s="779"/>
      <c r="F27" s="779"/>
      <c r="G27" s="779"/>
      <c r="H27" s="779"/>
      <c r="I27" s="779"/>
      <c r="J27" s="779"/>
      <c r="K27" s="779"/>
      <c r="L27" s="779"/>
      <c r="M27" s="779"/>
      <c r="N27" s="779"/>
      <c r="O27" s="779"/>
      <c r="P27" s="780"/>
      <c r="Q27" s="746"/>
      <c r="R27" s="747"/>
      <c r="S27" s="747"/>
      <c r="T27" s="747"/>
      <c r="U27" s="748"/>
      <c r="V27" s="746"/>
      <c r="W27" s="747"/>
      <c r="X27" s="747"/>
      <c r="Y27" s="747"/>
      <c r="Z27" s="748"/>
      <c r="AA27" s="746"/>
      <c r="AB27" s="747"/>
      <c r="AC27" s="747"/>
      <c r="AD27" s="747"/>
      <c r="AE27" s="747"/>
      <c r="AF27" s="844"/>
      <c r="AG27" s="845"/>
      <c r="AH27" s="845"/>
      <c r="AI27" s="845"/>
      <c r="AJ27" s="846"/>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3"/>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49"/>
      <c r="CI27" s="750"/>
      <c r="CJ27" s="750"/>
      <c r="CK27" s="750"/>
      <c r="CL27" s="751"/>
      <c r="CM27" s="749"/>
      <c r="CN27" s="750"/>
      <c r="CO27" s="750"/>
      <c r="CP27" s="750"/>
      <c r="CQ27" s="751"/>
      <c r="CR27" s="749"/>
      <c r="CS27" s="750"/>
      <c r="CT27" s="750"/>
      <c r="CU27" s="750"/>
      <c r="CV27" s="751"/>
      <c r="CW27" s="749"/>
      <c r="CX27" s="750"/>
      <c r="CY27" s="750"/>
      <c r="CZ27" s="750"/>
      <c r="DA27" s="751"/>
      <c r="DB27" s="749"/>
      <c r="DC27" s="750"/>
      <c r="DD27" s="750"/>
      <c r="DE27" s="750"/>
      <c r="DF27" s="751"/>
      <c r="DG27" s="749"/>
      <c r="DH27" s="750"/>
      <c r="DI27" s="750"/>
      <c r="DJ27" s="750"/>
      <c r="DK27" s="751"/>
      <c r="DL27" s="749"/>
      <c r="DM27" s="750"/>
      <c r="DN27" s="750"/>
      <c r="DO27" s="750"/>
      <c r="DP27" s="751"/>
      <c r="DQ27" s="749"/>
      <c r="DR27" s="750"/>
      <c r="DS27" s="750"/>
      <c r="DT27" s="750"/>
      <c r="DU27" s="751"/>
      <c r="DV27" s="813"/>
      <c r="DW27" s="814"/>
      <c r="DX27" s="814"/>
      <c r="DY27" s="814"/>
      <c r="DZ27" s="815"/>
      <c r="EA27" s="197"/>
    </row>
    <row r="28" spans="1:131" s="198" customFormat="1" ht="26.25" customHeight="1" thickTop="1" x14ac:dyDescent="0.15">
      <c r="A28" s="217">
        <v>1</v>
      </c>
      <c r="B28" s="766" t="s">
        <v>539</v>
      </c>
      <c r="C28" s="767"/>
      <c r="D28" s="767"/>
      <c r="E28" s="767"/>
      <c r="F28" s="767"/>
      <c r="G28" s="767"/>
      <c r="H28" s="767"/>
      <c r="I28" s="767"/>
      <c r="J28" s="767"/>
      <c r="K28" s="767"/>
      <c r="L28" s="767"/>
      <c r="M28" s="767"/>
      <c r="N28" s="767"/>
      <c r="O28" s="767"/>
      <c r="P28" s="768"/>
      <c r="Q28" s="851">
        <v>1666</v>
      </c>
      <c r="R28" s="852"/>
      <c r="S28" s="852"/>
      <c r="T28" s="852"/>
      <c r="U28" s="852"/>
      <c r="V28" s="852">
        <v>1610</v>
      </c>
      <c r="W28" s="852"/>
      <c r="X28" s="852"/>
      <c r="Y28" s="852"/>
      <c r="Z28" s="852"/>
      <c r="AA28" s="852">
        <v>57</v>
      </c>
      <c r="AB28" s="852"/>
      <c r="AC28" s="852"/>
      <c r="AD28" s="852"/>
      <c r="AE28" s="853"/>
      <c r="AF28" s="854">
        <v>57</v>
      </c>
      <c r="AG28" s="852"/>
      <c r="AH28" s="852"/>
      <c r="AI28" s="852"/>
      <c r="AJ28" s="855"/>
      <c r="AK28" s="856">
        <v>86</v>
      </c>
      <c r="AL28" s="847"/>
      <c r="AM28" s="847"/>
      <c r="AN28" s="847"/>
      <c r="AO28" s="847"/>
      <c r="AP28" s="847" t="s">
        <v>540</v>
      </c>
      <c r="AQ28" s="847"/>
      <c r="AR28" s="847"/>
      <c r="AS28" s="847"/>
      <c r="AT28" s="847"/>
      <c r="AU28" s="847" t="s">
        <v>540</v>
      </c>
      <c r="AV28" s="847"/>
      <c r="AW28" s="847"/>
      <c r="AX28" s="847"/>
      <c r="AY28" s="847"/>
      <c r="AZ28" s="848" t="s">
        <v>540</v>
      </c>
      <c r="BA28" s="848"/>
      <c r="BB28" s="848"/>
      <c r="BC28" s="848"/>
      <c r="BD28" s="848"/>
      <c r="BE28" s="849"/>
      <c r="BF28" s="849"/>
      <c r="BG28" s="849"/>
      <c r="BH28" s="849"/>
      <c r="BI28" s="850"/>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49"/>
      <c r="CI28" s="750"/>
      <c r="CJ28" s="750"/>
      <c r="CK28" s="750"/>
      <c r="CL28" s="751"/>
      <c r="CM28" s="749"/>
      <c r="CN28" s="750"/>
      <c r="CO28" s="750"/>
      <c r="CP28" s="750"/>
      <c r="CQ28" s="751"/>
      <c r="CR28" s="749"/>
      <c r="CS28" s="750"/>
      <c r="CT28" s="750"/>
      <c r="CU28" s="750"/>
      <c r="CV28" s="751"/>
      <c r="CW28" s="749"/>
      <c r="CX28" s="750"/>
      <c r="CY28" s="750"/>
      <c r="CZ28" s="750"/>
      <c r="DA28" s="751"/>
      <c r="DB28" s="749"/>
      <c r="DC28" s="750"/>
      <c r="DD28" s="750"/>
      <c r="DE28" s="750"/>
      <c r="DF28" s="751"/>
      <c r="DG28" s="749"/>
      <c r="DH28" s="750"/>
      <c r="DI28" s="750"/>
      <c r="DJ28" s="750"/>
      <c r="DK28" s="751"/>
      <c r="DL28" s="749"/>
      <c r="DM28" s="750"/>
      <c r="DN28" s="750"/>
      <c r="DO28" s="750"/>
      <c r="DP28" s="751"/>
      <c r="DQ28" s="749"/>
      <c r="DR28" s="750"/>
      <c r="DS28" s="750"/>
      <c r="DT28" s="750"/>
      <c r="DU28" s="751"/>
      <c r="DV28" s="813"/>
      <c r="DW28" s="814"/>
      <c r="DX28" s="814"/>
      <c r="DY28" s="814"/>
      <c r="DZ28" s="815"/>
      <c r="EA28" s="197"/>
    </row>
    <row r="29" spans="1:131" s="198" customFormat="1" ht="26.25" customHeight="1" x14ac:dyDescent="0.15">
      <c r="A29" s="217">
        <v>2</v>
      </c>
      <c r="B29" s="790" t="s">
        <v>541</v>
      </c>
      <c r="C29" s="791"/>
      <c r="D29" s="791"/>
      <c r="E29" s="791"/>
      <c r="F29" s="791"/>
      <c r="G29" s="791"/>
      <c r="H29" s="791"/>
      <c r="I29" s="791"/>
      <c r="J29" s="791"/>
      <c r="K29" s="791"/>
      <c r="L29" s="791"/>
      <c r="M29" s="791"/>
      <c r="N29" s="791"/>
      <c r="O29" s="791"/>
      <c r="P29" s="792"/>
      <c r="Q29" s="793">
        <v>1140</v>
      </c>
      <c r="R29" s="794"/>
      <c r="S29" s="794"/>
      <c r="T29" s="794"/>
      <c r="U29" s="794"/>
      <c r="V29" s="794">
        <v>1106</v>
      </c>
      <c r="W29" s="794"/>
      <c r="X29" s="794"/>
      <c r="Y29" s="794"/>
      <c r="Z29" s="794"/>
      <c r="AA29" s="794">
        <v>33</v>
      </c>
      <c r="AB29" s="794"/>
      <c r="AC29" s="794"/>
      <c r="AD29" s="794"/>
      <c r="AE29" s="795"/>
      <c r="AF29" s="796">
        <v>33</v>
      </c>
      <c r="AG29" s="797"/>
      <c r="AH29" s="797"/>
      <c r="AI29" s="797"/>
      <c r="AJ29" s="798"/>
      <c r="AK29" s="741">
        <v>189</v>
      </c>
      <c r="AL29" s="736"/>
      <c r="AM29" s="736"/>
      <c r="AN29" s="736"/>
      <c r="AO29" s="736"/>
      <c r="AP29" s="736" t="s">
        <v>540</v>
      </c>
      <c r="AQ29" s="736"/>
      <c r="AR29" s="736"/>
      <c r="AS29" s="736"/>
      <c r="AT29" s="736"/>
      <c r="AU29" s="736" t="s">
        <v>540</v>
      </c>
      <c r="AV29" s="736"/>
      <c r="AW29" s="736"/>
      <c r="AX29" s="736"/>
      <c r="AY29" s="736"/>
      <c r="AZ29" s="759" t="s">
        <v>540</v>
      </c>
      <c r="BA29" s="759"/>
      <c r="BB29" s="759"/>
      <c r="BC29" s="759"/>
      <c r="BD29" s="759"/>
      <c r="BE29" s="757"/>
      <c r="BF29" s="757"/>
      <c r="BG29" s="757"/>
      <c r="BH29" s="757"/>
      <c r="BI29" s="758"/>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49"/>
      <c r="CI29" s="750"/>
      <c r="CJ29" s="750"/>
      <c r="CK29" s="750"/>
      <c r="CL29" s="751"/>
      <c r="CM29" s="749"/>
      <c r="CN29" s="750"/>
      <c r="CO29" s="750"/>
      <c r="CP29" s="750"/>
      <c r="CQ29" s="751"/>
      <c r="CR29" s="749"/>
      <c r="CS29" s="750"/>
      <c r="CT29" s="750"/>
      <c r="CU29" s="750"/>
      <c r="CV29" s="751"/>
      <c r="CW29" s="749"/>
      <c r="CX29" s="750"/>
      <c r="CY29" s="750"/>
      <c r="CZ29" s="750"/>
      <c r="DA29" s="751"/>
      <c r="DB29" s="749"/>
      <c r="DC29" s="750"/>
      <c r="DD29" s="750"/>
      <c r="DE29" s="750"/>
      <c r="DF29" s="751"/>
      <c r="DG29" s="749"/>
      <c r="DH29" s="750"/>
      <c r="DI29" s="750"/>
      <c r="DJ29" s="750"/>
      <c r="DK29" s="751"/>
      <c r="DL29" s="749"/>
      <c r="DM29" s="750"/>
      <c r="DN29" s="750"/>
      <c r="DO29" s="750"/>
      <c r="DP29" s="751"/>
      <c r="DQ29" s="749"/>
      <c r="DR29" s="750"/>
      <c r="DS29" s="750"/>
      <c r="DT29" s="750"/>
      <c r="DU29" s="751"/>
      <c r="DV29" s="813"/>
      <c r="DW29" s="814"/>
      <c r="DX29" s="814"/>
      <c r="DY29" s="814"/>
      <c r="DZ29" s="815"/>
      <c r="EA29" s="197"/>
    </row>
    <row r="30" spans="1:131" s="198" customFormat="1" ht="26.25" customHeight="1" x14ac:dyDescent="0.15">
      <c r="A30" s="217">
        <v>3</v>
      </c>
      <c r="B30" s="790" t="s">
        <v>542</v>
      </c>
      <c r="C30" s="791"/>
      <c r="D30" s="791"/>
      <c r="E30" s="791"/>
      <c r="F30" s="791"/>
      <c r="G30" s="791"/>
      <c r="H30" s="791"/>
      <c r="I30" s="791"/>
      <c r="J30" s="791"/>
      <c r="K30" s="791"/>
      <c r="L30" s="791"/>
      <c r="M30" s="791"/>
      <c r="N30" s="791"/>
      <c r="O30" s="791"/>
      <c r="P30" s="792"/>
      <c r="Q30" s="793">
        <v>136</v>
      </c>
      <c r="R30" s="794"/>
      <c r="S30" s="794"/>
      <c r="T30" s="794"/>
      <c r="U30" s="794"/>
      <c r="V30" s="794">
        <v>133</v>
      </c>
      <c r="W30" s="794"/>
      <c r="X30" s="794"/>
      <c r="Y30" s="794"/>
      <c r="Z30" s="794"/>
      <c r="AA30" s="794">
        <f t="shared" ref="AA30:AA34" si="0">+Q30-V30</f>
        <v>3</v>
      </c>
      <c r="AB30" s="794"/>
      <c r="AC30" s="794"/>
      <c r="AD30" s="794"/>
      <c r="AE30" s="795"/>
      <c r="AF30" s="796">
        <v>3</v>
      </c>
      <c r="AG30" s="797"/>
      <c r="AH30" s="797"/>
      <c r="AI30" s="797"/>
      <c r="AJ30" s="798"/>
      <c r="AK30" s="741">
        <v>51</v>
      </c>
      <c r="AL30" s="736"/>
      <c r="AM30" s="736"/>
      <c r="AN30" s="736"/>
      <c r="AO30" s="736"/>
      <c r="AP30" s="736" t="s">
        <v>540</v>
      </c>
      <c r="AQ30" s="736"/>
      <c r="AR30" s="736"/>
      <c r="AS30" s="736"/>
      <c r="AT30" s="736"/>
      <c r="AU30" s="736" t="s">
        <v>540</v>
      </c>
      <c r="AV30" s="736"/>
      <c r="AW30" s="736"/>
      <c r="AX30" s="736"/>
      <c r="AY30" s="736"/>
      <c r="AZ30" s="759" t="s">
        <v>540</v>
      </c>
      <c r="BA30" s="759"/>
      <c r="BB30" s="759"/>
      <c r="BC30" s="759"/>
      <c r="BD30" s="759"/>
      <c r="BE30" s="757"/>
      <c r="BF30" s="757"/>
      <c r="BG30" s="757"/>
      <c r="BH30" s="757"/>
      <c r="BI30" s="758"/>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49"/>
      <c r="CI30" s="750"/>
      <c r="CJ30" s="750"/>
      <c r="CK30" s="750"/>
      <c r="CL30" s="751"/>
      <c r="CM30" s="749"/>
      <c r="CN30" s="750"/>
      <c r="CO30" s="750"/>
      <c r="CP30" s="750"/>
      <c r="CQ30" s="751"/>
      <c r="CR30" s="749"/>
      <c r="CS30" s="750"/>
      <c r="CT30" s="750"/>
      <c r="CU30" s="750"/>
      <c r="CV30" s="751"/>
      <c r="CW30" s="749"/>
      <c r="CX30" s="750"/>
      <c r="CY30" s="750"/>
      <c r="CZ30" s="750"/>
      <c r="DA30" s="751"/>
      <c r="DB30" s="749"/>
      <c r="DC30" s="750"/>
      <c r="DD30" s="750"/>
      <c r="DE30" s="750"/>
      <c r="DF30" s="751"/>
      <c r="DG30" s="749"/>
      <c r="DH30" s="750"/>
      <c r="DI30" s="750"/>
      <c r="DJ30" s="750"/>
      <c r="DK30" s="751"/>
      <c r="DL30" s="749"/>
      <c r="DM30" s="750"/>
      <c r="DN30" s="750"/>
      <c r="DO30" s="750"/>
      <c r="DP30" s="751"/>
      <c r="DQ30" s="749"/>
      <c r="DR30" s="750"/>
      <c r="DS30" s="750"/>
      <c r="DT30" s="750"/>
      <c r="DU30" s="751"/>
      <c r="DV30" s="813"/>
      <c r="DW30" s="814"/>
      <c r="DX30" s="814"/>
      <c r="DY30" s="814"/>
      <c r="DZ30" s="815"/>
      <c r="EA30" s="197"/>
    </row>
    <row r="31" spans="1:131" s="198" customFormat="1" ht="26.25" customHeight="1" x14ac:dyDescent="0.15">
      <c r="A31" s="217">
        <v>4</v>
      </c>
      <c r="B31" s="790" t="s">
        <v>543</v>
      </c>
      <c r="C31" s="791"/>
      <c r="D31" s="791"/>
      <c r="E31" s="791"/>
      <c r="F31" s="791"/>
      <c r="G31" s="791"/>
      <c r="H31" s="791"/>
      <c r="I31" s="791"/>
      <c r="J31" s="791"/>
      <c r="K31" s="791"/>
      <c r="L31" s="791"/>
      <c r="M31" s="791"/>
      <c r="N31" s="791"/>
      <c r="O31" s="791"/>
      <c r="P31" s="792"/>
      <c r="Q31" s="793">
        <v>41</v>
      </c>
      <c r="R31" s="794"/>
      <c r="S31" s="794"/>
      <c r="T31" s="794"/>
      <c r="U31" s="794"/>
      <c r="V31" s="794">
        <v>32</v>
      </c>
      <c r="W31" s="794"/>
      <c r="X31" s="794"/>
      <c r="Y31" s="794"/>
      <c r="Z31" s="794"/>
      <c r="AA31" s="794">
        <f t="shared" si="0"/>
        <v>9</v>
      </c>
      <c r="AB31" s="794"/>
      <c r="AC31" s="794"/>
      <c r="AD31" s="794"/>
      <c r="AE31" s="795"/>
      <c r="AF31" s="796">
        <v>9</v>
      </c>
      <c r="AG31" s="797"/>
      <c r="AH31" s="797"/>
      <c r="AI31" s="797"/>
      <c r="AJ31" s="798"/>
      <c r="AK31" s="741" t="s">
        <v>540</v>
      </c>
      <c r="AL31" s="736"/>
      <c r="AM31" s="736"/>
      <c r="AN31" s="736"/>
      <c r="AO31" s="736"/>
      <c r="AP31" s="736" t="s">
        <v>540</v>
      </c>
      <c r="AQ31" s="736"/>
      <c r="AR31" s="736"/>
      <c r="AS31" s="736"/>
      <c r="AT31" s="736"/>
      <c r="AU31" s="736" t="s">
        <v>540</v>
      </c>
      <c r="AV31" s="736"/>
      <c r="AW31" s="736"/>
      <c r="AX31" s="736"/>
      <c r="AY31" s="736"/>
      <c r="AZ31" s="759" t="s">
        <v>540</v>
      </c>
      <c r="BA31" s="759"/>
      <c r="BB31" s="759"/>
      <c r="BC31" s="759"/>
      <c r="BD31" s="759"/>
      <c r="BE31" s="757" t="s">
        <v>563</v>
      </c>
      <c r="BF31" s="757"/>
      <c r="BG31" s="757"/>
      <c r="BH31" s="757"/>
      <c r="BI31" s="758"/>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49"/>
      <c r="CI31" s="750"/>
      <c r="CJ31" s="750"/>
      <c r="CK31" s="750"/>
      <c r="CL31" s="751"/>
      <c r="CM31" s="749"/>
      <c r="CN31" s="750"/>
      <c r="CO31" s="750"/>
      <c r="CP31" s="750"/>
      <c r="CQ31" s="751"/>
      <c r="CR31" s="749"/>
      <c r="CS31" s="750"/>
      <c r="CT31" s="750"/>
      <c r="CU31" s="750"/>
      <c r="CV31" s="751"/>
      <c r="CW31" s="749"/>
      <c r="CX31" s="750"/>
      <c r="CY31" s="750"/>
      <c r="CZ31" s="750"/>
      <c r="DA31" s="751"/>
      <c r="DB31" s="749"/>
      <c r="DC31" s="750"/>
      <c r="DD31" s="750"/>
      <c r="DE31" s="750"/>
      <c r="DF31" s="751"/>
      <c r="DG31" s="749"/>
      <c r="DH31" s="750"/>
      <c r="DI31" s="750"/>
      <c r="DJ31" s="750"/>
      <c r="DK31" s="751"/>
      <c r="DL31" s="749"/>
      <c r="DM31" s="750"/>
      <c r="DN31" s="750"/>
      <c r="DO31" s="750"/>
      <c r="DP31" s="751"/>
      <c r="DQ31" s="749"/>
      <c r="DR31" s="750"/>
      <c r="DS31" s="750"/>
      <c r="DT31" s="750"/>
      <c r="DU31" s="751"/>
      <c r="DV31" s="813"/>
      <c r="DW31" s="814"/>
      <c r="DX31" s="814"/>
      <c r="DY31" s="814"/>
      <c r="DZ31" s="815"/>
      <c r="EA31" s="197"/>
    </row>
    <row r="32" spans="1:131" s="198" customFormat="1" ht="26.25" customHeight="1" x14ac:dyDescent="0.15">
      <c r="A32" s="217">
        <v>5</v>
      </c>
      <c r="B32" s="790" t="s">
        <v>544</v>
      </c>
      <c r="C32" s="791"/>
      <c r="D32" s="791"/>
      <c r="E32" s="791"/>
      <c r="F32" s="791"/>
      <c r="G32" s="791"/>
      <c r="H32" s="791"/>
      <c r="I32" s="791"/>
      <c r="J32" s="791"/>
      <c r="K32" s="791"/>
      <c r="L32" s="791"/>
      <c r="M32" s="791"/>
      <c r="N32" s="791"/>
      <c r="O32" s="791"/>
      <c r="P32" s="792"/>
      <c r="Q32" s="793">
        <v>343</v>
      </c>
      <c r="R32" s="794"/>
      <c r="S32" s="794"/>
      <c r="T32" s="794"/>
      <c r="U32" s="794"/>
      <c r="V32" s="794">
        <v>322</v>
      </c>
      <c r="W32" s="794"/>
      <c r="X32" s="794"/>
      <c r="Y32" s="794"/>
      <c r="Z32" s="794"/>
      <c r="AA32" s="794">
        <f t="shared" si="0"/>
        <v>21</v>
      </c>
      <c r="AB32" s="794"/>
      <c r="AC32" s="794"/>
      <c r="AD32" s="794"/>
      <c r="AE32" s="795"/>
      <c r="AF32" s="796">
        <v>861</v>
      </c>
      <c r="AG32" s="797"/>
      <c r="AH32" s="797"/>
      <c r="AI32" s="797"/>
      <c r="AJ32" s="798"/>
      <c r="AK32" s="741">
        <v>44</v>
      </c>
      <c r="AL32" s="736"/>
      <c r="AM32" s="736"/>
      <c r="AN32" s="736"/>
      <c r="AO32" s="736"/>
      <c r="AP32" s="736">
        <v>1453</v>
      </c>
      <c r="AQ32" s="736"/>
      <c r="AR32" s="736"/>
      <c r="AS32" s="736"/>
      <c r="AT32" s="736"/>
      <c r="AU32" s="736">
        <v>424</v>
      </c>
      <c r="AV32" s="736"/>
      <c r="AW32" s="736"/>
      <c r="AX32" s="736"/>
      <c r="AY32" s="736"/>
      <c r="AZ32" s="759" t="s">
        <v>540</v>
      </c>
      <c r="BA32" s="759"/>
      <c r="BB32" s="759"/>
      <c r="BC32" s="759"/>
      <c r="BD32" s="759"/>
      <c r="BE32" s="757" t="s">
        <v>545</v>
      </c>
      <c r="BF32" s="757"/>
      <c r="BG32" s="757"/>
      <c r="BH32" s="757"/>
      <c r="BI32" s="758"/>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49"/>
      <c r="CI32" s="750"/>
      <c r="CJ32" s="750"/>
      <c r="CK32" s="750"/>
      <c r="CL32" s="751"/>
      <c r="CM32" s="749"/>
      <c r="CN32" s="750"/>
      <c r="CO32" s="750"/>
      <c r="CP32" s="750"/>
      <c r="CQ32" s="751"/>
      <c r="CR32" s="749"/>
      <c r="CS32" s="750"/>
      <c r="CT32" s="750"/>
      <c r="CU32" s="750"/>
      <c r="CV32" s="751"/>
      <c r="CW32" s="749"/>
      <c r="CX32" s="750"/>
      <c r="CY32" s="750"/>
      <c r="CZ32" s="750"/>
      <c r="DA32" s="751"/>
      <c r="DB32" s="749"/>
      <c r="DC32" s="750"/>
      <c r="DD32" s="750"/>
      <c r="DE32" s="750"/>
      <c r="DF32" s="751"/>
      <c r="DG32" s="749"/>
      <c r="DH32" s="750"/>
      <c r="DI32" s="750"/>
      <c r="DJ32" s="750"/>
      <c r="DK32" s="751"/>
      <c r="DL32" s="749"/>
      <c r="DM32" s="750"/>
      <c r="DN32" s="750"/>
      <c r="DO32" s="750"/>
      <c r="DP32" s="751"/>
      <c r="DQ32" s="749"/>
      <c r="DR32" s="750"/>
      <c r="DS32" s="750"/>
      <c r="DT32" s="750"/>
      <c r="DU32" s="751"/>
      <c r="DV32" s="813"/>
      <c r="DW32" s="814"/>
      <c r="DX32" s="814"/>
      <c r="DY32" s="814"/>
      <c r="DZ32" s="815"/>
      <c r="EA32" s="197"/>
    </row>
    <row r="33" spans="1:131" s="198" customFormat="1" ht="26.25" customHeight="1" x14ac:dyDescent="0.15">
      <c r="A33" s="217">
        <v>6</v>
      </c>
      <c r="B33" s="790" t="s">
        <v>546</v>
      </c>
      <c r="C33" s="791"/>
      <c r="D33" s="791"/>
      <c r="E33" s="791"/>
      <c r="F33" s="791"/>
      <c r="G33" s="791"/>
      <c r="H33" s="791"/>
      <c r="I33" s="791"/>
      <c r="J33" s="791"/>
      <c r="K33" s="791"/>
      <c r="L33" s="791"/>
      <c r="M33" s="791"/>
      <c r="N33" s="791"/>
      <c r="O33" s="791"/>
      <c r="P33" s="792"/>
      <c r="Q33" s="793">
        <v>2139</v>
      </c>
      <c r="R33" s="794"/>
      <c r="S33" s="794"/>
      <c r="T33" s="794"/>
      <c r="U33" s="794"/>
      <c r="V33" s="794">
        <v>2250</v>
      </c>
      <c r="W33" s="794"/>
      <c r="X33" s="794"/>
      <c r="Y33" s="794"/>
      <c r="Z33" s="794"/>
      <c r="AA33" s="794">
        <f t="shared" si="0"/>
        <v>-111</v>
      </c>
      <c r="AB33" s="794"/>
      <c r="AC33" s="794"/>
      <c r="AD33" s="794"/>
      <c r="AE33" s="795"/>
      <c r="AF33" s="796">
        <v>430</v>
      </c>
      <c r="AG33" s="797"/>
      <c r="AH33" s="797"/>
      <c r="AI33" s="797"/>
      <c r="AJ33" s="798"/>
      <c r="AK33" s="741">
        <v>345</v>
      </c>
      <c r="AL33" s="736"/>
      <c r="AM33" s="736"/>
      <c r="AN33" s="736"/>
      <c r="AO33" s="736"/>
      <c r="AP33" s="736">
        <v>2617</v>
      </c>
      <c r="AQ33" s="736"/>
      <c r="AR33" s="736"/>
      <c r="AS33" s="736"/>
      <c r="AT33" s="736"/>
      <c r="AU33" s="736">
        <v>2120</v>
      </c>
      <c r="AV33" s="736"/>
      <c r="AW33" s="736"/>
      <c r="AX33" s="736"/>
      <c r="AY33" s="736"/>
      <c r="AZ33" s="759" t="s">
        <v>538</v>
      </c>
      <c r="BA33" s="759"/>
      <c r="BB33" s="759"/>
      <c r="BC33" s="759"/>
      <c r="BD33" s="759"/>
      <c r="BE33" s="757" t="s">
        <v>377</v>
      </c>
      <c r="BF33" s="757"/>
      <c r="BG33" s="757"/>
      <c r="BH33" s="757"/>
      <c r="BI33" s="758"/>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49"/>
      <c r="CI33" s="750"/>
      <c r="CJ33" s="750"/>
      <c r="CK33" s="750"/>
      <c r="CL33" s="751"/>
      <c r="CM33" s="749"/>
      <c r="CN33" s="750"/>
      <c r="CO33" s="750"/>
      <c r="CP33" s="750"/>
      <c r="CQ33" s="751"/>
      <c r="CR33" s="749"/>
      <c r="CS33" s="750"/>
      <c r="CT33" s="750"/>
      <c r="CU33" s="750"/>
      <c r="CV33" s="751"/>
      <c r="CW33" s="749"/>
      <c r="CX33" s="750"/>
      <c r="CY33" s="750"/>
      <c r="CZ33" s="750"/>
      <c r="DA33" s="751"/>
      <c r="DB33" s="749"/>
      <c r="DC33" s="750"/>
      <c r="DD33" s="750"/>
      <c r="DE33" s="750"/>
      <c r="DF33" s="751"/>
      <c r="DG33" s="749"/>
      <c r="DH33" s="750"/>
      <c r="DI33" s="750"/>
      <c r="DJ33" s="750"/>
      <c r="DK33" s="751"/>
      <c r="DL33" s="749"/>
      <c r="DM33" s="750"/>
      <c r="DN33" s="750"/>
      <c r="DO33" s="750"/>
      <c r="DP33" s="751"/>
      <c r="DQ33" s="749"/>
      <c r="DR33" s="750"/>
      <c r="DS33" s="750"/>
      <c r="DT33" s="750"/>
      <c r="DU33" s="751"/>
      <c r="DV33" s="813"/>
      <c r="DW33" s="814"/>
      <c r="DX33" s="814"/>
      <c r="DY33" s="814"/>
      <c r="DZ33" s="815"/>
      <c r="EA33" s="197"/>
    </row>
    <row r="34" spans="1:131" s="198" customFormat="1" ht="26.25" customHeight="1" x14ac:dyDescent="0.15">
      <c r="A34" s="217">
        <v>7</v>
      </c>
      <c r="B34" s="790" t="s">
        <v>379</v>
      </c>
      <c r="C34" s="791"/>
      <c r="D34" s="791"/>
      <c r="E34" s="791"/>
      <c r="F34" s="791"/>
      <c r="G34" s="791"/>
      <c r="H34" s="791"/>
      <c r="I34" s="791"/>
      <c r="J34" s="791"/>
      <c r="K34" s="791"/>
      <c r="L34" s="791"/>
      <c r="M34" s="791"/>
      <c r="N34" s="791"/>
      <c r="O34" s="791"/>
      <c r="P34" s="792"/>
      <c r="Q34" s="793">
        <v>378</v>
      </c>
      <c r="R34" s="794"/>
      <c r="S34" s="794"/>
      <c r="T34" s="794"/>
      <c r="U34" s="794"/>
      <c r="V34" s="794">
        <v>374</v>
      </c>
      <c r="W34" s="794"/>
      <c r="X34" s="794"/>
      <c r="Y34" s="794"/>
      <c r="Z34" s="794"/>
      <c r="AA34" s="794">
        <f t="shared" si="0"/>
        <v>4</v>
      </c>
      <c r="AB34" s="794"/>
      <c r="AC34" s="794"/>
      <c r="AD34" s="794"/>
      <c r="AE34" s="795"/>
      <c r="AF34" s="796">
        <v>4</v>
      </c>
      <c r="AG34" s="797"/>
      <c r="AH34" s="797"/>
      <c r="AI34" s="797"/>
      <c r="AJ34" s="798"/>
      <c r="AK34" s="741">
        <v>315</v>
      </c>
      <c r="AL34" s="736"/>
      <c r="AM34" s="736"/>
      <c r="AN34" s="736"/>
      <c r="AO34" s="736"/>
      <c r="AP34" s="736">
        <v>3316</v>
      </c>
      <c r="AQ34" s="736"/>
      <c r="AR34" s="736"/>
      <c r="AS34" s="736"/>
      <c r="AT34" s="736"/>
      <c r="AU34" s="736">
        <v>3316</v>
      </c>
      <c r="AV34" s="736"/>
      <c r="AW34" s="736"/>
      <c r="AX34" s="736"/>
      <c r="AY34" s="736"/>
      <c r="AZ34" s="759" t="s">
        <v>538</v>
      </c>
      <c r="BA34" s="759"/>
      <c r="BB34" s="759"/>
      <c r="BC34" s="759"/>
      <c r="BD34" s="759"/>
      <c r="BE34" s="757" t="s">
        <v>380</v>
      </c>
      <c r="BF34" s="757"/>
      <c r="BG34" s="757"/>
      <c r="BH34" s="757"/>
      <c r="BI34" s="758"/>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49"/>
      <c r="CI34" s="750"/>
      <c r="CJ34" s="750"/>
      <c r="CK34" s="750"/>
      <c r="CL34" s="751"/>
      <c r="CM34" s="749"/>
      <c r="CN34" s="750"/>
      <c r="CO34" s="750"/>
      <c r="CP34" s="750"/>
      <c r="CQ34" s="751"/>
      <c r="CR34" s="749"/>
      <c r="CS34" s="750"/>
      <c r="CT34" s="750"/>
      <c r="CU34" s="750"/>
      <c r="CV34" s="751"/>
      <c r="CW34" s="749"/>
      <c r="CX34" s="750"/>
      <c r="CY34" s="750"/>
      <c r="CZ34" s="750"/>
      <c r="DA34" s="751"/>
      <c r="DB34" s="749"/>
      <c r="DC34" s="750"/>
      <c r="DD34" s="750"/>
      <c r="DE34" s="750"/>
      <c r="DF34" s="751"/>
      <c r="DG34" s="749"/>
      <c r="DH34" s="750"/>
      <c r="DI34" s="750"/>
      <c r="DJ34" s="750"/>
      <c r="DK34" s="751"/>
      <c r="DL34" s="749"/>
      <c r="DM34" s="750"/>
      <c r="DN34" s="750"/>
      <c r="DO34" s="750"/>
      <c r="DP34" s="751"/>
      <c r="DQ34" s="749"/>
      <c r="DR34" s="750"/>
      <c r="DS34" s="750"/>
      <c r="DT34" s="750"/>
      <c r="DU34" s="751"/>
      <c r="DV34" s="813"/>
      <c r="DW34" s="814"/>
      <c r="DX34" s="814"/>
      <c r="DY34" s="814"/>
      <c r="DZ34" s="815"/>
      <c r="EA34" s="197"/>
    </row>
    <row r="35" spans="1:131" s="198" customFormat="1" ht="26.25" customHeight="1" x14ac:dyDescent="0.15">
      <c r="A35" s="217">
        <v>8</v>
      </c>
      <c r="B35" s="790" t="s">
        <v>381</v>
      </c>
      <c r="C35" s="791"/>
      <c r="D35" s="791"/>
      <c r="E35" s="791"/>
      <c r="F35" s="791"/>
      <c r="G35" s="791"/>
      <c r="H35" s="791"/>
      <c r="I35" s="791"/>
      <c r="J35" s="791"/>
      <c r="K35" s="791"/>
      <c r="L35" s="791"/>
      <c r="M35" s="791"/>
      <c r="N35" s="791"/>
      <c r="O35" s="791"/>
      <c r="P35" s="792"/>
      <c r="Q35" s="793">
        <v>247</v>
      </c>
      <c r="R35" s="794"/>
      <c r="S35" s="794"/>
      <c r="T35" s="794"/>
      <c r="U35" s="794"/>
      <c r="V35" s="794">
        <v>242</v>
      </c>
      <c r="W35" s="794"/>
      <c r="X35" s="794"/>
      <c r="Y35" s="794"/>
      <c r="Z35" s="794"/>
      <c r="AA35" s="794">
        <v>4</v>
      </c>
      <c r="AB35" s="794"/>
      <c r="AC35" s="794"/>
      <c r="AD35" s="794"/>
      <c r="AE35" s="795"/>
      <c r="AF35" s="796">
        <v>4</v>
      </c>
      <c r="AG35" s="797"/>
      <c r="AH35" s="797"/>
      <c r="AI35" s="797"/>
      <c r="AJ35" s="798"/>
      <c r="AK35" s="741">
        <v>120</v>
      </c>
      <c r="AL35" s="736"/>
      <c r="AM35" s="736"/>
      <c r="AN35" s="736"/>
      <c r="AO35" s="736"/>
      <c r="AP35" s="736">
        <v>1797</v>
      </c>
      <c r="AQ35" s="736"/>
      <c r="AR35" s="736"/>
      <c r="AS35" s="736"/>
      <c r="AT35" s="736"/>
      <c r="AU35" s="736">
        <v>1438</v>
      </c>
      <c r="AV35" s="736"/>
      <c r="AW35" s="736"/>
      <c r="AX35" s="736"/>
      <c r="AY35" s="736"/>
      <c r="AZ35" s="759" t="s">
        <v>538</v>
      </c>
      <c r="BA35" s="759"/>
      <c r="BB35" s="759"/>
      <c r="BC35" s="759"/>
      <c r="BD35" s="759"/>
      <c r="BE35" s="757" t="s">
        <v>380</v>
      </c>
      <c r="BF35" s="757"/>
      <c r="BG35" s="757"/>
      <c r="BH35" s="757"/>
      <c r="BI35" s="758"/>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49"/>
      <c r="CI35" s="750"/>
      <c r="CJ35" s="750"/>
      <c r="CK35" s="750"/>
      <c r="CL35" s="751"/>
      <c r="CM35" s="749"/>
      <c r="CN35" s="750"/>
      <c r="CO35" s="750"/>
      <c r="CP35" s="750"/>
      <c r="CQ35" s="751"/>
      <c r="CR35" s="749"/>
      <c r="CS35" s="750"/>
      <c r="CT35" s="750"/>
      <c r="CU35" s="750"/>
      <c r="CV35" s="751"/>
      <c r="CW35" s="749"/>
      <c r="CX35" s="750"/>
      <c r="CY35" s="750"/>
      <c r="CZ35" s="750"/>
      <c r="DA35" s="751"/>
      <c r="DB35" s="749"/>
      <c r="DC35" s="750"/>
      <c r="DD35" s="750"/>
      <c r="DE35" s="750"/>
      <c r="DF35" s="751"/>
      <c r="DG35" s="749"/>
      <c r="DH35" s="750"/>
      <c r="DI35" s="750"/>
      <c r="DJ35" s="750"/>
      <c r="DK35" s="751"/>
      <c r="DL35" s="749"/>
      <c r="DM35" s="750"/>
      <c r="DN35" s="750"/>
      <c r="DO35" s="750"/>
      <c r="DP35" s="751"/>
      <c r="DQ35" s="749"/>
      <c r="DR35" s="750"/>
      <c r="DS35" s="750"/>
      <c r="DT35" s="750"/>
      <c r="DU35" s="751"/>
      <c r="DV35" s="813"/>
      <c r="DW35" s="814"/>
      <c r="DX35" s="814"/>
      <c r="DY35" s="814"/>
      <c r="DZ35" s="815"/>
      <c r="EA35" s="197"/>
    </row>
    <row r="36" spans="1:131" s="198" customFormat="1" ht="26.25" customHeight="1" x14ac:dyDescent="0.15">
      <c r="A36" s="217">
        <v>9</v>
      </c>
      <c r="B36" s="790" t="s">
        <v>382</v>
      </c>
      <c r="C36" s="791"/>
      <c r="D36" s="791"/>
      <c r="E36" s="791"/>
      <c r="F36" s="791"/>
      <c r="G36" s="791"/>
      <c r="H36" s="791"/>
      <c r="I36" s="791"/>
      <c r="J36" s="791"/>
      <c r="K36" s="791"/>
      <c r="L36" s="791"/>
      <c r="M36" s="791"/>
      <c r="N36" s="791"/>
      <c r="O36" s="791"/>
      <c r="P36" s="792"/>
      <c r="Q36" s="793">
        <v>3</v>
      </c>
      <c r="R36" s="794"/>
      <c r="S36" s="794"/>
      <c r="T36" s="794"/>
      <c r="U36" s="794"/>
      <c r="V36" s="794">
        <v>3</v>
      </c>
      <c r="W36" s="794"/>
      <c r="X36" s="794"/>
      <c r="Y36" s="794"/>
      <c r="Z36" s="794"/>
      <c r="AA36" s="794" t="s">
        <v>570</v>
      </c>
      <c r="AB36" s="794"/>
      <c r="AC36" s="794"/>
      <c r="AD36" s="794"/>
      <c r="AE36" s="795"/>
      <c r="AF36" s="796" t="s">
        <v>120</v>
      </c>
      <c r="AG36" s="797"/>
      <c r="AH36" s="797"/>
      <c r="AI36" s="797"/>
      <c r="AJ36" s="798"/>
      <c r="AK36" s="741" t="s">
        <v>538</v>
      </c>
      <c r="AL36" s="736"/>
      <c r="AM36" s="736"/>
      <c r="AN36" s="736"/>
      <c r="AO36" s="736"/>
      <c r="AP36" s="736" t="s">
        <v>538</v>
      </c>
      <c r="AQ36" s="736"/>
      <c r="AR36" s="736"/>
      <c r="AS36" s="736"/>
      <c r="AT36" s="736"/>
      <c r="AU36" s="736" t="s">
        <v>538</v>
      </c>
      <c r="AV36" s="736"/>
      <c r="AW36" s="736"/>
      <c r="AX36" s="736"/>
      <c r="AY36" s="736"/>
      <c r="AZ36" s="759" t="s">
        <v>538</v>
      </c>
      <c r="BA36" s="759"/>
      <c r="BB36" s="759"/>
      <c r="BC36" s="759"/>
      <c r="BD36" s="759"/>
      <c r="BE36" s="757" t="s">
        <v>380</v>
      </c>
      <c r="BF36" s="757"/>
      <c r="BG36" s="757"/>
      <c r="BH36" s="757"/>
      <c r="BI36" s="758"/>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49"/>
      <c r="CI36" s="750"/>
      <c r="CJ36" s="750"/>
      <c r="CK36" s="750"/>
      <c r="CL36" s="751"/>
      <c r="CM36" s="749"/>
      <c r="CN36" s="750"/>
      <c r="CO36" s="750"/>
      <c r="CP36" s="750"/>
      <c r="CQ36" s="751"/>
      <c r="CR36" s="749"/>
      <c r="CS36" s="750"/>
      <c r="CT36" s="750"/>
      <c r="CU36" s="750"/>
      <c r="CV36" s="751"/>
      <c r="CW36" s="749"/>
      <c r="CX36" s="750"/>
      <c r="CY36" s="750"/>
      <c r="CZ36" s="750"/>
      <c r="DA36" s="751"/>
      <c r="DB36" s="749"/>
      <c r="DC36" s="750"/>
      <c r="DD36" s="750"/>
      <c r="DE36" s="750"/>
      <c r="DF36" s="751"/>
      <c r="DG36" s="749"/>
      <c r="DH36" s="750"/>
      <c r="DI36" s="750"/>
      <c r="DJ36" s="750"/>
      <c r="DK36" s="751"/>
      <c r="DL36" s="749"/>
      <c r="DM36" s="750"/>
      <c r="DN36" s="750"/>
      <c r="DO36" s="750"/>
      <c r="DP36" s="751"/>
      <c r="DQ36" s="749"/>
      <c r="DR36" s="750"/>
      <c r="DS36" s="750"/>
      <c r="DT36" s="750"/>
      <c r="DU36" s="751"/>
      <c r="DV36" s="813"/>
      <c r="DW36" s="814"/>
      <c r="DX36" s="814"/>
      <c r="DY36" s="814"/>
      <c r="DZ36" s="815"/>
      <c r="EA36" s="197"/>
    </row>
    <row r="37" spans="1:131" s="198" customFormat="1" ht="26.25" customHeight="1" x14ac:dyDescent="0.15">
      <c r="A37" s="217">
        <v>10</v>
      </c>
      <c r="B37" s="790" t="s">
        <v>383</v>
      </c>
      <c r="C37" s="791"/>
      <c r="D37" s="791"/>
      <c r="E37" s="791"/>
      <c r="F37" s="791"/>
      <c r="G37" s="791"/>
      <c r="H37" s="791"/>
      <c r="I37" s="791"/>
      <c r="J37" s="791"/>
      <c r="K37" s="791"/>
      <c r="L37" s="791"/>
      <c r="M37" s="791"/>
      <c r="N37" s="791"/>
      <c r="O37" s="791"/>
      <c r="P37" s="792"/>
      <c r="Q37" s="793">
        <v>16</v>
      </c>
      <c r="R37" s="794"/>
      <c r="S37" s="794"/>
      <c r="T37" s="794"/>
      <c r="U37" s="794"/>
      <c r="V37" s="794">
        <v>16</v>
      </c>
      <c r="W37" s="794"/>
      <c r="X37" s="794"/>
      <c r="Y37" s="794"/>
      <c r="Z37" s="794"/>
      <c r="AA37" s="794" t="s">
        <v>570</v>
      </c>
      <c r="AB37" s="794"/>
      <c r="AC37" s="794"/>
      <c r="AD37" s="794"/>
      <c r="AE37" s="795"/>
      <c r="AF37" s="796" t="s">
        <v>120</v>
      </c>
      <c r="AG37" s="797"/>
      <c r="AH37" s="797"/>
      <c r="AI37" s="797"/>
      <c r="AJ37" s="798"/>
      <c r="AK37" s="741">
        <v>16</v>
      </c>
      <c r="AL37" s="736"/>
      <c r="AM37" s="736"/>
      <c r="AN37" s="736"/>
      <c r="AO37" s="736"/>
      <c r="AP37" s="736" t="s">
        <v>538</v>
      </c>
      <c r="AQ37" s="736"/>
      <c r="AR37" s="736"/>
      <c r="AS37" s="736"/>
      <c r="AT37" s="736"/>
      <c r="AU37" s="736" t="s">
        <v>538</v>
      </c>
      <c r="AV37" s="736"/>
      <c r="AW37" s="736"/>
      <c r="AX37" s="736"/>
      <c r="AY37" s="736"/>
      <c r="AZ37" s="759" t="s">
        <v>538</v>
      </c>
      <c r="BA37" s="759"/>
      <c r="BB37" s="759"/>
      <c r="BC37" s="759"/>
      <c r="BD37" s="759"/>
      <c r="BE37" s="757" t="s">
        <v>380</v>
      </c>
      <c r="BF37" s="757"/>
      <c r="BG37" s="757"/>
      <c r="BH37" s="757"/>
      <c r="BI37" s="758"/>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49"/>
      <c r="CI37" s="750"/>
      <c r="CJ37" s="750"/>
      <c r="CK37" s="750"/>
      <c r="CL37" s="751"/>
      <c r="CM37" s="749"/>
      <c r="CN37" s="750"/>
      <c r="CO37" s="750"/>
      <c r="CP37" s="750"/>
      <c r="CQ37" s="751"/>
      <c r="CR37" s="749"/>
      <c r="CS37" s="750"/>
      <c r="CT37" s="750"/>
      <c r="CU37" s="750"/>
      <c r="CV37" s="751"/>
      <c r="CW37" s="749"/>
      <c r="CX37" s="750"/>
      <c r="CY37" s="750"/>
      <c r="CZ37" s="750"/>
      <c r="DA37" s="751"/>
      <c r="DB37" s="749"/>
      <c r="DC37" s="750"/>
      <c r="DD37" s="750"/>
      <c r="DE37" s="750"/>
      <c r="DF37" s="751"/>
      <c r="DG37" s="749"/>
      <c r="DH37" s="750"/>
      <c r="DI37" s="750"/>
      <c r="DJ37" s="750"/>
      <c r="DK37" s="751"/>
      <c r="DL37" s="749"/>
      <c r="DM37" s="750"/>
      <c r="DN37" s="750"/>
      <c r="DO37" s="750"/>
      <c r="DP37" s="751"/>
      <c r="DQ37" s="749"/>
      <c r="DR37" s="750"/>
      <c r="DS37" s="750"/>
      <c r="DT37" s="750"/>
      <c r="DU37" s="751"/>
      <c r="DV37" s="813"/>
      <c r="DW37" s="814"/>
      <c r="DX37" s="814"/>
      <c r="DY37" s="814"/>
      <c r="DZ37" s="815"/>
      <c r="EA37" s="197"/>
    </row>
    <row r="38" spans="1:131" s="198" customFormat="1" ht="26.25" customHeight="1" x14ac:dyDescent="0.15">
      <c r="A38" s="217">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60"/>
      <c r="AL38" s="740"/>
      <c r="AM38" s="740"/>
      <c r="AN38" s="740"/>
      <c r="AO38" s="741"/>
      <c r="AP38" s="739"/>
      <c r="AQ38" s="740"/>
      <c r="AR38" s="740"/>
      <c r="AS38" s="740"/>
      <c r="AT38" s="741"/>
      <c r="AU38" s="739"/>
      <c r="AV38" s="740"/>
      <c r="AW38" s="740"/>
      <c r="AX38" s="740"/>
      <c r="AY38" s="741"/>
      <c r="AZ38" s="861"/>
      <c r="BA38" s="862"/>
      <c r="BB38" s="862"/>
      <c r="BC38" s="862"/>
      <c r="BD38" s="863"/>
      <c r="BE38" s="857"/>
      <c r="BF38" s="858"/>
      <c r="BG38" s="858"/>
      <c r="BH38" s="858"/>
      <c r="BI38" s="859"/>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49"/>
      <c r="CI38" s="750"/>
      <c r="CJ38" s="750"/>
      <c r="CK38" s="750"/>
      <c r="CL38" s="751"/>
      <c r="CM38" s="749"/>
      <c r="CN38" s="750"/>
      <c r="CO38" s="750"/>
      <c r="CP38" s="750"/>
      <c r="CQ38" s="751"/>
      <c r="CR38" s="749"/>
      <c r="CS38" s="750"/>
      <c r="CT38" s="750"/>
      <c r="CU38" s="750"/>
      <c r="CV38" s="751"/>
      <c r="CW38" s="749"/>
      <c r="CX38" s="750"/>
      <c r="CY38" s="750"/>
      <c r="CZ38" s="750"/>
      <c r="DA38" s="751"/>
      <c r="DB38" s="749"/>
      <c r="DC38" s="750"/>
      <c r="DD38" s="750"/>
      <c r="DE38" s="750"/>
      <c r="DF38" s="751"/>
      <c r="DG38" s="749"/>
      <c r="DH38" s="750"/>
      <c r="DI38" s="750"/>
      <c r="DJ38" s="750"/>
      <c r="DK38" s="751"/>
      <c r="DL38" s="749"/>
      <c r="DM38" s="750"/>
      <c r="DN38" s="750"/>
      <c r="DO38" s="750"/>
      <c r="DP38" s="751"/>
      <c r="DQ38" s="749"/>
      <c r="DR38" s="750"/>
      <c r="DS38" s="750"/>
      <c r="DT38" s="750"/>
      <c r="DU38" s="751"/>
      <c r="DV38" s="813"/>
      <c r="DW38" s="814"/>
      <c r="DX38" s="814"/>
      <c r="DY38" s="814"/>
      <c r="DZ38" s="815"/>
      <c r="EA38" s="197"/>
    </row>
    <row r="39" spans="1:131" s="198" customFormat="1" ht="26.25" customHeight="1" x14ac:dyDescent="0.15">
      <c r="A39" s="217">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741"/>
      <c r="AL39" s="736"/>
      <c r="AM39" s="736"/>
      <c r="AN39" s="736"/>
      <c r="AO39" s="736"/>
      <c r="AP39" s="736"/>
      <c r="AQ39" s="736"/>
      <c r="AR39" s="736"/>
      <c r="AS39" s="736"/>
      <c r="AT39" s="736"/>
      <c r="AU39" s="736"/>
      <c r="AV39" s="736"/>
      <c r="AW39" s="736"/>
      <c r="AX39" s="736"/>
      <c r="AY39" s="736"/>
      <c r="AZ39" s="759"/>
      <c r="BA39" s="759"/>
      <c r="BB39" s="759"/>
      <c r="BC39" s="759"/>
      <c r="BD39" s="759"/>
      <c r="BE39" s="757"/>
      <c r="BF39" s="757"/>
      <c r="BG39" s="757"/>
      <c r="BH39" s="757"/>
      <c r="BI39" s="758"/>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49"/>
      <c r="CI39" s="750"/>
      <c r="CJ39" s="750"/>
      <c r="CK39" s="750"/>
      <c r="CL39" s="751"/>
      <c r="CM39" s="749"/>
      <c r="CN39" s="750"/>
      <c r="CO39" s="750"/>
      <c r="CP39" s="750"/>
      <c r="CQ39" s="751"/>
      <c r="CR39" s="749"/>
      <c r="CS39" s="750"/>
      <c r="CT39" s="750"/>
      <c r="CU39" s="750"/>
      <c r="CV39" s="751"/>
      <c r="CW39" s="749"/>
      <c r="CX39" s="750"/>
      <c r="CY39" s="750"/>
      <c r="CZ39" s="750"/>
      <c r="DA39" s="751"/>
      <c r="DB39" s="749"/>
      <c r="DC39" s="750"/>
      <c r="DD39" s="750"/>
      <c r="DE39" s="750"/>
      <c r="DF39" s="751"/>
      <c r="DG39" s="749"/>
      <c r="DH39" s="750"/>
      <c r="DI39" s="750"/>
      <c r="DJ39" s="750"/>
      <c r="DK39" s="751"/>
      <c r="DL39" s="749"/>
      <c r="DM39" s="750"/>
      <c r="DN39" s="750"/>
      <c r="DO39" s="750"/>
      <c r="DP39" s="751"/>
      <c r="DQ39" s="749"/>
      <c r="DR39" s="750"/>
      <c r="DS39" s="750"/>
      <c r="DT39" s="750"/>
      <c r="DU39" s="751"/>
      <c r="DV39" s="813"/>
      <c r="DW39" s="814"/>
      <c r="DX39" s="814"/>
      <c r="DY39" s="814"/>
      <c r="DZ39" s="815"/>
      <c r="EA39" s="197"/>
    </row>
    <row r="40" spans="1:131" s="198" customFormat="1" ht="26.25" customHeight="1" x14ac:dyDescent="0.15">
      <c r="A40" s="212">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741"/>
      <c r="AL40" s="736"/>
      <c r="AM40" s="736"/>
      <c r="AN40" s="736"/>
      <c r="AO40" s="736"/>
      <c r="AP40" s="736"/>
      <c r="AQ40" s="736"/>
      <c r="AR40" s="736"/>
      <c r="AS40" s="736"/>
      <c r="AT40" s="736"/>
      <c r="AU40" s="736"/>
      <c r="AV40" s="736"/>
      <c r="AW40" s="736"/>
      <c r="AX40" s="736"/>
      <c r="AY40" s="736"/>
      <c r="AZ40" s="759"/>
      <c r="BA40" s="759"/>
      <c r="BB40" s="759"/>
      <c r="BC40" s="759"/>
      <c r="BD40" s="759"/>
      <c r="BE40" s="757"/>
      <c r="BF40" s="757"/>
      <c r="BG40" s="757"/>
      <c r="BH40" s="757"/>
      <c r="BI40" s="758"/>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49"/>
      <c r="CI40" s="750"/>
      <c r="CJ40" s="750"/>
      <c r="CK40" s="750"/>
      <c r="CL40" s="751"/>
      <c r="CM40" s="749"/>
      <c r="CN40" s="750"/>
      <c r="CO40" s="750"/>
      <c r="CP40" s="750"/>
      <c r="CQ40" s="751"/>
      <c r="CR40" s="749"/>
      <c r="CS40" s="750"/>
      <c r="CT40" s="750"/>
      <c r="CU40" s="750"/>
      <c r="CV40" s="751"/>
      <c r="CW40" s="749"/>
      <c r="CX40" s="750"/>
      <c r="CY40" s="750"/>
      <c r="CZ40" s="750"/>
      <c r="DA40" s="751"/>
      <c r="DB40" s="749"/>
      <c r="DC40" s="750"/>
      <c r="DD40" s="750"/>
      <c r="DE40" s="750"/>
      <c r="DF40" s="751"/>
      <c r="DG40" s="749"/>
      <c r="DH40" s="750"/>
      <c r="DI40" s="750"/>
      <c r="DJ40" s="750"/>
      <c r="DK40" s="751"/>
      <c r="DL40" s="749"/>
      <c r="DM40" s="750"/>
      <c r="DN40" s="750"/>
      <c r="DO40" s="750"/>
      <c r="DP40" s="751"/>
      <c r="DQ40" s="749"/>
      <c r="DR40" s="750"/>
      <c r="DS40" s="750"/>
      <c r="DT40" s="750"/>
      <c r="DU40" s="751"/>
      <c r="DV40" s="813"/>
      <c r="DW40" s="814"/>
      <c r="DX40" s="814"/>
      <c r="DY40" s="814"/>
      <c r="DZ40" s="815"/>
      <c r="EA40" s="197"/>
    </row>
    <row r="41" spans="1:131" s="198" customFormat="1" ht="26.25" customHeight="1" x14ac:dyDescent="0.15">
      <c r="A41" s="212">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741"/>
      <c r="AL41" s="736"/>
      <c r="AM41" s="736"/>
      <c r="AN41" s="736"/>
      <c r="AO41" s="736"/>
      <c r="AP41" s="736"/>
      <c r="AQ41" s="736"/>
      <c r="AR41" s="736"/>
      <c r="AS41" s="736"/>
      <c r="AT41" s="736"/>
      <c r="AU41" s="736"/>
      <c r="AV41" s="736"/>
      <c r="AW41" s="736"/>
      <c r="AX41" s="736"/>
      <c r="AY41" s="736"/>
      <c r="AZ41" s="759"/>
      <c r="BA41" s="759"/>
      <c r="BB41" s="759"/>
      <c r="BC41" s="759"/>
      <c r="BD41" s="759"/>
      <c r="BE41" s="757"/>
      <c r="BF41" s="757"/>
      <c r="BG41" s="757"/>
      <c r="BH41" s="757"/>
      <c r="BI41" s="758"/>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49"/>
      <c r="CI41" s="750"/>
      <c r="CJ41" s="750"/>
      <c r="CK41" s="750"/>
      <c r="CL41" s="751"/>
      <c r="CM41" s="749"/>
      <c r="CN41" s="750"/>
      <c r="CO41" s="750"/>
      <c r="CP41" s="750"/>
      <c r="CQ41" s="751"/>
      <c r="CR41" s="749"/>
      <c r="CS41" s="750"/>
      <c r="CT41" s="750"/>
      <c r="CU41" s="750"/>
      <c r="CV41" s="751"/>
      <c r="CW41" s="749"/>
      <c r="CX41" s="750"/>
      <c r="CY41" s="750"/>
      <c r="CZ41" s="750"/>
      <c r="DA41" s="751"/>
      <c r="DB41" s="749"/>
      <c r="DC41" s="750"/>
      <c r="DD41" s="750"/>
      <c r="DE41" s="750"/>
      <c r="DF41" s="751"/>
      <c r="DG41" s="749"/>
      <c r="DH41" s="750"/>
      <c r="DI41" s="750"/>
      <c r="DJ41" s="750"/>
      <c r="DK41" s="751"/>
      <c r="DL41" s="749"/>
      <c r="DM41" s="750"/>
      <c r="DN41" s="750"/>
      <c r="DO41" s="750"/>
      <c r="DP41" s="751"/>
      <c r="DQ41" s="749"/>
      <c r="DR41" s="750"/>
      <c r="DS41" s="750"/>
      <c r="DT41" s="750"/>
      <c r="DU41" s="751"/>
      <c r="DV41" s="813"/>
      <c r="DW41" s="814"/>
      <c r="DX41" s="814"/>
      <c r="DY41" s="814"/>
      <c r="DZ41" s="815"/>
      <c r="EA41" s="197"/>
    </row>
    <row r="42" spans="1:131" s="198" customFormat="1" ht="26.25" customHeight="1" x14ac:dyDescent="0.15">
      <c r="A42" s="212">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741"/>
      <c r="AL42" s="736"/>
      <c r="AM42" s="736"/>
      <c r="AN42" s="736"/>
      <c r="AO42" s="736"/>
      <c r="AP42" s="736"/>
      <c r="AQ42" s="736"/>
      <c r="AR42" s="736"/>
      <c r="AS42" s="736"/>
      <c r="AT42" s="736"/>
      <c r="AU42" s="736"/>
      <c r="AV42" s="736"/>
      <c r="AW42" s="736"/>
      <c r="AX42" s="736"/>
      <c r="AY42" s="736"/>
      <c r="AZ42" s="759"/>
      <c r="BA42" s="759"/>
      <c r="BB42" s="759"/>
      <c r="BC42" s="759"/>
      <c r="BD42" s="759"/>
      <c r="BE42" s="757"/>
      <c r="BF42" s="757"/>
      <c r="BG42" s="757"/>
      <c r="BH42" s="757"/>
      <c r="BI42" s="758"/>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49"/>
      <c r="CI42" s="750"/>
      <c r="CJ42" s="750"/>
      <c r="CK42" s="750"/>
      <c r="CL42" s="751"/>
      <c r="CM42" s="749"/>
      <c r="CN42" s="750"/>
      <c r="CO42" s="750"/>
      <c r="CP42" s="750"/>
      <c r="CQ42" s="751"/>
      <c r="CR42" s="749"/>
      <c r="CS42" s="750"/>
      <c r="CT42" s="750"/>
      <c r="CU42" s="750"/>
      <c r="CV42" s="751"/>
      <c r="CW42" s="749"/>
      <c r="CX42" s="750"/>
      <c r="CY42" s="750"/>
      <c r="CZ42" s="750"/>
      <c r="DA42" s="751"/>
      <c r="DB42" s="749"/>
      <c r="DC42" s="750"/>
      <c r="DD42" s="750"/>
      <c r="DE42" s="750"/>
      <c r="DF42" s="751"/>
      <c r="DG42" s="749"/>
      <c r="DH42" s="750"/>
      <c r="DI42" s="750"/>
      <c r="DJ42" s="750"/>
      <c r="DK42" s="751"/>
      <c r="DL42" s="749"/>
      <c r="DM42" s="750"/>
      <c r="DN42" s="750"/>
      <c r="DO42" s="750"/>
      <c r="DP42" s="751"/>
      <c r="DQ42" s="749"/>
      <c r="DR42" s="750"/>
      <c r="DS42" s="750"/>
      <c r="DT42" s="750"/>
      <c r="DU42" s="751"/>
      <c r="DV42" s="813"/>
      <c r="DW42" s="814"/>
      <c r="DX42" s="814"/>
      <c r="DY42" s="814"/>
      <c r="DZ42" s="815"/>
      <c r="EA42" s="197"/>
    </row>
    <row r="43" spans="1:131" s="198" customFormat="1" ht="26.25" customHeight="1" x14ac:dyDescent="0.15">
      <c r="A43" s="212">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741"/>
      <c r="AL43" s="736"/>
      <c r="AM43" s="736"/>
      <c r="AN43" s="736"/>
      <c r="AO43" s="736"/>
      <c r="AP43" s="736"/>
      <c r="AQ43" s="736"/>
      <c r="AR43" s="736"/>
      <c r="AS43" s="736"/>
      <c r="AT43" s="736"/>
      <c r="AU43" s="736"/>
      <c r="AV43" s="736"/>
      <c r="AW43" s="736"/>
      <c r="AX43" s="736"/>
      <c r="AY43" s="736"/>
      <c r="AZ43" s="759"/>
      <c r="BA43" s="759"/>
      <c r="BB43" s="759"/>
      <c r="BC43" s="759"/>
      <c r="BD43" s="759"/>
      <c r="BE43" s="757"/>
      <c r="BF43" s="757"/>
      <c r="BG43" s="757"/>
      <c r="BH43" s="757"/>
      <c r="BI43" s="758"/>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49"/>
      <c r="CI43" s="750"/>
      <c r="CJ43" s="750"/>
      <c r="CK43" s="750"/>
      <c r="CL43" s="751"/>
      <c r="CM43" s="749"/>
      <c r="CN43" s="750"/>
      <c r="CO43" s="750"/>
      <c r="CP43" s="750"/>
      <c r="CQ43" s="751"/>
      <c r="CR43" s="749"/>
      <c r="CS43" s="750"/>
      <c r="CT43" s="750"/>
      <c r="CU43" s="750"/>
      <c r="CV43" s="751"/>
      <c r="CW43" s="749"/>
      <c r="CX43" s="750"/>
      <c r="CY43" s="750"/>
      <c r="CZ43" s="750"/>
      <c r="DA43" s="751"/>
      <c r="DB43" s="749"/>
      <c r="DC43" s="750"/>
      <c r="DD43" s="750"/>
      <c r="DE43" s="750"/>
      <c r="DF43" s="751"/>
      <c r="DG43" s="749"/>
      <c r="DH43" s="750"/>
      <c r="DI43" s="750"/>
      <c r="DJ43" s="750"/>
      <c r="DK43" s="751"/>
      <c r="DL43" s="749"/>
      <c r="DM43" s="750"/>
      <c r="DN43" s="750"/>
      <c r="DO43" s="750"/>
      <c r="DP43" s="751"/>
      <c r="DQ43" s="749"/>
      <c r="DR43" s="750"/>
      <c r="DS43" s="750"/>
      <c r="DT43" s="750"/>
      <c r="DU43" s="751"/>
      <c r="DV43" s="813"/>
      <c r="DW43" s="814"/>
      <c r="DX43" s="814"/>
      <c r="DY43" s="814"/>
      <c r="DZ43" s="815"/>
      <c r="EA43" s="197"/>
    </row>
    <row r="44" spans="1:131" s="198" customFormat="1" ht="26.25" customHeight="1" x14ac:dyDescent="0.15">
      <c r="A44" s="212">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741"/>
      <c r="AL44" s="736"/>
      <c r="AM44" s="736"/>
      <c r="AN44" s="736"/>
      <c r="AO44" s="736"/>
      <c r="AP44" s="736"/>
      <c r="AQ44" s="736"/>
      <c r="AR44" s="736"/>
      <c r="AS44" s="736"/>
      <c r="AT44" s="736"/>
      <c r="AU44" s="736"/>
      <c r="AV44" s="736"/>
      <c r="AW44" s="736"/>
      <c r="AX44" s="736"/>
      <c r="AY44" s="736"/>
      <c r="AZ44" s="759"/>
      <c r="BA44" s="759"/>
      <c r="BB44" s="759"/>
      <c r="BC44" s="759"/>
      <c r="BD44" s="759"/>
      <c r="BE44" s="757"/>
      <c r="BF44" s="757"/>
      <c r="BG44" s="757"/>
      <c r="BH44" s="757"/>
      <c r="BI44" s="758"/>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49"/>
      <c r="CI44" s="750"/>
      <c r="CJ44" s="750"/>
      <c r="CK44" s="750"/>
      <c r="CL44" s="751"/>
      <c r="CM44" s="749"/>
      <c r="CN44" s="750"/>
      <c r="CO44" s="750"/>
      <c r="CP44" s="750"/>
      <c r="CQ44" s="751"/>
      <c r="CR44" s="749"/>
      <c r="CS44" s="750"/>
      <c r="CT44" s="750"/>
      <c r="CU44" s="750"/>
      <c r="CV44" s="751"/>
      <c r="CW44" s="749"/>
      <c r="CX44" s="750"/>
      <c r="CY44" s="750"/>
      <c r="CZ44" s="750"/>
      <c r="DA44" s="751"/>
      <c r="DB44" s="749"/>
      <c r="DC44" s="750"/>
      <c r="DD44" s="750"/>
      <c r="DE44" s="750"/>
      <c r="DF44" s="751"/>
      <c r="DG44" s="749"/>
      <c r="DH44" s="750"/>
      <c r="DI44" s="750"/>
      <c r="DJ44" s="750"/>
      <c r="DK44" s="751"/>
      <c r="DL44" s="749"/>
      <c r="DM44" s="750"/>
      <c r="DN44" s="750"/>
      <c r="DO44" s="750"/>
      <c r="DP44" s="751"/>
      <c r="DQ44" s="749"/>
      <c r="DR44" s="750"/>
      <c r="DS44" s="750"/>
      <c r="DT44" s="750"/>
      <c r="DU44" s="751"/>
      <c r="DV44" s="813"/>
      <c r="DW44" s="814"/>
      <c r="DX44" s="814"/>
      <c r="DY44" s="814"/>
      <c r="DZ44" s="815"/>
      <c r="EA44" s="197"/>
    </row>
    <row r="45" spans="1:131" s="198" customFormat="1" ht="26.25" customHeight="1" x14ac:dyDescent="0.15">
      <c r="A45" s="212">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741"/>
      <c r="AL45" s="736"/>
      <c r="AM45" s="736"/>
      <c r="AN45" s="736"/>
      <c r="AO45" s="736"/>
      <c r="AP45" s="736"/>
      <c r="AQ45" s="736"/>
      <c r="AR45" s="736"/>
      <c r="AS45" s="736"/>
      <c r="AT45" s="736"/>
      <c r="AU45" s="736"/>
      <c r="AV45" s="736"/>
      <c r="AW45" s="736"/>
      <c r="AX45" s="736"/>
      <c r="AY45" s="736"/>
      <c r="AZ45" s="759"/>
      <c r="BA45" s="759"/>
      <c r="BB45" s="759"/>
      <c r="BC45" s="759"/>
      <c r="BD45" s="759"/>
      <c r="BE45" s="757"/>
      <c r="BF45" s="757"/>
      <c r="BG45" s="757"/>
      <c r="BH45" s="757"/>
      <c r="BI45" s="758"/>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49"/>
      <c r="CI45" s="750"/>
      <c r="CJ45" s="750"/>
      <c r="CK45" s="750"/>
      <c r="CL45" s="751"/>
      <c r="CM45" s="749"/>
      <c r="CN45" s="750"/>
      <c r="CO45" s="750"/>
      <c r="CP45" s="750"/>
      <c r="CQ45" s="751"/>
      <c r="CR45" s="749"/>
      <c r="CS45" s="750"/>
      <c r="CT45" s="750"/>
      <c r="CU45" s="750"/>
      <c r="CV45" s="751"/>
      <c r="CW45" s="749"/>
      <c r="CX45" s="750"/>
      <c r="CY45" s="750"/>
      <c r="CZ45" s="750"/>
      <c r="DA45" s="751"/>
      <c r="DB45" s="749"/>
      <c r="DC45" s="750"/>
      <c r="DD45" s="750"/>
      <c r="DE45" s="750"/>
      <c r="DF45" s="751"/>
      <c r="DG45" s="749"/>
      <c r="DH45" s="750"/>
      <c r="DI45" s="750"/>
      <c r="DJ45" s="750"/>
      <c r="DK45" s="751"/>
      <c r="DL45" s="749"/>
      <c r="DM45" s="750"/>
      <c r="DN45" s="750"/>
      <c r="DO45" s="750"/>
      <c r="DP45" s="751"/>
      <c r="DQ45" s="749"/>
      <c r="DR45" s="750"/>
      <c r="DS45" s="750"/>
      <c r="DT45" s="750"/>
      <c r="DU45" s="751"/>
      <c r="DV45" s="813"/>
      <c r="DW45" s="814"/>
      <c r="DX45" s="814"/>
      <c r="DY45" s="814"/>
      <c r="DZ45" s="815"/>
      <c r="EA45" s="197"/>
    </row>
    <row r="46" spans="1:131" s="198" customFormat="1" ht="26.25" customHeight="1" x14ac:dyDescent="0.15">
      <c r="A46" s="212">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741"/>
      <c r="AL46" s="736"/>
      <c r="AM46" s="736"/>
      <c r="AN46" s="736"/>
      <c r="AO46" s="736"/>
      <c r="AP46" s="736"/>
      <c r="AQ46" s="736"/>
      <c r="AR46" s="736"/>
      <c r="AS46" s="736"/>
      <c r="AT46" s="736"/>
      <c r="AU46" s="736"/>
      <c r="AV46" s="736"/>
      <c r="AW46" s="736"/>
      <c r="AX46" s="736"/>
      <c r="AY46" s="736"/>
      <c r="AZ46" s="759"/>
      <c r="BA46" s="759"/>
      <c r="BB46" s="759"/>
      <c r="BC46" s="759"/>
      <c r="BD46" s="759"/>
      <c r="BE46" s="757"/>
      <c r="BF46" s="757"/>
      <c r="BG46" s="757"/>
      <c r="BH46" s="757"/>
      <c r="BI46" s="758"/>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49"/>
      <c r="CI46" s="750"/>
      <c r="CJ46" s="750"/>
      <c r="CK46" s="750"/>
      <c r="CL46" s="751"/>
      <c r="CM46" s="749"/>
      <c r="CN46" s="750"/>
      <c r="CO46" s="750"/>
      <c r="CP46" s="750"/>
      <c r="CQ46" s="751"/>
      <c r="CR46" s="749"/>
      <c r="CS46" s="750"/>
      <c r="CT46" s="750"/>
      <c r="CU46" s="750"/>
      <c r="CV46" s="751"/>
      <c r="CW46" s="749"/>
      <c r="CX46" s="750"/>
      <c r="CY46" s="750"/>
      <c r="CZ46" s="750"/>
      <c r="DA46" s="751"/>
      <c r="DB46" s="749"/>
      <c r="DC46" s="750"/>
      <c r="DD46" s="750"/>
      <c r="DE46" s="750"/>
      <c r="DF46" s="751"/>
      <c r="DG46" s="749"/>
      <c r="DH46" s="750"/>
      <c r="DI46" s="750"/>
      <c r="DJ46" s="750"/>
      <c r="DK46" s="751"/>
      <c r="DL46" s="749"/>
      <c r="DM46" s="750"/>
      <c r="DN46" s="750"/>
      <c r="DO46" s="750"/>
      <c r="DP46" s="751"/>
      <c r="DQ46" s="749"/>
      <c r="DR46" s="750"/>
      <c r="DS46" s="750"/>
      <c r="DT46" s="750"/>
      <c r="DU46" s="751"/>
      <c r="DV46" s="813"/>
      <c r="DW46" s="814"/>
      <c r="DX46" s="814"/>
      <c r="DY46" s="814"/>
      <c r="DZ46" s="815"/>
      <c r="EA46" s="197"/>
    </row>
    <row r="47" spans="1:131" s="198" customFormat="1" ht="26.25" customHeight="1" x14ac:dyDescent="0.15">
      <c r="A47" s="212">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741"/>
      <c r="AL47" s="736"/>
      <c r="AM47" s="736"/>
      <c r="AN47" s="736"/>
      <c r="AO47" s="736"/>
      <c r="AP47" s="736"/>
      <c r="AQ47" s="736"/>
      <c r="AR47" s="736"/>
      <c r="AS47" s="736"/>
      <c r="AT47" s="736"/>
      <c r="AU47" s="736"/>
      <c r="AV47" s="736"/>
      <c r="AW47" s="736"/>
      <c r="AX47" s="736"/>
      <c r="AY47" s="736"/>
      <c r="AZ47" s="759"/>
      <c r="BA47" s="759"/>
      <c r="BB47" s="759"/>
      <c r="BC47" s="759"/>
      <c r="BD47" s="759"/>
      <c r="BE47" s="757"/>
      <c r="BF47" s="757"/>
      <c r="BG47" s="757"/>
      <c r="BH47" s="757"/>
      <c r="BI47" s="758"/>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49"/>
      <c r="CI47" s="750"/>
      <c r="CJ47" s="750"/>
      <c r="CK47" s="750"/>
      <c r="CL47" s="751"/>
      <c r="CM47" s="749"/>
      <c r="CN47" s="750"/>
      <c r="CO47" s="750"/>
      <c r="CP47" s="750"/>
      <c r="CQ47" s="751"/>
      <c r="CR47" s="749"/>
      <c r="CS47" s="750"/>
      <c r="CT47" s="750"/>
      <c r="CU47" s="750"/>
      <c r="CV47" s="751"/>
      <c r="CW47" s="749"/>
      <c r="CX47" s="750"/>
      <c r="CY47" s="750"/>
      <c r="CZ47" s="750"/>
      <c r="DA47" s="751"/>
      <c r="DB47" s="749"/>
      <c r="DC47" s="750"/>
      <c r="DD47" s="750"/>
      <c r="DE47" s="750"/>
      <c r="DF47" s="751"/>
      <c r="DG47" s="749"/>
      <c r="DH47" s="750"/>
      <c r="DI47" s="750"/>
      <c r="DJ47" s="750"/>
      <c r="DK47" s="751"/>
      <c r="DL47" s="749"/>
      <c r="DM47" s="750"/>
      <c r="DN47" s="750"/>
      <c r="DO47" s="750"/>
      <c r="DP47" s="751"/>
      <c r="DQ47" s="749"/>
      <c r="DR47" s="750"/>
      <c r="DS47" s="750"/>
      <c r="DT47" s="750"/>
      <c r="DU47" s="751"/>
      <c r="DV47" s="813"/>
      <c r="DW47" s="814"/>
      <c r="DX47" s="814"/>
      <c r="DY47" s="814"/>
      <c r="DZ47" s="815"/>
      <c r="EA47" s="197"/>
    </row>
    <row r="48" spans="1:131" s="198" customFormat="1" ht="26.25" customHeight="1" x14ac:dyDescent="0.15">
      <c r="A48" s="212">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741"/>
      <c r="AL48" s="736"/>
      <c r="AM48" s="736"/>
      <c r="AN48" s="736"/>
      <c r="AO48" s="736"/>
      <c r="AP48" s="736"/>
      <c r="AQ48" s="736"/>
      <c r="AR48" s="736"/>
      <c r="AS48" s="736"/>
      <c r="AT48" s="736"/>
      <c r="AU48" s="736"/>
      <c r="AV48" s="736"/>
      <c r="AW48" s="736"/>
      <c r="AX48" s="736"/>
      <c r="AY48" s="736"/>
      <c r="AZ48" s="759"/>
      <c r="BA48" s="759"/>
      <c r="BB48" s="759"/>
      <c r="BC48" s="759"/>
      <c r="BD48" s="759"/>
      <c r="BE48" s="757"/>
      <c r="BF48" s="757"/>
      <c r="BG48" s="757"/>
      <c r="BH48" s="757"/>
      <c r="BI48" s="758"/>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49"/>
      <c r="CI48" s="750"/>
      <c r="CJ48" s="750"/>
      <c r="CK48" s="750"/>
      <c r="CL48" s="751"/>
      <c r="CM48" s="749"/>
      <c r="CN48" s="750"/>
      <c r="CO48" s="750"/>
      <c r="CP48" s="750"/>
      <c r="CQ48" s="751"/>
      <c r="CR48" s="749"/>
      <c r="CS48" s="750"/>
      <c r="CT48" s="750"/>
      <c r="CU48" s="750"/>
      <c r="CV48" s="751"/>
      <c r="CW48" s="749"/>
      <c r="CX48" s="750"/>
      <c r="CY48" s="750"/>
      <c r="CZ48" s="750"/>
      <c r="DA48" s="751"/>
      <c r="DB48" s="749"/>
      <c r="DC48" s="750"/>
      <c r="DD48" s="750"/>
      <c r="DE48" s="750"/>
      <c r="DF48" s="751"/>
      <c r="DG48" s="749"/>
      <c r="DH48" s="750"/>
      <c r="DI48" s="750"/>
      <c r="DJ48" s="750"/>
      <c r="DK48" s="751"/>
      <c r="DL48" s="749"/>
      <c r="DM48" s="750"/>
      <c r="DN48" s="750"/>
      <c r="DO48" s="750"/>
      <c r="DP48" s="751"/>
      <c r="DQ48" s="749"/>
      <c r="DR48" s="750"/>
      <c r="DS48" s="750"/>
      <c r="DT48" s="750"/>
      <c r="DU48" s="751"/>
      <c r="DV48" s="813"/>
      <c r="DW48" s="814"/>
      <c r="DX48" s="814"/>
      <c r="DY48" s="814"/>
      <c r="DZ48" s="815"/>
      <c r="EA48" s="197"/>
    </row>
    <row r="49" spans="1:131" s="198" customFormat="1" ht="26.25" customHeight="1" x14ac:dyDescent="0.15">
      <c r="A49" s="212">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741"/>
      <c r="AL49" s="736"/>
      <c r="AM49" s="736"/>
      <c r="AN49" s="736"/>
      <c r="AO49" s="736"/>
      <c r="AP49" s="736"/>
      <c r="AQ49" s="736"/>
      <c r="AR49" s="736"/>
      <c r="AS49" s="736"/>
      <c r="AT49" s="736"/>
      <c r="AU49" s="736"/>
      <c r="AV49" s="736"/>
      <c r="AW49" s="736"/>
      <c r="AX49" s="736"/>
      <c r="AY49" s="736"/>
      <c r="AZ49" s="759"/>
      <c r="BA49" s="759"/>
      <c r="BB49" s="759"/>
      <c r="BC49" s="759"/>
      <c r="BD49" s="759"/>
      <c r="BE49" s="757"/>
      <c r="BF49" s="757"/>
      <c r="BG49" s="757"/>
      <c r="BH49" s="757"/>
      <c r="BI49" s="758"/>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49"/>
      <c r="CI49" s="750"/>
      <c r="CJ49" s="750"/>
      <c r="CK49" s="750"/>
      <c r="CL49" s="751"/>
      <c r="CM49" s="749"/>
      <c r="CN49" s="750"/>
      <c r="CO49" s="750"/>
      <c r="CP49" s="750"/>
      <c r="CQ49" s="751"/>
      <c r="CR49" s="749"/>
      <c r="CS49" s="750"/>
      <c r="CT49" s="750"/>
      <c r="CU49" s="750"/>
      <c r="CV49" s="751"/>
      <c r="CW49" s="749"/>
      <c r="CX49" s="750"/>
      <c r="CY49" s="750"/>
      <c r="CZ49" s="750"/>
      <c r="DA49" s="751"/>
      <c r="DB49" s="749"/>
      <c r="DC49" s="750"/>
      <c r="DD49" s="750"/>
      <c r="DE49" s="750"/>
      <c r="DF49" s="751"/>
      <c r="DG49" s="749"/>
      <c r="DH49" s="750"/>
      <c r="DI49" s="750"/>
      <c r="DJ49" s="750"/>
      <c r="DK49" s="751"/>
      <c r="DL49" s="749"/>
      <c r="DM49" s="750"/>
      <c r="DN49" s="750"/>
      <c r="DO49" s="750"/>
      <c r="DP49" s="751"/>
      <c r="DQ49" s="749"/>
      <c r="DR49" s="750"/>
      <c r="DS49" s="750"/>
      <c r="DT49" s="750"/>
      <c r="DU49" s="751"/>
      <c r="DV49" s="813"/>
      <c r="DW49" s="814"/>
      <c r="DX49" s="814"/>
      <c r="DY49" s="814"/>
      <c r="DZ49" s="815"/>
      <c r="EA49" s="197"/>
    </row>
    <row r="50" spans="1:131" s="198" customFormat="1" ht="26.25" customHeight="1" x14ac:dyDescent="0.15">
      <c r="A50" s="212">
        <v>23</v>
      </c>
      <c r="B50" s="790"/>
      <c r="C50" s="791"/>
      <c r="D50" s="791"/>
      <c r="E50" s="791"/>
      <c r="F50" s="791"/>
      <c r="G50" s="791"/>
      <c r="H50" s="791"/>
      <c r="I50" s="791"/>
      <c r="J50" s="791"/>
      <c r="K50" s="791"/>
      <c r="L50" s="791"/>
      <c r="M50" s="791"/>
      <c r="N50" s="791"/>
      <c r="O50" s="791"/>
      <c r="P50" s="792"/>
      <c r="Q50" s="864"/>
      <c r="R50" s="865"/>
      <c r="S50" s="865"/>
      <c r="T50" s="865"/>
      <c r="U50" s="865"/>
      <c r="V50" s="865"/>
      <c r="W50" s="865"/>
      <c r="X50" s="865"/>
      <c r="Y50" s="865"/>
      <c r="Z50" s="865"/>
      <c r="AA50" s="865"/>
      <c r="AB50" s="865"/>
      <c r="AC50" s="865"/>
      <c r="AD50" s="865"/>
      <c r="AE50" s="866"/>
      <c r="AF50" s="796"/>
      <c r="AG50" s="797"/>
      <c r="AH50" s="797"/>
      <c r="AI50" s="797"/>
      <c r="AJ50" s="798"/>
      <c r="AK50" s="867"/>
      <c r="AL50" s="865"/>
      <c r="AM50" s="865"/>
      <c r="AN50" s="865"/>
      <c r="AO50" s="865"/>
      <c r="AP50" s="865"/>
      <c r="AQ50" s="865"/>
      <c r="AR50" s="865"/>
      <c r="AS50" s="865"/>
      <c r="AT50" s="865"/>
      <c r="AU50" s="865"/>
      <c r="AV50" s="865"/>
      <c r="AW50" s="865"/>
      <c r="AX50" s="865"/>
      <c r="AY50" s="865"/>
      <c r="AZ50" s="868"/>
      <c r="BA50" s="868"/>
      <c r="BB50" s="868"/>
      <c r="BC50" s="868"/>
      <c r="BD50" s="868"/>
      <c r="BE50" s="757"/>
      <c r="BF50" s="757"/>
      <c r="BG50" s="757"/>
      <c r="BH50" s="757"/>
      <c r="BI50" s="758"/>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49"/>
      <c r="CI50" s="750"/>
      <c r="CJ50" s="750"/>
      <c r="CK50" s="750"/>
      <c r="CL50" s="751"/>
      <c r="CM50" s="749"/>
      <c r="CN50" s="750"/>
      <c r="CO50" s="750"/>
      <c r="CP50" s="750"/>
      <c r="CQ50" s="751"/>
      <c r="CR50" s="749"/>
      <c r="CS50" s="750"/>
      <c r="CT50" s="750"/>
      <c r="CU50" s="750"/>
      <c r="CV50" s="751"/>
      <c r="CW50" s="749"/>
      <c r="CX50" s="750"/>
      <c r="CY50" s="750"/>
      <c r="CZ50" s="750"/>
      <c r="DA50" s="751"/>
      <c r="DB50" s="749"/>
      <c r="DC50" s="750"/>
      <c r="DD50" s="750"/>
      <c r="DE50" s="750"/>
      <c r="DF50" s="751"/>
      <c r="DG50" s="749"/>
      <c r="DH50" s="750"/>
      <c r="DI50" s="750"/>
      <c r="DJ50" s="750"/>
      <c r="DK50" s="751"/>
      <c r="DL50" s="749"/>
      <c r="DM50" s="750"/>
      <c r="DN50" s="750"/>
      <c r="DO50" s="750"/>
      <c r="DP50" s="751"/>
      <c r="DQ50" s="749"/>
      <c r="DR50" s="750"/>
      <c r="DS50" s="750"/>
      <c r="DT50" s="750"/>
      <c r="DU50" s="751"/>
      <c r="DV50" s="813"/>
      <c r="DW50" s="814"/>
      <c r="DX50" s="814"/>
      <c r="DY50" s="814"/>
      <c r="DZ50" s="815"/>
      <c r="EA50" s="197"/>
    </row>
    <row r="51" spans="1:131" s="198" customFormat="1" ht="26.25" customHeight="1" x14ac:dyDescent="0.15">
      <c r="A51" s="212">
        <v>24</v>
      </c>
      <c r="B51" s="790"/>
      <c r="C51" s="791"/>
      <c r="D51" s="791"/>
      <c r="E51" s="791"/>
      <c r="F51" s="791"/>
      <c r="G51" s="791"/>
      <c r="H51" s="791"/>
      <c r="I51" s="791"/>
      <c r="J51" s="791"/>
      <c r="K51" s="791"/>
      <c r="L51" s="791"/>
      <c r="M51" s="791"/>
      <c r="N51" s="791"/>
      <c r="O51" s="791"/>
      <c r="P51" s="792"/>
      <c r="Q51" s="864"/>
      <c r="R51" s="865"/>
      <c r="S51" s="865"/>
      <c r="T51" s="865"/>
      <c r="U51" s="865"/>
      <c r="V51" s="865"/>
      <c r="W51" s="865"/>
      <c r="X51" s="865"/>
      <c r="Y51" s="865"/>
      <c r="Z51" s="865"/>
      <c r="AA51" s="865"/>
      <c r="AB51" s="865"/>
      <c r="AC51" s="865"/>
      <c r="AD51" s="865"/>
      <c r="AE51" s="866"/>
      <c r="AF51" s="796"/>
      <c r="AG51" s="797"/>
      <c r="AH51" s="797"/>
      <c r="AI51" s="797"/>
      <c r="AJ51" s="798"/>
      <c r="AK51" s="867"/>
      <c r="AL51" s="865"/>
      <c r="AM51" s="865"/>
      <c r="AN51" s="865"/>
      <c r="AO51" s="865"/>
      <c r="AP51" s="865"/>
      <c r="AQ51" s="865"/>
      <c r="AR51" s="865"/>
      <c r="AS51" s="865"/>
      <c r="AT51" s="865"/>
      <c r="AU51" s="865"/>
      <c r="AV51" s="865"/>
      <c r="AW51" s="865"/>
      <c r="AX51" s="865"/>
      <c r="AY51" s="865"/>
      <c r="AZ51" s="868"/>
      <c r="BA51" s="868"/>
      <c r="BB51" s="868"/>
      <c r="BC51" s="868"/>
      <c r="BD51" s="868"/>
      <c r="BE51" s="757"/>
      <c r="BF51" s="757"/>
      <c r="BG51" s="757"/>
      <c r="BH51" s="757"/>
      <c r="BI51" s="758"/>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49"/>
      <c r="CI51" s="750"/>
      <c r="CJ51" s="750"/>
      <c r="CK51" s="750"/>
      <c r="CL51" s="751"/>
      <c r="CM51" s="749"/>
      <c r="CN51" s="750"/>
      <c r="CO51" s="750"/>
      <c r="CP51" s="750"/>
      <c r="CQ51" s="751"/>
      <c r="CR51" s="749"/>
      <c r="CS51" s="750"/>
      <c r="CT51" s="750"/>
      <c r="CU51" s="750"/>
      <c r="CV51" s="751"/>
      <c r="CW51" s="749"/>
      <c r="CX51" s="750"/>
      <c r="CY51" s="750"/>
      <c r="CZ51" s="750"/>
      <c r="DA51" s="751"/>
      <c r="DB51" s="749"/>
      <c r="DC51" s="750"/>
      <c r="DD51" s="750"/>
      <c r="DE51" s="750"/>
      <c r="DF51" s="751"/>
      <c r="DG51" s="749"/>
      <c r="DH51" s="750"/>
      <c r="DI51" s="750"/>
      <c r="DJ51" s="750"/>
      <c r="DK51" s="751"/>
      <c r="DL51" s="749"/>
      <c r="DM51" s="750"/>
      <c r="DN51" s="750"/>
      <c r="DO51" s="750"/>
      <c r="DP51" s="751"/>
      <c r="DQ51" s="749"/>
      <c r="DR51" s="750"/>
      <c r="DS51" s="750"/>
      <c r="DT51" s="750"/>
      <c r="DU51" s="751"/>
      <c r="DV51" s="813"/>
      <c r="DW51" s="814"/>
      <c r="DX51" s="814"/>
      <c r="DY51" s="814"/>
      <c r="DZ51" s="815"/>
      <c r="EA51" s="197"/>
    </row>
    <row r="52" spans="1:131" s="198" customFormat="1" ht="26.25" customHeight="1" x14ac:dyDescent="0.15">
      <c r="A52" s="212">
        <v>25</v>
      </c>
      <c r="B52" s="790"/>
      <c r="C52" s="791"/>
      <c r="D52" s="791"/>
      <c r="E52" s="791"/>
      <c r="F52" s="791"/>
      <c r="G52" s="791"/>
      <c r="H52" s="791"/>
      <c r="I52" s="791"/>
      <c r="J52" s="791"/>
      <c r="K52" s="791"/>
      <c r="L52" s="791"/>
      <c r="M52" s="791"/>
      <c r="N52" s="791"/>
      <c r="O52" s="791"/>
      <c r="P52" s="792"/>
      <c r="Q52" s="864"/>
      <c r="R52" s="865"/>
      <c r="S52" s="865"/>
      <c r="T52" s="865"/>
      <c r="U52" s="865"/>
      <c r="V52" s="865"/>
      <c r="W52" s="865"/>
      <c r="X52" s="865"/>
      <c r="Y52" s="865"/>
      <c r="Z52" s="865"/>
      <c r="AA52" s="865"/>
      <c r="AB52" s="865"/>
      <c r="AC52" s="865"/>
      <c r="AD52" s="865"/>
      <c r="AE52" s="866"/>
      <c r="AF52" s="796"/>
      <c r="AG52" s="797"/>
      <c r="AH52" s="797"/>
      <c r="AI52" s="797"/>
      <c r="AJ52" s="798"/>
      <c r="AK52" s="867"/>
      <c r="AL52" s="865"/>
      <c r="AM52" s="865"/>
      <c r="AN52" s="865"/>
      <c r="AO52" s="865"/>
      <c r="AP52" s="865"/>
      <c r="AQ52" s="865"/>
      <c r="AR52" s="865"/>
      <c r="AS52" s="865"/>
      <c r="AT52" s="865"/>
      <c r="AU52" s="865"/>
      <c r="AV52" s="865"/>
      <c r="AW52" s="865"/>
      <c r="AX52" s="865"/>
      <c r="AY52" s="865"/>
      <c r="AZ52" s="868"/>
      <c r="BA52" s="868"/>
      <c r="BB52" s="868"/>
      <c r="BC52" s="868"/>
      <c r="BD52" s="868"/>
      <c r="BE52" s="757"/>
      <c r="BF52" s="757"/>
      <c r="BG52" s="757"/>
      <c r="BH52" s="757"/>
      <c r="BI52" s="758"/>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49"/>
      <c r="CI52" s="750"/>
      <c r="CJ52" s="750"/>
      <c r="CK52" s="750"/>
      <c r="CL52" s="751"/>
      <c r="CM52" s="749"/>
      <c r="CN52" s="750"/>
      <c r="CO52" s="750"/>
      <c r="CP52" s="750"/>
      <c r="CQ52" s="751"/>
      <c r="CR52" s="749"/>
      <c r="CS52" s="750"/>
      <c r="CT52" s="750"/>
      <c r="CU52" s="750"/>
      <c r="CV52" s="751"/>
      <c r="CW52" s="749"/>
      <c r="CX52" s="750"/>
      <c r="CY52" s="750"/>
      <c r="CZ52" s="750"/>
      <c r="DA52" s="751"/>
      <c r="DB52" s="749"/>
      <c r="DC52" s="750"/>
      <c r="DD52" s="750"/>
      <c r="DE52" s="750"/>
      <c r="DF52" s="751"/>
      <c r="DG52" s="749"/>
      <c r="DH52" s="750"/>
      <c r="DI52" s="750"/>
      <c r="DJ52" s="750"/>
      <c r="DK52" s="751"/>
      <c r="DL52" s="749"/>
      <c r="DM52" s="750"/>
      <c r="DN52" s="750"/>
      <c r="DO52" s="750"/>
      <c r="DP52" s="751"/>
      <c r="DQ52" s="749"/>
      <c r="DR52" s="750"/>
      <c r="DS52" s="750"/>
      <c r="DT52" s="750"/>
      <c r="DU52" s="751"/>
      <c r="DV52" s="813"/>
      <c r="DW52" s="814"/>
      <c r="DX52" s="814"/>
      <c r="DY52" s="814"/>
      <c r="DZ52" s="815"/>
      <c r="EA52" s="197"/>
    </row>
    <row r="53" spans="1:131" s="198" customFormat="1" ht="26.25" customHeight="1" x14ac:dyDescent="0.15">
      <c r="A53" s="212">
        <v>26</v>
      </c>
      <c r="B53" s="790"/>
      <c r="C53" s="791"/>
      <c r="D53" s="791"/>
      <c r="E53" s="791"/>
      <c r="F53" s="791"/>
      <c r="G53" s="791"/>
      <c r="H53" s="791"/>
      <c r="I53" s="791"/>
      <c r="J53" s="791"/>
      <c r="K53" s="791"/>
      <c r="L53" s="791"/>
      <c r="M53" s="791"/>
      <c r="N53" s="791"/>
      <c r="O53" s="791"/>
      <c r="P53" s="792"/>
      <c r="Q53" s="864"/>
      <c r="R53" s="865"/>
      <c r="S53" s="865"/>
      <c r="T53" s="865"/>
      <c r="U53" s="865"/>
      <c r="V53" s="865"/>
      <c r="W53" s="865"/>
      <c r="X53" s="865"/>
      <c r="Y53" s="865"/>
      <c r="Z53" s="865"/>
      <c r="AA53" s="865"/>
      <c r="AB53" s="865"/>
      <c r="AC53" s="865"/>
      <c r="AD53" s="865"/>
      <c r="AE53" s="866"/>
      <c r="AF53" s="796"/>
      <c r="AG53" s="797"/>
      <c r="AH53" s="797"/>
      <c r="AI53" s="797"/>
      <c r="AJ53" s="798"/>
      <c r="AK53" s="867"/>
      <c r="AL53" s="865"/>
      <c r="AM53" s="865"/>
      <c r="AN53" s="865"/>
      <c r="AO53" s="865"/>
      <c r="AP53" s="865"/>
      <c r="AQ53" s="865"/>
      <c r="AR53" s="865"/>
      <c r="AS53" s="865"/>
      <c r="AT53" s="865"/>
      <c r="AU53" s="865"/>
      <c r="AV53" s="865"/>
      <c r="AW53" s="865"/>
      <c r="AX53" s="865"/>
      <c r="AY53" s="865"/>
      <c r="AZ53" s="868"/>
      <c r="BA53" s="868"/>
      <c r="BB53" s="868"/>
      <c r="BC53" s="868"/>
      <c r="BD53" s="868"/>
      <c r="BE53" s="757"/>
      <c r="BF53" s="757"/>
      <c r="BG53" s="757"/>
      <c r="BH53" s="757"/>
      <c r="BI53" s="758"/>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49"/>
      <c r="CI53" s="750"/>
      <c r="CJ53" s="750"/>
      <c r="CK53" s="750"/>
      <c r="CL53" s="751"/>
      <c r="CM53" s="749"/>
      <c r="CN53" s="750"/>
      <c r="CO53" s="750"/>
      <c r="CP53" s="750"/>
      <c r="CQ53" s="751"/>
      <c r="CR53" s="749"/>
      <c r="CS53" s="750"/>
      <c r="CT53" s="750"/>
      <c r="CU53" s="750"/>
      <c r="CV53" s="751"/>
      <c r="CW53" s="749"/>
      <c r="CX53" s="750"/>
      <c r="CY53" s="750"/>
      <c r="CZ53" s="750"/>
      <c r="DA53" s="751"/>
      <c r="DB53" s="749"/>
      <c r="DC53" s="750"/>
      <c r="DD53" s="750"/>
      <c r="DE53" s="750"/>
      <c r="DF53" s="751"/>
      <c r="DG53" s="749"/>
      <c r="DH53" s="750"/>
      <c r="DI53" s="750"/>
      <c r="DJ53" s="750"/>
      <c r="DK53" s="751"/>
      <c r="DL53" s="749"/>
      <c r="DM53" s="750"/>
      <c r="DN53" s="750"/>
      <c r="DO53" s="750"/>
      <c r="DP53" s="751"/>
      <c r="DQ53" s="749"/>
      <c r="DR53" s="750"/>
      <c r="DS53" s="750"/>
      <c r="DT53" s="750"/>
      <c r="DU53" s="751"/>
      <c r="DV53" s="813"/>
      <c r="DW53" s="814"/>
      <c r="DX53" s="814"/>
      <c r="DY53" s="814"/>
      <c r="DZ53" s="815"/>
      <c r="EA53" s="197"/>
    </row>
    <row r="54" spans="1:131" s="198" customFormat="1" ht="26.25" customHeight="1" x14ac:dyDescent="0.15">
      <c r="A54" s="212">
        <v>27</v>
      </c>
      <c r="B54" s="790"/>
      <c r="C54" s="791"/>
      <c r="D54" s="791"/>
      <c r="E54" s="791"/>
      <c r="F54" s="791"/>
      <c r="G54" s="791"/>
      <c r="H54" s="791"/>
      <c r="I54" s="791"/>
      <c r="J54" s="791"/>
      <c r="K54" s="791"/>
      <c r="L54" s="791"/>
      <c r="M54" s="791"/>
      <c r="N54" s="791"/>
      <c r="O54" s="791"/>
      <c r="P54" s="792"/>
      <c r="Q54" s="864"/>
      <c r="R54" s="865"/>
      <c r="S54" s="865"/>
      <c r="T54" s="865"/>
      <c r="U54" s="865"/>
      <c r="V54" s="865"/>
      <c r="W54" s="865"/>
      <c r="X54" s="865"/>
      <c r="Y54" s="865"/>
      <c r="Z54" s="865"/>
      <c r="AA54" s="865"/>
      <c r="AB54" s="865"/>
      <c r="AC54" s="865"/>
      <c r="AD54" s="865"/>
      <c r="AE54" s="866"/>
      <c r="AF54" s="796"/>
      <c r="AG54" s="797"/>
      <c r="AH54" s="797"/>
      <c r="AI54" s="797"/>
      <c r="AJ54" s="798"/>
      <c r="AK54" s="867"/>
      <c r="AL54" s="865"/>
      <c r="AM54" s="865"/>
      <c r="AN54" s="865"/>
      <c r="AO54" s="865"/>
      <c r="AP54" s="865"/>
      <c r="AQ54" s="865"/>
      <c r="AR54" s="865"/>
      <c r="AS54" s="865"/>
      <c r="AT54" s="865"/>
      <c r="AU54" s="865"/>
      <c r="AV54" s="865"/>
      <c r="AW54" s="865"/>
      <c r="AX54" s="865"/>
      <c r="AY54" s="865"/>
      <c r="AZ54" s="868"/>
      <c r="BA54" s="868"/>
      <c r="BB54" s="868"/>
      <c r="BC54" s="868"/>
      <c r="BD54" s="868"/>
      <c r="BE54" s="757"/>
      <c r="BF54" s="757"/>
      <c r="BG54" s="757"/>
      <c r="BH54" s="757"/>
      <c r="BI54" s="758"/>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49"/>
      <c r="CI54" s="750"/>
      <c r="CJ54" s="750"/>
      <c r="CK54" s="750"/>
      <c r="CL54" s="751"/>
      <c r="CM54" s="749"/>
      <c r="CN54" s="750"/>
      <c r="CO54" s="750"/>
      <c r="CP54" s="750"/>
      <c r="CQ54" s="751"/>
      <c r="CR54" s="749"/>
      <c r="CS54" s="750"/>
      <c r="CT54" s="750"/>
      <c r="CU54" s="750"/>
      <c r="CV54" s="751"/>
      <c r="CW54" s="749"/>
      <c r="CX54" s="750"/>
      <c r="CY54" s="750"/>
      <c r="CZ54" s="750"/>
      <c r="DA54" s="751"/>
      <c r="DB54" s="749"/>
      <c r="DC54" s="750"/>
      <c r="DD54" s="750"/>
      <c r="DE54" s="750"/>
      <c r="DF54" s="751"/>
      <c r="DG54" s="749"/>
      <c r="DH54" s="750"/>
      <c r="DI54" s="750"/>
      <c r="DJ54" s="750"/>
      <c r="DK54" s="751"/>
      <c r="DL54" s="749"/>
      <c r="DM54" s="750"/>
      <c r="DN54" s="750"/>
      <c r="DO54" s="750"/>
      <c r="DP54" s="751"/>
      <c r="DQ54" s="749"/>
      <c r="DR54" s="750"/>
      <c r="DS54" s="750"/>
      <c r="DT54" s="750"/>
      <c r="DU54" s="751"/>
      <c r="DV54" s="813"/>
      <c r="DW54" s="814"/>
      <c r="DX54" s="814"/>
      <c r="DY54" s="814"/>
      <c r="DZ54" s="815"/>
      <c r="EA54" s="197"/>
    </row>
    <row r="55" spans="1:131" s="198" customFormat="1" ht="26.25" customHeight="1" x14ac:dyDescent="0.15">
      <c r="A55" s="212">
        <v>28</v>
      </c>
      <c r="B55" s="790"/>
      <c r="C55" s="791"/>
      <c r="D55" s="791"/>
      <c r="E55" s="791"/>
      <c r="F55" s="791"/>
      <c r="G55" s="791"/>
      <c r="H55" s="791"/>
      <c r="I55" s="791"/>
      <c r="J55" s="791"/>
      <c r="K55" s="791"/>
      <c r="L55" s="791"/>
      <c r="M55" s="791"/>
      <c r="N55" s="791"/>
      <c r="O55" s="791"/>
      <c r="P55" s="792"/>
      <c r="Q55" s="864"/>
      <c r="R55" s="865"/>
      <c r="S55" s="865"/>
      <c r="T55" s="865"/>
      <c r="U55" s="865"/>
      <c r="V55" s="865"/>
      <c r="W55" s="865"/>
      <c r="X55" s="865"/>
      <c r="Y55" s="865"/>
      <c r="Z55" s="865"/>
      <c r="AA55" s="865"/>
      <c r="AB55" s="865"/>
      <c r="AC55" s="865"/>
      <c r="AD55" s="865"/>
      <c r="AE55" s="866"/>
      <c r="AF55" s="796"/>
      <c r="AG55" s="797"/>
      <c r="AH55" s="797"/>
      <c r="AI55" s="797"/>
      <c r="AJ55" s="798"/>
      <c r="AK55" s="867"/>
      <c r="AL55" s="865"/>
      <c r="AM55" s="865"/>
      <c r="AN55" s="865"/>
      <c r="AO55" s="865"/>
      <c r="AP55" s="865"/>
      <c r="AQ55" s="865"/>
      <c r="AR55" s="865"/>
      <c r="AS55" s="865"/>
      <c r="AT55" s="865"/>
      <c r="AU55" s="865"/>
      <c r="AV55" s="865"/>
      <c r="AW55" s="865"/>
      <c r="AX55" s="865"/>
      <c r="AY55" s="865"/>
      <c r="AZ55" s="868"/>
      <c r="BA55" s="868"/>
      <c r="BB55" s="868"/>
      <c r="BC55" s="868"/>
      <c r="BD55" s="868"/>
      <c r="BE55" s="757"/>
      <c r="BF55" s="757"/>
      <c r="BG55" s="757"/>
      <c r="BH55" s="757"/>
      <c r="BI55" s="758"/>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49"/>
      <c r="CI55" s="750"/>
      <c r="CJ55" s="750"/>
      <c r="CK55" s="750"/>
      <c r="CL55" s="751"/>
      <c r="CM55" s="749"/>
      <c r="CN55" s="750"/>
      <c r="CO55" s="750"/>
      <c r="CP55" s="750"/>
      <c r="CQ55" s="751"/>
      <c r="CR55" s="749"/>
      <c r="CS55" s="750"/>
      <c r="CT55" s="750"/>
      <c r="CU55" s="750"/>
      <c r="CV55" s="751"/>
      <c r="CW55" s="749"/>
      <c r="CX55" s="750"/>
      <c r="CY55" s="750"/>
      <c r="CZ55" s="750"/>
      <c r="DA55" s="751"/>
      <c r="DB55" s="749"/>
      <c r="DC55" s="750"/>
      <c r="DD55" s="750"/>
      <c r="DE55" s="750"/>
      <c r="DF55" s="751"/>
      <c r="DG55" s="749"/>
      <c r="DH55" s="750"/>
      <c r="DI55" s="750"/>
      <c r="DJ55" s="750"/>
      <c r="DK55" s="751"/>
      <c r="DL55" s="749"/>
      <c r="DM55" s="750"/>
      <c r="DN55" s="750"/>
      <c r="DO55" s="750"/>
      <c r="DP55" s="751"/>
      <c r="DQ55" s="749"/>
      <c r="DR55" s="750"/>
      <c r="DS55" s="750"/>
      <c r="DT55" s="750"/>
      <c r="DU55" s="751"/>
      <c r="DV55" s="813"/>
      <c r="DW55" s="814"/>
      <c r="DX55" s="814"/>
      <c r="DY55" s="814"/>
      <c r="DZ55" s="815"/>
      <c r="EA55" s="197"/>
    </row>
    <row r="56" spans="1:131" s="198" customFormat="1" ht="26.25" customHeight="1" x14ac:dyDescent="0.15">
      <c r="A56" s="212">
        <v>29</v>
      </c>
      <c r="B56" s="790"/>
      <c r="C56" s="791"/>
      <c r="D56" s="791"/>
      <c r="E56" s="791"/>
      <c r="F56" s="791"/>
      <c r="G56" s="791"/>
      <c r="H56" s="791"/>
      <c r="I56" s="791"/>
      <c r="J56" s="791"/>
      <c r="K56" s="791"/>
      <c r="L56" s="791"/>
      <c r="M56" s="791"/>
      <c r="N56" s="791"/>
      <c r="O56" s="791"/>
      <c r="P56" s="792"/>
      <c r="Q56" s="864"/>
      <c r="R56" s="865"/>
      <c r="S56" s="865"/>
      <c r="T56" s="865"/>
      <c r="U56" s="865"/>
      <c r="V56" s="865"/>
      <c r="W56" s="865"/>
      <c r="X56" s="865"/>
      <c r="Y56" s="865"/>
      <c r="Z56" s="865"/>
      <c r="AA56" s="865"/>
      <c r="AB56" s="865"/>
      <c r="AC56" s="865"/>
      <c r="AD56" s="865"/>
      <c r="AE56" s="866"/>
      <c r="AF56" s="796"/>
      <c r="AG56" s="797"/>
      <c r="AH56" s="797"/>
      <c r="AI56" s="797"/>
      <c r="AJ56" s="798"/>
      <c r="AK56" s="867"/>
      <c r="AL56" s="865"/>
      <c r="AM56" s="865"/>
      <c r="AN56" s="865"/>
      <c r="AO56" s="865"/>
      <c r="AP56" s="865"/>
      <c r="AQ56" s="865"/>
      <c r="AR56" s="865"/>
      <c r="AS56" s="865"/>
      <c r="AT56" s="865"/>
      <c r="AU56" s="865"/>
      <c r="AV56" s="865"/>
      <c r="AW56" s="865"/>
      <c r="AX56" s="865"/>
      <c r="AY56" s="865"/>
      <c r="AZ56" s="868"/>
      <c r="BA56" s="868"/>
      <c r="BB56" s="868"/>
      <c r="BC56" s="868"/>
      <c r="BD56" s="868"/>
      <c r="BE56" s="757"/>
      <c r="BF56" s="757"/>
      <c r="BG56" s="757"/>
      <c r="BH56" s="757"/>
      <c r="BI56" s="758"/>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49"/>
      <c r="CI56" s="750"/>
      <c r="CJ56" s="750"/>
      <c r="CK56" s="750"/>
      <c r="CL56" s="751"/>
      <c r="CM56" s="749"/>
      <c r="CN56" s="750"/>
      <c r="CO56" s="750"/>
      <c r="CP56" s="750"/>
      <c r="CQ56" s="751"/>
      <c r="CR56" s="749"/>
      <c r="CS56" s="750"/>
      <c r="CT56" s="750"/>
      <c r="CU56" s="750"/>
      <c r="CV56" s="751"/>
      <c r="CW56" s="749"/>
      <c r="CX56" s="750"/>
      <c r="CY56" s="750"/>
      <c r="CZ56" s="750"/>
      <c r="DA56" s="751"/>
      <c r="DB56" s="749"/>
      <c r="DC56" s="750"/>
      <c r="DD56" s="750"/>
      <c r="DE56" s="750"/>
      <c r="DF56" s="751"/>
      <c r="DG56" s="749"/>
      <c r="DH56" s="750"/>
      <c r="DI56" s="750"/>
      <c r="DJ56" s="750"/>
      <c r="DK56" s="751"/>
      <c r="DL56" s="749"/>
      <c r="DM56" s="750"/>
      <c r="DN56" s="750"/>
      <c r="DO56" s="750"/>
      <c r="DP56" s="751"/>
      <c r="DQ56" s="749"/>
      <c r="DR56" s="750"/>
      <c r="DS56" s="750"/>
      <c r="DT56" s="750"/>
      <c r="DU56" s="751"/>
      <c r="DV56" s="813"/>
      <c r="DW56" s="814"/>
      <c r="DX56" s="814"/>
      <c r="DY56" s="814"/>
      <c r="DZ56" s="815"/>
      <c r="EA56" s="197"/>
    </row>
    <row r="57" spans="1:131" s="198" customFormat="1" ht="26.25" customHeight="1" x14ac:dyDescent="0.15">
      <c r="A57" s="212">
        <v>30</v>
      </c>
      <c r="B57" s="790"/>
      <c r="C57" s="791"/>
      <c r="D57" s="791"/>
      <c r="E57" s="791"/>
      <c r="F57" s="791"/>
      <c r="G57" s="791"/>
      <c r="H57" s="791"/>
      <c r="I57" s="791"/>
      <c r="J57" s="791"/>
      <c r="K57" s="791"/>
      <c r="L57" s="791"/>
      <c r="M57" s="791"/>
      <c r="N57" s="791"/>
      <c r="O57" s="791"/>
      <c r="P57" s="792"/>
      <c r="Q57" s="864"/>
      <c r="R57" s="865"/>
      <c r="S57" s="865"/>
      <c r="T57" s="865"/>
      <c r="U57" s="865"/>
      <c r="V57" s="865"/>
      <c r="W57" s="865"/>
      <c r="X57" s="865"/>
      <c r="Y57" s="865"/>
      <c r="Z57" s="865"/>
      <c r="AA57" s="865"/>
      <c r="AB57" s="865"/>
      <c r="AC57" s="865"/>
      <c r="AD57" s="865"/>
      <c r="AE57" s="866"/>
      <c r="AF57" s="796"/>
      <c r="AG57" s="797"/>
      <c r="AH57" s="797"/>
      <c r="AI57" s="797"/>
      <c r="AJ57" s="798"/>
      <c r="AK57" s="867"/>
      <c r="AL57" s="865"/>
      <c r="AM57" s="865"/>
      <c r="AN57" s="865"/>
      <c r="AO57" s="865"/>
      <c r="AP57" s="865"/>
      <c r="AQ57" s="865"/>
      <c r="AR57" s="865"/>
      <c r="AS57" s="865"/>
      <c r="AT57" s="865"/>
      <c r="AU57" s="865"/>
      <c r="AV57" s="865"/>
      <c r="AW57" s="865"/>
      <c r="AX57" s="865"/>
      <c r="AY57" s="865"/>
      <c r="AZ57" s="868"/>
      <c r="BA57" s="868"/>
      <c r="BB57" s="868"/>
      <c r="BC57" s="868"/>
      <c r="BD57" s="868"/>
      <c r="BE57" s="757"/>
      <c r="BF57" s="757"/>
      <c r="BG57" s="757"/>
      <c r="BH57" s="757"/>
      <c r="BI57" s="758"/>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49"/>
      <c r="CI57" s="750"/>
      <c r="CJ57" s="750"/>
      <c r="CK57" s="750"/>
      <c r="CL57" s="751"/>
      <c r="CM57" s="749"/>
      <c r="CN57" s="750"/>
      <c r="CO57" s="750"/>
      <c r="CP57" s="750"/>
      <c r="CQ57" s="751"/>
      <c r="CR57" s="749"/>
      <c r="CS57" s="750"/>
      <c r="CT57" s="750"/>
      <c r="CU57" s="750"/>
      <c r="CV57" s="751"/>
      <c r="CW57" s="749"/>
      <c r="CX57" s="750"/>
      <c r="CY57" s="750"/>
      <c r="CZ57" s="750"/>
      <c r="DA57" s="751"/>
      <c r="DB57" s="749"/>
      <c r="DC57" s="750"/>
      <c r="DD57" s="750"/>
      <c r="DE57" s="750"/>
      <c r="DF57" s="751"/>
      <c r="DG57" s="749"/>
      <c r="DH57" s="750"/>
      <c r="DI57" s="750"/>
      <c r="DJ57" s="750"/>
      <c r="DK57" s="751"/>
      <c r="DL57" s="749"/>
      <c r="DM57" s="750"/>
      <c r="DN57" s="750"/>
      <c r="DO57" s="750"/>
      <c r="DP57" s="751"/>
      <c r="DQ57" s="749"/>
      <c r="DR57" s="750"/>
      <c r="DS57" s="750"/>
      <c r="DT57" s="750"/>
      <c r="DU57" s="751"/>
      <c r="DV57" s="813"/>
      <c r="DW57" s="814"/>
      <c r="DX57" s="814"/>
      <c r="DY57" s="814"/>
      <c r="DZ57" s="815"/>
      <c r="EA57" s="197"/>
    </row>
    <row r="58" spans="1:131" s="198" customFormat="1" ht="26.25" customHeight="1" x14ac:dyDescent="0.15">
      <c r="A58" s="212">
        <v>31</v>
      </c>
      <c r="B58" s="790"/>
      <c r="C58" s="791"/>
      <c r="D58" s="791"/>
      <c r="E58" s="791"/>
      <c r="F58" s="791"/>
      <c r="G58" s="791"/>
      <c r="H58" s="791"/>
      <c r="I58" s="791"/>
      <c r="J58" s="791"/>
      <c r="K58" s="791"/>
      <c r="L58" s="791"/>
      <c r="M58" s="791"/>
      <c r="N58" s="791"/>
      <c r="O58" s="791"/>
      <c r="P58" s="792"/>
      <c r="Q58" s="864"/>
      <c r="R58" s="865"/>
      <c r="S58" s="865"/>
      <c r="T58" s="865"/>
      <c r="U58" s="865"/>
      <c r="V58" s="865"/>
      <c r="W58" s="865"/>
      <c r="X58" s="865"/>
      <c r="Y58" s="865"/>
      <c r="Z58" s="865"/>
      <c r="AA58" s="865"/>
      <c r="AB58" s="865"/>
      <c r="AC58" s="865"/>
      <c r="AD58" s="865"/>
      <c r="AE58" s="866"/>
      <c r="AF58" s="796"/>
      <c r="AG58" s="797"/>
      <c r="AH58" s="797"/>
      <c r="AI58" s="797"/>
      <c r="AJ58" s="798"/>
      <c r="AK58" s="867"/>
      <c r="AL58" s="865"/>
      <c r="AM58" s="865"/>
      <c r="AN58" s="865"/>
      <c r="AO58" s="865"/>
      <c r="AP58" s="865"/>
      <c r="AQ58" s="865"/>
      <c r="AR58" s="865"/>
      <c r="AS58" s="865"/>
      <c r="AT58" s="865"/>
      <c r="AU58" s="865"/>
      <c r="AV58" s="865"/>
      <c r="AW58" s="865"/>
      <c r="AX58" s="865"/>
      <c r="AY58" s="865"/>
      <c r="AZ58" s="868"/>
      <c r="BA58" s="868"/>
      <c r="BB58" s="868"/>
      <c r="BC58" s="868"/>
      <c r="BD58" s="868"/>
      <c r="BE58" s="757"/>
      <c r="BF58" s="757"/>
      <c r="BG58" s="757"/>
      <c r="BH58" s="757"/>
      <c r="BI58" s="758"/>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49"/>
      <c r="CI58" s="750"/>
      <c r="CJ58" s="750"/>
      <c r="CK58" s="750"/>
      <c r="CL58" s="751"/>
      <c r="CM58" s="749"/>
      <c r="CN58" s="750"/>
      <c r="CO58" s="750"/>
      <c r="CP58" s="750"/>
      <c r="CQ58" s="751"/>
      <c r="CR58" s="749"/>
      <c r="CS58" s="750"/>
      <c r="CT58" s="750"/>
      <c r="CU58" s="750"/>
      <c r="CV58" s="751"/>
      <c r="CW58" s="749"/>
      <c r="CX58" s="750"/>
      <c r="CY58" s="750"/>
      <c r="CZ58" s="750"/>
      <c r="DA58" s="751"/>
      <c r="DB58" s="749"/>
      <c r="DC58" s="750"/>
      <c r="DD58" s="750"/>
      <c r="DE58" s="750"/>
      <c r="DF58" s="751"/>
      <c r="DG58" s="749"/>
      <c r="DH58" s="750"/>
      <c r="DI58" s="750"/>
      <c r="DJ58" s="750"/>
      <c r="DK58" s="751"/>
      <c r="DL58" s="749"/>
      <c r="DM58" s="750"/>
      <c r="DN58" s="750"/>
      <c r="DO58" s="750"/>
      <c r="DP58" s="751"/>
      <c r="DQ58" s="749"/>
      <c r="DR58" s="750"/>
      <c r="DS58" s="750"/>
      <c r="DT58" s="750"/>
      <c r="DU58" s="751"/>
      <c r="DV58" s="813"/>
      <c r="DW58" s="814"/>
      <c r="DX58" s="814"/>
      <c r="DY58" s="814"/>
      <c r="DZ58" s="815"/>
      <c r="EA58" s="197"/>
    </row>
    <row r="59" spans="1:131" s="198" customFormat="1" ht="26.25" customHeight="1" x14ac:dyDescent="0.15">
      <c r="A59" s="212">
        <v>32</v>
      </c>
      <c r="B59" s="790"/>
      <c r="C59" s="791"/>
      <c r="D59" s="791"/>
      <c r="E59" s="791"/>
      <c r="F59" s="791"/>
      <c r="G59" s="791"/>
      <c r="H59" s="791"/>
      <c r="I59" s="791"/>
      <c r="J59" s="791"/>
      <c r="K59" s="791"/>
      <c r="L59" s="791"/>
      <c r="M59" s="791"/>
      <c r="N59" s="791"/>
      <c r="O59" s="791"/>
      <c r="P59" s="792"/>
      <c r="Q59" s="864"/>
      <c r="R59" s="865"/>
      <c r="S59" s="865"/>
      <c r="T59" s="865"/>
      <c r="U59" s="865"/>
      <c r="V59" s="865"/>
      <c r="W59" s="865"/>
      <c r="X59" s="865"/>
      <c r="Y59" s="865"/>
      <c r="Z59" s="865"/>
      <c r="AA59" s="865"/>
      <c r="AB59" s="865"/>
      <c r="AC59" s="865"/>
      <c r="AD59" s="865"/>
      <c r="AE59" s="866"/>
      <c r="AF59" s="796"/>
      <c r="AG59" s="797"/>
      <c r="AH59" s="797"/>
      <c r="AI59" s="797"/>
      <c r="AJ59" s="798"/>
      <c r="AK59" s="867"/>
      <c r="AL59" s="865"/>
      <c r="AM59" s="865"/>
      <c r="AN59" s="865"/>
      <c r="AO59" s="865"/>
      <c r="AP59" s="865"/>
      <c r="AQ59" s="865"/>
      <c r="AR59" s="865"/>
      <c r="AS59" s="865"/>
      <c r="AT59" s="865"/>
      <c r="AU59" s="865"/>
      <c r="AV59" s="865"/>
      <c r="AW59" s="865"/>
      <c r="AX59" s="865"/>
      <c r="AY59" s="865"/>
      <c r="AZ59" s="868"/>
      <c r="BA59" s="868"/>
      <c r="BB59" s="868"/>
      <c r="BC59" s="868"/>
      <c r="BD59" s="868"/>
      <c r="BE59" s="757"/>
      <c r="BF59" s="757"/>
      <c r="BG59" s="757"/>
      <c r="BH59" s="757"/>
      <c r="BI59" s="758"/>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49"/>
      <c r="CI59" s="750"/>
      <c r="CJ59" s="750"/>
      <c r="CK59" s="750"/>
      <c r="CL59" s="751"/>
      <c r="CM59" s="749"/>
      <c r="CN59" s="750"/>
      <c r="CO59" s="750"/>
      <c r="CP59" s="750"/>
      <c r="CQ59" s="751"/>
      <c r="CR59" s="749"/>
      <c r="CS59" s="750"/>
      <c r="CT59" s="750"/>
      <c r="CU59" s="750"/>
      <c r="CV59" s="751"/>
      <c r="CW59" s="749"/>
      <c r="CX59" s="750"/>
      <c r="CY59" s="750"/>
      <c r="CZ59" s="750"/>
      <c r="DA59" s="751"/>
      <c r="DB59" s="749"/>
      <c r="DC59" s="750"/>
      <c r="DD59" s="750"/>
      <c r="DE59" s="750"/>
      <c r="DF59" s="751"/>
      <c r="DG59" s="749"/>
      <c r="DH59" s="750"/>
      <c r="DI59" s="750"/>
      <c r="DJ59" s="750"/>
      <c r="DK59" s="751"/>
      <c r="DL59" s="749"/>
      <c r="DM59" s="750"/>
      <c r="DN59" s="750"/>
      <c r="DO59" s="750"/>
      <c r="DP59" s="751"/>
      <c r="DQ59" s="749"/>
      <c r="DR59" s="750"/>
      <c r="DS59" s="750"/>
      <c r="DT59" s="750"/>
      <c r="DU59" s="751"/>
      <c r="DV59" s="813"/>
      <c r="DW59" s="814"/>
      <c r="DX59" s="814"/>
      <c r="DY59" s="814"/>
      <c r="DZ59" s="815"/>
      <c r="EA59" s="197"/>
    </row>
    <row r="60" spans="1:131" s="198" customFormat="1" ht="26.25" customHeight="1" x14ac:dyDescent="0.15">
      <c r="A60" s="212">
        <v>33</v>
      </c>
      <c r="B60" s="790"/>
      <c r="C60" s="791"/>
      <c r="D60" s="791"/>
      <c r="E60" s="791"/>
      <c r="F60" s="791"/>
      <c r="G60" s="791"/>
      <c r="H60" s="791"/>
      <c r="I60" s="791"/>
      <c r="J60" s="791"/>
      <c r="K60" s="791"/>
      <c r="L60" s="791"/>
      <c r="M60" s="791"/>
      <c r="N60" s="791"/>
      <c r="O60" s="791"/>
      <c r="P60" s="792"/>
      <c r="Q60" s="864"/>
      <c r="R60" s="865"/>
      <c r="S60" s="865"/>
      <c r="T60" s="865"/>
      <c r="U60" s="865"/>
      <c r="V60" s="865"/>
      <c r="W60" s="865"/>
      <c r="X60" s="865"/>
      <c r="Y60" s="865"/>
      <c r="Z60" s="865"/>
      <c r="AA60" s="865"/>
      <c r="AB60" s="865"/>
      <c r="AC60" s="865"/>
      <c r="AD60" s="865"/>
      <c r="AE60" s="866"/>
      <c r="AF60" s="796"/>
      <c r="AG60" s="797"/>
      <c r="AH60" s="797"/>
      <c r="AI60" s="797"/>
      <c r="AJ60" s="798"/>
      <c r="AK60" s="867"/>
      <c r="AL60" s="865"/>
      <c r="AM60" s="865"/>
      <c r="AN60" s="865"/>
      <c r="AO60" s="865"/>
      <c r="AP60" s="865"/>
      <c r="AQ60" s="865"/>
      <c r="AR60" s="865"/>
      <c r="AS60" s="865"/>
      <c r="AT60" s="865"/>
      <c r="AU60" s="865"/>
      <c r="AV60" s="865"/>
      <c r="AW60" s="865"/>
      <c r="AX60" s="865"/>
      <c r="AY60" s="865"/>
      <c r="AZ60" s="868"/>
      <c r="BA60" s="868"/>
      <c r="BB60" s="868"/>
      <c r="BC60" s="868"/>
      <c r="BD60" s="868"/>
      <c r="BE60" s="757"/>
      <c r="BF60" s="757"/>
      <c r="BG60" s="757"/>
      <c r="BH60" s="757"/>
      <c r="BI60" s="758"/>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49"/>
      <c r="CI60" s="750"/>
      <c r="CJ60" s="750"/>
      <c r="CK60" s="750"/>
      <c r="CL60" s="751"/>
      <c r="CM60" s="749"/>
      <c r="CN60" s="750"/>
      <c r="CO60" s="750"/>
      <c r="CP60" s="750"/>
      <c r="CQ60" s="751"/>
      <c r="CR60" s="749"/>
      <c r="CS60" s="750"/>
      <c r="CT60" s="750"/>
      <c r="CU60" s="750"/>
      <c r="CV60" s="751"/>
      <c r="CW60" s="749"/>
      <c r="CX60" s="750"/>
      <c r="CY60" s="750"/>
      <c r="CZ60" s="750"/>
      <c r="DA60" s="751"/>
      <c r="DB60" s="749"/>
      <c r="DC60" s="750"/>
      <c r="DD60" s="750"/>
      <c r="DE60" s="750"/>
      <c r="DF60" s="751"/>
      <c r="DG60" s="749"/>
      <c r="DH60" s="750"/>
      <c r="DI60" s="750"/>
      <c r="DJ60" s="750"/>
      <c r="DK60" s="751"/>
      <c r="DL60" s="749"/>
      <c r="DM60" s="750"/>
      <c r="DN60" s="750"/>
      <c r="DO60" s="750"/>
      <c r="DP60" s="751"/>
      <c r="DQ60" s="749"/>
      <c r="DR60" s="750"/>
      <c r="DS60" s="750"/>
      <c r="DT60" s="750"/>
      <c r="DU60" s="751"/>
      <c r="DV60" s="813"/>
      <c r="DW60" s="814"/>
      <c r="DX60" s="814"/>
      <c r="DY60" s="814"/>
      <c r="DZ60" s="815"/>
      <c r="EA60" s="197"/>
    </row>
    <row r="61" spans="1:131" s="198" customFormat="1" ht="26.25" customHeight="1" thickBot="1" x14ac:dyDescent="0.2">
      <c r="A61" s="212">
        <v>34</v>
      </c>
      <c r="B61" s="790"/>
      <c r="C61" s="791"/>
      <c r="D61" s="791"/>
      <c r="E61" s="791"/>
      <c r="F61" s="791"/>
      <c r="G61" s="791"/>
      <c r="H61" s="791"/>
      <c r="I61" s="791"/>
      <c r="J61" s="791"/>
      <c r="K61" s="791"/>
      <c r="L61" s="791"/>
      <c r="M61" s="791"/>
      <c r="N61" s="791"/>
      <c r="O61" s="791"/>
      <c r="P61" s="792"/>
      <c r="Q61" s="864"/>
      <c r="R61" s="865"/>
      <c r="S61" s="865"/>
      <c r="T61" s="865"/>
      <c r="U61" s="865"/>
      <c r="V61" s="865"/>
      <c r="W61" s="865"/>
      <c r="X61" s="865"/>
      <c r="Y61" s="865"/>
      <c r="Z61" s="865"/>
      <c r="AA61" s="865"/>
      <c r="AB61" s="865"/>
      <c r="AC61" s="865"/>
      <c r="AD61" s="865"/>
      <c r="AE61" s="866"/>
      <c r="AF61" s="796"/>
      <c r="AG61" s="797"/>
      <c r="AH61" s="797"/>
      <c r="AI61" s="797"/>
      <c r="AJ61" s="798"/>
      <c r="AK61" s="867"/>
      <c r="AL61" s="865"/>
      <c r="AM61" s="865"/>
      <c r="AN61" s="865"/>
      <c r="AO61" s="865"/>
      <c r="AP61" s="865"/>
      <c r="AQ61" s="865"/>
      <c r="AR61" s="865"/>
      <c r="AS61" s="865"/>
      <c r="AT61" s="865"/>
      <c r="AU61" s="865"/>
      <c r="AV61" s="865"/>
      <c r="AW61" s="865"/>
      <c r="AX61" s="865"/>
      <c r="AY61" s="865"/>
      <c r="AZ61" s="868"/>
      <c r="BA61" s="868"/>
      <c r="BB61" s="868"/>
      <c r="BC61" s="868"/>
      <c r="BD61" s="868"/>
      <c r="BE61" s="757"/>
      <c r="BF61" s="757"/>
      <c r="BG61" s="757"/>
      <c r="BH61" s="757"/>
      <c r="BI61" s="758"/>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49"/>
      <c r="CI61" s="750"/>
      <c r="CJ61" s="750"/>
      <c r="CK61" s="750"/>
      <c r="CL61" s="751"/>
      <c r="CM61" s="749"/>
      <c r="CN61" s="750"/>
      <c r="CO61" s="750"/>
      <c r="CP61" s="750"/>
      <c r="CQ61" s="751"/>
      <c r="CR61" s="749"/>
      <c r="CS61" s="750"/>
      <c r="CT61" s="750"/>
      <c r="CU61" s="750"/>
      <c r="CV61" s="751"/>
      <c r="CW61" s="749"/>
      <c r="CX61" s="750"/>
      <c r="CY61" s="750"/>
      <c r="CZ61" s="750"/>
      <c r="DA61" s="751"/>
      <c r="DB61" s="749"/>
      <c r="DC61" s="750"/>
      <c r="DD61" s="750"/>
      <c r="DE61" s="750"/>
      <c r="DF61" s="751"/>
      <c r="DG61" s="749"/>
      <c r="DH61" s="750"/>
      <c r="DI61" s="750"/>
      <c r="DJ61" s="750"/>
      <c r="DK61" s="751"/>
      <c r="DL61" s="749"/>
      <c r="DM61" s="750"/>
      <c r="DN61" s="750"/>
      <c r="DO61" s="750"/>
      <c r="DP61" s="751"/>
      <c r="DQ61" s="749"/>
      <c r="DR61" s="750"/>
      <c r="DS61" s="750"/>
      <c r="DT61" s="750"/>
      <c r="DU61" s="751"/>
      <c r="DV61" s="813"/>
      <c r="DW61" s="814"/>
      <c r="DX61" s="814"/>
      <c r="DY61" s="814"/>
      <c r="DZ61" s="815"/>
      <c r="EA61" s="197"/>
    </row>
    <row r="62" spans="1:131" s="198" customFormat="1" ht="26.25" customHeight="1" x14ac:dyDescent="0.15">
      <c r="A62" s="212">
        <v>35</v>
      </c>
      <c r="B62" s="790"/>
      <c r="C62" s="791"/>
      <c r="D62" s="791"/>
      <c r="E62" s="791"/>
      <c r="F62" s="791"/>
      <c r="G62" s="791"/>
      <c r="H62" s="791"/>
      <c r="I62" s="791"/>
      <c r="J62" s="791"/>
      <c r="K62" s="791"/>
      <c r="L62" s="791"/>
      <c r="M62" s="791"/>
      <c r="N62" s="791"/>
      <c r="O62" s="791"/>
      <c r="P62" s="792"/>
      <c r="Q62" s="864"/>
      <c r="R62" s="865"/>
      <c r="S62" s="865"/>
      <c r="T62" s="865"/>
      <c r="U62" s="865"/>
      <c r="V62" s="865"/>
      <c r="W62" s="865"/>
      <c r="X62" s="865"/>
      <c r="Y62" s="865"/>
      <c r="Z62" s="865"/>
      <c r="AA62" s="865"/>
      <c r="AB62" s="865"/>
      <c r="AC62" s="865"/>
      <c r="AD62" s="865"/>
      <c r="AE62" s="866"/>
      <c r="AF62" s="796"/>
      <c r="AG62" s="797"/>
      <c r="AH62" s="797"/>
      <c r="AI62" s="797"/>
      <c r="AJ62" s="798"/>
      <c r="AK62" s="867"/>
      <c r="AL62" s="865"/>
      <c r="AM62" s="865"/>
      <c r="AN62" s="865"/>
      <c r="AO62" s="865"/>
      <c r="AP62" s="865"/>
      <c r="AQ62" s="865"/>
      <c r="AR62" s="865"/>
      <c r="AS62" s="865"/>
      <c r="AT62" s="865"/>
      <c r="AU62" s="865"/>
      <c r="AV62" s="865"/>
      <c r="AW62" s="865"/>
      <c r="AX62" s="865"/>
      <c r="AY62" s="865"/>
      <c r="AZ62" s="868"/>
      <c r="BA62" s="868"/>
      <c r="BB62" s="868"/>
      <c r="BC62" s="868"/>
      <c r="BD62" s="868"/>
      <c r="BE62" s="757"/>
      <c r="BF62" s="757"/>
      <c r="BG62" s="757"/>
      <c r="BH62" s="757"/>
      <c r="BI62" s="758"/>
      <c r="BJ62" s="876" t="s">
        <v>384</v>
      </c>
      <c r="BK62" s="835"/>
      <c r="BL62" s="835"/>
      <c r="BM62" s="835"/>
      <c r="BN62" s="836"/>
      <c r="BO62" s="216"/>
      <c r="BP62" s="216"/>
      <c r="BQ62" s="213">
        <v>56</v>
      </c>
      <c r="BR62" s="214"/>
      <c r="BS62" s="754"/>
      <c r="BT62" s="755"/>
      <c r="BU62" s="755"/>
      <c r="BV62" s="755"/>
      <c r="BW62" s="755"/>
      <c r="BX62" s="755"/>
      <c r="BY62" s="755"/>
      <c r="BZ62" s="755"/>
      <c r="CA62" s="755"/>
      <c r="CB62" s="755"/>
      <c r="CC62" s="755"/>
      <c r="CD62" s="755"/>
      <c r="CE62" s="755"/>
      <c r="CF62" s="755"/>
      <c r="CG62" s="756"/>
      <c r="CH62" s="749"/>
      <c r="CI62" s="750"/>
      <c r="CJ62" s="750"/>
      <c r="CK62" s="750"/>
      <c r="CL62" s="751"/>
      <c r="CM62" s="749"/>
      <c r="CN62" s="750"/>
      <c r="CO62" s="750"/>
      <c r="CP62" s="750"/>
      <c r="CQ62" s="751"/>
      <c r="CR62" s="749"/>
      <c r="CS62" s="750"/>
      <c r="CT62" s="750"/>
      <c r="CU62" s="750"/>
      <c r="CV62" s="751"/>
      <c r="CW62" s="749"/>
      <c r="CX62" s="750"/>
      <c r="CY62" s="750"/>
      <c r="CZ62" s="750"/>
      <c r="DA62" s="751"/>
      <c r="DB62" s="749"/>
      <c r="DC62" s="750"/>
      <c r="DD62" s="750"/>
      <c r="DE62" s="750"/>
      <c r="DF62" s="751"/>
      <c r="DG62" s="749"/>
      <c r="DH62" s="750"/>
      <c r="DI62" s="750"/>
      <c r="DJ62" s="750"/>
      <c r="DK62" s="751"/>
      <c r="DL62" s="749"/>
      <c r="DM62" s="750"/>
      <c r="DN62" s="750"/>
      <c r="DO62" s="750"/>
      <c r="DP62" s="751"/>
      <c r="DQ62" s="749"/>
      <c r="DR62" s="750"/>
      <c r="DS62" s="750"/>
      <c r="DT62" s="750"/>
      <c r="DU62" s="751"/>
      <c r="DV62" s="813"/>
      <c r="DW62" s="814"/>
      <c r="DX62" s="814"/>
      <c r="DY62" s="814"/>
      <c r="DZ62" s="815"/>
      <c r="EA62" s="197"/>
    </row>
    <row r="63" spans="1:131" s="198" customFormat="1" ht="26.25" customHeight="1" thickBot="1" x14ac:dyDescent="0.2">
      <c r="A63" s="215" t="s">
        <v>365</v>
      </c>
      <c r="B63" s="819" t="s">
        <v>385</v>
      </c>
      <c r="C63" s="820"/>
      <c r="D63" s="820"/>
      <c r="E63" s="820"/>
      <c r="F63" s="820"/>
      <c r="G63" s="820"/>
      <c r="H63" s="820"/>
      <c r="I63" s="820"/>
      <c r="J63" s="820"/>
      <c r="K63" s="820"/>
      <c r="L63" s="820"/>
      <c r="M63" s="820"/>
      <c r="N63" s="820"/>
      <c r="O63" s="820"/>
      <c r="P63" s="821"/>
      <c r="Q63" s="869"/>
      <c r="R63" s="870"/>
      <c r="S63" s="870"/>
      <c r="T63" s="870"/>
      <c r="U63" s="870"/>
      <c r="V63" s="870"/>
      <c r="W63" s="870"/>
      <c r="X63" s="870"/>
      <c r="Y63" s="870"/>
      <c r="Z63" s="870"/>
      <c r="AA63" s="870"/>
      <c r="AB63" s="870"/>
      <c r="AC63" s="870"/>
      <c r="AD63" s="870"/>
      <c r="AE63" s="871"/>
      <c r="AF63" s="872">
        <v>1401</v>
      </c>
      <c r="AG63" s="873"/>
      <c r="AH63" s="873"/>
      <c r="AI63" s="873"/>
      <c r="AJ63" s="874"/>
      <c r="AK63" s="875"/>
      <c r="AL63" s="870"/>
      <c r="AM63" s="870"/>
      <c r="AN63" s="870"/>
      <c r="AO63" s="870"/>
      <c r="AP63" s="873">
        <v>9183</v>
      </c>
      <c r="AQ63" s="873"/>
      <c r="AR63" s="873"/>
      <c r="AS63" s="873"/>
      <c r="AT63" s="873"/>
      <c r="AU63" s="873">
        <v>7298</v>
      </c>
      <c r="AV63" s="873"/>
      <c r="AW63" s="873"/>
      <c r="AX63" s="873"/>
      <c r="AY63" s="873"/>
      <c r="AZ63" s="877"/>
      <c r="BA63" s="877"/>
      <c r="BB63" s="877"/>
      <c r="BC63" s="877"/>
      <c r="BD63" s="877"/>
      <c r="BE63" s="878"/>
      <c r="BF63" s="878"/>
      <c r="BG63" s="878"/>
      <c r="BH63" s="878"/>
      <c r="BI63" s="879"/>
      <c r="BJ63" s="880" t="s">
        <v>110</v>
      </c>
      <c r="BK63" s="881"/>
      <c r="BL63" s="881"/>
      <c r="BM63" s="881"/>
      <c r="BN63" s="882"/>
      <c r="BO63" s="216"/>
      <c r="BP63" s="216"/>
      <c r="BQ63" s="213">
        <v>57</v>
      </c>
      <c r="BR63" s="214"/>
      <c r="BS63" s="754"/>
      <c r="BT63" s="755"/>
      <c r="BU63" s="755"/>
      <c r="BV63" s="755"/>
      <c r="BW63" s="755"/>
      <c r="BX63" s="755"/>
      <c r="BY63" s="755"/>
      <c r="BZ63" s="755"/>
      <c r="CA63" s="755"/>
      <c r="CB63" s="755"/>
      <c r="CC63" s="755"/>
      <c r="CD63" s="755"/>
      <c r="CE63" s="755"/>
      <c r="CF63" s="755"/>
      <c r="CG63" s="756"/>
      <c r="CH63" s="749"/>
      <c r="CI63" s="750"/>
      <c r="CJ63" s="750"/>
      <c r="CK63" s="750"/>
      <c r="CL63" s="751"/>
      <c r="CM63" s="749"/>
      <c r="CN63" s="750"/>
      <c r="CO63" s="750"/>
      <c r="CP63" s="750"/>
      <c r="CQ63" s="751"/>
      <c r="CR63" s="749"/>
      <c r="CS63" s="750"/>
      <c r="CT63" s="750"/>
      <c r="CU63" s="750"/>
      <c r="CV63" s="751"/>
      <c r="CW63" s="749"/>
      <c r="CX63" s="750"/>
      <c r="CY63" s="750"/>
      <c r="CZ63" s="750"/>
      <c r="DA63" s="751"/>
      <c r="DB63" s="749"/>
      <c r="DC63" s="750"/>
      <c r="DD63" s="750"/>
      <c r="DE63" s="750"/>
      <c r="DF63" s="751"/>
      <c r="DG63" s="749"/>
      <c r="DH63" s="750"/>
      <c r="DI63" s="750"/>
      <c r="DJ63" s="750"/>
      <c r="DK63" s="751"/>
      <c r="DL63" s="749"/>
      <c r="DM63" s="750"/>
      <c r="DN63" s="750"/>
      <c r="DO63" s="750"/>
      <c r="DP63" s="751"/>
      <c r="DQ63" s="749"/>
      <c r="DR63" s="750"/>
      <c r="DS63" s="750"/>
      <c r="DT63" s="750"/>
      <c r="DU63" s="751"/>
      <c r="DV63" s="813"/>
      <c r="DW63" s="814"/>
      <c r="DX63" s="814"/>
      <c r="DY63" s="814"/>
      <c r="DZ63" s="81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49"/>
      <c r="CI64" s="750"/>
      <c r="CJ64" s="750"/>
      <c r="CK64" s="750"/>
      <c r="CL64" s="751"/>
      <c r="CM64" s="749"/>
      <c r="CN64" s="750"/>
      <c r="CO64" s="750"/>
      <c r="CP64" s="750"/>
      <c r="CQ64" s="751"/>
      <c r="CR64" s="749"/>
      <c r="CS64" s="750"/>
      <c r="CT64" s="750"/>
      <c r="CU64" s="750"/>
      <c r="CV64" s="751"/>
      <c r="CW64" s="749"/>
      <c r="CX64" s="750"/>
      <c r="CY64" s="750"/>
      <c r="CZ64" s="750"/>
      <c r="DA64" s="751"/>
      <c r="DB64" s="749"/>
      <c r="DC64" s="750"/>
      <c r="DD64" s="750"/>
      <c r="DE64" s="750"/>
      <c r="DF64" s="751"/>
      <c r="DG64" s="749"/>
      <c r="DH64" s="750"/>
      <c r="DI64" s="750"/>
      <c r="DJ64" s="750"/>
      <c r="DK64" s="751"/>
      <c r="DL64" s="749"/>
      <c r="DM64" s="750"/>
      <c r="DN64" s="750"/>
      <c r="DO64" s="750"/>
      <c r="DP64" s="751"/>
      <c r="DQ64" s="749"/>
      <c r="DR64" s="750"/>
      <c r="DS64" s="750"/>
      <c r="DT64" s="750"/>
      <c r="DU64" s="751"/>
      <c r="DV64" s="813"/>
      <c r="DW64" s="814"/>
      <c r="DX64" s="814"/>
      <c r="DY64" s="814"/>
      <c r="DZ64" s="815"/>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49"/>
      <c r="CI65" s="750"/>
      <c r="CJ65" s="750"/>
      <c r="CK65" s="750"/>
      <c r="CL65" s="751"/>
      <c r="CM65" s="749"/>
      <c r="CN65" s="750"/>
      <c r="CO65" s="750"/>
      <c r="CP65" s="750"/>
      <c r="CQ65" s="751"/>
      <c r="CR65" s="749"/>
      <c r="CS65" s="750"/>
      <c r="CT65" s="750"/>
      <c r="CU65" s="750"/>
      <c r="CV65" s="751"/>
      <c r="CW65" s="749"/>
      <c r="CX65" s="750"/>
      <c r="CY65" s="750"/>
      <c r="CZ65" s="750"/>
      <c r="DA65" s="751"/>
      <c r="DB65" s="749"/>
      <c r="DC65" s="750"/>
      <c r="DD65" s="750"/>
      <c r="DE65" s="750"/>
      <c r="DF65" s="751"/>
      <c r="DG65" s="749"/>
      <c r="DH65" s="750"/>
      <c r="DI65" s="750"/>
      <c r="DJ65" s="750"/>
      <c r="DK65" s="751"/>
      <c r="DL65" s="749"/>
      <c r="DM65" s="750"/>
      <c r="DN65" s="750"/>
      <c r="DO65" s="750"/>
      <c r="DP65" s="751"/>
      <c r="DQ65" s="749"/>
      <c r="DR65" s="750"/>
      <c r="DS65" s="750"/>
      <c r="DT65" s="750"/>
      <c r="DU65" s="751"/>
      <c r="DV65" s="813"/>
      <c r="DW65" s="814"/>
      <c r="DX65" s="814"/>
      <c r="DY65" s="814"/>
      <c r="DZ65" s="815"/>
      <c r="EA65" s="197"/>
    </row>
    <row r="66" spans="1:131" s="198" customFormat="1" ht="26.25" customHeight="1" x14ac:dyDescent="0.15">
      <c r="A66" s="775" t="s">
        <v>387</v>
      </c>
      <c r="B66" s="776"/>
      <c r="C66" s="776"/>
      <c r="D66" s="776"/>
      <c r="E66" s="776"/>
      <c r="F66" s="776"/>
      <c r="G66" s="776"/>
      <c r="H66" s="776"/>
      <c r="I66" s="776"/>
      <c r="J66" s="776"/>
      <c r="K66" s="776"/>
      <c r="L66" s="776"/>
      <c r="M66" s="776"/>
      <c r="N66" s="776"/>
      <c r="O66" s="776"/>
      <c r="P66" s="777"/>
      <c r="Q66" s="743" t="s">
        <v>369</v>
      </c>
      <c r="R66" s="744"/>
      <c r="S66" s="744"/>
      <c r="T66" s="744"/>
      <c r="U66" s="745"/>
      <c r="V66" s="743" t="s">
        <v>370</v>
      </c>
      <c r="W66" s="744"/>
      <c r="X66" s="744"/>
      <c r="Y66" s="744"/>
      <c r="Z66" s="745"/>
      <c r="AA66" s="743" t="s">
        <v>371</v>
      </c>
      <c r="AB66" s="744"/>
      <c r="AC66" s="744"/>
      <c r="AD66" s="744"/>
      <c r="AE66" s="745"/>
      <c r="AF66" s="883" t="s">
        <v>372</v>
      </c>
      <c r="AG66" s="842"/>
      <c r="AH66" s="842"/>
      <c r="AI66" s="842"/>
      <c r="AJ66" s="884"/>
      <c r="AK66" s="743" t="s">
        <v>373</v>
      </c>
      <c r="AL66" s="776"/>
      <c r="AM66" s="776"/>
      <c r="AN66" s="776"/>
      <c r="AO66" s="777"/>
      <c r="AP66" s="743" t="s">
        <v>374</v>
      </c>
      <c r="AQ66" s="744"/>
      <c r="AR66" s="744"/>
      <c r="AS66" s="744"/>
      <c r="AT66" s="745"/>
      <c r="AU66" s="743" t="s">
        <v>388</v>
      </c>
      <c r="AV66" s="744"/>
      <c r="AW66" s="744"/>
      <c r="AX66" s="744"/>
      <c r="AY66" s="745"/>
      <c r="AZ66" s="743" t="s">
        <v>352</v>
      </c>
      <c r="BA66" s="744"/>
      <c r="BB66" s="744"/>
      <c r="BC66" s="744"/>
      <c r="BD66" s="752"/>
      <c r="BE66" s="216"/>
      <c r="BF66" s="216"/>
      <c r="BG66" s="216"/>
      <c r="BH66" s="216"/>
      <c r="BI66" s="216"/>
      <c r="BJ66" s="216"/>
      <c r="BK66" s="216"/>
      <c r="BL66" s="216"/>
      <c r="BM66" s="216"/>
      <c r="BN66" s="216"/>
      <c r="BO66" s="216"/>
      <c r="BP66" s="216"/>
      <c r="BQ66" s="213">
        <v>60</v>
      </c>
      <c r="BR66" s="218"/>
      <c r="BS66" s="894"/>
      <c r="BT66" s="895"/>
      <c r="BU66" s="895"/>
      <c r="BV66" s="895"/>
      <c r="BW66" s="895"/>
      <c r="BX66" s="895"/>
      <c r="BY66" s="895"/>
      <c r="BZ66" s="895"/>
      <c r="CA66" s="895"/>
      <c r="CB66" s="895"/>
      <c r="CC66" s="895"/>
      <c r="CD66" s="895"/>
      <c r="CE66" s="895"/>
      <c r="CF66" s="895"/>
      <c r="CG66" s="896"/>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197"/>
    </row>
    <row r="67" spans="1:131" s="198" customFormat="1" ht="26.25" customHeight="1" thickBot="1" x14ac:dyDescent="0.2">
      <c r="A67" s="778"/>
      <c r="B67" s="779"/>
      <c r="C67" s="779"/>
      <c r="D67" s="779"/>
      <c r="E67" s="779"/>
      <c r="F67" s="779"/>
      <c r="G67" s="779"/>
      <c r="H67" s="779"/>
      <c r="I67" s="779"/>
      <c r="J67" s="779"/>
      <c r="K67" s="779"/>
      <c r="L67" s="779"/>
      <c r="M67" s="779"/>
      <c r="N67" s="779"/>
      <c r="O67" s="779"/>
      <c r="P67" s="780"/>
      <c r="Q67" s="746"/>
      <c r="R67" s="747"/>
      <c r="S67" s="747"/>
      <c r="T67" s="747"/>
      <c r="U67" s="748"/>
      <c r="V67" s="746"/>
      <c r="W67" s="747"/>
      <c r="X67" s="747"/>
      <c r="Y67" s="747"/>
      <c r="Z67" s="748"/>
      <c r="AA67" s="746"/>
      <c r="AB67" s="747"/>
      <c r="AC67" s="747"/>
      <c r="AD67" s="747"/>
      <c r="AE67" s="748"/>
      <c r="AF67" s="885"/>
      <c r="AG67" s="845"/>
      <c r="AH67" s="845"/>
      <c r="AI67" s="845"/>
      <c r="AJ67" s="886"/>
      <c r="AK67" s="887"/>
      <c r="AL67" s="779"/>
      <c r="AM67" s="779"/>
      <c r="AN67" s="779"/>
      <c r="AO67" s="780"/>
      <c r="AP67" s="746"/>
      <c r="AQ67" s="747"/>
      <c r="AR67" s="747"/>
      <c r="AS67" s="747"/>
      <c r="AT67" s="748"/>
      <c r="AU67" s="746"/>
      <c r="AV67" s="747"/>
      <c r="AW67" s="747"/>
      <c r="AX67" s="747"/>
      <c r="AY67" s="748"/>
      <c r="AZ67" s="746"/>
      <c r="BA67" s="747"/>
      <c r="BB67" s="747"/>
      <c r="BC67" s="747"/>
      <c r="BD67" s="753"/>
      <c r="BE67" s="216"/>
      <c r="BF67" s="216"/>
      <c r="BG67" s="216"/>
      <c r="BH67" s="216"/>
      <c r="BI67" s="216"/>
      <c r="BJ67" s="216"/>
      <c r="BK67" s="216"/>
      <c r="BL67" s="216"/>
      <c r="BM67" s="216"/>
      <c r="BN67" s="216"/>
      <c r="BO67" s="216"/>
      <c r="BP67" s="216"/>
      <c r="BQ67" s="213">
        <v>61</v>
      </c>
      <c r="BR67" s="218"/>
      <c r="BS67" s="894"/>
      <c r="BT67" s="895"/>
      <c r="BU67" s="895"/>
      <c r="BV67" s="895"/>
      <c r="BW67" s="895"/>
      <c r="BX67" s="895"/>
      <c r="BY67" s="895"/>
      <c r="BZ67" s="895"/>
      <c r="CA67" s="895"/>
      <c r="CB67" s="895"/>
      <c r="CC67" s="895"/>
      <c r="CD67" s="895"/>
      <c r="CE67" s="895"/>
      <c r="CF67" s="895"/>
      <c r="CG67" s="896"/>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197"/>
    </row>
    <row r="68" spans="1:131" s="198" customFormat="1" ht="26.25" customHeight="1" thickTop="1" x14ac:dyDescent="0.15">
      <c r="A68" s="209">
        <v>1</v>
      </c>
      <c r="B68" s="899" t="s">
        <v>547</v>
      </c>
      <c r="C68" s="900"/>
      <c r="D68" s="900"/>
      <c r="E68" s="900"/>
      <c r="F68" s="900"/>
      <c r="G68" s="900"/>
      <c r="H68" s="900"/>
      <c r="I68" s="900"/>
      <c r="J68" s="900"/>
      <c r="K68" s="900"/>
      <c r="L68" s="900"/>
      <c r="M68" s="900"/>
      <c r="N68" s="900"/>
      <c r="O68" s="900"/>
      <c r="P68" s="901"/>
      <c r="Q68" s="903"/>
      <c r="R68" s="902"/>
      <c r="S68" s="902"/>
      <c r="T68" s="902"/>
      <c r="U68" s="902"/>
      <c r="V68" s="902"/>
      <c r="W68" s="902"/>
      <c r="X68" s="902"/>
      <c r="Y68" s="902"/>
      <c r="Z68" s="902"/>
      <c r="AA68" s="902"/>
      <c r="AB68" s="902"/>
      <c r="AC68" s="902"/>
      <c r="AD68" s="902"/>
      <c r="AE68" s="902"/>
      <c r="AF68" s="902"/>
      <c r="AG68" s="902"/>
      <c r="AH68" s="902"/>
      <c r="AI68" s="902"/>
      <c r="AJ68" s="902"/>
      <c r="AK68" s="902"/>
      <c r="AL68" s="902"/>
      <c r="AM68" s="902"/>
      <c r="AN68" s="902"/>
      <c r="AO68" s="902"/>
      <c r="AP68" s="902"/>
      <c r="AQ68" s="902"/>
      <c r="AR68" s="902"/>
      <c r="AS68" s="902"/>
      <c r="AT68" s="902"/>
      <c r="AU68" s="902"/>
      <c r="AV68" s="902"/>
      <c r="AW68" s="902"/>
      <c r="AX68" s="902"/>
      <c r="AY68" s="902"/>
      <c r="AZ68" s="897"/>
      <c r="BA68" s="897"/>
      <c r="BB68" s="897"/>
      <c r="BC68" s="897"/>
      <c r="BD68" s="898"/>
      <c r="BE68" s="216"/>
      <c r="BF68" s="216"/>
      <c r="BG68" s="216"/>
      <c r="BH68" s="216"/>
      <c r="BI68" s="216"/>
      <c r="BJ68" s="216"/>
      <c r="BK68" s="216"/>
      <c r="BL68" s="216"/>
      <c r="BM68" s="216"/>
      <c r="BN68" s="216"/>
      <c r="BO68" s="216"/>
      <c r="BP68" s="216"/>
      <c r="BQ68" s="213">
        <v>62</v>
      </c>
      <c r="BR68" s="218"/>
      <c r="BS68" s="894"/>
      <c r="BT68" s="895"/>
      <c r="BU68" s="895"/>
      <c r="BV68" s="895"/>
      <c r="BW68" s="895"/>
      <c r="BX68" s="895"/>
      <c r="BY68" s="895"/>
      <c r="BZ68" s="895"/>
      <c r="CA68" s="895"/>
      <c r="CB68" s="895"/>
      <c r="CC68" s="895"/>
      <c r="CD68" s="895"/>
      <c r="CE68" s="895"/>
      <c r="CF68" s="895"/>
      <c r="CG68" s="896"/>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197"/>
    </row>
    <row r="69" spans="1:131" s="198" customFormat="1" ht="26.25" customHeight="1" x14ac:dyDescent="0.15">
      <c r="A69" s="212">
        <v>2</v>
      </c>
      <c r="B69" s="904" t="s">
        <v>548</v>
      </c>
      <c r="C69" s="858"/>
      <c r="D69" s="858"/>
      <c r="E69" s="858"/>
      <c r="F69" s="858"/>
      <c r="G69" s="858"/>
      <c r="H69" s="858"/>
      <c r="I69" s="858"/>
      <c r="J69" s="858"/>
      <c r="K69" s="858"/>
      <c r="L69" s="858"/>
      <c r="M69" s="858"/>
      <c r="N69" s="858"/>
      <c r="O69" s="858"/>
      <c r="P69" s="905"/>
      <c r="Q69" s="735">
        <v>636</v>
      </c>
      <c r="R69" s="736"/>
      <c r="S69" s="736"/>
      <c r="T69" s="736"/>
      <c r="U69" s="736"/>
      <c r="V69" s="736">
        <v>481</v>
      </c>
      <c r="W69" s="736"/>
      <c r="X69" s="736"/>
      <c r="Y69" s="736"/>
      <c r="Z69" s="736"/>
      <c r="AA69" s="736">
        <v>155</v>
      </c>
      <c r="AB69" s="736"/>
      <c r="AC69" s="736"/>
      <c r="AD69" s="736"/>
      <c r="AE69" s="736"/>
      <c r="AF69" s="736">
        <v>155</v>
      </c>
      <c r="AG69" s="736"/>
      <c r="AH69" s="736"/>
      <c r="AI69" s="736"/>
      <c r="AJ69" s="736"/>
      <c r="AK69" s="736" t="s">
        <v>480</v>
      </c>
      <c r="AL69" s="736"/>
      <c r="AM69" s="736"/>
      <c r="AN69" s="736"/>
      <c r="AO69" s="736"/>
      <c r="AP69" s="736" t="s">
        <v>480</v>
      </c>
      <c r="AQ69" s="736"/>
      <c r="AR69" s="736"/>
      <c r="AS69" s="736"/>
      <c r="AT69" s="736"/>
      <c r="AU69" s="736" t="s">
        <v>480</v>
      </c>
      <c r="AV69" s="736"/>
      <c r="AW69" s="736"/>
      <c r="AX69" s="736"/>
      <c r="AY69" s="736"/>
      <c r="AZ69" s="906"/>
      <c r="BA69" s="906"/>
      <c r="BB69" s="906"/>
      <c r="BC69" s="906"/>
      <c r="BD69" s="907"/>
      <c r="BE69" s="216"/>
      <c r="BF69" s="216"/>
      <c r="BG69" s="216"/>
      <c r="BH69" s="216"/>
      <c r="BI69" s="216"/>
      <c r="BJ69" s="216"/>
      <c r="BK69" s="216"/>
      <c r="BL69" s="216"/>
      <c r="BM69" s="216"/>
      <c r="BN69" s="216"/>
      <c r="BO69" s="216"/>
      <c r="BP69" s="216"/>
      <c r="BQ69" s="213">
        <v>63</v>
      </c>
      <c r="BR69" s="218"/>
      <c r="BS69" s="894"/>
      <c r="BT69" s="895"/>
      <c r="BU69" s="895"/>
      <c r="BV69" s="895"/>
      <c r="BW69" s="895"/>
      <c r="BX69" s="895"/>
      <c r="BY69" s="895"/>
      <c r="BZ69" s="895"/>
      <c r="CA69" s="895"/>
      <c r="CB69" s="895"/>
      <c r="CC69" s="895"/>
      <c r="CD69" s="895"/>
      <c r="CE69" s="895"/>
      <c r="CF69" s="895"/>
      <c r="CG69" s="896"/>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197"/>
    </row>
    <row r="70" spans="1:131" s="198" customFormat="1" ht="26.25" customHeight="1" x14ac:dyDescent="0.15">
      <c r="A70" s="212">
        <v>3</v>
      </c>
      <c r="B70" s="904" t="s">
        <v>549</v>
      </c>
      <c r="C70" s="858"/>
      <c r="D70" s="858"/>
      <c r="E70" s="858"/>
      <c r="F70" s="858"/>
      <c r="G70" s="858"/>
      <c r="H70" s="858"/>
      <c r="I70" s="858"/>
      <c r="J70" s="858"/>
      <c r="K70" s="858"/>
      <c r="L70" s="858"/>
      <c r="M70" s="858"/>
      <c r="N70" s="858"/>
      <c r="O70" s="858"/>
      <c r="P70" s="905"/>
      <c r="Q70" s="735">
        <v>2721</v>
      </c>
      <c r="R70" s="736"/>
      <c r="S70" s="736"/>
      <c r="T70" s="736"/>
      <c r="U70" s="736"/>
      <c r="V70" s="736">
        <v>2533</v>
      </c>
      <c r="W70" s="736"/>
      <c r="X70" s="736"/>
      <c r="Y70" s="736"/>
      <c r="Z70" s="736"/>
      <c r="AA70" s="736">
        <v>188</v>
      </c>
      <c r="AB70" s="736"/>
      <c r="AC70" s="736"/>
      <c r="AD70" s="736"/>
      <c r="AE70" s="736"/>
      <c r="AF70" s="736">
        <v>73</v>
      </c>
      <c r="AG70" s="736"/>
      <c r="AH70" s="736"/>
      <c r="AI70" s="736"/>
      <c r="AJ70" s="736"/>
      <c r="AK70" s="736" t="s">
        <v>480</v>
      </c>
      <c r="AL70" s="736"/>
      <c r="AM70" s="736"/>
      <c r="AN70" s="736"/>
      <c r="AO70" s="736"/>
      <c r="AP70" s="736" t="s">
        <v>480</v>
      </c>
      <c r="AQ70" s="736"/>
      <c r="AR70" s="736"/>
      <c r="AS70" s="736"/>
      <c r="AT70" s="736"/>
      <c r="AU70" s="736" t="s">
        <v>480</v>
      </c>
      <c r="AV70" s="736"/>
      <c r="AW70" s="736"/>
      <c r="AX70" s="736"/>
      <c r="AY70" s="736"/>
      <c r="AZ70" s="906"/>
      <c r="BA70" s="906"/>
      <c r="BB70" s="906"/>
      <c r="BC70" s="906"/>
      <c r="BD70" s="907"/>
      <c r="BE70" s="216"/>
      <c r="BF70" s="216"/>
      <c r="BG70" s="216"/>
      <c r="BH70" s="216"/>
      <c r="BI70" s="216"/>
      <c r="BJ70" s="216"/>
      <c r="BK70" s="216"/>
      <c r="BL70" s="216"/>
      <c r="BM70" s="216"/>
      <c r="BN70" s="216"/>
      <c r="BO70" s="216"/>
      <c r="BP70" s="216"/>
      <c r="BQ70" s="213">
        <v>64</v>
      </c>
      <c r="BR70" s="218"/>
      <c r="BS70" s="894"/>
      <c r="BT70" s="895"/>
      <c r="BU70" s="895"/>
      <c r="BV70" s="895"/>
      <c r="BW70" s="895"/>
      <c r="BX70" s="895"/>
      <c r="BY70" s="895"/>
      <c r="BZ70" s="895"/>
      <c r="CA70" s="895"/>
      <c r="CB70" s="895"/>
      <c r="CC70" s="895"/>
      <c r="CD70" s="895"/>
      <c r="CE70" s="895"/>
      <c r="CF70" s="895"/>
      <c r="CG70" s="896"/>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197"/>
    </row>
    <row r="71" spans="1:131" s="198" customFormat="1" ht="26.25" customHeight="1" x14ac:dyDescent="0.15">
      <c r="A71" s="212">
        <v>4</v>
      </c>
      <c r="B71" s="904" t="s">
        <v>550</v>
      </c>
      <c r="C71" s="858"/>
      <c r="D71" s="858"/>
      <c r="E71" s="858"/>
      <c r="F71" s="858"/>
      <c r="G71" s="858"/>
      <c r="H71" s="858"/>
      <c r="I71" s="858"/>
      <c r="J71" s="858"/>
      <c r="K71" s="858"/>
      <c r="L71" s="858"/>
      <c r="M71" s="858"/>
      <c r="N71" s="858"/>
      <c r="O71" s="858"/>
      <c r="P71" s="905"/>
      <c r="Q71" s="735">
        <v>12</v>
      </c>
      <c r="R71" s="736"/>
      <c r="S71" s="736"/>
      <c r="T71" s="736"/>
      <c r="U71" s="736"/>
      <c r="V71" s="736">
        <v>4</v>
      </c>
      <c r="W71" s="736"/>
      <c r="X71" s="736"/>
      <c r="Y71" s="736"/>
      <c r="Z71" s="736"/>
      <c r="AA71" s="736">
        <v>8</v>
      </c>
      <c r="AB71" s="736"/>
      <c r="AC71" s="736"/>
      <c r="AD71" s="736"/>
      <c r="AE71" s="736"/>
      <c r="AF71" s="736">
        <v>8</v>
      </c>
      <c r="AG71" s="736"/>
      <c r="AH71" s="736"/>
      <c r="AI71" s="736"/>
      <c r="AJ71" s="736"/>
      <c r="AK71" s="736" t="s">
        <v>480</v>
      </c>
      <c r="AL71" s="736"/>
      <c r="AM71" s="736"/>
      <c r="AN71" s="736"/>
      <c r="AO71" s="736"/>
      <c r="AP71" s="736" t="s">
        <v>480</v>
      </c>
      <c r="AQ71" s="736"/>
      <c r="AR71" s="736"/>
      <c r="AS71" s="736"/>
      <c r="AT71" s="736"/>
      <c r="AU71" s="736" t="s">
        <v>480</v>
      </c>
      <c r="AV71" s="736"/>
      <c r="AW71" s="736"/>
      <c r="AX71" s="736"/>
      <c r="AY71" s="736"/>
      <c r="AZ71" s="906"/>
      <c r="BA71" s="906"/>
      <c r="BB71" s="906"/>
      <c r="BC71" s="906"/>
      <c r="BD71" s="907"/>
      <c r="BE71" s="216"/>
      <c r="BF71" s="216"/>
      <c r="BG71" s="216"/>
      <c r="BH71" s="216"/>
      <c r="BI71" s="216"/>
      <c r="BJ71" s="216"/>
      <c r="BK71" s="216"/>
      <c r="BL71" s="216"/>
      <c r="BM71" s="216"/>
      <c r="BN71" s="216"/>
      <c r="BO71" s="216"/>
      <c r="BP71" s="216"/>
      <c r="BQ71" s="213">
        <v>65</v>
      </c>
      <c r="BR71" s="218"/>
      <c r="BS71" s="894"/>
      <c r="BT71" s="895"/>
      <c r="BU71" s="895"/>
      <c r="BV71" s="895"/>
      <c r="BW71" s="895"/>
      <c r="BX71" s="895"/>
      <c r="BY71" s="895"/>
      <c r="BZ71" s="895"/>
      <c r="CA71" s="895"/>
      <c r="CB71" s="895"/>
      <c r="CC71" s="895"/>
      <c r="CD71" s="895"/>
      <c r="CE71" s="895"/>
      <c r="CF71" s="895"/>
      <c r="CG71" s="896"/>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197"/>
    </row>
    <row r="72" spans="1:131" s="198" customFormat="1" ht="26.25" customHeight="1" x14ac:dyDescent="0.15">
      <c r="A72" s="212">
        <v>5</v>
      </c>
      <c r="B72" s="904" t="s">
        <v>566</v>
      </c>
      <c r="C72" s="858"/>
      <c r="D72" s="858"/>
      <c r="E72" s="858"/>
      <c r="F72" s="858"/>
      <c r="G72" s="858"/>
      <c r="H72" s="858"/>
      <c r="I72" s="858"/>
      <c r="J72" s="858"/>
      <c r="K72" s="858"/>
      <c r="L72" s="858"/>
      <c r="M72" s="858"/>
      <c r="N72" s="858"/>
      <c r="O72" s="858"/>
      <c r="P72" s="905"/>
      <c r="Q72" s="735">
        <v>1170</v>
      </c>
      <c r="R72" s="736"/>
      <c r="S72" s="736"/>
      <c r="T72" s="736"/>
      <c r="U72" s="736"/>
      <c r="V72" s="736">
        <v>179</v>
      </c>
      <c r="W72" s="736"/>
      <c r="X72" s="736"/>
      <c r="Y72" s="736"/>
      <c r="Z72" s="736"/>
      <c r="AA72" s="736">
        <v>991</v>
      </c>
      <c r="AB72" s="736"/>
      <c r="AC72" s="736"/>
      <c r="AD72" s="736"/>
      <c r="AE72" s="736"/>
      <c r="AF72" s="736">
        <v>578</v>
      </c>
      <c r="AG72" s="736"/>
      <c r="AH72" s="736"/>
      <c r="AI72" s="736"/>
      <c r="AJ72" s="736"/>
      <c r="AK72" s="736" t="s">
        <v>480</v>
      </c>
      <c r="AL72" s="736"/>
      <c r="AM72" s="736"/>
      <c r="AN72" s="736"/>
      <c r="AO72" s="736"/>
      <c r="AP72" s="736" t="s">
        <v>480</v>
      </c>
      <c r="AQ72" s="736"/>
      <c r="AR72" s="736"/>
      <c r="AS72" s="736"/>
      <c r="AT72" s="736"/>
      <c r="AU72" s="736" t="s">
        <v>480</v>
      </c>
      <c r="AV72" s="736"/>
      <c r="AW72" s="736"/>
      <c r="AX72" s="736"/>
      <c r="AY72" s="736"/>
      <c r="AZ72" s="906"/>
      <c r="BA72" s="906"/>
      <c r="BB72" s="906"/>
      <c r="BC72" s="906"/>
      <c r="BD72" s="907"/>
      <c r="BE72" s="216"/>
      <c r="BF72" s="216"/>
      <c r="BG72" s="216"/>
      <c r="BH72" s="216"/>
      <c r="BI72" s="216"/>
      <c r="BJ72" s="216"/>
      <c r="BK72" s="216"/>
      <c r="BL72" s="216"/>
      <c r="BM72" s="216"/>
      <c r="BN72" s="216"/>
      <c r="BO72" s="216"/>
      <c r="BP72" s="216"/>
      <c r="BQ72" s="213">
        <v>66</v>
      </c>
      <c r="BR72" s="218"/>
      <c r="BS72" s="894"/>
      <c r="BT72" s="895"/>
      <c r="BU72" s="895"/>
      <c r="BV72" s="895"/>
      <c r="BW72" s="895"/>
      <c r="BX72" s="895"/>
      <c r="BY72" s="895"/>
      <c r="BZ72" s="895"/>
      <c r="CA72" s="895"/>
      <c r="CB72" s="895"/>
      <c r="CC72" s="895"/>
      <c r="CD72" s="895"/>
      <c r="CE72" s="895"/>
      <c r="CF72" s="895"/>
      <c r="CG72" s="896"/>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197"/>
    </row>
    <row r="73" spans="1:131" s="198" customFormat="1" ht="26.25" customHeight="1" x14ac:dyDescent="0.15">
      <c r="A73" s="212">
        <v>6</v>
      </c>
      <c r="B73" s="904" t="s">
        <v>551</v>
      </c>
      <c r="C73" s="858"/>
      <c r="D73" s="858"/>
      <c r="E73" s="858"/>
      <c r="F73" s="858"/>
      <c r="G73" s="858"/>
      <c r="H73" s="858"/>
      <c r="I73" s="858"/>
      <c r="J73" s="858"/>
      <c r="K73" s="858"/>
      <c r="L73" s="858"/>
      <c r="M73" s="858"/>
      <c r="N73" s="858"/>
      <c r="O73" s="858"/>
      <c r="P73" s="905"/>
      <c r="Q73" s="735">
        <v>224</v>
      </c>
      <c r="R73" s="736"/>
      <c r="S73" s="736"/>
      <c r="T73" s="736"/>
      <c r="U73" s="736"/>
      <c r="V73" s="736">
        <v>207</v>
      </c>
      <c r="W73" s="736"/>
      <c r="X73" s="736"/>
      <c r="Y73" s="736"/>
      <c r="Z73" s="736"/>
      <c r="AA73" s="736">
        <v>18</v>
      </c>
      <c r="AB73" s="736"/>
      <c r="AC73" s="736"/>
      <c r="AD73" s="736"/>
      <c r="AE73" s="736"/>
      <c r="AF73" s="736">
        <v>18</v>
      </c>
      <c r="AG73" s="736"/>
      <c r="AH73" s="736"/>
      <c r="AI73" s="736"/>
      <c r="AJ73" s="736"/>
      <c r="AK73" s="736" t="s">
        <v>480</v>
      </c>
      <c r="AL73" s="736"/>
      <c r="AM73" s="736"/>
      <c r="AN73" s="736"/>
      <c r="AO73" s="736"/>
      <c r="AP73" s="736" t="s">
        <v>480</v>
      </c>
      <c r="AQ73" s="736"/>
      <c r="AR73" s="736"/>
      <c r="AS73" s="736"/>
      <c r="AT73" s="736"/>
      <c r="AU73" s="736" t="s">
        <v>480</v>
      </c>
      <c r="AV73" s="736"/>
      <c r="AW73" s="736"/>
      <c r="AX73" s="736"/>
      <c r="AY73" s="736"/>
      <c r="AZ73" s="906"/>
      <c r="BA73" s="906"/>
      <c r="BB73" s="906"/>
      <c r="BC73" s="906"/>
      <c r="BD73" s="907"/>
      <c r="BE73" s="216"/>
      <c r="BF73" s="216"/>
      <c r="BG73" s="216"/>
      <c r="BH73" s="216"/>
      <c r="BI73" s="216"/>
      <c r="BJ73" s="216"/>
      <c r="BK73" s="216"/>
      <c r="BL73" s="216"/>
      <c r="BM73" s="216"/>
      <c r="BN73" s="216"/>
      <c r="BO73" s="216"/>
      <c r="BP73" s="216"/>
      <c r="BQ73" s="213">
        <v>67</v>
      </c>
      <c r="BR73" s="218"/>
      <c r="BS73" s="894"/>
      <c r="BT73" s="895"/>
      <c r="BU73" s="895"/>
      <c r="BV73" s="895"/>
      <c r="BW73" s="895"/>
      <c r="BX73" s="895"/>
      <c r="BY73" s="895"/>
      <c r="BZ73" s="895"/>
      <c r="CA73" s="895"/>
      <c r="CB73" s="895"/>
      <c r="CC73" s="895"/>
      <c r="CD73" s="895"/>
      <c r="CE73" s="895"/>
      <c r="CF73" s="895"/>
      <c r="CG73" s="896"/>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197"/>
    </row>
    <row r="74" spans="1:131" s="198" customFormat="1" ht="26.25" customHeight="1" x14ac:dyDescent="0.15">
      <c r="A74" s="212">
        <v>7</v>
      </c>
      <c r="B74" s="904" t="s">
        <v>552</v>
      </c>
      <c r="C74" s="858"/>
      <c r="D74" s="858"/>
      <c r="E74" s="858"/>
      <c r="F74" s="858"/>
      <c r="G74" s="858"/>
      <c r="H74" s="858"/>
      <c r="I74" s="858"/>
      <c r="J74" s="858"/>
      <c r="K74" s="858"/>
      <c r="L74" s="858"/>
      <c r="M74" s="858"/>
      <c r="N74" s="858"/>
      <c r="O74" s="858"/>
      <c r="P74" s="905"/>
      <c r="Q74" s="735"/>
      <c r="R74" s="736"/>
      <c r="S74" s="736"/>
      <c r="T74" s="736"/>
      <c r="U74" s="736"/>
      <c r="V74" s="736"/>
      <c r="W74" s="736"/>
      <c r="X74" s="736"/>
      <c r="Y74" s="736"/>
      <c r="Z74" s="736"/>
      <c r="AA74" s="736"/>
      <c r="AB74" s="736"/>
      <c r="AC74" s="736"/>
      <c r="AD74" s="736"/>
      <c r="AE74" s="736"/>
      <c r="AF74" s="736"/>
      <c r="AG74" s="736"/>
      <c r="AH74" s="736"/>
      <c r="AI74" s="736"/>
      <c r="AJ74" s="736"/>
      <c r="AK74" s="736"/>
      <c r="AL74" s="736"/>
      <c r="AM74" s="736"/>
      <c r="AN74" s="736"/>
      <c r="AO74" s="736"/>
      <c r="AP74" s="736"/>
      <c r="AQ74" s="736"/>
      <c r="AR74" s="736"/>
      <c r="AS74" s="736"/>
      <c r="AT74" s="736"/>
      <c r="AU74" s="736"/>
      <c r="AV74" s="736"/>
      <c r="AW74" s="736"/>
      <c r="AX74" s="736"/>
      <c r="AY74" s="736"/>
      <c r="AZ74" s="906"/>
      <c r="BA74" s="906"/>
      <c r="BB74" s="906"/>
      <c r="BC74" s="906"/>
      <c r="BD74" s="907"/>
      <c r="BE74" s="216"/>
      <c r="BF74" s="216"/>
      <c r="BG74" s="216"/>
      <c r="BH74" s="216"/>
      <c r="BI74" s="216"/>
      <c r="BJ74" s="216"/>
      <c r="BK74" s="216"/>
      <c r="BL74" s="216"/>
      <c r="BM74" s="216"/>
      <c r="BN74" s="216"/>
      <c r="BO74" s="216"/>
      <c r="BP74" s="216"/>
      <c r="BQ74" s="213">
        <v>68</v>
      </c>
      <c r="BR74" s="218"/>
      <c r="BS74" s="894"/>
      <c r="BT74" s="895"/>
      <c r="BU74" s="895"/>
      <c r="BV74" s="895"/>
      <c r="BW74" s="895"/>
      <c r="BX74" s="895"/>
      <c r="BY74" s="895"/>
      <c r="BZ74" s="895"/>
      <c r="CA74" s="895"/>
      <c r="CB74" s="895"/>
      <c r="CC74" s="895"/>
      <c r="CD74" s="895"/>
      <c r="CE74" s="895"/>
      <c r="CF74" s="895"/>
      <c r="CG74" s="896"/>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197"/>
    </row>
    <row r="75" spans="1:131" s="198" customFormat="1" ht="26.25" customHeight="1" x14ac:dyDescent="0.15">
      <c r="A75" s="212">
        <v>8</v>
      </c>
      <c r="B75" s="904" t="s">
        <v>553</v>
      </c>
      <c r="C75" s="858"/>
      <c r="D75" s="858"/>
      <c r="E75" s="858"/>
      <c r="F75" s="858"/>
      <c r="G75" s="858"/>
      <c r="H75" s="858"/>
      <c r="I75" s="858"/>
      <c r="J75" s="858"/>
      <c r="K75" s="858"/>
      <c r="L75" s="858"/>
      <c r="M75" s="858"/>
      <c r="N75" s="858"/>
      <c r="O75" s="858"/>
      <c r="P75" s="905"/>
      <c r="Q75" s="742">
        <v>37</v>
      </c>
      <c r="R75" s="740"/>
      <c r="S75" s="740"/>
      <c r="T75" s="740"/>
      <c r="U75" s="741"/>
      <c r="V75" s="739">
        <v>34</v>
      </c>
      <c r="W75" s="740"/>
      <c r="X75" s="740"/>
      <c r="Y75" s="740"/>
      <c r="Z75" s="741"/>
      <c r="AA75" s="739">
        <v>3</v>
      </c>
      <c r="AB75" s="740"/>
      <c r="AC75" s="740"/>
      <c r="AD75" s="740"/>
      <c r="AE75" s="741"/>
      <c r="AF75" s="739">
        <v>3</v>
      </c>
      <c r="AG75" s="740"/>
      <c r="AH75" s="740"/>
      <c r="AI75" s="740"/>
      <c r="AJ75" s="741"/>
      <c r="AK75" s="739" t="s">
        <v>480</v>
      </c>
      <c r="AL75" s="740"/>
      <c r="AM75" s="740"/>
      <c r="AN75" s="740"/>
      <c r="AO75" s="741"/>
      <c r="AP75" s="739" t="s">
        <v>480</v>
      </c>
      <c r="AQ75" s="740"/>
      <c r="AR75" s="740"/>
      <c r="AS75" s="740"/>
      <c r="AT75" s="741"/>
      <c r="AU75" s="739" t="s">
        <v>480</v>
      </c>
      <c r="AV75" s="740"/>
      <c r="AW75" s="740"/>
      <c r="AX75" s="740"/>
      <c r="AY75" s="741"/>
      <c r="AZ75" s="906"/>
      <c r="BA75" s="906"/>
      <c r="BB75" s="906"/>
      <c r="BC75" s="906"/>
      <c r="BD75" s="907"/>
      <c r="BE75" s="216"/>
      <c r="BF75" s="216"/>
      <c r="BG75" s="216"/>
      <c r="BH75" s="216"/>
      <c r="BI75" s="216"/>
      <c r="BJ75" s="216"/>
      <c r="BK75" s="216"/>
      <c r="BL75" s="216"/>
      <c r="BM75" s="216"/>
      <c r="BN75" s="216"/>
      <c r="BO75" s="216"/>
      <c r="BP75" s="216"/>
      <c r="BQ75" s="213">
        <v>69</v>
      </c>
      <c r="BR75" s="218"/>
      <c r="BS75" s="894"/>
      <c r="BT75" s="895"/>
      <c r="BU75" s="895"/>
      <c r="BV75" s="895"/>
      <c r="BW75" s="895"/>
      <c r="BX75" s="895"/>
      <c r="BY75" s="895"/>
      <c r="BZ75" s="895"/>
      <c r="CA75" s="895"/>
      <c r="CB75" s="895"/>
      <c r="CC75" s="895"/>
      <c r="CD75" s="895"/>
      <c r="CE75" s="895"/>
      <c r="CF75" s="895"/>
      <c r="CG75" s="896"/>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197"/>
    </row>
    <row r="76" spans="1:131" s="198" customFormat="1" ht="26.25" customHeight="1" x14ac:dyDescent="0.15">
      <c r="A76" s="212">
        <v>9</v>
      </c>
      <c r="B76" s="904" t="s">
        <v>554</v>
      </c>
      <c r="C76" s="858"/>
      <c r="D76" s="858"/>
      <c r="E76" s="858"/>
      <c r="F76" s="858"/>
      <c r="G76" s="858"/>
      <c r="H76" s="858"/>
      <c r="I76" s="858"/>
      <c r="J76" s="858"/>
      <c r="K76" s="858"/>
      <c r="L76" s="858"/>
      <c r="M76" s="858"/>
      <c r="N76" s="858"/>
      <c r="O76" s="858"/>
      <c r="P76" s="905"/>
      <c r="Q76" s="742">
        <v>748</v>
      </c>
      <c r="R76" s="740"/>
      <c r="S76" s="740"/>
      <c r="T76" s="740"/>
      <c r="U76" s="741"/>
      <c r="V76" s="739">
        <v>667</v>
      </c>
      <c r="W76" s="740"/>
      <c r="X76" s="740"/>
      <c r="Y76" s="740"/>
      <c r="Z76" s="741"/>
      <c r="AA76" s="739">
        <v>81</v>
      </c>
      <c r="AB76" s="740"/>
      <c r="AC76" s="740"/>
      <c r="AD76" s="740"/>
      <c r="AE76" s="741"/>
      <c r="AF76" s="739">
        <v>12</v>
      </c>
      <c r="AG76" s="740"/>
      <c r="AH76" s="740"/>
      <c r="AI76" s="740"/>
      <c r="AJ76" s="741"/>
      <c r="AK76" s="739" t="s">
        <v>480</v>
      </c>
      <c r="AL76" s="740"/>
      <c r="AM76" s="740"/>
      <c r="AN76" s="740"/>
      <c r="AO76" s="741"/>
      <c r="AP76" s="739" t="s">
        <v>480</v>
      </c>
      <c r="AQ76" s="740"/>
      <c r="AR76" s="740"/>
      <c r="AS76" s="740"/>
      <c r="AT76" s="741"/>
      <c r="AU76" s="739" t="s">
        <v>480</v>
      </c>
      <c r="AV76" s="740"/>
      <c r="AW76" s="740"/>
      <c r="AX76" s="740"/>
      <c r="AY76" s="741"/>
      <c r="AZ76" s="906"/>
      <c r="BA76" s="906"/>
      <c r="BB76" s="906"/>
      <c r="BC76" s="906"/>
      <c r="BD76" s="907"/>
      <c r="BE76" s="216"/>
      <c r="BF76" s="216"/>
      <c r="BG76" s="216"/>
      <c r="BH76" s="216"/>
      <c r="BI76" s="216"/>
      <c r="BJ76" s="216"/>
      <c r="BK76" s="216"/>
      <c r="BL76" s="216"/>
      <c r="BM76" s="216"/>
      <c r="BN76" s="216"/>
      <c r="BO76" s="216"/>
      <c r="BP76" s="216"/>
      <c r="BQ76" s="213">
        <v>70</v>
      </c>
      <c r="BR76" s="218"/>
      <c r="BS76" s="894"/>
      <c r="BT76" s="895"/>
      <c r="BU76" s="895"/>
      <c r="BV76" s="895"/>
      <c r="BW76" s="895"/>
      <c r="BX76" s="895"/>
      <c r="BY76" s="895"/>
      <c r="BZ76" s="895"/>
      <c r="CA76" s="895"/>
      <c r="CB76" s="895"/>
      <c r="CC76" s="895"/>
      <c r="CD76" s="895"/>
      <c r="CE76" s="895"/>
      <c r="CF76" s="895"/>
      <c r="CG76" s="896"/>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197"/>
    </row>
    <row r="77" spans="1:131" s="198" customFormat="1" ht="26.25" customHeight="1" x14ac:dyDescent="0.15">
      <c r="A77" s="212">
        <v>10</v>
      </c>
      <c r="B77" s="904" t="s">
        <v>567</v>
      </c>
      <c r="C77" s="858"/>
      <c r="D77" s="858"/>
      <c r="E77" s="858"/>
      <c r="F77" s="858"/>
      <c r="G77" s="858"/>
      <c r="H77" s="858"/>
      <c r="I77" s="858"/>
      <c r="J77" s="858"/>
      <c r="K77" s="858"/>
      <c r="L77" s="858"/>
      <c r="M77" s="858"/>
      <c r="N77" s="858"/>
      <c r="O77" s="858"/>
      <c r="P77" s="905"/>
      <c r="Q77" s="742">
        <v>1625</v>
      </c>
      <c r="R77" s="740"/>
      <c r="S77" s="740"/>
      <c r="T77" s="740"/>
      <c r="U77" s="741"/>
      <c r="V77" s="739">
        <v>1562</v>
      </c>
      <c r="W77" s="740"/>
      <c r="X77" s="740"/>
      <c r="Y77" s="740"/>
      <c r="Z77" s="741"/>
      <c r="AA77" s="739">
        <v>63</v>
      </c>
      <c r="AB77" s="740"/>
      <c r="AC77" s="740"/>
      <c r="AD77" s="740"/>
      <c r="AE77" s="741"/>
      <c r="AF77" s="739">
        <v>63</v>
      </c>
      <c r="AG77" s="740"/>
      <c r="AH77" s="740"/>
      <c r="AI77" s="740"/>
      <c r="AJ77" s="741"/>
      <c r="AK77" s="739" t="s">
        <v>480</v>
      </c>
      <c r="AL77" s="740"/>
      <c r="AM77" s="740"/>
      <c r="AN77" s="740"/>
      <c r="AO77" s="741"/>
      <c r="AP77" s="739">
        <v>861</v>
      </c>
      <c r="AQ77" s="740"/>
      <c r="AR77" s="740"/>
      <c r="AS77" s="740"/>
      <c r="AT77" s="741"/>
      <c r="AU77" s="739">
        <v>18</v>
      </c>
      <c r="AV77" s="740"/>
      <c r="AW77" s="740"/>
      <c r="AX77" s="740"/>
      <c r="AY77" s="741"/>
      <c r="AZ77" s="906"/>
      <c r="BA77" s="906"/>
      <c r="BB77" s="906"/>
      <c r="BC77" s="906"/>
      <c r="BD77" s="907"/>
      <c r="BE77" s="216"/>
      <c r="BF77" s="216"/>
      <c r="BG77" s="216"/>
      <c r="BH77" s="216"/>
      <c r="BI77" s="216"/>
      <c r="BJ77" s="216"/>
      <c r="BK77" s="216"/>
      <c r="BL77" s="216"/>
      <c r="BM77" s="216"/>
      <c r="BN77" s="216"/>
      <c r="BO77" s="216"/>
      <c r="BP77" s="216"/>
      <c r="BQ77" s="213">
        <v>71</v>
      </c>
      <c r="BR77" s="218"/>
      <c r="BS77" s="894"/>
      <c r="BT77" s="895"/>
      <c r="BU77" s="895"/>
      <c r="BV77" s="895"/>
      <c r="BW77" s="895"/>
      <c r="BX77" s="895"/>
      <c r="BY77" s="895"/>
      <c r="BZ77" s="895"/>
      <c r="CA77" s="895"/>
      <c r="CB77" s="895"/>
      <c r="CC77" s="895"/>
      <c r="CD77" s="895"/>
      <c r="CE77" s="895"/>
      <c r="CF77" s="895"/>
      <c r="CG77" s="896"/>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197"/>
    </row>
    <row r="78" spans="1:131" s="198" customFormat="1" ht="26.25" customHeight="1" x14ac:dyDescent="0.15">
      <c r="A78" s="212">
        <v>11</v>
      </c>
      <c r="B78" s="904" t="s">
        <v>555</v>
      </c>
      <c r="C78" s="858"/>
      <c r="D78" s="858"/>
      <c r="E78" s="858"/>
      <c r="F78" s="858"/>
      <c r="G78" s="858"/>
      <c r="H78" s="858"/>
      <c r="I78" s="858"/>
      <c r="J78" s="858"/>
      <c r="K78" s="858"/>
      <c r="L78" s="858"/>
      <c r="M78" s="858"/>
      <c r="N78" s="858"/>
      <c r="O78" s="858"/>
      <c r="P78" s="905"/>
      <c r="Q78" s="735"/>
      <c r="R78" s="736"/>
      <c r="S78" s="736"/>
      <c r="T78" s="736"/>
      <c r="U78" s="736"/>
      <c r="V78" s="736"/>
      <c r="W78" s="736"/>
      <c r="X78" s="736"/>
      <c r="Y78" s="736"/>
      <c r="Z78" s="736"/>
      <c r="AA78" s="736"/>
      <c r="AB78" s="736"/>
      <c r="AC78" s="736"/>
      <c r="AD78" s="736"/>
      <c r="AE78" s="736"/>
      <c r="AF78" s="736"/>
      <c r="AG78" s="736"/>
      <c r="AH78" s="736"/>
      <c r="AI78" s="736"/>
      <c r="AJ78" s="736"/>
      <c r="AK78" s="736"/>
      <c r="AL78" s="736"/>
      <c r="AM78" s="736"/>
      <c r="AN78" s="736"/>
      <c r="AO78" s="736"/>
      <c r="AP78" s="736"/>
      <c r="AQ78" s="736"/>
      <c r="AR78" s="736"/>
      <c r="AS78" s="736"/>
      <c r="AT78" s="736"/>
      <c r="AU78" s="736"/>
      <c r="AV78" s="736"/>
      <c r="AW78" s="736"/>
      <c r="AX78" s="736"/>
      <c r="AY78" s="736"/>
      <c r="AZ78" s="906"/>
      <c r="BA78" s="906"/>
      <c r="BB78" s="906"/>
      <c r="BC78" s="906"/>
      <c r="BD78" s="907"/>
      <c r="BE78" s="216"/>
      <c r="BF78" s="216"/>
      <c r="BG78" s="216"/>
      <c r="BH78" s="216"/>
      <c r="BI78" s="216"/>
      <c r="BJ78" s="219"/>
      <c r="BK78" s="219"/>
      <c r="BL78" s="219"/>
      <c r="BM78" s="219"/>
      <c r="BN78" s="219"/>
      <c r="BO78" s="216"/>
      <c r="BP78" s="216"/>
      <c r="BQ78" s="213">
        <v>72</v>
      </c>
      <c r="BR78" s="218"/>
      <c r="BS78" s="894"/>
      <c r="BT78" s="895"/>
      <c r="BU78" s="895"/>
      <c r="BV78" s="895"/>
      <c r="BW78" s="895"/>
      <c r="BX78" s="895"/>
      <c r="BY78" s="895"/>
      <c r="BZ78" s="895"/>
      <c r="CA78" s="895"/>
      <c r="CB78" s="895"/>
      <c r="CC78" s="895"/>
      <c r="CD78" s="895"/>
      <c r="CE78" s="895"/>
      <c r="CF78" s="895"/>
      <c r="CG78" s="896"/>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197"/>
    </row>
    <row r="79" spans="1:131" s="198" customFormat="1" ht="26.25" customHeight="1" x14ac:dyDescent="0.15">
      <c r="A79" s="212">
        <v>12</v>
      </c>
      <c r="B79" s="904" t="s">
        <v>553</v>
      </c>
      <c r="C79" s="858"/>
      <c r="D79" s="858"/>
      <c r="E79" s="858"/>
      <c r="F79" s="858"/>
      <c r="G79" s="858"/>
      <c r="H79" s="858"/>
      <c r="I79" s="858"/>
      <c r="J79" s="858"/>
      <c r="K79" s="858"/>
      <c r="L79" s="858"/>
      <c r="M79" s="858"/>
      <c r="N79" s="858"/>
      <c r="O79" s="858"/>
      <c r="P79" s="905"/>
      <c r="Q79" s="735">
        <v>1844</v>
      </c>
      <c r="R79" s="736"/>
      <c r="S79" s="736"/>
      <c r="T79" s="736"/>
      <c r="U79" s="736"/>
      <c r="V79" s="736">
        <v>1770</v>
      </c>
      <c r="W79" s="736"/>
      <c r="X79" s="736"/>
      <c r="Y79" s="736"/>
      <c r="Z79" s="736"/>
      <c r="AA79" s="736">
        <v>74</v>
      </c>
      <c r="AB79" s="736"/>
      <c r="AC79" s="736"/>
      <c r="AD79" s="736"/>
      <c r="AE79" s="736"/>
      <c r="AF79" s="736">
        <v>74</v>
      </c>
      <c r="AG79" s="736"/>
      <c r="AH79" s="736"/>
      <c r="AI79" s="736"/>
      <c r="AJ79" s="736"/>
      <c r="AK79" s="736">
        <v>131</v>
      </c>
      <c r="AL79" s="736"/>
      <c r="AM79" s="736"/>
      <c r="AN79" s="736"/>
      <c r="AO79" s="736"/>
      <c r="AP79" s="736" t="s">
        <v>480</v>
      </c>
      <c r="AQ79" s="736"/>
      <c r="AR79" s="736"/>
      <c r="AS79" s="736"/>
      <c r="AT79" s="736"/>
      <c r="AU79" s="736" t="s">
        <v>480</v>
      </c>
      <c r="AV79" s="736"/>
      <c r="AW79" s="736"/>
      <c r="AX79" s="736"/>
      <c r="AY79" s="736"/>
      <c r="AZ79" s="906"/>
      <c r="BA79" s="906"/>
      <c r="BB79" s="906"/>
      <c r="BC79" s="906"/>
      <c r="BD79" s="907"/>
      <c r="BE79" s="216"/>
      <c r="BF79" s="216"/>
      <c r="BG79" s="216"/>
      <c r="BH79" s="216"/>
      <c r="BI79" s="216"/>
      <c r="BJ79" s="219"/>
      <c r="BK79" s="219"/>
      <c r="BL79" s="219"/>
      <c r="BM79" s="219"/>
      <c r="BN79" s="219"/>
      <c r="BO79" s="216"/>
      <c r="BP79" s="216"/>
      <c r="BQ79" s="213">
        <v>73</v>
      </c>
      <c r="BR79" s="218"/>
      <c r="BS79" s="894"/>
      <c r="BT79" s="895"/>
      <c r="BU79" s="895"/>
      <c r="BV79" s="895"/>
      <c r="BW79" s="895"/>
      <c r="BX79" s="895"/>
      <c r="BY79" s="895"/>
      <c r="BZ79" s="895"/>
      <c r="CA79" s="895"/>
      <c r="CB79" s="895"/>
      <c r="CC79" s="895"/>
      <c r="CD79" s="895"/>
      <c r="CE79" s="895"/>
      <c r="CF79" s="895"/>
      <c r="CG79" s="896"/>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197"/>
    </row>
    <row r="80" spans="1:131" s="198" customFormat="1" ht="26.25" customHeight="1" x14ac:dyDescent="0.15">
      <c r="A80" s="212">
        <v>13</v>
      </c>
      <c r="B80" s="904" t="s">
        <v>556</v>
      </c>
      <c r="C80" s="858"/>
      <c r="D80" s="858"/>
      <c r="E80" s="858"/>
      <c r="F80" s="858"/>
      <c r="G80" s="858"/>
      <c r="H80" s="858"/>
      <c r="I80" s="858"/>
      <c r="J80" s="858"/>
      <c r="K80" s="858"/>
      <c r="L80" s="858"/>
      <c r="M80" s="858"/>
      <c r="N80" s="858"/>
      <c r="O80" s="858"/>
      <c r="P80" s="905"/>
      <c r="Q80" s="735">
        <v>271713</v>
      </c>
      <c r="R80" s="736"/>
      <c r="S80" s="736"/>
      <c r="T80" s="736"/>
      <c r="U80" s="736"/>
      <c r="V80" s="736">
        <v>261269</v>
      </c>
      <c r="W80" s="736"/>
      <c r="X80" s="736"/>
      <c r="Y80" s="736"/>
      <c r="Z80" s="736"/>
      <c r="AA80" s="736">
        <v>10444</v>
      </c>
      <c r="AB80" s="736"/>
      <c r="AC80" s="736"/>
      <c r="AD80" s="736"/>
      <c r="AE80" s="736"/>
      <c r="AF80" s="736">
        <v>10444</v>
      </c>
      <c r="AG80" s="736"/>
      <c r="AH80" s="736"/>
      <c r="AI80" s="736"/>
      <c r="AJ80" s="736"/>
      <c r="AK80" s="736">
        <v>1787</v>
      </c>
      <c r="AL80" s="736"/>
      <c r="AM80" s="736"/>
      <c r="AN80" s="736"/>
      <c r="AO80" s="736"/>
      <c r="AP80" s="736" t="s">
        <v>480</v>
      </c>
      <c r="AQ80" s="736"/>
      <c r="AR80" s="736"/>
      <c r="AS80" s="736"/>
      <c r="AT80" s="736"/>
      <c r="AU80" s="736" t="s">
        <v>480</v>
      </c>
      <c r="AV80" s="736"/>
      <c r="AW80" s="736"/>
      <c r="AX80" s="736"/>
      <c r="AY80" s="736"/>
      <c r="AZ80" s="906"/>
      <c r="BA80" s="906"/>
      <c r="BB80" s="906"/>
      <c r="BC80" s="906"/>
      <c r="BD80" s="907"/>
      <c r="BE80" s="216"/>
      <c r="BF80" s="216"/>
      <c r="BG80" s="216"/>
      <c r="BH80" s="216"/>
      <c r="BI80" s="216"/>
      <c r="BJ80" s="216"/>
      <c r="BK80" s="216"/>
      <c r="BL80" s="216"/>
      <c r="BM80" s="216"/>
      <c r="BN80" s="216"/>
      <c r="BO80" s="216"/>
      <c r="BP80" s="216"/>
      <c r="BQ80" s="213">
        <v>74</v>
      </c>
      <c r="BR80" s="218"/>
      <c r="BS80" s="894"/>
      <c r="BT80" s="895"/>
      <c r="BU80" s="895"/>
      <c r="BV80" s="895"/>
      <c r="BW80" s="895"/>
      <c r="BX80" s="895"/>
      <c r="BY80" s="895"/>
      <c r="BZ80" s="895"/>
      <c r="CA80" s="895"/>
      <c r="CB80" s="895"/>
      <c r="CC80" s="895"/>
      <c r="CD80" s="895"/>
      <c r="CE80" s="895"/>
      <c r="CF80" s="895"/>
      <c r="CG80" s="896"/>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197"/>
    </row>
    <row r="81" spans="1:131" s="198" customFormat="1" ht="26.25" customHeight="1" x14ac:dyDescent="0.15">
      <c r="A81" s="212">
        <v>14</v>
      </c>
      <c r="B81" s="904" t="s">
        <v>557</v>
      </c>
      <c r="C81" s="858"/>
      <c r="D81" s="858"/>
      <c r="E81" s="858"/>
      <c r="F81" s="858"/>
      <c r="G81" s="858"/>
      <c r="H81" s="858"/>
      <c r="I81" s="858"/>
      <c r="J81" s="858"/>
      <c r="K81" s="858"/>
      <c r="L81" s="858"/>
      <c r="M81" s="858"/>
      <c r="N81" s="858"/>
      <c r="O81" s="858"/>
      <c r="P81" s="905"/>
      <c r="Q81" s="735">
        <v>304</v>
      </c>
      <c r="R81" s="736"/>
      <c r="S81" s="736"/>
      <c r="T81" s="736"/>
      <c r="U81" s="736"/>
      <c r="V81" s="736">
        <v>292</v>
      </c>
      <c r="W81" s="736"/>
      <c r="X81" s="736"/>
      <c r="Y81" s="736"/>
      <c r="Z81" s="736"/>
      <c r="AA81" s="736">
        <v>12</v>
      </c>
      <c r="AB81" s="736"/>
      <c r="AC81" s="736"/>
      <c r="AD81" s="736"/>
      <c r="AE81" s="736"/>
      <c r="AF81" s="736">
        <v>12</v>
      </c>
      <c r="AG81" s="736"/>
      <c r="AH81" s="736"/>
      <c r="AI81" s="736"/>
      <c r="AJ81" s="736"/>
      <c r="AK81" s="736" t="s">
        <v>480</v>
      </c>
      <c r="AL81" s="736"/>
      <c r="AM81" s="736"/>
      <c r="AN81" s="736"/>
      <c r="AO81" s="736"/>
      <c r="AP81" s="736" t="s">
        <v>480</v>
      </c>
      <c r="AQ81" s="736"/>
      <c r="AR81" s="736"/>
      <c r="AS81" s="736"/>
      <c r="AT81" s="736"/>
      <c r="AU81" s="736" t="s">
        <v>480</v>
      </c>
      <c r="AV81" s="736"/>
      <c r="AW81" s="736"/>
      <c r="AX81" s="736"/>
      <c r="AY81" s="736"/>
      <c r="AZ81" s="906"/>
      <c r="BA81" s="906"/>
      <c r="BB81" s="906"/>
      <c r="BC81" s="906"/>
      <c r="BD81" s="907"/>
      <c r="BE81" s="216"/>
      <c r="BF81" s="216"/>
      <c r="BG81" s="216"/>
      <c r="BH81" s="216"/>
      <c r="BI81" s="216"/>
      <c r="BJ81" s="216"/>
      <c r="BK81" s="216"/>
      <c r="BL81" s="216"/>
      <c r="BM81" s="216"/>
      <c r="BN81" s="216"/>
      <c r="BO81" s="216"/>
      <c r="BP81" s="216"/>
      <c r="BQ81" s="213">
        <v>75</v>
      </c>
      <c r="BR81" s="218"/>
      <c r="BS81" s="894"/>
      <c r="BT81" s="895"/>
      <c r="BU81" s="895"/>
      <c r="BV81" s="895"/>
      <c r="BW81" s="895"/>
      <c r="BX81" s="895"/>
      <c r="BY81" s="895"/>
      <c r="BZ81" s="895"/>
      <c r="CA81" s="895"/>
      <c r="CB81" s="895"/>
      <c r="CC81" s="895"/>
      <c r="CD81" s="895"/>
      <c r="CE81" s="895"/>
      <c r="CF81" s="895"/>
      <c r="CG81" s="896"/>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197"/>
    </row>
    <row r="82" spans="1:131" s="198" customFormat="1" ht="26.25" customHeight="1" x14ac:dyDescent="0.15">
      <c r="A82" s="212">
        <v>15</v>
      </c>
      <c r="B82" s="904" t="s">
        <v>558</v>
      </c>
      <c r="C82" s="858"/>
      <c r="D82" s="858"/>
      <c r="E82" s="858"/>
      <c r="F82" s="858"/>
      <c r="G82" s="858"/>
      <c r="H82" s="858"/>
      <c r="I82" s="858"/>
      <c r="J82" s="858"/>
      <c r="K82" s="858"/>
      <c r="L82" s="858"/>
      <c r="M82" s="858"/>
      <c r="N82" s="858"/>
      <c r="O82" s="858"/>
      <c r="P82" s="905"/>
      <c r="Q82" s="735"/>
      <c r="R82" s="736"/>
      <c r="S82" s="736"/>
      <c r="T82" s="736"/>
      <c r="U82" s="736"/>
      <c r="V82" s="736"/>
      <c r="W82" s="736"/>
      <c r="X82" s="736"/>
      <c r="Y82" s="736"/>
      <c r="Z82" s="736"/>
      <c r="AA82" s="736"/>
      <c r="AB82" s="736"/>
      <c r="AC82" s="736"/>
      <c r="AD82" s="736"/>
      <c r="AE82" s="736"/>
      <c r="AF82" s="736"/>
      <c r="AG82" s="736"/>
      <c r="AH82" s="736"/>
      <c r="AI82" s="736"/>
      <c r="AJ82" s="736"/>
      <c r="AK82" s="736"/>
      <c r="AL82" s="736"/>
      <c r="AM82" s="736"/>
      <c r="AN82" s="736"/>
      <c r="AO82" s="736"/>
      <c r="AP82" s="736"/>
      <c r="AQ82" s="736"/>
      <c r="AR82" s="736"/>
      <c r="AS82" s="736"/>
      <c r="AT82" s="736"/>
      <c r="AU82" s="736"/>
      <c r="AV82" s="736"/>
      <c r="AW82" s="736"/>
      <c r="AX82" s="736"/>
      <c r="AY82" s="736"/>
      <c r="AZ82" s="906"/>
      <c r="BA82" s="906"/>
      <c r="BB82" s="906"/>
      <c r="BC82" s="906"/>
      <c r="BD82" s="907"/>
      <c r="BE82" s="216"/>
      <c r="BF82" s="216"/>
      <c r="BG82" s="216"/>
      <c r="BH82" s="216"/>
      <c r="BI82" s="216"/>
      <c r="BJ82" s="216"/>
      <c r="BK82" s="216"/>
      <c r="BL82" s="216"/>
      <c r="BM82" s="216"/>
      <c r="BN82" s="216"/>
      <c r="BO82" s="216"/>
      <c r="BP82" s="216"/>
      <c r="BQ82" s="213">
        <v>76</v>
      </c>
      <c r="BR82" s="218"/>
      <c r="BS82" s="894"/>
      <c r="BT82" s="895"/>
      <c r="BU82" s="895"/>
      <c r="BV82" s="895"/>
      <c r="BW82" s="895"/>
      <c r="BX82" s="895"/>
      <c r="BY82" s="895"/>
      <c r="BZ82" s="895"/>
      <c r="CA82" s="895"/>
      <c r="CB82" s="895"/>
      <c r="CC82" s="895"/>
      <c r="CD82" s="895"/>
      <c r="CE82" s="895"/>
      <c r="CF82" s="895"/>
      <c r="CG82" s="896"/>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197"/>
    </row>
    <row r="83" spans="1:131" s="198" customFormat="1" ht="26.25" customHeight="1" x14ac:dyDescent="0.15">
      <c r="A83" s="212">
        <v>16</v>
      </c>
      <c r="B83" s="904" t="s">
        <v>553</v>
      </c>
      <c r="C83" s="858"/>
      <c r="D83" s="858"/>
      <c r="E83" s="858"/>
      <c r="F83" s="858"/>
      <c r="G83" s="858"/>
      <c r="H83" s="858"/>
      <c r="I83" s="858"/>
      <c r="J83" s="858"/>
      <c r="K83" s="858"/>
      <c r="L83" s="858"/>
      <c r="M83" s="858"/>
      <c r="N83" s="858"/>
      <c r="O83" s="858"/>
      <c r="P83" s="905"/>
      <c r="Q83" s="735">
        <v>7548</v>
      </c>
      <c r="R83" s="736"/>
      <c r="S83" s="736"/>
      <c r="T83" s="736"/>
      <c r="U83" s="736"/>
      <c r="V83" s="736">
        <v>6546</v>
      </c>
      <c r="W83" s="736"/>
      <c r="X83" s="736"/>
      <c r="Y83" s="736"/>
      <c r="Z83" s="736"/>
      <c r="AA83" s="736">
        <v>1002</v>
      </c>
      <c r="AB83" s="736"/>
      <c r="AC83" s="736"/>
      <c r="AD83" s="736"/>
      <c r="AE83" s="736"/>
      <c r="AF83" s="736">
        <v>1002</v>
      </c>
      <c r="AG83" s="736"/>
      <c r="AH83" s="736"/>
      <c r="AI83" s="736"/>
      <c r="AJ83" s="736"/>
      <c r="AK83" s="736">
        <v>1123</v>
      </c>
      <c r="AL83" s="736"/>
      <c r="AM83" s="736"/>
      <c r="AN83" s="736"/>
      <c r="AO83" s="736"/>
      <c r="AP83" s="736" t="s">
        <v>480</v>
      </c>
      <c r="AQ83" s="736"/>
      <c r="AR83" s="736"/>
      <c r="AS83" s="736"/>
      <c r="AT83" s="736"/>
      <c r="AU83" s="736" t="s">
        <v>480</v>
      </c>
      <c r="AV83" s="736"/>
      <c r="AW83" s="736"/>
      <c r="AX83" s="736"/>
      <c r="AY83" s="736"/>
      <c r="AZ83" s="906"/>
      <c r="BA83" s="906"/>
      <c r="BB83" s="906"/>
      <c r="BC83" s="906"/>
      <c r="BD83" s="907"/>
      <c r="BE83" s="216"/>
      <c r="BF83" s="216"/>
      <c r="BG83" s="216"/>
      <c r="BH83" s="216"/>
      <c r="BI83" s="216"/>
      <c r="BJ83" s="216"/>
      <c r="BK83" s="216"/>
      <c r="BL83" s="216"/>
      <c r="BM83" s="216"/>
      <c r="BN83" s="216"/>
      <c r="BO83" s="216"/>
      <c r="BP83" s="216"/>
      <c r="BQ83" s="213">
        <v>77</v>
      </c>
      <c r="BR83" s="218"/>
      <c r="BS83" s="894"/>
      <c r="BT83" s="895"/>
      <c r="BU83" s="895"/>
      <c r="BV83" s="895"/>
      <c r="BW83" s="895"/>
      <c r="BX83" s="895"/>
      <c r="BY83" s="895"/>
      <c r="BZ83" s="895"/>
      <c r="CA83" s="895"/>
      <c r="CB83" s="895"/>
      <c r="CC83" s="895"/>
      <c r="CD83" s="895"/>
      <c r="CE83" s="895"/>
      <c r="CF83" s="895"/>
      <c r="CG83" s="896"/>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197"/>
    </row>
    <row r="84" spans="1:131" s="198" customFormat="1" ht="26.25" customHeight="1" x14ac:dyDescent="0.15">
      <c r="A84" s="212">
        <v>17</v>
      </c>
      <c r="B84" s="904" t="s">
        <v>559</v>
      </c>
      <c r="C84" s="858"/>
      <c r="D84" s="858"/>
      <c r="E84" s="858"/>
      <c r="F84" s="858"/>
      <c r="G84" s="858"/>
      <c r="H84" s="858"/>
      <c r="I84" s="858"/>
      <c r="J84" s="858"/>
      <c r="K84" s="858"/>
      <c r="L84" s="858"/>
      <c r="M84" s="858"/>
      <c r="N84" s="858"/>
      <c r="O84" s="858"/>
      <c r="P84" s="905"/>
      <c r="Q84" s="735">
        <v>21</v>
      </c>
      <c r="R84" s="736"/>
      <c r="S84" s="736"/>
      <c r="T84" s="736"/>
      <c r="U84" s="736"/>
      <c r="V84" s="736">
        <v>17</v>
      </c>
      <c r="W84" s="736"/>
      <c r="X84" s="736"/>
      <c r="Y84" s="736"/>
      <c r="Z84" s="736"/>
      <c r="AA84" s="736">
        <v>4</v>
      </c>
      <c r="AB84" s="736"/>
      <c r="AC84" s="736"/>
      <c r="AD84" s="736"/>
      <c r="AE84" s="736"/>
      <c r="AF84" s="736">
        <v>4</v>
      </c>
      <c r="AG84" s="736"/>
      <c r="AH84" s="736"/>
      <c r="AI84" s="736"/>
      <c r="AJ84" s="736"/>
      <c r="AK84" s="736">
        <v>15</v>
      </c>
      <c r="AL84" s="736"/>
      <c r="AM84" s="736"/>
      <c r="AN84" s="736"/>
      <c r="AO84" s="736"/>
      <c r="AP84" s="736" t="s">
        <v>480</v>
      </c>
      <c r="AQ84" s="736"/>
      <c r="AR84" s="736"/>
      <c r="AS84" s="736"/>
      <c r="AT84" s="736"/>
      <c r="AU84" s="736" t="s">
        <v>480</v>
      </c>
      <c r="AV84" s="736"/>
      <c r="AW84" s="736"/>
      <c r="AX84" s="736"/>
      <c r="AY84" s="736"/>
      <c r="AZ84" s="906"/>
      <c r="BA84" s="906"/>
      <c r="BB84" s="906"/>
      <c r="BC84" s="906"/>
      <c r="BD84" s="907"/>
      <c r="BE84" s="216"/>
      <c r="BF84" s="216"/>
      <c r="BG84" s="216"/>
      <c r="BH84" s="216"/>
      <c r="BI84" s="216"/>
      <c r="BJ84" s="216"/>
      <c r="BK84" s="216"/>
      <c r="BL84" s="216"/>
      <c r="BM84" s="216"/>
      <c r="BN84" s="216"/>
      <c r="BO84" s="216"/>
      <c r="BP84" s="216"/>
      <c r="BQ84" s="213">
        <v>78</v>
      </c>
      <c r="BR84" s="218"/>
      <c r="BS84" s="894"/>
      <c r="BT84" s="895"/>
      <c r="BU84" s="895"/>
      <c r="BV84" s="895"/>
      <c r="BW84" s="895"/>
      <c r="BX84" s="895"/>
      <c r="BY84" s="895"/>
      <c r="BZ84" s="895"/>
      <c r="CA84" s="895"/>
      <c r="CB84" s="895"/>
      <c r="CC84" s="895"/>
      <c r="CD84" s="895"/>
      <c r="CE84" s="895"/>
      <c r="CF84" s="895"/>
      <c r="CG84" s="896"/>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197"/>
    </row>
    <row r="85" spans="1:131" s="198" customFormat="1" ht="26.25" customHeight="1" x14ac:dyDescent="0.15">
      <c r="A85" s="212">
        <v>18</v>
      </c>
      <c r="B85" s="904" t="s">
        <v>568</v>
      </c>
      <c r="C85" s="858"/>
      <c r="D85" s="858"/>
      <c r="E85" s="858"/>
      <c r="F85" s="858"/>
      <c r="G85" s="858"/>
      <c r="H85" s="858"/>
      <c r="I85" s="858"/>
      <c r="J85" s="858"/>
      <c r="K85" s="858"/>
      <c r="L85" s="858"/>
      <c r="M85" s="858"/>
      <c r="N85" s="858"/>
      <c r="O85" s="858"/>
      <c r="P85" s="905"/>
      <c r="Q85" s="735">
        <v>64</v>
      </c>
      <c r="R85" s="736"/>
      <c r="S85" s="736"/>
      <c r="T85" s="736"/>
      <c r="U85" s="736"/>
      <c r="V85" s="736">
        <v>57</v>
      </c>
      <c r="W85" s="736"/>
      <c r="X85" s="736"/>
      <c r="Y85" s="736"/>
      <c r="Z85" s="736"/>
      <c r="AA85" s="736">
        <v>7</v>
      </c>
      <c r="AB85" s="736"/>
      <c r="AC85" s="736"/>
      <c r="AD85" s="736"/>
      <c r="AE85" s="736"/>
      <c r="AF85" s="736">
        <v>3</v>
      </c>
      <c r="AG85" s="736"/>
      <c r="AH85" s="736"/>
      <c r="AI85" s="736"/>
      <c r="AJ85" s="736"/>
      <c r="AK85" s="736">
        <v>14</v>
      </c>
      <c r="AL85" s="736"/>
      <c r="AM85" s="736"/>
      <c r="AN85" s="736"/>
      <c r="AO85" s="736"/>
      <c r="AP85" s="736" t="s">
        <v>480</v>
      </c>
      <c r="AQ85" s="736"/>
      <c r="AR85" s="736"/>
      <c r="AS85" s="736"/>
      <c r="AT85" s="736"/>
      <c r="AU85" s="736" t="s">
        <v>480</v>
      </c>
      <c r="AV85" s="736"/>
      <c r="AW85" s="736"/>
      <c r="AX85" s="736"/>
      <c r="AY85" s="736"/>
      <c r="AZ85" s="906"/>
      <c r="BA85" s="906"/>
      <c r="BB85" s="906"/>
      <c r="BC85" s="906"/>
      <c r="BD85" s="907"/>
      <c r="BE85" s="216"/>
      <c r="BF85" s="216"/>
      <c r="BG85" s="216"/>
      <c r="BH85" s="216"/>
      <c r="BI85" s="216"/>
      <c r="BJ85" s="216"/>
      <c r="BK85" s="216"/>
      <c r="BL85" s="216"/>
      <c r="BM85" s="216"/>
      <c r="BN85" s="216"/>
      <c r="BO85" s="216"/>
      <c r="BP85" s="216"/>
      <c r="BQ85" s="213">
        <v>79</v>
      </c>
      <c r="BR85" s="218"/>
      <c r="BS85" s="894"/>
      <c r="BT85" s="895"/>
      <c r="BU85" s="895"/>
      <c r="BV85" s="895"/>
      <c r="BW85" s="895"/>
      <c r="BX85" s="895"/>
      <c r="BY85" s="895"/>
      <c r="BZ85" s="895"/>
      <c r="CA85" s="895"/>
      <c r="CB85" s="895"/>
      <c r="CC85" s="895"/>
      <c r="CD85" s="895"/>
      <c r="CE85" s="895"/>
      <c r="CF85" s="895"/>
      <c r="CG85" s="896"/>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197"/>
    </row>
    <row r="86" spans="1:131" s="198" customFormat="1" ht="26.25" customHeight="1" x14ac:dyDescent="0.15">
      <c r="A86" s="212">
        <v>19</v>
      </c>
      <c r="B86" s="904" t="s">
        <v>560</v>
      </c>
      <c r="C86" s="858"/>
      <c r="D86" s="858"/>
      <c r="E86" s="858"/>
      <c r="F86" s="858"/>
      <c r="G86" s="858"/>
      <c r="H86" s="858"/>
      <c r="I86" s="858"/>
      <c r="J86" s="858"/>
      <c r="K86" s="858"/>
      <c r="L86" s="858"/>
      <c r="M86" s="858"/>
      <c r="N86" s="858"/>
      <c r="O86" s="858"/>
      <c r="P86" s="905"/>
      <c r="Q86" s="735">
        <v>0</v>
      </c>
      <c r="R86" s="736"/>
      <c r="S86" s="736"/>
      <c r="T86" s="736"/>
      <c r="U86" s="736"/>
      <c r="V86" s="736">
        <v>0</v>
      </c>
      <c r="W86" s="736"/>
      <c r="X86" s="736"/>
      <c r="Y86" s="736"/>
      <c r="Z86" s="736"/>
      <c r="AA86" s="736">
        <v>0</v>
      </c>
      <c r="AB86" s="736"/>
      <c r="AC86" s="736"/>
      <c r="AD86" s="736"/>
      <c r="AE86" s="736"/>
      <c r="AF86" s="736">
        <v>0</v>
      </c>
      <c r="AG86" s="736"/>
      <c r="AH86" s="736"/>
      <c r="AI86" s="736"/>
      <c r="AJ86" s="736"/>
      <c r="AK86" s="736" t="s">
        <v>480</v>
      </c>
      <c r="AL86" s="736"/>
      <c r="AM86" s="736"/>
      <c r="AN86" s="736"/>
      <c r="AO86" s="736"/>
      <c r="AP86" s="736" t="s">
        <v>480</v>
      </c>
      <c r="AQ86" s="736"/>
      <c r="AR86" s="736"/>
      <c r="AS86" s="736"/>
      <c r="AT86" s="736"/>
      <c r="AU86" s="736" t="s">
        <v>480</v>
      </c>
      <c r="AV86" s="736"/>
      <c r="AW86" s="736"/>
      <c r="AX86" s="736"/>
      <c r="AY86" s="736"/>
      <c r="AZ86" s="906"/>
      <c r="BA86" s="906"/>
      <c r="BB86" s="906"/>
      <c r="BC86" s="906"/>
      <c r="BD86" s="907"/>
      <c r="BE86" s="216"/>
      <c r="BF86" s="216"/>
      <c r="BG86" s="216"/>
      <c r="BH86" s="216"/>
      <c r="BI86" s="216"/>
      <c r="BJ86" s="216"/>
      <c r="BK86" s="216"/>
      <c r="BL86" s="216"/>
      <c r="BM86" s="216"/>
      <c r="BN86" s="216"/>
      <c r="BO86" s="216"/>
      <c r="BP86" s="216"/>
      <c r="BQ86" s="213">
        <v>80</v>
      </c>
      <c r="BR86" s="218"/>
      <c r="BS86" s="894"/>
      <c r="BT86" s="895"/>
      <c r="BU86" s="895"/>
      <c r="BV86" s="895"/>
      <c r="BW86" s="895"/>
      <c r="BX86" s="895"/>
      <c r="BY86" s="895"/>
      <c r="BZ86" s="895"/>
      <c r="CA86" s="895"/>
      <c r="CB86" s="895"/>
      <c r="CC86" s="895"/>
      <c r="CD86" s="895"/>
      <c r="CE86" s="895"/>
      <c r="CF86" s="895"/>
      <c r="CG86" s="896"/>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197"/>
    </row>
    <row r="87" spans="1:131" s="198" customFormat="1" ht="26.25" customHeight="1" x14ac:dyDescent="0.15">
      <c r="A87" s="220">
        <v>20</v>
      </c>
      <c r="B87" s="908" t="s">
        <v>561</v>
      </c>
      <c r="C87" s="909"/>
      <c r="D87" s="909"/>
      <c r="E87" s="909"/>
      <c r="F87" s="909"/>
      <c r="G87" s="909"/>
      <c r="H87" s="909"/>
      <c r="I87" s="909"/>
      <c r="J87" s="909"/>
      <c r="K87" s="909"/>
      <c r="L87" s="909"/>
      <c r="M87" s="909"/>
      <c r="N87" s="909"/>
      <c r="O87" s="909"/>
      <c r="P87" s="910"/>
      <c r="Q87" s="737">
        <v>197</v>
      </c>
      <c r="R87" s="738"/>
      <c r="S87" s="738"/>
      <c r="T87" s="738"/>
      <c r="U87" s="738"/>
      <c r="V87" s="738">
        <v>189</v>
      </c>
      <c r="W87" s="738"/>
      <c r="X87" s="738"/>
      <c r="Y87" s="738"/>
      <c r="Z87" s="738"/>
      <c r="AA87" s="738">
        <v>8</v>
      </c>
      <c r="AB87" s="738"/>
      <c r="AC87" s="738"/>
      <c r="AD87" s="738"/>
      <c r="AE87" s="738"/>
      <c r="AF87" s="738">
        <v>8</v>
      </c>
      <c r="AG87" s="738"/>
      <c r="AH87" s="738"/>
      <c r="AI87" s="738"/>
      <c r="AJ87" s="738"/>
      <c r="AK87" s="738" t="s">
        <v>480</v>
      </c>
      <c r="AL87" s="738"/>
      <c r="AM87" s="738"/>
      <c r="AN87" s="738"/>
      <c r="AO87" s="738"/>
      <c r="AP87" s="738" t="s">
        <v>480</v>
      </c>
      <c r="AQ87" s="738"/>
      <c r="AR87" s="738"/>
      <c r="AS87" s="738"/>
      <c r="AT87" s="738"/>
      <c r="AU87" s="738" t="s">
        <v>480</v>
      </c>
      <c r="AV87" s="738"/>
      <c r="AW87" s="738"/>
      <c r="AX87" s="738"/>
      <c r="AY87" s="738"/>
      <c r="AZ87" s="911"/>
      <c r="BA87" s="911"/>
      <c r="BB87" s="911"/>
      <c r="BC87" s="911"/>
      <c r="BD87" s="912"/>
      <c r="BE87" s="216"/>
      <c r="BF87" s="216"/>
      <c r="BG87" s="216"/>
      <c r="BH87" s="216"/>
      <c r="BI87" s="216"/>
      <c r="BJ87" s="216"/>
      <c r="BK87" s="216"/>
      <c r="BL87" s="216"/>
      <c r="BM87" s="216"/>
      <c r="BN87" s="216"/>
      <c r="BO87" s="216"/>
      <c r="BP87" s="216"/>
      <c r="BQ87" s="213">
        <v>81</v>
      </c>
      <c r="BR87" s="218"/>
      <c r="BS87" s="894"/>
      <c r="BT87" s="895"/>
      <c r="BU87" s="895"/>
      <c r="BV87" s="895"/>
      <c r="BW87" s="895"/>
      <c r="BX87" s="895"/>
      <c r="BY87" s="895"/>
      <c r="BZ87" s="895"/>
      <c r="CA87" s="895"/>
      <c r="CB87" s="895"/>
      <c r="CC87" s="895"/>
      <c r="CD87" s="895"/>
      <c r="CE87" s="895"/>
      <c r="CF87" s="895"/>
      <c r="CG87" s="896"/>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197"/>
    </row>
    <row r="88" spans="1:131" s="198" customFormat="1" ht="26.25" customHeight="1" thickBot="1" x14ac:dyDescent="0.2">
      <c r="A88" s="215" t="s">
        <v>365</v>
      </c>
      <c r="B88" s="819" t="s">
        <v>389</v>
      </c>
      <c r="C88" s="820"/>
      <c r="D88" s="820"/>
      <c r="E88" s="820"/>
      <c r="F88" s="820"/>
      <c r="G88" s="820"/>
      <c r="H88" s="820"/>
      <c r="I88" s="820"/>
      <c r="J88" s="820"/>
      <c r="K88" s="820"/>
      <c r="L88" s="820"/>
      <c r="M88" s="820"/>
      <c r="N88" s="820"/>
      <c r="O88" s="820"/>
      <c r="P88" s="821"/>
      <c r="Q88" s="869"/>
      <c r="R88" s="870"/>
      <c r="S88" s="870"/>
      <c r="T88" s="870"/>
      <c r="U88" s="870"/>
      <c r="V88" s="870"/>
      <c r="W88" s="870"/>
      <c r="X88" s="870"/>
      <c r="Y88" s="870"/>
      <c r="Z88" s="870"/>
      <c r="AA88" s="870"/>
      <c r="AB88" s="870"/>
      <c r="AC88" s="870"/>
      <c r="AD88" s="870"/>
      <c r="AE88" s="870"/>
      <c r="AF88" s="873">
        <v>12457</v>
      </c>
      <c r="AG88" s="873"/>
      <c r="AH88" s="873"/>
      <c r="AI88" s="873"/>
      <c r="AJ88" s="873"/>
      <c r="AK88" s="870"/>
      <c r="AL88" s="870"/>
      <c r="AM88" s="870"/>
      <c r="AN88" s="870"/>
      <c r="AO88" s="870"/>
      <c r="AP88" s="873">
        <v>861</v>
      </c>
      <c r="AQ88" s="873"/>
      <c r="AR88" s="873"/>
      <c r="AS88" s="873"/>
      <c r="AT88" s="873"/>
      <c r="AU88" s="873">
        <v>18</v>
      </c>
      <c r="AV88" s="873"/>
      <c r="AW88" s="873"/>
      <c r="AX88" s="873"/>
      <c r="AY88" s="873"/>
      <c r="AZ88" s="878"/>
      <c r="BA88" s="878"/>
      <c r="BB88" s="878"/>
      <c r="BC88" s="878"/>
      <c r="BD88" s="879"/>
      <c r="BE88" s="216"/>
      <c r="BF88" s="216"/>
      <c r="BG88" s="216"/>
      <c r="BH88" s="216"/>
      <c r="BI88" s="216"/>
      <c r="BJ88" s="216"/>
      <c r="BK88" s="216"/>
      <c r="BL88" s="216"/>
      <c r="BM88" s="216"/>
      <c r="BN88" s="216"/>
      <c r="BO88" s="216"/>
      <c r="BP88" s="216"/>
      <c r="BQ88" s="213">
        <v>82</v>
      </c>
      <c r="BR88" s="218"/>
      <c r="BS88" s="894"/>
      <c r="BT88" s="895"/>
      <c r="BU88" s="895"/>
      <c r="BV88" s="895"/>
      <c r="BW88" s="895"/>
      <c r="BX88" s="895"/>
      <c r="BY88" s="895"/>
      <c r="BZ88" s="895"/>
      <c r="CA88" s="895"/>
      <c r="CB88" s="895"/>
      <c r="CC88" s="895"/>
      <c r="CD88" s="895"/>
      <c r="CE88" s="895"/>
      <c r="CF88" s="895"/>
      <c r="CG88" s="896"/>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4"/>
      <c r="BT89" s="895"/>
      <c r="BU89" s="895"/>
      <c r="BV89" s="895"/>
      <c r="BW89" s="895"/>
      <c r="BX89" s="895"/>
      <c r="BY89" s="895"/>
      <c r="BZ89" s="895"/>
      <c r="CA89" s="895"/>
      <c r="CB89" s="895"/>
      <c r="CC89" s="895"/>
      <c r="CD89" s="895"/>
      <c r="CE89" s="895"/>
      <c r="CF89" s="895"/>
      <c r="CG89" s="896"/>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4"/>
      <c r="BT90" s="895"/>
      <c r="BU90" s="895"/>
      <c r="BV90" s="895"/>
      <c r="BW90" s="895"/>
      <c r="BX90" s="895"/>
      <c r="BY90" s="895"/>
      <c r="BZ90" s="895"/>
      <c r="CA90" s="895"/>
      <c r="CB90" s="895"/>
      <c r="CC90" s="895"/>
      <c r="CD90" s="895"/>
      <c r="CE90" s="895"/>
      <c r="CF90" s="895"/>
      <c r="CG90" s="896"/>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4"/>
      <c r="BT91" s="895"/>
      <c r="BU91" s="895"/>
      <c r="BV91" s="895"/>
      <c r="BW91" s="895"/>
      <c r="BX91" s="895"/>
      <c r="BY91" s="895"/>
      <c r="BZ91" s="895"/>
      <c r="CA91" s="895"/>
      <c r="CB91" s="895"/>
      <c r="CC91" s="895"/>
      <c r="CD91" s="895"/>
      <c r="CE91" s="895"/>
      <c r="CF91" s="895"/>
      <c r="CG91" s="896"/>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4"/>
      <c r="BT92" s="895"/>
      <c r="BU92" s="895"/>
      <c r="BV92" s="895"/>
      <c r="BW92" s="895"/>
      <c r="BX92" s="895"/>
      <c r="BY92" s="895"/>
      <c r="BZ92" s="895"/>
      <c r="CA92" s="895"/>
      <c r="CB92" s="895"/>
      <c r="CC92" s="895"/>
      <c r="CD92" s="895"/>
      <c r="CE92" s="895"/>
      <c r="CF92" s="895"/>
      <c r="CG92" s="896"/>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4"/>
      <c r="BT93" s="895"/>
      <c r="BU93" s="895"/>
      <c r="BV93" s="895"/>
      <c r="BW93" s="895"/>
      <c r="BX93" s="895"/>
      <c r="BY93" s="895"/>
      <c r="BZ93" s="895"/>
      <c r="CA93" s="895"/>
      <c r="CB93" s="895"/>
      <c r="CC93" s="895"/>
      <c r="CD93" s="895"/>
      <c r="CE93" s="895"/>
      <c r="CF93" s="895"/>
      <c r="CG93" s="896"/>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4"/>
      <c r="BT94" s="895"/>
      <c r="BU94" s="895"/>
      <c r="BV94" s="895"/>
      <c r="BW94" s="895"/>
      <c r="BX94" s="895"/>
      <c r="BY94" s="895"/>
      <c r="BZ94" s="895"/>
      <c r="CA94" s="895"/>
      <c r="CB94" s="895"/>
      <c r="CC94" s="895"/>
      <c r="CD94" s="895"/>
      <c r="CE94" s="895"/>
      <c r="CF94" s="895"/>
      <c r="CG94" s="896"/>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4"/>
      <c r="BT95" s="895"/>
      <c r="BU95" s="895"/>
      <c r="BV95" s="895"/>
      <c r="BW95" s="895"/>
      <c r="BX95" s="895"/>
      <c r="BY95" s="895"/>
      <c r="BZ95" s="895"/>
      <c r="CA95" s="895"/>
      <c r="CB95" s="895"/>
      <c r="CC95" s="895"/>
      <c r="CD95" s="895"/>
      <c r="CE95" s="895"/>
      <c r="CF95" s="895"/>
      <c r="CG95" s="896"/>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4"/>
      <c r="BT96" s="895"/>
      <c r="BU96" s="895"/>
      <c r="BV96" s="895"/>
      <c r="BW96" s="895"/>
      <c r="BX96" s="895"/>
      <c r="BY96" s="895"/>
      <c r="BZ96" s="895"/>
      <c r="CA96" s="895"/>
      <c r="CB96" s="895"/>
      <c r="CC96" s="895"/>
      <c r="CD96" s="895"/>
      <c r="CE96" s="895"/>
      <c r="CF96" s="895"/>
      <c r="CG96" s="896"/>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4"/>
      <c r="BT97" s="895"/>
      <c r="BU97" s="895"/>
      <c r="BV97" s="895"/>
      <c r="BW97" s="895"/>
      <c r="BX97" s="895"/>
      <c r="BY97" s="895"/>
      <c r="BZ97" s="895"/>
      <c r="CA97" s="895"/>
      <c r="CB97" s="895"/>
      <c r="CC97" s="895"/>
      <c r="CD97" s="895"/>
      <c r="CE97" s="895"/>
      <c r="CF97" s="895"/>
      <c r="CG97" s="896"/>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4"/>
      <c r="BT98" s="895"/>
      <c r="BU98" s="895"/>
      <c r="BV98" s="895"/>
      <c r="BW98" s="895"/>
      <c r="BX98" s="895"/>
      <c r="BY98" s="895"/>
      <c r="BZ98" s="895"/>
      <c r="CA98" s="895"/>
      <c r="CB98" s="895"/>
      <c r="CC98" s="895"/>
      <c r="CD98" s="895"/>
      <c r="CE98" s="895"/>
      <c r="CF98" s="895"/>
      <c r="CG98" s="896"/>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4"/>
      <c r="BT99" s="895"/>
      <c r="BU99" s="895"/>
      <c r="BV99" s="895"/>
      <c r="BW99" s="895"/>
      <c r="BX99" s="895"/>
      <c r="BY99" s="895"/>
      <c r="BZ99" s="895"/>
      <c r="CA99" s="895"/>
      <c r="CB99" s="895"/>
      <c r="CC99" s="895"/>
      <c r="CD99" s="895"/>
      <c r="CE99" s="895"/>
      <c r="CF99" s="895"/>
      <c r="CG99" s="896"/>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4"/>
      <c r="BT100" s="895"/>
      <c r="BU100" s="895"/>
      <c r="BV100" s="895"/>
      <c r="BW100" s="895"/>
      <c r="BX100" s="895"/>
      <c r="BY100" s="895"/>
      <c r="BZ100" s="895"/>
      <c r="CA100" s="895"/>
      <c r="CB100" s="895"/>
      <c r="CC100" s="895"/>
      <c r="CD100" s="895"/>
      <c r="CE100" s="895"/>
      <c r="CF100" s="895"/>
      <c r="CG100" s="896"/>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4"/>
      <c r="BT101" s="895"/>
      <c r="BU101" s="895"/>
      <c r="BV101" s="895"/>
      <c r="BW101" s="895"/>
      <c r="BX101" s="895"/>
      <c r="BY101" s="895"/>
      <c r="BZ101" s="895"/>
      <c r="CA101" s="895"/>
      <c r="CB101" s="895"/>
      <c r="CC101" s="895"/>
      <c r="CD101" s="895"/>
      <c r="CE101" s="895"/>
      <c r="CF101" s="895"/>
      <c r="CG101" s="896"/>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19" t="s">
        <v>390</v>
      </c>
      <c r="BS102" s="820"/>
      <c r="BT102" s="820"/>
      <c r="BU102" s="820"/>
      <c r="BV102" s="820"/>
      <c r="BW102" s="820"/>
      <c r="BX102" s="820"/>
      <c r="BY102" s="820"/>
      <c r="BZ102" s="820"/>
      <c r="CA102" s="820"/>
      <c r="CB102" s="820"/>
      <c r="CC102" s="820"/>
      <c r="CD102" s="820"/>
      <c r="CE102" s="820"/>
      <c r="CF102" s="820"/>
      <c r="CG102" s="821"/>
      <c r="CH102" s="913"/>
      <c r="CI102" s="914"/>
      <c r="CJ102" s="914"/>
      <c r="CK102" s="914"/>
      <c r="CL102" s="915"/>
      <c r="CM102" s="913"/>
      <c r="CN102" s="914"/>
      <c r="CO102" s="914"/>
      <c r="CP102" s="914"/>
      <c r="CQ102" s="915"/>
      <c r="CR102" s="916">
        <v>28</v>
      </c>
      <c r="CS102" s="881"/>
      <c r="CT102" s="881"/>
      <c r="CU102" s="881"/>
      <c r="CV102" s="917"/>
      <c r="CW102" s="916">
        <v>1</v>
      </c>
      <c r="CX102" s="881"/>
      <c r="CY102" s="881"/>
      <c r="CZ102" s="881"/>
      <c r="DA102" s="917"/>
      <c r="DB102" s="916" t="s">
        <v>564</v>
      </c>
      <c r="DC102" s="881"/>
      <c r="DD102" s="881"/>
      <c r="DE102" s="881"/>
      <c r="DF102" s="917"/>
      <c r="DG102" s="916" t="s">
        <v>564</v>
      </c>
      <c r="DH102" s="881"/>
      <c r="DI102" s="881"/>
      <c r="DJ102" s="881"/>
      <c r="DK102" s="917"/>
      <c r="DL102" s="916" t="s">
        <v>565</v>
      </c>
      <c r="DM102" s="881"/>
      <c r="DN102" s="881"/>
      <c r="DO102" s="881"/>
      <c r="DP102" s="917"/>
      <c r="DQ102" s="916" t="s">
        <v>565</v>
      </c>
      <c r="DR102" s="881"/>
      <c r="DS102" s="881"/>
      <c r="DT102" s="881"/>
      <c r="DU102" s="917"/>
      <c r="DV102" s="942"/>
      <c r="DW102" s="943"/>
      <c r="DX102" s="943"/>
      <c r="DY102" s="943"/>
      <c r="DZ102" s="944"/>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5" t="s">
        <v>391</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6" t="s">
        <v>392</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7" t="s">
        <v>395</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396</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7" customFormat="1" ht="26.25" customHeight="1" x14ac:dyDescent="0.15">
      <c r="A109" s="940" t="s">
        <v>397</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398</v>
      </c>
      <c r="AB109" s="919"/>
      <c r="AC109" s="919"/>
      <c r="AD109" s="919"/>
      <c r="AE109" s="920"/>
      <c r="AF109" s="918" t="s">
        <v>285</v>
      </c>
      <c r="AG109" s="919"/>
      <c r="AH109" s="919"/>
      <c r="AI109" s="919"/>
      <c r="AJ109" s="920"/>
      <c r="AK109" s="918" t="s">
        <v>284</v>
      </c>
      <c r="AL109" s="919"/>
      <c r="AM109" s="919"/>
      <c r="AN109" s="919"/>
      <c r="AO109" s="920"/>
      <c r="AP109" s="918" t="s">
        <v>399</v>
      </c>
      <c r="AQ109" s="919"/>
      <c r="AR109" s="919"/>
      <c r="AS109" s="919"/>
      <c r="AT109" s="921"/>
      <c r="AU109" s="940" t="s">
        <v>397</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398</v>
      </c>
      <c r="BR109" s="919"/>
      <c r="BS109" s="919"/>
      <c r="BT109" s="919"/>
      <c r="BU109" s="920"/>
      <c r="BV109" s="918" t="s">
        <v>285</v>
      </c>
      <c r="BW109" s="919"/>
      <c r="BX109" s="919"/>
      <c r="BY109" s="919"/>
      <c r="BZ109" s="920"/>
      <c r="CA109" s="918" t="s">
        <v>284</v>
      </c>
      <c r="CB109" s="919"/>
      <c r="CC109" s="919"/>
      <c r="CD109" s="919"/>
      <c r="CE109" s="920"/>
      <c r="CF109" s="941" t="s">
        <v>399</v>
      </c>
      <c r="CG109" s="941"/>
      <c r="CH109" s="941"/>
      <c r="CI109" s="941"/>
      <c r="CJ109" s="941"/>
      <c r="CK109" s="918" t="s">
        <v>400</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398</v>
      </c>
      <c r="DH109" s="919"/>
      <c r="DI109" s="919"/>
      <c r="DJ109" s="919"/>
      <c r="DK109" s="920"/>
      <c r="DL109" s="918" t="s">
        <v>285</v>
      </c>
      <c r="DM109" s="919"/>
      <c r="DN109" s="919"/>
      <c r="DO109" s="919"/>
      <c r="DP109" s="920"/>
      <c r="DQ109" s="918" t="s">
        <v>284</v>
      </c>
      <c r="DR109" s="919"/>
      <c r="DS109" s="919"/>
      <c r="DT109" s="919"/>
      <c r="DU109" s="920"/>
      <c r="DV109" s="918" t="s">
        <v>399</v>
      </c>
      <c r="DW109" s="919"/>
      <c r="DX109" s="919"/>
      <c r="DY109" s="919"/>
      <c r="DZ109" s="921"/>
    </row>
    <row r="110" spans="1:131" s="197" customFormat="1" ht="26.25" customHeight="1" x14ac:dyDescent="0.15">
      <c r="A110" s="922" t="s">
        <v>401</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586943</v>
      </c>
      <c r="AB110" s="926"/>
      <c r="AC110" s="926"/>
      <c r="AD110" s="926"/>
      <c r="AE110" s="927"/>
      <c r="AF110" s="928">
        <v>585567</v>
      </c>
      <c r="AG110" s="926"/>
      <c r="AH110" s="926"/>
      <c r="AI110" s="926"/>
      <c r="AJ110" s="927"/>
      <c r="AK110" s="928">
        <v>649730</v>
      </c>
      <c r="AL110" s="926"/>
      <c r="AM110" s="926"/>
      <c r="AN110" s="926"/>
      <c r="AO110" s="927"/>
      <c r="AP110" s="929">
        <v>16.5</v>
      </c>
      <c r="AQ110" s="930"/>
      <c r="AR110" s="930"/>
      <c r="AS110" s="930"/>
      <c r="AT110" s="931"/>
      <c r="AU110" s="932" t="s">
        <v>61</v>
      </c>
      <c r="AV110" s="933"/>
      <c r="AW110" s="933"/>
      <c r="AX110" s="933"/>
      <c r="AY110" s="934"/>
      <c r="AZ110" s="976" t="s">
        <v>402</v>
      </c>
      <c r="BA110" s="923"/>
      <c r="BB110" s="923"/>
      <c r="BC110" s="923"/>
      <c r="BD110" s="923"/>
      <c r="BE110" s="923"/>
      <c r="BF110" s="923"/>
      <c r="BG110" s="923"/>
      <c r="BH110" s="923"/>
      <c r="BI110" s="923"/>
      <c r="BJ110" s="923"/>
      <c r="BK110" s="923"/>
      <c r="BL110" s="923"/>
      <c r="BM110" s="923"/>
      <c r="BN110" s="923"/>
      <c r="BO110" s="923"/>
      <c r="BP110" s="924"/>
      <c r="BQ110" s="962">
        <v>6608606</v>
      </c>
      <c r="BR110" s="963"/>
      <c r="BS110" s="963"/>
      <c r="BT110" s="963"/>
      <c r="BU110" s="963"/>
      <c r="BV110" s="963">
        <v>6827114</v>
      </c>
      <c r="BW110" s="963"/>
      <c r="BX110" s="963"/>
      <c r="BY110" s="963"/>
      <c r="BZ110" s="963"/>
      <c r="CA110" s="963">
        <v>6860497</v>
      </c>
      <c r="CB110" s="963"/>
      <c r="CC110" s="963"/>
      <c r="CD110" s="963"/>
      <c r="CE110" s="963"/>
      <c r="CF110" s="977">
        <v>173.8</v>
      </c>
      <c r="CG110" s="978"/>
      <c r="CH110" s="978"/>
      <c r="CI110" s="978"/>
      <c r="CJ110" s="978"/>
      <c r="CK110" s="979" t="s">
        <v>403</v>
      </c>
      <c r="CL110" s="980"/>
      <c r="CM110" s="959" t="s">
        <v>404</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405</v>
      </c>
      <c r="DH110" s="963"/>
      <c r="DI110" s="963"/>
      <c r="DJ110" s="963"/>
      <c r="DK110" s="963"/>
      <c r="DL110" s="963" t="s">
        <v>405</v>
      </c>
      <c r="DM110" s="963"/>
      <c r="DN110" s="963"/>
      <c r="DO110" s="963"/>
      <c r="DP110" s="963"/>
      <c r="DQ110" s="963" t="s">
        <v>405</v>
      </c>
      <c r="DR110" s="963"/>
      <c r="DS110" s="963"/>
      <c r="DT110" s="963"/>
      <c r="DU110" s="963"/>
      <c r="DV110" s="964" t="s">
        <v>405</v>
      </c>
      <c r="DW110" s="964"/>
      <c r="DX110" s="964"/>
      <c r="DY110" s="964"/>
      <c r="DZ110" s="965"/>
    </row>
    <row r="111" spans="1:131" s="197" customFormat="1" ht="26.25" customHeight="1" x14ac:dyDescent="0.15">
      <c r="A111" s="966" t="s">
        <v>406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405</v>
      </c>
      <c r="AB111" s="970"/>
      <c r="AC111" s="970"/>
      <c r="AD111" s="970"/>
      <c r="AE111" s="971"/>
      <c r="AF111" s="972" t="s">
        <v>405</v>
      </c>
      <c r="AG111" s="970"/>
      <c r="AH111" s="970"/>
      <c r="AI111" s="970"/>
      <c r="AJ111" s="971"/>
      <c r="AK111" s="972" t="s">
        <v>405</v>
      </c>
      <c r="AL111" s="970"/>
      <c r="AM111" s="970"/>
      <c r="AN111" s="970"/>
      <c r="AO111" s="971"/>
      <c r="AP111" s="973" t="s">
        <v>405</v>
      </c>
      <c r="AQ111" s="974"/>
      <c r="AR111" s="974"/>
      <c r="AS111" s="974"/>
      <c r="AT111" s="975"/>
      <c r="AU111" s="935"/>
      <c r="AV111" s="936"/>
      <c r="AW111" s="936"/>
      <c r="AX111" s="936"/>
      <c r="AY111" s="937"/>
      <c r="AZ111" s="985" t="s">
        <v>407</v>
      </c>
      <c r="BA111" s="986"/>
      <c r="BB111" s="986"/>
      <c r="BC111" s="986"/>
      <c r="BD111" s="986"/>
      <c r="BE111" s="986"/>
      <c r="BF111" s="986"/>
      <c r="BG111" s="986"/>
      <c r="BH111" s="986"/>
      <c r="BI111" s="986"/>
      <c r="BJ111" s="986"/>
      <c r="BK111" s="986"/>
      <c r="BL111" s="986"/>
      <c r="BM111" s="986"/>
      <c r="BN111" s="986"/>
      <c r="BO111" s="986"/>
      <c r="BP111" s="987"/>
      <c r="BQ111" s="955">
        <v>185085</v>
      </c>
      <c r="BR111" s="956"/>
      <c r="BS111" s="956"/>
      <c r="BT111" s="956"/>
      <c r="BU111" s="956"/>
      <c r="BV111" s="956">
        <v>147123</v>
      </c>
      <c r="BW111" s="956"/>
      <c r="BX111" s="956"/>
      <c r="BY111" s="956"/>
      <c r="BZ111" s="956"/>
      <c r="CA111" s="956">
        <v>108539</v>
      </c>
      <c r="CB111" s="956"/>
      <c r="CC111" s="956"/>
      <c r="CD111" s="956"/>
      <c r="CE111" s="956"/>
      <c r="CF111" s="950">
        <v>2.7</v>
      </c>
      <c r="CG111" s="951"/>
      <c r="CH111" s="951"/>
      <c r="CI111" s="951"/>
      <c r="CJ111" s="951"/>
      <c r="CK111" s="981"/>
      <c r="CL111" s="982"/>
      <c r="CM111" s="952" t="s">
        <v>408</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409</v>
      </c>
      <c r="DH111" s="956"/>
      <c r="DI111" s="956"/>
      <c r="DJ111" s="956"/>
      <c r="DK111" s="956"/>
      <c r="DL111" s="956" t="s">
        <v>409</v>
      </c>
      <c r="DM111" s="956"/>
      <c r="DN111" s="956"/>
      <c r="DO111" s="956"/>
      <c r="DP111" s="956"/>
      <c r="DQ111" s="956" t="s">
        <v>409</v>
      </c>
      <c r="DR111" s="956"/>
      <c r="DS111" s="956"/>
      <c r="DT111" s="956"/>
      <c r="DU111" s="956"/>
      <c r="DV111" s="957" t="s">
        <v>409</v>
      </c>
      <c r="DW111" s="957"/>
      <c r="DX111" s="957"/>
      <c r="DY111" s="957"/>
      <c r="DZ111" s="958"/>
    </row>
    <row r="112" spans="1:131" s="197" customFormat="1" ht="26.25" customHeight="1" x14ac:dyDescent="0.15">
      <c r="A112" s="988" t="s">
        <v>410</v>
      </c>
      <c r="B112" s="989"/>
      <c r="C112" s="986" t="s">
        <v>411</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409</v>
      </c>
      <c r="AB112" s="995"/>
      <c r="AC112" s="995"/>
      <c r="AD112" s="995"/>
      <c r="AE112" s="996"/>
      <c r="AF112" s="997" t="s">
        <v>409</v>
      </c>
      <c r="AG112" s="995"/>
      <c r="AH112" s="995"/>
      <c r="AI112" s="995"/>
      <c r="AJ112" s="996"/>
      <c r="AK112" s="997" t="s">
        <v>409</v>
      </c>
      <c r="AL112" s="995"/>
      <c r="AM112" s="995"/>
      <c r="AN112" s="995"/>
      <c r="AO112" s="996"/>
      <c r="AP112" s="998" t="s">
        <v>409</v>
      </c>
      <c r="AQ112" s="999"/>
      <c r="AR112" s="999"/>
      <c r="AS112" s="999"/>
      <c r="AT112" s="1000"/>
      <c r="AU112" s="935"/>
      <c r="AV112" s="936"/>
      <c r="AW112" s="936"/>
      <c r="AX112" s="936"/>
      <c r="AY112" s="937"/>
      <c r="AZ112" s="985" t="s">
        <v>412</v>
      </c>
      <c r="BA112" s="986"/>
      <c r="BB112" s="986"/>
      <c r="BC112" s="986"/>
      <c r="BD112" s="986"/>
      <c r="BE112" s="986"/>
      <c r="BF112" s="986"/>
      <c r="BG112" s="986"/>
      <c r="BH112" s="986"/>
      <c r="BI112" s="986"/>
      <c r="BJ112" s="986"/>
      <c r="BK112" s="986"/>
      <c r="BL112" s="986"/>
      <c r="BM112" s="986"/>
      <c r="BN112" s="986"/>
      <c r="BO112" s="986"/>
      <c r="BP112" s="987"/>
      <c r="BQ112" s="955">
        <v>8140701</v>
      </c>
      <c r="BR112" s="956"/>
      <c r="BS112" s="956"/>
      <c r="BT112" s="956"/>
      <c r="BU112" s="956"/>
      <c r="BV112" s="956">
        <v>7614214</v>
      </c>
      <c r="BW112" s="956"/>
      <c r="BX112" s="956"/>
      <c r="BY112" s="956"/>
      <c r="BZ112" s="956"/>
      <c r="CA112" s="956">
        <v>7297592</v>
      </c>
      <c r="CB112" s="956"/>
      <c r="CC112" s="956"/>
      <c r="CD112" s="956"/>
      <c r="CE112" s="956"/>
      <c r="CF112" s="950">
        <v>184.8</v>
      </c>
      <c r="CG112" s="951"/>
      <c r="CH112" s="951"/>
      <c r="CI112" s="951"/>
      <c r="CJ112" s="951"/>
      <c r="CK112" s="981"/>
      <c r="CL112" s="982"/>
      <c r="CM112" s="952" t="s">
        <v>413</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409</v>
      </c>
      <c r="DH112" s="956"/>
      <c r="DI112" s="956"/>
      <c r="DJ112" s="956"/>
      <c r="DK112" s="956"/>
      <c r="DL112" s="956" t="s">
        <v>409</v>
      </c>
      <c r="DM112" s="956"/>
      <c r="DN112" s="956"/>
      <c r="DO112" s="956"/>
      <c r="DP112" s="956"/>
      <c r="DQ112" s="956" t="s">
        <v>409</v>
      </c>
      <c r="DR112" s="956"/>
      <c r="DS112" s="956"/>
      <c r="DT112" s="956"/>
      <c r="DU112" s="956"/>
      <c r="DV112" s="957" t="s">
        <v>409</v>
      </c>
      <c r="DW112" s="957"/>
      <c r="DX112" s="957"/>
      <c r="DY112" s="957"/>
      <c r="DZ112" s="958"/>
    </row>
    <row r="113" spans="1:130" s="197" customFormat="1" ht="26.25" customHeight="1" x14ac:dyDescent="0.15">
      <c r="A113" s="990"/>
      <c r="B113" s="991"/>
      <c r="C113" s="986" t="s">
        <v>414</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640056</v>
      </c>
      <c r="AB113" s="970"/>
      <c r="AC113" s="970"/>
      <c r="AD113" s="970"/>
      <c r="AE113" s="971"/>
      <c r="AF113" s="972">
        <v>636788</v>
      </c>
      <c r="AG113" s="970"/>
      <c r="AH113" s="970"/>
      <c r="AI113" s="970"/>
      <c r="AJ113" s="971"/>
      <c r="AK113" s="972">
        <v>649915</v>
      </c>
      <c r="AL113" s="970"/>
      <c r="AM113" s="970"/>
      <c r="AN113" s="970"/>
      <c r="AO113" s="971"/>
      <c r="AP113" s="973">
        <v>16.5</v>
      </c>
      <c r="AQ113" s="974"/>
      <c r="AR113" s="974"/>
      <c r="AS113" s="974"/>
      <c r="AT113" s="975"/>
      <c r="AU113" s="935"/>
      <c r="AV113" s="936"/>
      <c r="AW113" s="936"/>
      <c r="AX113" s="936"/>
      <c r="AY113" s="937"/>
      <c r="AZ113" s="985" t="s">
        <v>415</v>
      </c>
      <c r="BA113" s="986"/>
      <c r="BB113" s="986"/>
      <c r="BC113" s="986"/>
      <c r="BD113" s="986"/>
      <c r="BE113" s="986"/>
      <c r="BF113" s="986"/>
      <c r="BG113" s="986"/>
      <c r="BH113" s="986"/>
      <c r="BI113" s="986"/>
      <c r="BJ113" s="986"/>
      <c r="BK113" s="986"/>
      <c r="BL113" s="986"/>
      <c r="BM113" s="986"/>
      <c r="BN113" s="986"/>
      <c r="BO113" s="986"/>
      <c r="BP113" s="987"/>
      <c r="BQ113" s="955">
        <v>26452</v>
      </c>
      <c r="BR113" s="956"/>
      <c r="BS113" s="956"/>
      <c r="BT113" s="956"/>
      <c r="BU113" s="956"/>
      <c r="BV113" s="956">
        <v>22641</v>
      </c>
      <c r="BW113" s="956"/>
      <c r="BX113" s="956"/>
      <c r="BY113" s="956"/>
      <c r="BZ113" s="956"/>
      <c r="CA113" s="956">
        <v>17622</v>
      </c>
      <c r="CB113" s="956"/>
      <c r="CC113" s="956"/>
      <c r="CD113" s="956"/>
      <c r="CE113" s="956"/>
      <c r="CF113" s="950">
        <v>0.4</v>
      </c>
      <c r="CG113" s="951"/>
      <c r="CH113" s="951"/>
      <c r="CI113" s="951"/>
      <c r="CJ113" s="951"/>
      <c r="CK113" s="981"/>
      <c r="CL113" s="982"/>
      <c r="CM113" s="952" t="s">
        <v>416</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409</v>
      </c>
      <c r="DH113" s="995"/>
      <c r="DI113" s="995"/>
      <c r="DJ113" s="995"/>
      <c r="DK113" s="996"/>
      <c r="DL113" s="997" t="s">
        <v>409</v>
      </c>
      <c r="DM113" s="995"/>
      <c r="DN113" s="995"/>
      <c r="DO113" s="995"/>
      <c r="DP113" s="996"/>
      <c r="DQ113" s="997" t="s">
        <v>409</v>
      </c>
      <c r="DR113" s="995"/>
      <c r="DS113" s="995"/>
      <c r="DT113" s="995"/>
      <c r="DU113" s="996"/>
      <c r="DV113" s="998" t="s">
        <v>409</v>
      </c>
      <c r="DW113" s="999"/>
      <c r="DX113" s="999"/>
      <c r="DY113" s="999"/>
      <c r="DZ113" s="1000"/>
    </row>
    <row r="114" spans="1:130" s="197" customFormat="1" ht="26.25" customHeight="1" x14ac:dyDescent="0.15">
      <c r="A114" s="990"/>
      <c r="B114" s="991"/>
      <c r="C114" s="986" t="s">
        <v>417</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4041</v>
      </c>
      <c r="AB114" s="995"/>
      <c r="AC114" s="995"/>
      <c r="AD114" s="995"/>
      <c r="AE114" s="996"/>
      <c r="AF114" s="997">
        <v>4618</v>
      </c>
      <c r="AG114" s="995"/>
      <c r="AH114" s="995"/>
      <c r="AI114" s="995"/>
      <c r="AJ114" s="996"/>
      <c r="AK114" s="997">
        <v>4605</v>
      </c>
      <c r="AL114" s="995"/>
      <c r="AM114" s="995"/>
      <c r="AN114" s="995"/>
      <c r="AO114" s="996"/>
      <c r="AP114" s="998">
        <v>0.1</v>
      </c>
      <c r="AQ114" s="999"/>
      <c r="AR114" s="999"/>
      <c r="AS114" s="999"/>
      <c r="AT114" s="1000"/>
      <c r="AU114" s="935"/>
      <c r="AV114" s="936"/>
      <c r="AW114" s="936"/>
      <c r="AX114" s="936"/>
      <c r="AY114" s="937"/>
      <c r="AZ114" s="985" t="s">
        <v>418</v>
      </c>
      <c r="BA114" s="986"/>
      <c r="BB114" s="986"/>
      <c r="BC114" s="986"/>
      <c r="BD114" s="986"/>
      <c r="BE114" s="986"/>
      <c r="BF114" s="986"/>
      <c r="BG114" s="986"/>
      <c r="BH114" s="986"/>
      <c r="BI114" s="986"/>
      <c r="BJ114" s="986"/>
      <c r="BK114" s="986"/>
      <c r="BL114" s="986"/>
      <c r="BM114" s="986"/>
      <c r="BN114" s="986"/>
      <c r="BO114" s="986"/>
      <c r="BP114" s="987"/>
      <c r="BQ114" s="955">
        <v>808900</v>
      </c>
      <c r="BR114" s="956"/>
      <c r="BS114" s="956"/>
      <c r="BT114" s="956"/>
      <c r="BU114" s="956"/>
      <c r="BV114" s="956">
        <v>679218</v>
      </c>
      <c r="BW114" s="956"/>
      <c r="BX114" s="956"/>
      <c r="BY114" s="956"/>
      <c r="BZ114" s="956"/>
      <c r="CA114" s="956">
        <v>688591</v>
      </c>
      <c r="CB114" s="956"/>
      <c r="CC114" s="956"/>
      <c r="CD114" s="956"/>
      <c r="CE114" s="956"/>
      <c r="CF114" s="950">
        <v>17.399999999999999</v>
      </c>
      <c r="CG114" s="951"/>
      <c r="CH114" s="951"/>
      <c r="CI114" s="951"/>
      <c r="CJ114" s="951"/>
      <c r="CK114" s="981"/>
      <c r="CL114" s="982"/>
      <c r="CM114" s="952" t="s">
        <v>419</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409</v>
      </c>
      <c r="DH114" s="995"/>
      <c r="DI114" s="995"/>
      <c r="DJ114" s="995"/>
      <c r="DK114" s="996"/>
      <c r="DL114" s="997" t="s">
        <v>409</v>
      </c>
      <c r="DM114" s="995"/>
      <c r="DN114" s="995"/>
      <c r="DO114" s="995"/>
      <c r="DP114" s="996"/>
      <c r="DQ114" s="997" t="s">
        <v>409</v>
      </c>
      <c r="DR114" s="995"/>
      <c r="DS114" s="995"/>
      <c r="DT114" s="995"/>
      <c r="DU114" s="996"/>
      <c r="DV114" s="998" t="s">
        <v>409</v>
      </c>
      <c r="DW114" s="999"/>
      <c r="DX114" s="999"/>
      <c r="DY114" s="999"/>
      <c r="DZ114" s="1000"/>
    </row>
    <row r="115" spans="1:130" s="197" customFormat="1" ht="26.25" customHeight="1" x14ac:dyDescent="0.15">
      <c r="A115" s="990"/>
      <c r="B115" s="991"/>
      <c r="C115" s="986" t="s">
        <v>420</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20288</v>
      </c>
      <c r="AB115" s="970"/>
      <c r="AC115" s="970"/>
      <c r="AD115" s="970"/>
      <c r="AE115" s="971"/>
      <c r="AF115" s="972">
        <v>18831</v>
      </c>
      <c r="AG115" s="970"/>
      <c r="AH115" s="970"/>
      <c r="AI115" s="970"/>
      <c r="AJ115" s="971"/>
      <c r="AK115" s="972">
        <v>21876</v>
      </c>
      <c r="AL115" s="970"/>
      <c r="AM115" s="970"/>
      <c r="AN115" s="970"/>
      <c r="AO115" s="971"/>
      <c r="AP115" s="973">
        <v>0.6</v>
      </c>
      <c r="AQ115" s="974"/>
      <c r="AR115" s="974"/>
      <c r="AS115" s="974"/>
      <c r="AT115" s="975"/>
      <c r="AU115" s="935"/>
      <c r="AV115" s="936"/>
      <c r="AW115" s="936"/>
      <c r="AX115" s="936"/>
      <c r="AY115" s="937"/>
      <c r="AZ115" s="985" t="s">
        <v>421</v>
      </c>
      <c r="BA115" s="986"/>
      <c r="BB115" s="986"/>
      <c r="BC115" s="986"/>
      <c r="BD115" s="986"/>
      <c r="BE115" s="986"/>
      <c r="BF115" s="986"/>
      <c r="BG115" s="986"/>
      <c r="BH115" s="986"/>
      <c r="BI115" s="986"/>
      <c r="BJ115" s="986"/>
      <c r="BK115" s="986"/>
      <c r="BL115" s="986"/>
      <c r="BM115" s="986"/>
      <c r="BN115" s="986"/>
      <c r="BO115" s="986"/>
      <c r="BP115" s="987"/>
      <c r="BQ115" s="955" t="s">
        <v>409</v>
      </c>
      <c r="BR115" s="956"/>
      <c r="BS115" s="956"/>
      <c r="BT115" s="956"/>
      <c r="BU115" s="956"/>
      <c r="BV115" s="956" t="s">
        <v>409</v>
      </c>
      <c r="BW115" s="956"/>
      <c r="BX115" s="956"/>
      <c r="BY115" s="956"/>
      <c r="BZ115" s="956"/>
      <c r="CA115" s="956" t="s">
        <v>409</v>
      </c>
      <c r="CB115" s="956"/>
      <c r="CC115" s="956"/>
      <c r="CD115" s="956"/>
      <c r="CE115" s="956"/>
      <c r="CF115" s="950" t="s">
        <v>409</v>
      </c>
      <c r="CG115" s="951"/>
      <c r="CH115" s="951"/>
      <c r="CI115" s="951"/>
      <c r="CJ115" s="951"/>
      <c r="CK115" s="981"/>
      <c r="CL115" s="982"/>
      <c r="CM115" s="985" t="s">
        <v>422</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87"/>
      <c r="DG115" s="994" t="s">
        <v>409</v>
      </c>
      <c r="DH115" s="995"/>
      <c r="DI115" s="995"/>
      <c r="DJ115" s="995"/>
      <c r="DK115" s="996"/>
      <c r="DL115" s="997" t="s">
        <v>409</v>
      </c>
      <c r="DM115" s="995"/>
      <c r="DN115" s="995"/>
      <c r="DO115" s="995"/>
      <c r="DP115" s="996"/>
      <c r="DQ115" s="997" t="s">
        <v>409</v>
      </c>
      <c r="DR115" s="995"/>
      <c r="DS115" s="995"/>
      <c r="DT115" s="995"/>
      <c r="DU115" s="996"/>
      <c r="DV115" s="998" t="s">
        <v>409</v>
      </c>
      <c r="DW115" s="999"/>
      <c r="DX115" s="999"/>
      <c r="DY115" s="999"/>
      <c r="DZ115" s="1000"/>
    </row>
    <row r="116" spans="1:130" s="197" customFormat="1" ht="26.25" customHeight="1" x14ac:dyDescent="0.15">
      <c r="A116" s="992"/>
      <c r="B116" s="993"/>
      <c r="C116" s="1007" t="s">
        <v>423</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994" t="s">
        <v>409</v>
      </c>
      <c r="AB116" s="995"/>
      <c r="AC116" s="995"/>
      <c r="AD116" s="995"/>
      <c r="AE116" s="996"/>
      <c r="AF116" s="997">
        <v>5</v>
      </c>
      <c r="AG116" s="995"/>
      <c r="AH116" s="995"/>
      <c r="AI116" s="995"/>
      <c r="AJ116" s="996"/>
      <c r="AK116" s="997" t="s">
        <v>409</v>
      </c>
      <c r="AL116" s="995"/>
      <c r="AM116" s="995"/>
      <c r="AN116" s="995"/>
      <c r="AO116" s="996"/>
      <c r="AP116" s="998" t="s">
        <v>409</v>
      </c>
      <c r="AQ116" s="999"/>
      <c r="AR116" s="999"/>
      <c r="AS116" s="999"/>
      <c r="AT116" s="1000"/>
      <c r="AU116" s="935"/>
      <c r="AV116" s="936"/>
      <c r="AW116" s="936"/>
      <c r="AX116" s="936"/>
      <c r="AY116" s="937"/>
      <c r="AZ116" s="985" t="s">
        <v>424</v>
      </c>
      <c r="BA116" s="986"/>
      <c r="BB116" s="986"/>
      <c r="BC116" s="986"/>
      <c r="BD116" s="986"/>
      <c r="BE116" s="986"/>
      <c r="BF116" s="986"/>
      <c r="BG116" s="986"/>
      <c r="BH116" s="986"/>
      <c r="BI116" s="986"/>
      <c r="BJ116" s="986"/>
      <c r="BK116" s="986"/>
      <c r="BL116" s="986"/>
      <c r="BM116" s="986"/>
      <c r="BN116" s="986"/>
      <c r="BO116" s="986"/>
      <c r="BP116" s="987"/>
      <c r="BQ116" s="955" t="s">
        <v>409</v>
      </c>
      <c r="BR116" s="956"/>
      <c r="BS116" s="956"/>
      <c r="BT116" s="956"/>
      <c r="BU116" s="956"/>
      <c r="BV116" s="956" t="s">
        <v>409</v>
      </c>
      <c r="BW116" s="956"/>
      <c r="BX116" s="956"/>
      <c r="BY116" s="956"/>
      <c r="BZ116" s="956"/>
      <c r="CA116" s="956" t="s">
        <v>409</v>
      </c>
      <c r="CB116" s="956"/>
      <c r="CC116" s="956"/>
      <c r="CD116" s="956"/>
      <c r="CE116" s="956"/>
      <c r="CF116" s="950" t="s">
        <v>409</v>
      </c>
      <c r="CG116" s="951"/>
      <c r="CH116" s="951"/>
      <c r="CI116" s="951"/>
      <c r="CJ116" s="951"/>
      <c r="CK116" s="981"/>
      <c r="CL116" s="982"/>
      <c r="CM116" s="952" t="s">
        <v>425</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409</v>
      </c>
      <c r="DH116" s="995"/>
      <c r="DI116" s="995"/>
      <c r="DJ116" s="995"/>
      <c r="DK116" s="996"/>
      <c r="DL116" s="997" t="s">
        <v>409</v>
      </c>
      <c r="DM116" s="995"/>
      <c r="DN116" s="995"/>
      <c r="DO116" s="995"/>
      <c r="DP116" s="996"/>
      <c r="DQ116" s="997" t="s">
        <v>409</v>
      </c>
      <c r="DR116" s="995"/>
      <c r="DS116" s="995"/>
      <c r="DT116" s="995"/>
      <c r="DU116" s="996"/>
      <c r="DV116" s="998" t="s">
        <v>409</v>
      </c>
      <c r="DW116" s="999"/>
      <c r="DX116" s="999"/>
      <c r="DY116" s="999"/>
      <c r="DZ116" s="1000"/>
    </row>
    <row r="117" spans="1:130" s="197" customFormat="1" ht="26.25" customHeight="1" x14ac:dyDescent="0.15">
      <c r="A117" s="940" t="s">
        <v>168</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29" t="s">
        <v>426</v>
      </c>
      <c r="Z117" s="920"/>
      <c r="AA117" s="1032">
        <v>1251328</v>
      </c>
      <c r="AB117" s="1002"/>
      <c r="AC117" s="1002"/>
      <c r="AD117" s="1002"/>
      <c r="AE117" s="1003"/>
      <c r="AF117" s="1001">
        <v>1245809</v>
      </c>
      <c r="AG117" s="1002"/>
      <c r="AH117" s="1002"/>
      <c r="AI117" s="1002"/>
      <c r="AJ117" s="1003"/>
      <c r="AK117" s="1001">
        <v>1326126</v>
      </c>
      <c r="AL117" s="1002"/>
      <c r="AM117" s="1002"/>
      <c r="AN117" s="1002"/>
      <c r="AO117" s="1003"/>
      <c r="AP117" s="1004"/>
      <c r="AQ117" s="1005"/>
      <c r="AR117" s="1005"/>
      <c r="AS117" s="1005"/>
      <c r="AT117" s="1006"/>
      <c r="AU117" s="935"/>
      <c r="AV117" s="936"/>
      <c r="AW117" s="936"/>
      <c r="AX117" s="936"/>
      <c r="AY117" s="937"/>
      <c r="AZ117" s="1031" t="s">
        <v>427</v>
      </c>
      <c r="BA117" s="1007"/>
      <c r="BB117" s="1007"/>
      <c r="BC117" s="1007"/>
      <c r="BD117" s="1007"/>
      <c r="BE117" s="1007"/>
      <c r="BF117" s="1007"/>
      <c r="BG117" s="1007"/>
      <c r="BH117" s="1007"/>
      <c r="BI117" s="1007"/>
      <c r="BJ117" s="1007"/>
      <c r="BK117" s="1007"/>
      <c r="BL117" s="1007"/>
      <c r="BM117" s="1007"/>
      <c r="BN117" s="1007"/>
      <c r="BO117" s="1007"/>
      <c r="BP117" s="1008"/>
      <c r="BQ117" s="1021" t="s">
        <v>110</v>
      </c>
      <c r="BR117" s="1022"/>
      <c r="BS117" s="1022"/>
      <c r="BT117" s="1022"/>
      <c r="BU117" s="1022"/>
      <c r="BV117" s="1022" t="s">
        <v>110</v>
      </c>
      <c r="BW117" s="1022"/>
      <c r="BX117" s="1022"/>
      <c r="BY117" s="1022"/>
      <c r="BZ117" s="1022"/>
      <c r="CA117" s="1022" t="s">
        <v>110</v>
      </c>
      <c r="CB117" s="1022"/>
      <c r="CC117" s="1022"/>
      <c r="CD117" s="1022"/>
      <c r="CE117" s="1022"/>
      <c r="CF117" s="950" t="s">
        <v>110</v>
      </c>
      <c r="CG117" s="951"/>
      <c r="CH117" s="951"/>
      <c r="CI117" s="951"/>
      <c r="CJ117" s="951"/>
      <c r="CK117" s="981"/>
      <c r="CL117" s="982"/>
      <c r="CM117" s="952" t="s">
        <v>428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110</v>
      </c>
      <c r="DH117" s="995"/>
      <c r="DI117" s="995"/>
      <c r="DJ117" s="995"/>
      <c r="DK117" s="996"/>
      <c r="DL117" s="997" t="s">
        <v>110</v>
      </c>
      <c r="DM117" s="995"/>
      <c r="DN117" s="995"/>
      <c r="DO117" s="995"/>
      <c r="DP117" s="996"/>
      <c r="DQ117" s="997" t="s">
        <v>110</v>
      </c>
      <c r="DR117" s="995"/>
      <c r="DS117" s="995"/>
      <c r="DT117" s="995"/>
      <c r="DU117" s="996"/>
      <c r="DV117" s="998" t="s">
        <v>110</v>
      </c>
      <c r="DW117" s="999"/>
      <c r="DX117" s="999"/>
      <c r="DY117" s="999"/>
      <c r="DZ117" s="1000"/>
    </row>
    <row r="118" spans="1:130" s="197" customFormat="1" ht="26.25" customHeight="1" x14ac:dyDescent="0.15">
      <c r="A118" s="940" t="s">
        <v>400</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398</v>
      </c>
      <c r="AB118" s="919"/>
      <c r="AC118" s="919"/>
      <c r="AD118" s="919"/>
      <c r="AE118" s="920"/>
      <c r="AF118" s="918" t="s">
        <v>285</v>
      </c>
      <c r="AG118" s="919"/>
      <c r="AH118" s="919"/>
      <c r="AI118" s="919"/>
      <c r="AJ118" s="920"/>
      <c r="AK118" s="918" t="s">
        <v>284</v>
      </c>
      <c r="AL118" s="919"/>
      <c r="AM118" s="919"/>
      <c r="AN118" s="919"/>
      <c r="AO118" s="920"/>
      <c r="AP118" s="1026" t="s">
        <v>399</v>
      </c>
      <c r="AQ118" s="1027"/>
      <c r="AR118" s="1027"/>
      <c r="AS118" s="1027"/>
      <c r="AT118" s="1028"/>
      <c r="AU118" s="938"/>
      <c r="AV118" s="939"/>
      <c r="AW118" s="939"/>
      <c r="AX118" s="939"/>
      <c r="AY118" s="939"/>
      <c r="AZ118" s="228" t="s">
        <v>168</v>
      </c>
      <c r="BA118" s="228"/>
      <c r="BB118" s="228"/>
      <c r="BC118" s="228"/>
      <c r="BD118" s="228"/>
      <c r="BE118" s="228"/>
      <c r="BF118" s="228"/>
      <c r="BG118" s="228"/>
      <c r="BH118" s="228"/>
      <c r="BI118" s="228"/>
      <c r="BJ118" s="228"/>
      <c r="BK118" s="228"/>
      <c r="BL118" s="228"/>
      <c r="BM118" s="228"/>
      <c r="BN118" s="228"/>
      <c r="BO118" s="1029" t="s">
        <v>429</v>
      </c>
      <c r="BP118" s="1030"/>
      <c r="BQ118" s="1021">
        <v>15769744</v>
      </c>
      <c r="BR118" s="1022"/>
      <c r="BS118" s="1022"/>
      <c r="BT118" s="1022"/>
      <c r="BU118" s="1022"/>
      <c r="BV118" s="1022">
        <v>15290310</v>
      </c>
      <c r="BW118" s="1022"/>
      <c r="BX118" s="1022"/>
      <c r="BY118" s="1022"/>
      <c r="BZ118" s="1022"/>
      <c r="CA118" s="1022">
        <v>14972841</v>
      </c>
      <c r="CB118" s="1022"/>
      <c r="CC118" s="1022"/>
      <c r="CD118" s="1022"/>
      <c r="CE118" s="1022"/>
      <c r="CF118" s="1023"/>
      <c r="CG118" s="1024"/>
      <c r="CH118" s="1024"/>
      <c r="CI118" s="1024"/>
      <c r="CJ118" s="1025"/>
      <c r="CK118" s="981"/>
      <c r="CL118" s="982"/>
      <c r="CM118" s="952" t="s">
        <v>430</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110</v>
      </c>
      <c r="DH118" s="995"/>
      <c r="DI118" s="995"/>
      <c r="DJ118" s="995"/>
      <c r="DK118" s="996"/>
      <c r="DL118" s="997" t="s">
        <v>110</v>
      </c>
      <c r="DM118" s="995"/>
      <c r="DN118" s="995"/>
      <c r="DO118" s="995"/>
      <c r="DP118" s="996"/>
      <c r="DQ118" s="997" t="s">
        <v>110</v>
      </c>
      <c r="DR118" s="995"/>
      <c r="DS118" s="995"/>
      <c r="DT118" s="995"/>
      <c r="DU118" s="996"/>
      <c r="DV118" s="998" t="s">
        <v>110</v>
      </c>
      <c r="DW118" s="999"/>
      <c r="DX118" s="999"/>
      <c r="DY118" s="999"/>
      <c r="DZ118" s="1000"/>
    </row>
    <row r="119" spans="1:130" s="197" customFormat="1" ht="26.25" customHeight="1" x14ac:dyDescent="0.15">
      <c r="A119" s="1010" t="s">
        <v>403</v>
      </c>
      <c r="B119" s="980"/>
      <c r="C119" s="959" t="s">
        <v>404</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5" t="s">
        <v>110</v>
      </c>
      <c r="AB119" s="926"/>
      <c r="AC119" s="926"/>
      <c r="AD119" s="926"/>
      <c r="AE119" s="927"/>
      <c r="AF119" s="928" t="s">
        <v>110</v>
      </c>
      <c r="AG119" s="926"/>
      <c r="AH119" s="926"/>
      <c r="AI119" s="926"/>
      <c r="AJ119" s="927"/>
      <c r="AK119" s="928" t="s">
        <v>110</v>
      </c>
      <c r="AL119" s="926"/>
      <c r="AM119" s="926"/>
      <c r="AN119" s="926"/>
      <c r="AO119" s="927"/>
      <c r="AP119" s="929" t="s">
        <v>110</v>
      </c>
      <c r="AQ119" s="930"/>
      <c r="AR119" s="930"/>
      <c r="AS119" s="930"/>
      <c r="AT119" s="931"/>
      <c r="AU119" s="1013" t="s">
        <v>431</v>
      </c>
      <c r="AV119" s="1014"/>
      <c r="AW119" s="1014"/>
      <c r="AX119" s="1014"/>
      <c r="AY119" s="1015"/>
      <c r="AZ119" s="976" t="s">
        <v>432</v>
      </c>
      <c r="BA119" s="923"/>
      <c r="BB119" s="923"/>
      <c r="BC119" s="923"/>
      <c r="BD119" s="923"/>
      <c r="BE119" s="923"/>
      <c r="BF119" s="923"/>
      <c r="BG119" s="923"/>
      <c r="BH119" s="923"/>
      <c r="BI119" s="923"/>
      <c r="BJ119" s="923"/>
      <c r="BK119" s="923"/>
      <c r="BL119" s="923"/>
      <c r="BM119" s="923"/>
      <c r="BN119" s="923"/>
      <c r="BO119" s="923"/>
      <c r="BP119" s="924"/>
      <c r="BQ119" s="962">
        <v>3479170</v>
      </c>
      <c r="BR119" s="963"/>
      <c r="BS119" s="963"/>
      <c r="BT119" s="963"/>
      <c r="BU119" s="963"/>
      <c r="BV119" s="963">
        <v>3785645</v>
      </c>
      <c r="BW119" s="963"/>
      <c r="BX119" s="963"/>
      <c r="BY119" s="963"/>
      <c r="BZ119" s="963"/>
      <c r="CA119" s="963">
        <v>4102422</v>
      </c>
      <c r="CB119" s="963"/>
      <c r="CC119" s="963"/>
      <c r="CD119" s="963"/>
      <c r="CE119" s="963"/>
      <c r="CF119" s="977">
        <v>103.9</v>
      </c>
      <c r="CG119" s="978"/>
      <c r="CH119" s="978"/>
      <c r="CI119" s="978"/>
      <c r="CJ119" s="978"/>
      <c r="CK119" s="983"/>
      <c r="CL119" s="984"/>
      <c r="CM119" s="1040" t="s">
        <v>433</v>
      </c>
      <c r="CN119" s="1041"/>
      <c r="CO119" s="1041"/>
      <c r="CP119" s="1041"/>
      <c r="CQ119" s="1041"/>
      <c r="CR119" s="1041"/>
      <c r="CS119" s="1041"/>
      <c r="CT119" s="1041"/>
      <c r="CU119" s="1041"/>
      <c r="CV119" s="1041"/>
      <c r="CW119" s="1041"/>
      <c r="CX119" s="1041"/>
      <c r="CY119" s="1041"/>
      <c r="CZ119" s="1041"/>
      <c r="DA119" s="1041"/>
      <c r="DB119" s="1041"/>
      <c r="DC119" s="1041"/>
      <c r="DD119" s="1041"/>
      <c r="DE119" s="1041"/>
      <c r="DF119" s="1042"/>
      <c r="DG119" s="1033">
        <v>185085</v>
      </c>
      <c r="DH119" s="1034"/>
      <c r="DI119" s="1034"/>
      <c r="DJ119" s="1034"/>
      <c r="DK119" s="1035"/>
      <c r="DL119" s="1036">
        <v>147123</v>
      </c>
      <c r="DM119" s="1034"/>
      <c r="DN119" s="1034"/>
      <c r="DO119" s="1034"/>
      <c r="DP119" s="1035"/>
      <c r="DQ119" s="1036">
        <v>108539</v>
      </c>
      <c r="DR119" s="1034"/>
      <c r="DS119" s="1034"/>
      <c r="DT119" s="1034"/>
      <c r="DU119" s="1035"/>
      <c r="DV119" s="1037">
        <v>2.7</v>
      </c>
      <c r="DW119" s="1038"/>
      <c r="DX119" s="1038"/>
      <c r="DY119" s="1038"/>
      <c r="DZ119" s="1039"/>
    </row>
    <row r="120" spans="1:130" s="197" customFormat="1" ht="26.25" customHeight="1" x14ac:dyDescent="0.15">
      <c r="A120" s="1011"/>
      <c r="B120" s="982"/>
      <c r="C120" s="952" t="s">
        <v>408</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110</v>
      </c>
      <c r="AB120" s="995"/>
      <c r="AC120" s="995"/>
      <c r="AD120" s="995"/>
      <c r="AE120" s="996"/>
      <c r="AF120" s="997" t="s">
        <v>110</v>
      </c>
      <c r="AG120" s="995"/>
      <c r="AH120" s="995"/>
      <c r="AI120" s="995"/>
      <c r="AJ120" s="996"/>
      <c r="AK120" s="997" t="s">
        <v>110</v>
      </c>
      <c r="AL120" s="995"/>
      <c r="AM120" s="995"/>
      <c r="AN120" s="995"/>
      <c r="AO120" s="996"/>
      <c r="AP120" s="998" t="s">
        <v>110</v>
      </c>
      <c r="AQ120" s="999"/>
      <c r="AR120" s="999"/>
      <c r="AS120" s="999"/>
      <c r="AT120" s="1000"/>
      <c r="AU120" s="1016"/>
      <c r="AV120" s="1017"/>
      <c r="AW120" s="1017"/>
      <c r="AX120" s="1017"/>
      <c r="AY120" s="1018"/>
      <c r="AZ120" s="985" t="s">
        <v>434</v>
      </c>
      <c r="BA120" s="986"/>
      <c r="BB120" s="986"/>
      <c r="BC120" s="986"/>
      <c r="BD120" s="986"/>
      <c r="BE120" s="986"/>
      <c r="BF120" s="986"/>
      <c r="BG120" s="986"/>
      <c r="BH120" s="986"/>
      <c r="BI120" s="986"/>
      <c r="BJ120" s="986"/>
      <c r="BK120" s="986"/>
      <c r="BL120" s="986"/>
      <c r="BM120" s="986"/>
      <c r="BN120" s="986"/>
      <c r="BO120" s="986"/>
      <c r="BP120" s="987"/>
      <c r="BQ120" s="955">
        <v>162662</v>
      </c>
      <c r="BR120" s="956"/>
      <c r="BS120" s="956"/>
      <c r="BT120" s="956"/>
      <c r="BU120" s="956"/>
      <c r="BV120" s="956">
        <v>130278</v>
      </c>
      <c r="BW120" s="956"/>
      <c r="BX120" s="956"/>
      <c r="BY120" s="956"/>
      <c r="BZ120" s="956"/>
      <c r="CA120" s="956">
        <v>98340</v>
      </c>
      <c r="CB120" s="956"/>
      <c r="CC120" s="956"/>
      <c r="CD120" s="956"/>
      <c r="CE120" s="956"/>
      <c r="CF120" s="950">
        <v>2.5</v>
      </c>
      <c r="CG120" s="951"/>
      <c r="CH120" s="951"/>
      <c r="CI120" s="951"/>
      <c r="CJ120" s="951"/>
      <c r="CK120" s="1049" t="s">
        <v>435</v>
      </c>
      <c r="CL120" s="1050"/>
      <c r="CM120" s="1050"/>
      <c r="CN120" s="1050"/>
      <c r="CO120" s="1051"/>
      <c r="CP120" s="1057" t="s">
        <v>379</v>
      </c>
      <c r="CQ120" s="1058"/>
      <c r="CR120" s="1058"/>
      <c r="CS120" s="1058"/>
      <c r="CT120" s="1058"/>
      <c r="CU120" s="1058"/>
      <c r="CV120" s="1058"/>
      <c r="CW120" s="1058"/>
      <c r="CX120" s="1058"/>
      <c r="CY120" s="1058"/>
      <c r="CZ120" s="1058"/>
      <c r="DA120" s="1058"/>
      <c r="DB120" s="1058"/>
      <c r="DC120" s="1058"/>
      <c r="DD120" s="1058"/>
      <c r="DE120" s="1058"/>
      <c r="DF120" s="1059"/>
      <c r="DG120" s="962">
        <v>3759522</v>
      </c>
      <c r="DH120" s="963"/>
      <c r="DI120" s="963"/>
      <c r="DJ120" s="963"/>
      <c r="DK120" s="963"/>
      <c r="DL120" s="963">
        <v>3528120</v>
      </c>
      <c r="DM120" s="963"/>
      <c r="DN120" s="963"/>
      <c r="DO120" s="963"/>
      <c r="DP120" s="963"/>
      <c r="DQ120" s="963">
        <v>3315999</v>
      </c>
      <c r="DR120" s="963"/>
      <c r="DS120" s="963"/>
      <c r="DT120" s="963"/>
      <c r="DU120" s="963"/>
      <c r="DV120" s="964">
        <v>84</v>
      </c>
      <c r="DW120" s="964"/>
      <c r="DX120" s="964"/>
      <c r="DY120" s="964"/>
      <c r="DZ120" s="965"/>
    </row>
    <row r="121" spans="1:130" s="197" customFormat="1" ht="26.25" customHeight="1" x14ac:dyDescent="0.15">
      <c r="A121" s="1011"/>
      <c r="B121" s="982"/>
      <c r="C121" s="1046" t="s">
        <v>436</v>
      </c>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8"/>
      <c r="AA121" s="994" t="s">
        <v>110</v>
      </c>
      <c r="AB121" s="995"/>
      <c r="AC121" s="995"/>
      <c r="AD121" s="995"/>
      <c r="AE121" s="996"/>
      <c r="AF121" s="997" t="s">
        <v>110</v>
      </c>
      <c r="AG121" s="995"/>
      <c r="AH121" s="995"/>
      <c r="AI121" s="995"/>
      <c r="AJ121" s="996"/>
      <c r="AK121" s="997" t="s">
        <v>110</v>
      </c>
      <c r="AL121" s="995"/>
      <c r="AM121" s="995"/>
      <c r="AN121" s="995"/>
      <c r="AO121" s="996"/>
      <c r="AP121" s="998" t="s">
        <v>110</v>
      </c>
      <c r="AQ121" s="999"/>
      <c r="AR121" s="999"/>
      <c r="AS121" s="999"/>
      <c r="AT121" s="1000"/>
      <c r="AU121" s="1016"/>
      <c r="AV121" s="1017"/>
      <c r="AW121" s="1017"/>
      <c r="AX121" s="1017"/>
      <c r="AY121" s="1018"/>
      <c r="AZ121" s="1031" t="s">
        <v>437</v>
      </c>
      <c r="BA121" s="1007"/>
      <c r="BB121" s="1007"/>
      <c r="BC121" s="1007"/>
      <c r="BD121" s="1007"/>
      <c r="BE121" s="1007"/>
      <c r="BF121" s="1007"/>
      <c r="BG121" s="1007"/>
      <c r="BH121" s="1007"/>
      <c r="BI121" s="1007"/>
      <c r="BJ121" s="1007"/>
      <c r="BK121" s="1007"/>
      <c r="BL121" s="1007"/>
      <c r="BM121" s="1007"/>
      <c r="BN121" s="1007"/>
      <c r="BO121" s="1007"/>
      <c r="BP121" s="1008"/>
      <c r="BQ121" s="1021">
        <v>10435068</v>
      </c>
      <c r="BR121" s="1022"/>
      <c r="BS121" s="1022"/>
      <c r="BT121" s="1022"/>
      <c r="BU121" s="1022"/>
      <c r="BV121" s="1022">
        <v>10409442</v>
      </c>
      <c r="BW121" s="1022"/>
      <c r="BX121" s="1022"/>
      <c r="BY121" s="1022"/>
      <c r="BZ121" s="1022"/>
      <c r="CA121" s="1022">
        <v>10230345</v>
      </c>
      <c r="CB121" s="1022"/>
      <c r="CC121" s="1022"/>
      <c r="CD121" s="1022"/>
      <c r="CE121" s="1022"/>
      <c r="CF121" s="1060">
        <v>259.10000000000002</v>
      </c>
      <c r="CG121" s="1061"/>
      <c r="CH121" s="1061"/>
      <c r="CI121" s="1061"/>
      <c r="CJ121" s="1061"/>
      <c r="CK121" s="1052"/>
      <c r="CL121" s="1053"/>
      <c r="CM121" s="1053"/>
      <c r="CN121" s="1053"/>
      <c r="CO121" s="1054"/>
      <c r="CP121" s="1043" t="s">
        <v>378</v>
      </c>
      <c r="CQ121" s="1044"/>
      <c r="CR121" s="1044"/>
      <c r="CS121" s="1044"/>
      <c r="CT121" s="1044"/>
      <c r="CU121" s="1044"/>
      <c r="CV121" s="1044"/>
      <c r="CW121" s="1044"/>
      <c r="CX121" s="1044"/>
      <c r="CY121" s="1044"/>
      <c r="CZ121" s="1044"/>
      <c r="DA121" s="1044"/>
      <c r="DB121" s="1044"/>
      <c r="DC121" s="1044"/>
      <c r="DD121" s="1044"/>
      <c r="DE121" s="1044"/>
      <c r="DF121" s="1045"/>
      <c r="DG121" s="955">
        <v>2120066</v>
      </c>
      <c r="DH121" s="956"/>
      <c r="DI121" s="956"/>
      <c r="DJ121" s="956"/>
      <c r="DK121" s="956"/>
      <c r="DL121" s="956">
        <v>2080616</v>
      </c>
      <c r="DM121" s="956"/>
      <c r="DN121" s="956"/>
      <c r="DO121" s="956"/>
      <c r="DP121" s="956"/>
      <c r="DQ121" s="956">
        <v>2119620</v>
      </c>
      <c r="DR121" s="956"/>
      <c r="DS121" s="956"/>
      <c r="DT121" s="956"/>
      <c r="DU121" s="956"/>
      <c r="DV121" s="957">
        <v>53.7</v>
      </c>
      <c r="DW121" s="957"/>
      <c r="DX121" s="957"/>
      <c r="DY121" s="957"/>
      <c r="DZ121" s="958"/>
    </row>
    <row r="122" spans="1:130" s="197" customFormat="1" ht="26.25" customHeight="1" x14ac:dyDescent="0.15">
      <c r="A122" s="1011"/>
      <c r="B122" s="982"/>
      <c r="C122" s="952" t="s">
        <v>419</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110</v>
      </c>
      <c r="AB122" s="995"/>
      <c r="AC122" s="995"/>
      <c r="AD122" s="995"/>
      <c r="AE122" s="996"/>
      <c r="AF122" s="997" t="s">
        <v>110</v>
      </c>
      <c r="AG122" s="995"/>
      <c r="AH122" s="995"/>
      <c r="AI122" s="995"/>
      <c r="AJ122" s="996"/>
      <c r="AK122" s="997" t="s">
        <v>110</v>
      </c>
      <c r="AL122" s="995"/>
      <c r="AM122" s="995"/>
      <c r="AN122" s="995"/>
      <c r="AO122" s="996"/>
      <c r="AP122" s="998" t="s">
        <v>110</v>
      </c>
      <c r="AQ122" s="999"/>
      <c r="AR122" s="999"/>
      <c r="AS122" s="999"/>
      <c r="AT122" s="1000"/>
      <c r="AU122" s="1019"/>
      <c r="AV122" s="1020"/>
      <c r="AW122" s="1020"/>
      <c r="AX122" s="1020"/>
      <c r="AY122" s="1020"/>
      <c r="AZ122" s="228" t="s">
        <v>168</v>
      </c>
      <c r="BA122" s="228"/>
      <c r="BB122" s="228"/>
      <c r="BC122" s="228"/>
      <c r="BD122" s="228"/>
      <c r="BE122" s="228"/>
      <c r="BF122" s="228"/>
      <c r="BG122" s="228"/>
      <c r="BH122" s="228"/>
      <c r="BI122" s="228"/>
      <c r="BJ122" s="228"/>
      <c r="BK122" s="228"/>
      <c r="BL122" s="228"/>
      <c r="BM122" s="228"/>
      <c r="BN122" s="228"/>
      <c r="BO122" s="1029" t="s">
        <v>438</v>
      </c>
      <c r="BP122" s="1030"/>
      <c r="BQ122" s="1070">
        <v>14076900</v>
      </c>
      <c r="BR122" s="1071"/>
      <c r="BS122" s="1071"/>
      <c r="BT122" s="1071"/>
      <c r="BU122" s="1071"/>
      <c r="BV122" s="1071">
        <v>14325365</v>
      </c>
      <c r="BW122" s="1071"/>
      <c r="BX122" s="1071"/>
      <c r="BY122" s="1071"/>
      <c r="BZ122" s="1071"/>
      <c r="CA122" s="1071">
        <v>14431107</v>
      </c>
      <c r="CB122" s="1071"/>
      <c r="CC122" s="1071"/>
      <c r="CD122" s="1071"/>
      <c r="CE122" s="1071"/>
      <c r="CF122" s="1023"/>
      <c r="CG122" s="1024"/>
      <c r="CH122" s="1024"/>
      <c r="CI122" s="1024"/>
      <c r="CJ122" s="1025"/>
      <c r="CK122" s="1052"/>
      <c r="CL122" s="1053"/>
      <c r="CM122" s="1053"/>
      <c r="CN122" s="1053"/>
      <c r="CO122" s="1054"/>
      <c r="CP122" s="1043" t="s">
        <v>439</v>
      </c>
      <c r="CQ122" s="1044"/>
      <c r="CR122" s="1044"/>
      <c r="CS122" s="1044"/>
      <c r="CT122" s="1044"/>
      <c r="CU122" s="1044"/>
      <c r="CV122" s="1044"/>
      <c r="CW122" s="1044"/>
      <c r="CX122" s="1044"/>
      <c r="CY122" s="1044"/>
      <c r="CZ122" s="1044"/>
      <c r="DA122" s="1044"/>
      <c r="DB122" s="1044"/>
      <c r="DC122" s="1044"/>
      <c r="DD122" s="1044"/>
      <c r="DE122" s="1044"/>
      <c r="DF122" s="1045"/>
      <c r="DG122" s="955">
        <v>1765783</v>
      </c>
      <c r="DH122" s="956"/>
      <c r="DI122" s="956"/>
      <c r="DJ122" s="956"/>
      <c r="DK122" s="956"/>
      <c r="DL122" s="956">
        <v>1549834</v>
      </c>
      <c r="DM122" s="956"/>
      <c r="DN122" s="956"/>
      <c r="DO122" s="956"/>
      <c r="DP122" s="956"/>
      <c r="DQ122" s="956">
        <v>1437702</v>
      </c>
      <c r="DR122" s="956"/>
      <c r="DS122" s="956"/>
      <c r="DT122" s="956"/>
      <c r="DU122" s="956"/>
      <c r="DV122" s="957">
        <v>36.4</v>
      </c>
      <c r="DW122" s="957"/>
      <c r="DX122" s="957"/>
      <c r="DY122" s="957"/>
      <c r="DZ122" s="958"/>
    </row>
    <row r="123" spans="1:130" s="197" customFormat="1" ht="26.25" customHeight="1" thickBot="1" x14ac:dyDescent="0.2">
      <c r="A123" s="1011"/>
      <c r="B123" s="982"/>
      <c r="C123" s="952" t="s">
        <v>425</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440</v>
      </c>
      <c r="AB123" s="995"/>
      <c r="AC123" s="995"/>
      <c r="AD123" s="995"/>
      <c r="AE123" s="996"/>
      <c r="AF123" s="997" t="s">
        <v>440</v>
      </c>
      <c r="AG123" s="995"/>
      <c r="AH123" s="995"/>
      <c r="AI123" s="995"/>
      <c r="AJ123" s="996"/>
      <c r="AK123" s="997" t="s">
        <v>440</v>
      </c>
      <c r="AL123" s="995"/>
      <c r="AM123" s="995"/>
      <c r="AN123" s="995"/>
      <c r="AO123" s="996"/>
      <c r="AP123" s="998" t="s">
        <v>440</v>
      </c>
      <c r="AQ123" s="999"/>
      <c r="AR123" s="999"/>
      <c r="AS123" s="999"/>
      <c r="AT123" s="1000"/>
      <c r="AU123" s="1067" t="s">
        <v>441</v>
      </c>
      <c r="AV123" s="1068"/>
      <c r="AW123" s="1068"/>
      <c r="AX123" s="1068"/>
      <c r="AY123" s="1068"/>
      <c r="AZ123" s="1068"/>
      <c r="BA123" s="1068"/>
      <c r="BB123" s="1068"/>
      <c r="BC123" s="1068"/>
      <c r="BD123" s="1068"/>
      <c r="BE123" s="1068"/>
      <c r="BF123" s="1068"/>
      <c r="BG123" s="1068"/>
      <c r="BH123" s="1068"/>
      <c r="BI123" s="1068"/>
      <c r="BJ123" s="1068"/>
      <c r="BK123" s="1068"/>
      <c r="BL123" s="1068"/>
      <c r="BM123" s="1068"/>
      <c r="BN123" s="1068"/>
      <c r="BO123" s="1068"/>
      <c r="BP123" s="1069"/>
      <c r="BQ123" s="1062">
        <v>43.3</v>
      </c>
      <c r="BR123" s="1063"/>
      <c r="BS123" s="1063"/>
      <c r="BT123" s="1063"/>
      <c r="BU123" s="1063"/>
      <c r="BV123" s="1063">
        <v>25.2</v>
      </c>
      <c r="BW123" s="1063"/>
      <c r="BX123" s="1063"/>
      <c r="BY123" s="1063"/>
      <c r="BZ123" s="1063"/>
      <c r="CA123" s="1063">
        <v>13.7</v>
      </c>
      <c r="CB123" s="1063"/>
      <c r="CC123" s="1063"/>
      <c r="CD123" s="1063"/>
      <c r="CE123" s="1063"/>
      <c r="CF123" s="1064"/>
      <c r="CG123" s="1065"/>
      <c r="CH123" s="1065"/>
      <c r="CI123" s="1065"/>
      <c r="CJ123" s="1066"/>
      <c r="CK123" s="1052"/>
      <c r="CL123" s="1053"/>
      <c r="CM123" s="1053"/>
      <c r="CN123" s="1053"/>
      <c r="CO123" s="1054"/>
      <c r="CP123" s="1043" t="s">
        <v>442</v>
      </c>
      <c r="CQ123" s="1044"/>
      <c r="CR123" s="1044"/>
      <c r="CS123" s="1044"/>
      <c r="CT123" s="1044"/>
      <c r="CU123" s="1044"/>
      <c r="CV123" s="1044"/>
      <c r="CW123" s="1044"/>
      <c r="CX123" s="1044"/>
      <c r="CY123" s="1044"/>
      <c r="CZ123" s="1044"/>
      <c r="DA123" s="1044"/>
      <c r="DB123" s="1044"/>
      <c r="DC123" s="1044"/>
      <c r="DD123" s="1044"/>
      <c r="DE123" s="1044"/>
      <c r="DF123" s="1045"/>
      <c r="DG123" s="994">
        <v>495330</v>
      </c>
      <c r="DH123" s="995"/>
      <c r="DI123" s="995"/>
      <c r="DJ123" s="995"/>
      <c r="DK123" s="996"/>
      <c r="DL123" s="997">
        <v>455644</v>
      </c>
      <c r="DM123" s="995"/>
      <c r="DN123" s="995"/>
      <c r="DO123" s="995"/>
      <c r="DP123" s="996"/>
      <c r="DQ123" s="997">
        <v>424271</v>
      </c>
      <c r="DR123" s="995"/>
      <c r="DS123" s="995"/>
      <c r="DT123" s="995"/>
      <c r="DU123" s="996"/>
      <c r="DV123" s="998">
        <v>10.7</v>
      </c>
      <c r="DW123" s="999"/>
      <c r="DX123" s="999"/>
      <c r="DY123" s="999"/>
      <c r="DZ123" s="1000"/>
    </row>
    <row r="124" spans="1:130" s="197" customFormat="1" ht="26.25" customHeight="1" x14ac:dyDescent="0.15">
      <c r="A124" s="1011"/>
      <c r="B124" s="982"/>
      <c r="C124" s="952" t="s">
        <v>428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440</v>
      </c>
      <c r="AB124" s="995"/>
      <c r="AC124" s="995"/>
      <c r="AD124" s="995"/>
      <c r="AE124" s="996"/>
      <c r="AF124" s="997" t="s">
        <v>440</v>
      </c>
      <c r="AG124" s="995"/>
      <c r="AH124" s="995"/>
      <c r="AI124" s="995"/>
      <c r="AJ124" s="996"/>
      <c r="AK124" s="997" t="s">
        <v>440</v>
      </c>
      <c r="AL124" s="995"/>
      <c r="AM124" s="995"/>
      <c r="AN124" s="995"/>
      <c r="AO124" s="996"/>
      <c r="AP124" s="998" t="s">
        <v>440</v>
      </c>
      <c r="AQ124" s="999"/>
      <c r="AR124" s="999"/>
      <c r="AS124" s="999"/>
      <c r="AT124" s="10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5"/>
      <c r="CL124" s="1055"/>
      <c r="CM124" s="1055"/>
      <c r="CN124" s="1055"/>
      <c r="CO124" s="1056"/>
      <c r="CP124" s="1043" t="s">
        <v>443</v>
      </c>
      <c r="CQ124" s="1044"/>
      <c r="CR124" s="1044"/>
      <c r="CS124" s="1044"/>
      <c r="CT124" s="1044"/>
      <c r="CU124" s="1044"/>
      <c r="CV124" s="1044"/>
      <c r="CW124" s="1044"/>
      <c r="CX124" s="1044"/>
      <c r="CY124" s="1044"/>
      <c r="CZ124" s="1044"/>
      <c r="DA124" s="1044"/>
      <c r="DB124" s="1044"/>
      <c r="DC124" s="1044"/>
      <c r="DD124" s="1044"/>
      <c r="DE124" s="1044"/>
      <c r="DF124" s="1045"/>
      <c r="DG124" s="1033" t="s">
        <v>440</v>
      </c>
      <c r="DH124" s="1034"/>
      <c r="DI124" s="1034"/>
      <c r="DJ124" s="1034"/>
      <c r="DK124" s="1035"/>
      <c r="DL124" s="1036" t="s">
        <v>440</v>
      </c>
      <c r="DM124" s="1034"/>
      <c r="DN124" s="1034"/>
      <c r="DO124" s="1034"/>
      <c r="DP124" s="1035"/>
      <c r="DQ124" s="1036" t="s">
        <v>440</v>
      </c>
      <c r="DR124" s="1034"/>
      <c r="DS124" s="1034"/>
      <c r="DT124" s="1034"/>
      <c r="DU124" s="1035"/>
      <c r="DV124" s="1037" t="s">
        <v>440</v>
      </c>
      <c r="DW124" s="1038"/>
      <c r="DX124" s="1038"/>
      <c r="DY124" s="1038"/>
      <c r="DZ124" s="1039"/>
    </row>
    <row r="125" spans="1:130" s="197" customFormat="1" ht="26.25" customHeight="1" thickBot="1" x14ac:dyDescent="0.2">
      <c r="A125" s="1011"/>
      <c r="B125" s="982"/>
      <c r="C125" s="952" t="s">
        <v>430</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440</v>
      </c>
      <c r="AB125" s="995"/>
      <c r="AC125" s="995"/>
      <c r="AD125" s="995"/>
      <c r="AE125" s="996"/>
      <c r="AF125" s="997" t="s">
        <v>440</v>
      </c>
      <c r="AG125" s="995"/>
      <c r="AH125" s="995"/>
      <c r="AI125" s="995"/>
      <c r="AJ125" s="996"/>
      <c r="AK125" s="997" t="s">
        <v>440</v>
      </c>
      <c r="AL125" s="995"/>
      <c r="AM125" s="995"/>
      <c r="AN125" s="995"/>
      <c r="AO125" s="996"/>
      <c r="AP125" s="998" t="s">
        <v>440</v>
      </c>
      <c r="AQ125" s="999"/>
      <c r="AR125" s="999"/>
      <c r="AS125" s="999"/>
      <c r="AT125" s="10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0" t="s">
        <v>444</v>
      </c>
      <c r="CL125" s="1050"/>
      <c r="CM125" s="1050"/>
      <c r="CN125" s="1050"/>
      <c r="CO125" s="1051"/>
      <c r="CP125" s="976" t="s">
        <v>445</v>
      </c>
      <c r="CQ125" s="923"/>
      <c r="CR125" s="923"/>
      <c r="CS125" s="923"/>
      <c r="CT125" s="923"/>
      <c r="CU125" s="923"/>
      <c r="CV125" s="923"/>
      <c r="CW125" s="923"/>
      <c r="CX125" s="923"/>
      <c r="CY125" s="923"/>
      <c r="CZ125" s="923"/>
      <c r="DA125" s="923"/>
      <c r="DB125" s="923"/>
      <c r="DC125" s="923"/>
      <c r="DD125" s="923"/>
      <c r="DE125" s="923"/>
      <c r="DF125" s="924"/>
      <c r="DG125" s="962" t="s">
        <v>440</v>
      </c>
      <c r="DH125" s="963"/>
      <c r="DI125" s="963"/>
      <c r="DJ125" s="963"/>
      <c r="DK125" s="963"/>
      <c r="DL125" s="963" t="s">
        <v>440</v>
      </c>
      <c r="DM125" s="963"/>
      <c r="DN125" s="963"/>
      <c r="DO125" s="963"/>
      <c r="DP125" s="963"/>
      <c r="DQ125" s="963" t="s">
        <v>440</v>
      </c>
      <c r="DR125" s="963"/>
      <c r="DS125" s="963"/>
      <c r="DT125" s="963"/>
      <c r="DU125" s="963"/>
      <c r="DV125" s="964" t="s">
        <v>440</v>
      </c>
      <c r="DW125" s="964"/>
      <c r="DX125" s="964"/>
      <c r="DY125" s="964"/>
      <c r="DZ125" s="965"/>
    </row>
    <row r="126" spans="1:130" s="197" customFormat="1" ht="26.25" customHeight="1" x14ac:dyDescent="0.15">
      <c r="A126" s="1011"/>
      <c r="B126" s="982"/>
      <c r="C126" s="952" t="s">
        <v>433</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v>20288</v>
      </c>
      <c r="AB126" s="995"/>
      <c r="AC126" s="995"/>
      <c r="AD126" s="995"/>
      <c r="AE126" s="996"/>
      <c r="AF126" s="997">
        <v>18831</v>
      </c>
      <c r="AG126" s="995"/>
      <c r="AH126" s="995"/>
      <c r="AI126" s="995"/>
      <c r="AJ126" s="996"/>
      <c r="AK126" s="997">
        <v>21876</v>
      </c>
      <c r="AL126" s="995"/>
      <c r="AM126" s="995"/>
      <c r="AN126" s="995"/>
      <c r="AO126" s="996"/>
      <c r="AP126" s="998">
        <v>0.6</v>
      </c>
      <c r="AQ126" s="999"/>
      <c r="AR126" s="999"/>
      <c r="AS126" s="999"/>
      <c r="AT126" s="1000"/>
      <c r="AU126" s="233"/>
      <c r="AV126" s="233"/>
      <c r="AW126" s="233"/>
      <c r="AX126" s="1072" t="s">
        <v>446</v>
      </c>
      <c r="AY126" s="1073"/>
      <c r="AZ126" s="1073"/>
      <c r="BA126" s="1073"/>
      <c r="BB126" s="1073"/>
      <c r="BC126" s="1073"/>
      <c r="BD126" s="1073"/>
      <c r="BE126" s="1074"/>
      <c r="BF126" s="1088" t="s">
        <v>447</v>
      </c>
      <c r="BG126" s="1073"/>
      <c r="BH126" s="1073"/>
      <c r="BI126" s="1073"/>
      <c r="BJ126" s="1073"/>
      <c r="BK126" s="1073"/>
      <c r="BL126" s="1074"/>
      <c r="BM126" s="1088" t="s">
        <v>448</v>
      </c>
      <c r="BN126" s="1073"/>
      <c r="BO126" s="1073"/>
      <c r="BP126" s="1073"/>
      <c r="BQ126" s="1073"/>
      <c r="BR126" s="1073"/>
      <c r="BS126" s="1074"/>
      <c r="BT126" s="1088" t="s">
        <v>449</v>
      </c>
      <c r="BU126" s="1073"/>
      <c r="BV126" s="1073"/>
      <c r="BW126" s="1073"/>
      <c r="BX126" s="1073"/>
      <c r="BY126" s="1073"/>
      <c r="BZ126" s="1089"/>
      <c r="CA126" s="233"/>
      <c r="CB126" s="233"/>
      <c r="CC126" s="233"/>
      <c r="CD126" s="234"/>
      <c r="CE126" s="234"/>
      <c r="CF126" s="234"/>
      <c r="CG126" s="231"/>
      <c r="CH126" s="231"/>
      <c r="CI126" s="231"/>
      <c r="CJ126" s="232"/>
      <c r="CK126" s="1053"/>
      <c r="CL126" s="1053"/>
      <c r="CM126" s="1053"/>
      <c r="CN126" s="1053"/>
      <c r="CO126" s="1054"/>
      <c r="CP126" s="985" t="s">
        <v>450</v>
      </c>
      <c r="CQ126" s="986"/>
      <c r="CR126" s="986"/>
      <c r="CS126" s="986"/>
      <c r="CT126" s="986"/>
      <c r="CU126" s="986"/>
      <c r="CV126" s="986"/>
      <c r="CW126" s="986"/>
      <c r="CX126" s="986"/>
      <c r="CY126" s="986"/>
      <c r="CZ126" s="986"/>
      <c r="DA126" s="986"/>
      <c r="DB126" s="986"/>
      <c r="DC126" s="986"/>
      <c r="DD126" s="986"/>
      <c r="DE126" s="986"/>
      <c r="DF126" s="987"/>
      <c r="DG126" s="955" t="s">
        <v>440</v>
      </c>
      <c r="DH126" s="956"/>
      <c r="DI126" s="956"/>
      <c r="DJ126" s="956"/>
      <c r="DK126" s="956"/>
      <c r="DL126" s="956" t="s">
        <v>440</v>
      </c>
      <c r="DM126" s="956"/>
      <c r="DN126" s="956"/>
      <c r="DO126" s="956"/>
      <c r="DP126" s="956"/>
      <c r="DQ126" s="956" t="s">
        <v>440</v>
      </c>
      <c r="DR126" s="956"/>
      <c r="DS126" s="956"/>
      <c r="DT126" s="956"/>
      <c r="DU126" s="956"/>
      <c r="DV126" s="957" t="s">
        <v>440</v>
      </c>
      <c r="DW126" s="957"/>
      <c r="DX126" s="957"/>
      <c r="DY126" s="957"/>
      <c r="DZ126" s="958"/>
    </row>
    <row r="127" spans="1:130" s="197" customFormat="1" ht="26.25" customHeight="1" thickBot="1" x14ac:dyDescent="0.2">
      <c r="A127" s="1012"/>
      <c r="B127" s="984"/>
      <c r="C127" s="1040" t="s">
        <v>451</v>
      </c>
      <c r="D127" s="104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2"/>
      <c r="AA127" s="994" t="s">
        <v>440</v>
      </c>
      <c r="AB127" s="995"/>
      <c r="AC127" s="995"/>
      <c r="AD127" s="995"/>
      <c r="AE127" s="996"/>
      <c r="AF127" s="997" t="s">
        <v>440</v>
      </c>
      <c r="AG127" s="995"/>
      <c r="AH127" s="995"/>
      <c r="AI127" s="995"/>
      <c r="AJ127" s="996"/>
      <c r="AK127" s="997" t="s">
        <v>440</v>
      </c>
      <c r="AL127" s="995"/>
      <c r="AM127" s="995"/>
      <c r="AN127" s="995"/>
      <c r="AO127" s="996"/>
      <c r="AP127" s="998" t="s">
        <v>440</v>
      </c>
      <c r="AQ127" s="999"/>
      <c r="AR127" s="999"/>
      <c r="AS127" s="999"/>
      <c r="AT127" s="1000"/>
      <c r="AU127" s="233"/>
      <c r="AV127" s="233"/>
      <c r="AW127" s="233"/>
      <c r="AX127" s="922" t="s">
        <v>452</v>
      </c>
      <c r="AY127" s="923"/>
      <c r="AZ127" s="923"/>
      <c r="BA127" s="923"/>
      <c r="BB127" s="923"/>
      <c r="BC127" s="923"/>
      <c r="BD127" s="923"/>
      <c r="BE127" s="924"/>
      <c r="BF127" s="1077" t="s">
        <v>440</v>
      </c>
      <c r="BG127" s="1078"/>
      <c r="BH127" s="1078"/>
      <c r="BI127" s="1078"/>
      <c r="BJ127" s="1078"/>
      <c r="BK127" s="1078"/>
      <c r="BL127" s="1087"/>
      <c r="BM127" s="1077">
        <v>15</v>
      </c>
      <c r="BN127" s="1078"/>
      <c r="BO127" s="1078"/>
      <c r="BP127" s="1078"/>
      <c r="BQ127" s="1078"/>
      <c r="BR127" s="1078"/>
      <c r="BS127" s="1087"/>
      <c r="BT127" s="1077">
        <v>20</v>
      </c>
      <c r="BU127" s="1078"/>
      <c r="BV127" s="1078"/>
      <c r="BW127" s="1078"/>
      <c r="BX127" s="1078"/>
      <c r="BY127" s="1078"/>
      <c r="BZ127" s="1079"/>
      <c r="CA127" s="234"/>
      <c r="CB127" s="234"/>
      <c r="CC127" s="234"/>
      <c r="CD127" s="234"/>
      <c r="CE127" s="234"/>
      <c r="CF127" s="234"/>
      <c r="CG127" s="231"/>
      <c r="CH127" s="231"/>
      <c r="CI127" s="231"/>
      <c r="CJ127" s="232"/>
      <c r="CK127" s="1075"/>
      <c r="CL127" s="1075"/>
      <c r="CM127" s="1075"/>
      <c r="CN127" s="1075"/>
      <c r="CO127" s="1076"/>
      <c r="CP127" s="1080" t="s">
        <v>453</v>
      </c>
      <c r="CQ127" s="1081"/>
      <c r="CR127" s="1081"/>
      <c r="CS127" s="1081"/>
      <c r="CT127" s="1081"/>
      <c r="CU127" s="1081"/>
      <c r="CV127" s="1081"/>
      <c r="CW127" s="1081"/>
      <c r="CX127" s="1081"/>
      <c r="CY127" s="1081"/>
      <c r="CZ127" s="1081"/>
      <c r="DA127" s="1081"/>
      <c r="DB127" s="1081"/>
      <c r="DC127" s="1081"/>
      <c r="DD127" s="1081"/>
      <c r="DE127" s="1081"/>
      <c r="DF127" s="1082"/>
      <c r="DG127" s="1083" t="s">
        <v>454</v>
      </c>
      <c r="DH127" s="1084"/>
      <c r="DI127" s="1084"/>
      <c r="DJ127" s="1084"/>
      <c r="DK127" s="1084"/>
      <c r="DL127" s="1084" t="s">
        <v>110</v>
      </c>
      <c r="DM127" s="1084"/>
      <c r="DN127" s="1084"/>
      <c r="DO127" s="1084"/>
      <c r="DP127" s="1084"/>
      <c r="DQ127" s="1084" t="s">
        <v>110</v>
      </c>
      <c r="DR127" s="1084"/>
      <c r="DS127" s="1084"/>
      <c r="DT127" s="1084"/>
      <c r="DU127" s="1084"/>
      <c r="DV127" s="1085" t="s">
        <v>110</v>
      </c>
      <c r="DW127" s="1085"/>
      <c r="DX127" s="1085"/>
      <c r="DY127" s="1085"/>
      <c r="DZ127" s="1086"/>
    </row>
    <row r="128" spans="1:130" s="197" customFormat="1" ht="26.25" customHeight="1" x14ac:dyDescent="0.15">
      <c r="A128" s="1107" t="s">
        <v>455</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456</v>
      </c>
      <c r="X128" s="1109"/>
      <c r="Y128" s="1109"/>
      <c r="Z128" s="1110"/>
      <c r="AA128" s="1125">
        <v>11965</v>
      </c>
      <c r="AB128" s="1126"/>
      <c r="AC128" s="1126"/>
      <c r="AD128" s="1126"/>
      <c r="AE128" s="1127"/>
      <c r="AF128" s="1128">
        <v>12270</v>
      </c>
      <c r="AG128" s="1126"/>
      <c r="AH128" s="1126"/>
      <c r="AI128" s="1126"/>
      <c r="AJ128" s="1127"/>
      <c r="AK128" s="1128">
        <v>12251</v>
      </c>
      <c r="AL128" s="1126"/>
      <c r="AM128" s="1126"/>
      <c r="AN128" s="1126"/>
      <c r="AO128" s="1127"/>
      <c r="AP128" s="1129"/>
      <c r="AQ128" s="1130"/>
      <c r="AR128" s="1130"/>
      <c r="AS128" s="1130"/>
      <c r="AT128" s="1131"/>
      <c r="AU128" s="235"/>
      <c r="AV128" s="235"/>
      <c r="AW128" s="235"/>
      <c r="AX128" s="1090" t="s">
        <v>457</v>
      </c>
      <c r="AY128" s="986"/>
      <c r="AZ128" s="986"/>
      <c r="BA128" s="986"/>
      <c r="BB128" s="986"/>
      <c r="BC128" s="986"/>
      <c r="BD128" s="986"/>
      <c r="BE128" s="987"/>
      <c r="BF128" s="1102" t="s">
        <v>458</v>
      </c>
      <c r="BG128" s="1103"/>
      <c r="BH128" s="1103"/>
      <c r="BI128" s="1103"/>
      <c r="BJ128" s="1103"/>
      <c r="BK128" s="1103"/>
      <c r="BL128" s="1104"/>
      <c r="BM128" s="1102">
        <v>20</v>
      </c>
      <c r="BN128" s="1103"/>
      <c r="BO128" s="1103"/>
      <c r="BP128" s="1103"/>
      <c r="BQ128" s="1103"/>
      <c r="BR128" s="1103"/>
      <c r="BS128" s="1104"/>
      <c r="BT128" s="1102">
        <v>30</v>
      </c>
      <c r="BU128" s="1105"/>
      <c r="BV128" s="1105"/>
      <c r="BW128" s="1105"/>
      <c r="BX128" s="1105"/>
      <c r="BY128" s="1105"/>
      <c r="BZ128" s="110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6" t="s">
        <v>90</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096" t="s">
        <v>459</v>
      </c>
      <c r="X129" s="1097"/>
      <c r="Y129" s="1097"/>
      <c r="Z129" s="1098"/>
      <c r="AA129" s="994">
        <v>4731748</v>
      </c>
      <c r="AB129" s="995"/>
      <c r="AC129" s="995"/>
      <c r="AD129" s="995"/>
      <c r="AE129" s="996"/>
      <c r="AF129" s="997">
        <v>4710404</v>
      </c>
      <c r="AG129" s="995"/>
      <c r="AH129" s="995"/>
      <c r="AI129" s="995"/>
      <c r="AJ129" s="996"/>
      <c r="AK129" s="997">
        <v>4878435</v>
      </c>
      <c r="AL129" s="995"/>
      <c r="AM129" s="995"/>
      <c r="AN129" s="995"/>
      <c r="AO129" s="996"/>
      <c r="AP129" s="1099"/>
      <c r="AQ129" s="1100"/>
      <c r="AR129" s="1100"/>
      <c r="AS129" s="1100"/>
      <c r="AT129" s="1101"/>
      <c r="AU129" s="235"/>
      <c r="AV129" s="235"/>
      <c r="AW129" s="235"/>
      <c r="AX129" s="1090" t="s">
        <v>460</v>
      </c>
      <c r="AY129" s="986"/>
      <c r="AZ129" s="986"/>
      <c r="BA129" s="986"/>
      <c r="BB129" s="986"/>
      <c r="BC129" s="986"/>
      <c r="BD129" s="986"/>
      <c r="BE129" s="987"/>
      <c r="BF129" s="1091">
        <v>9.8000000000000007</v>
      </c>
      <c r="BG129" s="1092"/>
      <c r="BH129" s="1092"/>
      <c r="BI129" s="1092"/>
      <c r="BJ129" s="1092"/>
      <c r="BK129" s="1092"/>
      <c r="BL129" s="1093"/>
      <c r="BM129" s="1091">
        <v>25</v>
      </c>
      <c r="BN129" s="1092"/>
      <c r="BO129" s="1092"/>
      <c r="BP129" s="1092"/>
      <c r="BQ129" s="1092"/>
      <c r="BR129" s="1092"/>
      <c r="BS129" s="1093"/>
      <c r="BT129" s="1091">
        <v>35</v>
      </c>
      <c r="BU129" s="1094"/>
      <c r="BV129" s="1094"/>
      <c r="BW129" s="1094"/>
      <c r="BX129" s="1094"/>
      <c r="BY129" s="1094"/>
      <c r="BZ129" s="109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6" t="s">
        <v>461</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096" t="s">
        <v>462</v>
      </c>
      <c r="X130" s="1097"/>
      <c r="Y130" s="1097"/>
      <c r="Z130" s="1098"/>
      <c r="AA130" s="994">
        <v>827275</v>
      </c>
      <c r="AB130" s="995"/>
      <c r="AC130" s="995"/>
      <c r="AD130" s="995"/>
      <c r="AE130" s="996"/>
      <c r="AF130" s="997">
        <v>883485</v>
      </c>
      <c r="AG130" s="995"/>
      <c r="AH130" s="995"/>
      <c r="AI130" s="995"/>
      <c r="AJ130" s="996"/>
      <c r="AK130" s="997">
        <v>930517</v>
      </c>
      <c r="AL130" s="995"/>
      <c r="AM130" s="995"/>
      <c r="AN130" s="995"/>
      <c r="AO130" s="996"/>
      <c r="AP130" s="1099"/>
      <c r="AQ130" s="1100"/>
      <c r="AR130" s="1100"/>
      <c r="AS130" s="1100"/>
      <c r="AT130" s="1101"/>
      <c r="AU130" s="235"/>
      <c r="AV130" s="235"/>
      <c r="AW130" s="235"/>
      <c r="AX130" s="1149" t="s">
        <v>463</v>
      </c>
      <c r="AY130" s="1081"/>
      <c r="AZ130" s="1081"/>
      <c r="BA130" s="1081"/>
      <c r="BB130" s="1081"/>
      <c r="BC130" s="1081"/>
      <c r="BD130" s="1081"/>
      <c r="BE130" s="1082"/>
      <c r="BF130" s="1111">
        <v>13.7</v>
      </c>
      <c r="BG130" s="1112"/>
      <c r="BH130" s="1112"/>
      <c r="BI130" s="1112"/>
      <c r="BJ130" s="1112"/>
      <c r="BK130" s="1112"/>
      <c r="BL130" s="1113"/>
      <c r="BM130" s="1111">
        <v>350</v>
      </c>
      <c r="BN130" s="1112"/>
      <c r="BO130" s="1112"/>
      <c r="BP130" s="1112"/>
      <c r="BQ130" s="1112"/>
      <c r="BR130" s="1112"/>
      <c r="BS130" s="1113"/>
      <c r="BT130" s="1114"/>
      <c r="BU130" s="1115"/>
      <c r="BV130" s="1115"/>
      <c r="BW130" s="1115"/>
      <c r="BX130" s="1115"/>
      <c r="BY130" s="1115"/>
      <c r="BZ130" s="11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464</v>
      </c>
      <c r="X131" s="1120"/>
      <c r="Y131" s="1120"/>
      <c r="Z131" s="1121"/>
      <c r="AA131" s="1033">
        <v>3904473</v>
      </c>
      <c r="AB131" s="1034"/>
      <c r="AC131" s="1034"/>
      <c r="AD131" s="1034"/>
      <c r="AE131" s="1035"/>
      <c r="AF131" s="1036">
        <v>3826919</v>
      </c>
      <c r="AG131" s="1034"/>
      <c r="AH131" s="1034"/>
      <c r="AI131" s="1034"/>
      <c r="AJ131" s="1035"/>
      <c r="AK131" s="1036">
        <v>3947918</v>
      </c>
      <c r="AL131" s="1034"/>
      <c r="AM131" s="1034"/>
      <c r="AN131" s="1034"/>
      <c r="AO131" s="1035"/>
      <c r="AP131" s="1122"/>
      <c r="AQ131" s="1123"/>
      <c r="AR131" s="1123"/>
      <c r="AS131" s="1123"/>
      <c r="AT131" s="11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3" t="s">
        <v>465</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466</v>
      </c>
      <c r="W132" s="1137"/>
      <c r="X132" s="1137"/>
      <c r="Y132" s="1137"/>
      <c r="Z132" s="1138"/>
      <c r="AA132" s="1139">
        <v>10.55425406</v>
      </c>
      <c r="AB132" s="1140"/>
      <c r="AC132" s="1140"/>
      <c r="AD132" s="1140"/>
      <c r="AE132" s="1141"/>
      <c r="AF132" s="1142">
        <v>9.147149443</v>
      </c>
      <c r="AG132" s="1140"/>
      <c r="AH132" s="1140"/>
      <c r="AI132" s="1140"/>
      <c r="AJ132" s="1141"/>
      <c r="AK132" s="1142">
        <v>9.7103840560000005</v>
      </c>
      <c r="AL132" s="1140"/>
      <c r="AM132" s="1140"/>
      <c r="AN132" s="1140"/>
      <c r="AO132" s="1141"/>
      <c r="AP132" s="1023"/>
      <c r="AQ132" s="1024"/>
      <c r="AR132" s="1024"/>
      <c r="AS132" s="1024"/>
      <c r="AT132" s="11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44" t="s">
        <v>467</v>
      </c>
      <c r="W133" s="1144"/>
      <c r="X133" s="1144"/>
      <c r="Y133" s="1144"/>
      <c r="Z133" s="1145"/>
      <c r="AA133" s="1146">
        <v>10.8</v>
      </c>
      <c r="AB133" s="1147"/>
      <c r="AC133" s="1147"/>
      <c r="AD133" s="1147"/>
      <c r="AE133" s="1148"/>
      <c r="AF133" s="1146">
        <v>9.8000000000000007</v>
      </c>
      <c r="AG133" s="1147"/>
      <c r="AH133" s="1147"/>
      <c r="AI133" s="1147"/>
      <c r="AJ133" s="1148"/>
      <c r="AK133" s="1146">
        <v>9.8000000000000007</v>
      </c>
      <c r="AL133" s="1147"/>
      <c r="AM133" s="1147"/>
      <c r="AN133" s="1147"/>
      <c r="AO133" s="1148"/>
      <c r="AP133" s="1064"/>
      <c r="AQ133" s="1065"/>
      <c r="AR133" s="1065"/>
      <c r="AS133" s="1065"/>
      <c r="AT133" s="11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AZ87:BD87"/>
    <mergeCell ref="CR86:CV86"/>
    <mergeCell ref="CW86:DA86"/>
    <mergeCell ref="DB86:DF86"/>
    <mergeCell ref="DG86:DK86"/>
    <mergeCell ref="DL86:DP86"/>
    <mergeCell ref="DQ86:DU86"/>
    <mergeCell ref="AZ86:BD86"/>
    <mergeCell ref="BS86:CG86"/>
    <mergeCell ref="CH86:CL86"/>
    <mergeCell ref="CM86:CQ86"/>
    <mergeCell ref="Q86:U86"/>
    <mergeCell ref="V86:Z86"/>
    <mergeCell ref="AA86:AE86"/>
    <mergeCell ref="AF86:AJ86"/>
    <mergeCell ref="AK86:AO86"/>
    <mergeCell ref="DV83:DZ83"/>
    <mergeCell ref="B84:P84"/>
    <mergeCell ref="BS83:CG83"/>
    <mergeCell ref="CH83:CL83"/>
    <mergeCell ref="CM83:CQ83"/>
    <mergeCell ref="CR83:CV83"/>
    <mergeCell ref="CW83:DA83"/>
    <mergeCell ref="DB83:DF83"/>
    <mergeCell ref="DG85:DK85"/>
    <mergeCell ref="DL85:DP85"/>
    <mergeCell ref="DQ85:DU85"/>
    <mergeCell ref="DV85:DZ85"/>
    <mergeCell ref="B86:P86"/>
    <mergeCell ref="BS85:CG85"/>
    <mergeCell ref="CH85:CL85"/>
    <mergeCell ref="CM85:CQ85"/>
    <mergeCell ref="CR85:CV85"/>
    <mergeCell ref="CW85:DA85"/>
    <mergeCell ref="DB85:DF85"/>
    <mergeCell ref="DV84:DZ84"/>
    <mergeCell ref="B85:P85"/>
    <mergeCell ref="AZ85:BD85"/>
    <mergeCell ref="CR84:CV84"/>
    <mergeCell ref="CW84:DA84"/>
    <mergeCell ref="DB84:DF84"/>
    <mergeCell ref="DG84:DK84"/>
    <mergeCell ref="DL84:DP84"/>
    <mergeCell ref="DQ84:DU84"/>
    <mergeCell ref="DV86:DZ86"/>
    <mergeCell ref="B83:P83"/>
    <mergeCell ref="AZ83:BD83"/>
    <mergeCell ref="CR82:CV82"/>
    <mergeCell ref="CW82:DA82"/>
    <mergeCell ref="DB82:DF82"/>
    <mergeCell ref="DG82:DK82"/>
    <mergeCell ref="DL82:DP82"/>
    <mergeCell ref="DQ82:DU82"/>
    <mergeCell ref="AZ82:BD82"/>
    <mergeCell ref="BS82:CG82"/>
    <mergeCell ref="CH82:CL82"/>
    <mergeCell ref="CM82:CQ82"/>
    <mergeCell ref="AZ84:BD84"/>
    <mergeCell ref="BS84:CG84"/>
    <mergeCell ref="CH84:CL84"/>
    <mergeCell ref="CM84:CQ84"/>
    <mergeCell ref="DG83:DK83"/>
    <mergeCell ref="DL83:DP83"/>
    <mergeCell ref="DQ83:DU83"/>
    <mergeCell ref="V82:Z82"/>
    <mergeCell ref="DV79:DZ79"/>
    <mergeCell ref="B80:P80"/>
    <mergeCell ref="BS79:CG79"/>
    <mergeCell ref="CH79:CL79"/>
    <mergeCell ref="CM79:CQ79"/>
    <mergeCell ref="CR79:CV79"/>
    <mergeCell ref="CW79:DA79"/>
    <mergeCell ref="DB79:DF79"/>
    <mergeCell ref="DG81:DK81"/>
    <mergeCell ref="DL81:DP81"/>
    <mergeCell ref="DQ81:DU81"/>
    <mergeCell ref="DV81:DZ81"/>
    <mergeCell ref="B82:P82"/>
    <mergeCell ref="BS81:CG81"/>
    <mergeCell ref="CH81:CL81"/>
    <mergeCell ref="CM81:CQ81"/>
    <mergeCell ref="CR81:CV81"/>
    <mergeCell ref="CW81:DA81"/>
    <mergeCell ref="DB81:DF81"/>
    <mergeCell ref="DV80:DZ80"/>
    <mergeCell ref="B81:P81"/>
    <mergeCell ref="AZ81:BD81"/>
    <mergeCell ref="CR80:CV80"/>
    <mergeCell ref="CW80:DA80"/>
    <mergeCell ref="DB80:DF80"/>
    <mergeCell ref="DG80:DK80"/>
    <mergeCell ref="DL80:DP80"/>
    <mergeCell ref="DQ80:DU80"/>
    <mergeCell ref="DV82:DZ82"/>
    <mergeCell ref="B79:P79"/>
    <mergeCell ref="AZ79:BD79"/>
    <mergeCell ref="Q82:U82"/>
    <mergeCell ref="CR78:CV78"/>
    <mergeCell ref="CW78:DA78"/>
    <mergeCell ref="DB78:DF78"/>
    <mergeCell ref="DG78:DK78"/>
    <mergeCell ref="DL78:DP78"/>
    <mergeCell ref="DQ78:DU78"/>
    <mergeCell ref="AZ78:BD78"/>
    <mergeCell ref="BS78:CG78"/>
    <mergeCell ref="CH78:CL78"/>
    <mergeCell ref="CM78:CQ78"/>
    <mergeCell ref="AZ80:BD80"/>
    <mergeCell ref="BS80:CG80"/>
    <mergeCell ref="CH80:CL80"/>
    <mergeCell ref="CM80:CQ80"/>
    <mergeCell ref="DG79:DK79"/>
    <mergeCell ref="DL79:DP79"/>
    <mergeCell ref="DQ79:DU79"/>
    <mergeCell ref="DG77:DK77"/>
    <mergeCell ref="DL77:DP77"/>
    <mergeCell ref="DQ77:DU77"/>
    <mergeCell ref="DV77:DZ77"/>
    <mergeCell ref="B75:P75"/>
    <mergeCell ref="AZ75:BD75"/>
    <mergeCell ref="Q75:U75"/>
    <mergeCell ref="V75:Z75"/>
    <mergeCell ref="AA75:AE75"/>
    <mergeCell ref="AF75:AJ75"/>
    <mergeCell ref="AK75:AO75"/>
    <mergeCell ref="AP75:AT75"/>
    <mergeCell ref="AU75:AY75"/>
    <mergeCell ref="AP76:AT76"/>
    <mergeCell ref="AU76:AY76"/>
    <mergeCell ref="B78:P78"/>
    <mergeCell ref="BS77:CG77"/>
    <mergeCell ref="CH77:CL77"/>
    <mergeCell ref="CM77:CQ77"/>
    <mergeCell ref="CR77:CV77"/>
    <mergeCell ref="CW77:DA77"/>
    <mergeCell ref="DB77:DF77"/>
    <mergeCell ref="DV76:DZ76"/>
    <mergeCell ref="B77:P77"/>
    <mergeCell ref="AZ77:BD77"/>
    <mergeCell ref="CR76:CV76"/>
    <mergeCell ref="CW76:DA76"/>
    <mergeCell ref="DB76:DF76"/>
    <mergeCell ref="DG76:DK76"/>
    <mergeCell ref="DL76:DP76"/>
    <mergeCell ref="DQ76:DU76"/>
    <mergeCell ref="DV78:DZ78"/>
    <mergeCell ref="AZ76:BD76"/>
    <mergeCell ref="BS76:CG76"/>
    <mergeCell ref="CH76:CL76"/>
    <mergeCell ref="CM76:CQ76"/>
    <mergeCell ref="DG75:DK75"/>
    <mergeCell ref="DL75:DP75"/>
    <mergeCell ref="DQ75:DU75"/>
    <mergeCell ref="DV75:DZ75"/>
    <mergeCell ref="B76:P76"/>
    <mergeCell ref="BS75:CG75"/>
    <mergeCell ref="CH75:CL75"/>
    <mergeCell ref="CM75:CQ75"/>
    <mergeCell ref="CR75:CV75"/>
    <mergeCell ref="CW75:DA75"/>
    <mergeCell ref="DB75:DF75"/>
    <mergeCell ref="Q76:U76"/>
    <mergeCell ref="V76:Z76"/>
    <mergeCell ref="AA76:AE76"/>
    <mergeCell ref="AF76:AJ76"/>
    <mergeCell ref="AK76:AO76"/>
    <mergeCell ref="B74:P74"/>
    <mergeCell ref="BS73:CG73"/>
    <mergeCell ref="CH73:CL73"/>
    <mergeCell ref="CM73:CQ73"/>
    <mergeCell ref="CR73:CV73"/>
    <mergeCell ref="CW73:DA73"/>
    <mergeCell ref="DB73:DF73"/>
    <mergeCell ref="DV72:DZ72"/>
    <mergeCell ref="B73:P73"/>
    <mergeCell ref="AZ73:BD73"/>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AZ74:BD74"/>
    <mergeCell ref="BS74:CG74"/>
    <mergeCell ref="CH74:CL74"/>
    <mergeCell ref="CM74:CQ74"/>
    <mergeCell ref="AZ72:BD72"/>
    <mergeCell ref="BS72:CG72"/>
    <mergeCell ref="CH72:CL72"/>
    <mergeCell ref="CM72:CQ72"/>
    <mergeCell ref="Q74:U74"/>
    <mergeCell ref="DG71:DK71"/>
    <mergeCell ref="DL71:DP71"/>
    <mergeCell ref="DQ71:DU71"/>
    <mergeCell ref="DV71:DZ71"/>
    <mergeCell ref="B72:P72"/>
    <mergeCell ref="BS71:CG71"/>
    <mergeCell ref="CH71:CL71"/>
    <mergeCell ref="CM71:CQ71"/>
    <mergeCell ref="CR71:CV71"/>
    <mergeCell ref="CW71:DA71"/>
    <mergeCell ref="DB71:DF71"/>
    <mergeCell ref="AU71:AY71"/>
    <mergeCell ref="DG73:DK73"/>
    <mergeCell ref="DL73:DP73"/>
    <mergeCell ref="DQ73:DU73"/>
    <mergeCell ref="DV73:DZ73"/>
    <mergeCell ref="B71:P71"/>
    <mergeCell ref="AZ71:BD71"/>
    <mergeCell ref="AF71:AJ71"/>
    <mergeCell ref="AK71:AO71"/>
    <mergeCell ref="AP71:AT71"/>
    <mergeCell ref="V72:Z72"/>
    <mergeCell ref="AA72:AE72"/>
    <mergeCell ref="AF72:AJ72"/>
    <mergeCell ref="AK72:AO72"/>
    <mergeCell ref="DV69:DZ69"/>
    <mergeCell ref="B70:P70"/>
    <mergeCell ref="BS69:CG69"/>
    <mergeCell ref="CH69:CL69"/>
    <mergeCell ref="CM69:CQ69"/>
    <mergeCell ref="CR69:CV69"/>
    <mergeCell ref="CW69:DA69"/>
    <mergeCell ref="DB69:DF69"/>
    <mergeCell ref="DV68:DZ68"/>
    <mergeCell ref="B69:P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Z70:BD70"/>
    <mergeCell ref="BS70:CG70"/>
    <mergeCell ref="CH70:CL70"/>
    <mergeCell ref="CM70:CQ70"/>
    <mergeCell ref="Q70:U70"/>
    <mergeCell ref="V70:Z70"/>
    <mergeCell ref="AA70:AE70"/>
    <mergeCell ref="AF70:AJ70"/>
    <mergeCell ref="CR66:CV66"/>
    <mergeCell ref="BS67:CG67"/>
    <mergeCell ref="CH67:CL67"/>
    <mergeCell ref="CM67:CQ67"/>
    <mergeCell ref="CR67:CV67"/>
    <mergeCell ref="AZ68:BD68"/>
    <mergeCell ref="BS68:CG68"/>
    <mergeCell ref="CH68:CL68"/>
    <mergeCell ref="CM68:CQ68"/>
    <mergeCell ref="B68:P68"/>
    <mergeCell ref="CW67:DA67"/>
    <mergeCell ref="DB67:DF67"/>
    <mergeCell ref="DG67:DK67"/>
    <mergeCell ref="DL67:DP67"/>
    <mergeCell ref="DQ67:DU67"/>
    <mergeCell ref="DG69:DK69"/>
    <mergeCell ref="DL69:DP69"/>
    <mergeCell ref="DQ69:DU69"/>
    <mergeCell ref="AK69:AO69"/>
    <mergeCell ref="AP69:AT69"/>
    <mergeCell ref="AU69:AY69"/>
    <mergeCell ref="AP68:AT68"/>
    <mergeCell ref="AU68:AY68"/>
    <mergeCell ref="Q68:U68"/>
    <mergeCell ref="V68:Z68"/>
    <mergeCell ref="AA68:AE68"/>
    <mergeCell ref="AF68:AJ68"/>
    <mergeCell ref="AK68:AO68"/>
    <mergeCell ref="Q69:U69"/>
    <mergeCell ref="V69:Z69"/>
    <mergeCell ref="AA69:AE69"/>
    <mergeCell ref="AF69:AJ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B30:P30"/>
    <mergeCell ref="Q30:U30"/>
    <mergeCell ref="V30:Z30"/>
    <mergeCell ref="AA30:AE30"/>
    <mergeCell ref="AF30:AJ30"/>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Z31:BD31"/>
    <mergeCell ref="BE31:BI31"/>
    <mergeCell ref="BS31:CG31"/>
    <mergeCell ref="CH31:CL31"/>
    <mergeCell ref="CM31:CQ31"/>
    <mergeCell ref="DL30:DP30"/>
    <mergeCell ref="DQ30:DU30"/>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S29:CG29"/>
    <mergeCell ref="CH29:CL29"/>
    <mergeCell ref="CM29:CQ29"/>
    <mergeCell ref="CR29:CV29"/>
    <mergeCell ref="CW29:DA29"/>
    <mergeCell ref="DV28:DZ28"/>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V78:Z78"/>
    <mergeCell ref="AA78:AE78"/>
    <mergeCell ref="AF78:AJ78"/>
    <mergeCell ref="AK78:AO78"/>
    <mergeCell ref="Q77:U77"/>
    <mergeCell ref="V77:Z77"/>
    <mergeCell ref="AP70:AT70"/>
    <mergeCell ref="DB5:DF6"/>
    <mergeCell ref="DB9:DF9"/>
    <mergeCell ref="DB12:DF12"/>
    <mergeCell ref="DB15:DF15"/>
    <mergeCell ref="DB18:DF18"/>
    <mergeCell ref="DB21:DF21"/>
    <mergeCell ref="CW24:DA24"/>
    <mergeCell ref="DB24:DF24"/>
    <mergeCell ref="AK26:AO27"/>
    <mergeCell ref="AP26:AT27"/>
    <mergeCell ref="AU26:AY27"/>
    <mergeCell ref="AZ26:BD27"/>
    <mergeCell ref="BE26:BI27"/>
    <mergeCell ref="BS26:CG26"/>
    <mergeCell ref="DB25:DF25"/>
    <mergeCell ref="AU31:AY31"/>
    <mergeCell ref="AU70:AY70"/>
    <mergeCell ref="AP72:AT72"/>
    <mergeCell ref="AU72:AY72"/>
    <mergeCell ref="Q72:U72"/>
    <mergeCell ref="BE29:BI29"/>
    <mergeCell ref="DB32:DF32"/>
    <mergeCell ref="AU34:AY34"/>
    <mergeCell ref="AZ34:BD34"/>
    <mergeCell ref="BE34:BI34"/>
    <mergeCell ref="V74:Z74"/>
    <mergeCell ref="AA74:AE74"/>
    <mergeCell ref="AF74:AJ74"/>
    <mergeCell ref="AK74:AO74"/>
    <mergeCell ref="Q73:U73"/>
    <mergeCell ref="V73:Z73"/>
    <mergeCell ref="AA73:AE73"/>
    <mergeCell ref="AF73:AJ73"/>
    <mergeCell ref="Q71:U71"/>
    <mergeCell ref="V71:Z71"/>
    <mergeCell ref="AA71:AE71"/>
    <mergeCell ref="AK73:AO73"/>
    <mergeCell ref="AP73:AT73"/>
    <mergeCell ref="AU73:AY73"/>
    <mergeCell ref="AP74:AT74"/>
    <mergeCell ref="AU74:AY74"/>
    <mergeCell ref="AK70:AO70"/>
    <mergeCell ref="AA84:AE84"/>
    <mergeCell ref="AF84:AJ84"/>
    <mergeCell ref="AK84:AO84"/>
    <mergeCell ref="AK77:AO77"/>
    <mergeCell ref="AP77:AT77"/>
    <mergeCell ref="AU77:AY77"/>
    <mergeCell ref="Q79:U79"/>
    <mergeCell ref="V79:Z79"/>
    <mergeCell ref="AA79:AE79"/>
    <mergeCell ref="AF79:AJ79"/>
    <mergeCell ref="AK79:AO79"/>
    <mergeCell ref="AP79:AT79"/>
    <mergeCell ref="AU79:AY79"/>
    <mergeCell ref="AP78:AT78"/>
    <mergeCell ref="AU78:AY78"/>
    <mergeCell ref="AP80:AT80"/>
    <mergeCell ref="AU80:AY80"/>
    <mergeCell ref="Q80:U80"/>
    <mergeCell ref="V80:Z80"/>
    <mergeCell ref="AA80:AE80"/>
    <mergeCell ref="AF80:AJ80"/>
    <mergeCell ref="AK80:AO80"/>
    <mergeCell ref="AA77:AE77"/>
    <mergeCell ref="AF77:AJ77"/>
    <mergeCell ref="AA82:AE82"/>
    <mergeCell ref="AF82:AJ82"/>
    <mergeCell ref="AK82:AO82"/>
    <mergeCell ref="Q81:U81"/>
    <mergeCell ref="V81:Z81"/>
    <mergeCell ref="AA81:AE81"/>
    <mergeCell ref="AF81:AJ81"/>
    <mergeCell ref="Q78:U78"/>
    <mergeCell ref="Q85:U85"/>
    <mergeCell ref="V85:Z85"/>
    <mergeCell ref="AA85:AE85"/>
    <mergeCell ref="AF85:AJ85"/>
    <mergeCell ref="AK85:AO85"/>
    <mergeCell ref="AP85:AT85"/>
    <mergeCell ref="AU85:AY85"/>
    <mergeCell ref="Q87:U87"/>
    <mergeCell ref="V87:Z87"/>
    <mergeCell ref="AA87:AE87"/>
    <mergeCell ref="AF87:AJ87"/>
    <mergeCell ref="AK87:AO87"/>
    <mergeCell ref="AP87:AT87"/>
    <mergeCell ref="AU87:AY87"/>
    <mergeCell ref="AP86:AT86"/>
    <mergeCell ref="AU86:AY86"/>
    <mergeCell ref="AK81:AO81"/>
    <mergeCell ref="AP81:AT81"/>
    <mergeCell ref="AU81:AY81"/>
    <mergeCell ref="Q83:U83"/>
    <mergeCell ref="V83:Z83"/>
    <mergeCell ref="AA83:AE83"/>
    <mergeCell ref="AF83:AJ83"/>
    <mergeCell ref="AK83:AO83"/>
    <mergeCell ref="AP83:AT83"/>
    <mergeCell ref="AU83:AY83"/>
    <mergeCell ref="AP82:AT82"/>
    <mergeCell ref="AU82:AY82"/>
    <mergeCell ref="AP84:AT84"/>
    <mergeCell ref="AU84:AY84"/>
    <mergeCell ref="Q84:U84"/>
    <mergeCell ref="V84:Z8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53" t="s">
        <v>470</v>
      </c>
      <c r="L7" s="254"/>
      <c r="M7" s="255" t="s">
        <v>471</v>
      </c>
      <c r="N7" s="256"/>
    </row>
    <row r="8" spans="1:16" x14ac:dyDescent="0.15">
      <c r="A8" s="248"/>
      <c r="B8" s="244"/>
      <c r="C8" s="244"/>
      <c r="D8" s="244"/>
      <c r="E8" s="244"/>
      <c r="F8" s="244"/>
      <c r="G8" s="257"/>
      <c r="H8" s="258"/>
      <c r="I8" s="258"/>
      <c r="J8" s="259"/>
      <c r="K8" s="1154"/>
      <c r="L8" s="260" t="s">
        <v>472</v>
      </c>
      <c r="M8" s="261" t="s">
        <v>473</v>
      </c>
      <c r="N8" s="262" t="s">
        <v>474</v>
      </c>
    </row>
    <row r="9" spans="1:16" x14ac:dyDescent="0.15">
      <c r="A9" s="248"/>
      <c r="B9" s="244"/>
      <c r="C9" s="244"/>
      <c r="D9" s="244"/>
      <c r="E9" s="244"/>
      <c r="F9" s="244"/>
      <c r="G9" s="1155" t="s">
        <v>475</v>
      </c>
      <c r="H9" s="1156"/>
      <c r="I9" s="1156"/>
      <c r="J9" s="1157"/>
      <c r="K9" s="263">
        <v>1044907</v>
      </c>
      <c r="L9" s="264">
        <v>89362</v>
      </c>
      <c r="M9" s="265">
        <v>92139</v>
      </c>
      <c r="N9" s="266">
        <v>-3</v>
      </c>
    </row>
    <row r="10" spans="1:16" x14ac:dyDescent="0.15">
      <c r="A10" s="248"/>
      <c r="B10" s="244"/>
      <c r="C10" s="244"/>
      <c r="D10" s="244"/>
      <c r="E10" s="244"/>
      <c r="F10" s="244"/>
      <c r="G10" s="1155" t="s">
        <v>476</v>
      </c>
      <c r="H10" s="1156"/>
      <c r="I10" s="1156"/>
      <c r="J10" s="1157"/>
      <c r="K10" s="267">
        <v>165607</v>
      </c>
      <c r="L10" s="268">
        <v>14163</v>
      </c>
      <c r="M10" s="269">
        <v>9828</v>
      </c>
      <c r="N10" s="270">
        <v>44.1</v>
      </c>
    </row>
    <row r="11" spans="1:16" ht="13.5" customHeight="1" x14ac:dyDescent="0.15">
      <c r="A11" s="248"/>
      <c r="B11" s="244"/>
      <c r="C11" s="244"/>
      <c r="D11" s="244"/>
      <c r="E11" s="244"/>
      <c r="F11" s="244"/>
      <c r="G11" s="1155" t="s">
        <v>477</v>
      </c>
      <c r="H11" s="1156"/>
      <c r="I11" s="1156"/>
      <c r="J11" s="1157"/>
      <c r="K11" s="267">
        <v>45084</v>
      </c>
      <c r="L11" s="268">
        <v>3856</v>
      </c>
      <c r="M11" s="269">
        <v>18164</v>
      </c>
      <c r="N11" s="270">
        <v>-78.8</v>
      </c>
    </row>
    <row r="12" spans="1:16" ht="13.5" customHeight="1" x14ac:dyDescent="0.15">
      <c r="A12" s="248"/>
      <c r="B12" s="244"/>
      <c r="C12" s="244"/>
      <c r="D12" s="244"/>
      <c r="E12" s="244"/>
      <c r="F12" s="244"/>
      <c r="G12" s="1155" t="s">
        <v>478</v>
      </c>
      <c r="H12" s="1156"/>
      <c r="I12" s="1156"/>
      <c r="J12" s="1157"/>
      <c r="K12" s="267">
        <v>78278</v>
      </c>
      <c r="L12" s="268">
        <v>6694</v>
      </c>
      <c r="M12" s="269">
        <v>2035</v>
      </c>
      <c r="N12" s="270">
        <v>228.9</v>
      </c>
    </row>
    <row r="13" spans="1:16" ht="13.5" customHeight="1" x14ac:dyDescent="0.15">
      <c r="A13" s="248"/>
      <c r="B13" s="244"/>
      <c r="C13" s="244"/>
      <c r="D13" s="244"/>
      <c r="E13" s="244"/>
      <c r="F13" s="244"/>
      <c r="G13" s="1155" t="s">
        <v>479</v>
      </c>
      <c r="H13" s="1156"/>
      <c r="I13" s="1156"/>
      <c r="J13" s="1157"/>
      <c r="K13" s="267" t="s">
        <v>480</v>
      </c>
      <c r="L13" s="268" t="s">
        <v>480</v>
      </c>
      <c r="M13" s="269" t="s">
        <v>480</v>
      </c>
      <c r="N13" s="270" t="s">
        <v>480</v>
      </c>
    </row>
    <row r="14" spans="1:16" ht="13.5" customHeight="1" x14ac:dyDescent="0.15">
      <c r="A14" s="248"/>
      <c r="B14" s="244"/>
      <c r="C14" s="244"/>
      <c r="D14" s="244"/>
      <c r="E14" s="244"/>
      <c r="F14" s="244"/>
      <c r="G14" s="1155" t="s">
        <v>481</v>
      </c>
      <c r="H14" s="1156"/>
      <c r="I14" s="1156"/>
      <c r="J14" s="1157"/>
      <c r="K14" s="267">
        <v>61026</v>
      </c>
      <c r="L14" s="268">
        <v>5219</v>
      </c>
      <c r="M14" s="269">
        <v>4628</v>
      </c>
      <c r="N14" s="270">
        <v>12.8</v>
      </c>
    </row>
    <row r="15" spans="1:16" ht="13.5" customHeight="1" x14ac:dyDescent="0.15">
      <c r="A15" s="248"/>
      <c r="B15" s="244"/>
      <c r="C15" s="244"/>
      <c r="D15" s="244"/>
      <c r="E15" s="244"/>
      <c r="F15" s="244"/>
      <c r="G15" s="1155" t="s">
        <v>482</v>
      </c>
      <c r="H15" s="1156"/>
      <c r="I15" s="1156"/>
      <c r="J15" s="1157"/>
      <c r="K15" s="267">
        <v>16630</v>
      </c>
      <c r="L15" s="268">
        <v>1422</v>
      </c>
      <c r="M15" s="269">
        <v>2248</v>
      </c>
      <c r="N15" s="270">
        <v>-36.700000000000003</v>
      </c>
    </row>
    <row r="16" spans="1:16" x14ac:dyDescent="0.15">
      <c r="A16" s="248"/>
      <c r="B16" s="244"/>
      <c r="C16" s="244"/>
      <c r="D16" s="244"/>
      <c r="E16" s="244"/>
      <c r="F16" s="244"/>
      <c r="G16" s="1158" t="s">
        <v>483</v>
      </c>
      <c r="H16" s="1159"/>
      <c r="I16" s="1159"/>
      <c r="J16" s="1160"/>
      <c r="K16" s="268">
        <v>-86115</v>
      </c>
      <c r="L16" s="268">
        <v>-7365</v>
      </c>
      <c r="M16" s="269">
        <v>-10097</v>
      </c>
      <c r="N16" s="270">
        <v>-27.1</v>
      </c>
    </row>
    <row r="17" spans="1:16" x14ac:dyDescent="0.15">
      <c r="A17" s="248"/>
      <c r="B17" s="244"/>
      <c r="C17" s="244"/>
      <c r="D17" s="244"/>
      <c r="E17" s="244"/>
      <c r="F17" s="244"/>
      <c r="G17" s="1158" t="s">
        <v>168</v>
      </c>
      <c r="H17" s="1159"/>
      <c r="I17" s="1159"/>
      <c r="J17" s="1160"/>
      <c r="K17" s="268">
        <v>1325417</v>
      </c>
      <c r="L17" s="268">
        <v>113351</v>
      </c>
      <c r="M17" s="269">
        <v>118944</v>
      </c>
      <c r="N17" s="270">
        <v>-4.7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50" t="s">
        <v>488</v>
      </c>
      <c r="H21" s="1151"/>
      <c r="I21" s="1151"/>
      <c r="J21" s="1152"/>
      <c r="K21" s="280">
        <v>10.69</v>
      </c>
      <c r="L21" s="281">
        <v>10.66</v>
      </c>
      <c r="M21" s="282">
        <v>0.03</v>
      </c>
      <c r="N21" s="249"/>
      <c r="O21" s="283"/>
      <c r="P21" s="279"/>
    </row>
    <row r="22" spans="1:16" s="284" customFormat="1" x14ac:dyDescent="0.15">
      <c r="A22" s="279"/>
      <c r="B22" s="249"/>
      <c r="C22" s="249"/>
      <c r="D22" s="249"/>
      <c r="E22" s="249"/>
      <c r="F22" s="249"/>
      <c r="G22" s="1150" t="s">
        <v>489</v>
      </c>
      <c r="H22" s="1151"/>
      <c r="I22" s="1151"/>
      <c r="J22" s="1152"/>
      <c r="K22" s="285">
        <v>96.4</v>
      </c>
      <c r="L22" s="286">
        <v>95.6</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53" t="s">
        <v>470</v>
      </c>
      <c r="L30" s="254"/>
      <c r="M30" s="255" t="s">
        <v>471</v>
      </c>
      <c r="N30" s="256"/>
    </row>
    <row r="31" spans="1:16" x14ac:dyDescent="0.15">
      <c r="A31" s="248"/>
      <c r="B31" s="244"/>
      <c r="C31" s="244"/>
      <c r="D31" s="244"/>
      <c r="E31" s="244"/>
      <c r="F31" s="244"/>
      <c r="G31" s="257"/>
      <c r="H31" s="258"/>
      <c r="I31" s="258"/>
      <c r="J31" s="259"/>
      <c r="K31" s="1154"/>
      <c r="L31" s="260" t="s">
        <v>472</v>
      </c>
      <c r="M31" s="261" t="s">
        <v>473</v>
      </c>
      <c r="N31" s="262" t="s">
        <v>474</v>
      </c>
    </row>
    <row r="32" spans="1:16" ht="27" customHeight="1" x14ac:dyDescent="0.15">
      <c r="A32" s="248"/>
      <c r="B32" s="244"/>
      <c r="C32" s="244"/>
      <c r="D32" s="244"/>
      <c r="E32" s="244"/>
      <c r="F32" s="244"/>
      <c r="G32" s="1166" t="s">
        <v>493</v>
      </c>
      <c r="H32" s="1167"/>
      <c r="I32" s="1167"/>
      <c r="J32" s="1168"/>
      <c r="K32" s="294">
        <v>649730</v>
      </c>
      <c r="L32" s="294">
        <v>55566</v>
      </c>
      <c r="M32" s="295">
        <v>80028</v>
      </c>
      <c r="N32" s="296">
        <v>-30.6</v>
      </c>
    </row>
    <row r="33" spans="1:16" ht="13.5" customHeight="1" x14ac:dyDescent="0.15">
      <c r="A33" s="248"/>
      <c r="B33" s="244"/>
      <c r="C33" s="244"/>
      <c r="D33" s="244"/>
      <c r="E33" s="244"/>
      <c r="F33" s="244"/>
      <c r="G33" s="1166" t="s">
        <v>494</v>
      </c>
      <c r="H33" s="1167"/>
      <c r="I33" s="1167"/>
      <c r="J33" s="1168"/>
      <c r="K33" s="294" t="s">
        <v>480</v>
      </c>
      <c r="L33" s="294" t="s">
        <v>480</v>
      </c>
      <c r="M33" s="295" t="s">
        <v>480</v>
      </c>
      <c r="N33" s="296" t="s">
        <v>480</v>
      </c>
    </row>
    <row r="34" spans="1:16" ht="27" customHeight="1" x14ac:dyDescent="0.15">
      <c r="A34" s="248"/>
      <c r="B34" s="244"/>
      <c r="C34" s="244"/>
      <c r="D34" s="244"/>
      <c r="E34" s="244"/>
      <c r="F34" s="244"/>
      <c r="G34" s="1166" t="s">
        <v>495</v>
      </c>
      <c r="H34" s="1167"/>
      <c r="I34" s="1167"/>
      <c r="J34" s="1168"/>
      <c r="K34" s="294" t="s">
        <v>480</v>
      </c>
      <c r="L34" s="294" t="s">
        <v>480</v>
      </c>
      <c r="M34" s="295" t="s">
        <v>480</v>
      </c>
      <c r="N34" s="296" t="s">
        <v>480</v>
      </c>
    </row>
    <row r="35" spans="1:16" ht="27" customHeight="1" x14ac:dyDescent="0.15">
      <c r="A35" s="248"/>
      <c r="B35" s="244"/>
      <c r="C35" s="244"/>
      <c r="D35" s="244"/>
      <c r="E35" s="244"/>
      <c r="F35" s="244"/>
      <c r="G35" s="1166" t="s">
        <v>496</v>
      </c>
      <c r="H35" s="1167"/>
      <c r="I35" s="1167"/>
      <c r="J35" s="1168"/>
      <c r="K35" s="294">
        <v>649915</v>
      </c>
      <c r="L35" s="294">
        <v>55582</v>
      </c>
      <c r="M35" s="295">
        <v>25974</v>
      </c>
      <c r="N35" s="296">
        <v>114</v>
      </c>
    </row>
    <row r="36" spans="1:16" ht="27" customHeight="1" x14ac:dyDescent="0.15">
      <c r="A36" s="248"/>
      <c r="B36" s="244"/>
      <c r="C36" s="244"/>
      <c r="D36" s="244"/>
      <c r="E36" s="244"/>
      <c r="F36" s="244"/>
      <c r="G36" s="1166" t="s">
        <v>497</v>
      </c>
      <c r="H36" s="1167"/>
      <c r="I36" s="1167"/>
      <c r="J36" s="1168"/>
      <c r="K36" s="294">
        <v>4605</v>
      </c>
      <c r="L36" s="294">
        <v>394</v>
      </c>
      <c r="M36" s="295">
        <v>3122</v>
      </c>
      <c r="N36" s="296">
        <v>-87.4</v>
      </c>
    </row>
    <row r="37" spans="1:16" ht="13.5" customHeight="1" x14ac:dyDescent="0.15">
      <c r="A37" s="248"/>
      <c r="B37" s="244"/>
      <c r="C37" s="244"/>
      <c r="D37" s="244"/>
      <c r="E37" s="244"/>
      <c r="F37" s="244"/>
      <c r="G37" s="1166" t="s">
        <v>498</v>
      </c>
      <c r="H37" s="1167"/>
      <c r="I37" s="1167"/>
      <c r="J37" s="1168"/>
      <c r="K37" s="294">
        <v>21876</v>
      </c>
      <c r="L37" s="294">
        <v>1871</v>
      </c>
      <c r="M37" s="295">
        <v>1366</v>
      </c>
      <c r="N37" s="296">
        <v>37</v>
      </c>
    </row>
    <row r="38" spans="1:16" ht="27" customHeight="1" x14ac:dyDescent="0.15">
      <c r="A38" s="248"/>
      <c r="B38" s="244"/>
      <c r="C38" s="244"/>
      <c r="D38" s="244"/>
      <c r="E38" s="244"/>
      <c r="F38" s="244"/>
      <c r="G38" s="1169" t="s">
        <v>499</v>
      </c>
      <c r="H38" s="1170"/>
      <c r="I38" s="1170"/>
      <c r="J38" s="1171"/>
      <c r="K38" s="297" t="s">
        <v>480</v>
      </c>
      <c r="L38" s="297" t="s">
        <v>480</v>
      </c>
      <c r="M38" s="298">
        <v>23</v>
      </c>
      <c r="N38" s="299" t="s">
        <v>480</v>
      </c>
      <c r="O38" s="293"/>
    </row>
    <row r="39" spans="1:16" x14ac:dyDescent="0.15">
      <c r="A39" s="248"/>
      <c r="B39" s="244"/>
      <c r="C39" s="244"/>
      <c r="D39" s="244"/>
      <c r="E39" s="244"/>
      <c r="F39" s="244"/>
      <c r="G39" s="1169" t="s">
        <v>500</v>
      </c>
      <c r="H39" s="1170"/>
      <c r="I39" s="1170"/>
      <c r="J39" s="1171"/>
      <c r="K39" s="300">
        <v>-12251</v>
      </c>
      <c r="L39" s="300">
        <v>-1048</v>
      </c>
      <c r="M39" s="301">
        <v>-3584</v>
      </c>
      <c r="N39" s="302">
        <v>-70.8</v>
      </c>
      <c r="O39" s="293"/>
    </row>
    <row r="40" spans="1:16" ht="27" customHeight="1" x14ac:dyDescent="0.15">
      <c r="A40" s="248"/>
      <c r="B40" s="244"/>
      <c r="C40" s="244"/>
      <c r="D40" s="244"/>
      <c r="E40" s="244"/>
      <c r="F40" s="244"/>
      <c r="G40" s="1166" t="s">
        <v>501</v>
      </c>
      <c r="H40" s="1167"/>
      <c r="I40" s="1167"/>
      <c r="J40" s="1168"/>
      <c r="K40" s="300">
        <v>-930517</v>
      </c>
      <c r="L40" s="300">
        <v>-79579</v>
      </c>
      <c r="M40" s="301">
        <v>-73614</v>
      </c>
      <c r="N40" s="302">
        <v>8.1</v>
      </c>
      <c r="O40" s="293"/>
    </row>
    <row r="41" spans="1:16" x14ac:dyDescent="0.15">
      <c r="A41" s="248"/>
      <c r="B41" s="244"/>
      <c r="C41" s="244"/>
      <c r="D41" s="244"/>
      <c r="E41" s="244"/>
      <c r="F41" s="244"/>
      <c r="G41" s="1172" t="s">
        <v>279</v>
      </c>
      <c r="H41" s="1173"/>
      <c r="I41" s="1173"/>
      <c r="J41" s="1174"/>
      <c r="K41" s="294">
        <v>383358</v>
      </c>
      <c r="L41" s="300">
        <v>32785</v>
      </c>
      <c r="M41" s="301">
        <v>33316</v>
      </c>
      <c r="N41" s="302">
        <v>-1.6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61" t="s">
        <v>470</v>
      </c>
      <c r="J49" s="1163" t="s">
        <v>505</v>
      </c>
      <c r="K49" s="1164"/>
      <c r="L49" s="1164"/>
      <c r="M49" s="1164"/>
      <c r="N49" s="1165"/>
    </row>
    <row r="50" spans="1:14" x14ac:dyDescent="0.15">
      <c r="A50" s="248"/>
      <c r="B50" s="244"/>
      <c r="C50" s="244"/>
      <c r="D50" s="244"/>
      <c r="E50" s="244"/>
      <c r="F50" s="244"/>
      <c r="G50" s="312"/>
      <c r="H50" s="313"/>
      <c r="I50" s="1162"/>
      <c r="J50" s="314" t="s">
        <v>506</v>
      </c>
      <c r="K50" s="315" t="s">
        <v>507</v>
      </c>
      <c r="L50" s="316" t="s">
        <v>508</v>
      </c>
      <c r="M50" s="317" t="s">
        <v>509</v>
      </c>
      <c r="N50" s="318" t="s">
        <v>510</v>
      </c>
    </row>
    <row r="51" spans="1:14" x14ac:dyDescent="0.15">
      <c r="A51" s="248"/>
      <c r="B51" s="244"/>
      <c r="C51" s="244"/>
      <c r="D51" s="244"/>
      <c r="E51" s="244"/>
      <c r="F51" s="244"/>
      <c r="G51" s="310" t="s">
        <v>511</v>
      </c>
      <c r="H51" s="311"/>
      <c r="I51" s="319">
        <v>1199755</v>
      </c>
      <c r="J51" s="320">
        <v>98583</v>
      </c>
      <c r="K51" s="321">
        <v>-25.9</v>
      </c>
      <c r="L51" s="322">
        <v>117242</v>
      </c>
      <c r="M51" s="323">
        <v>-20.7</v>
      </c>
      <c r="N51" s="324">
        <v>-5.2</v>
      </c>
    </row>
    <row r="52" spans="1:14" x14ac:dyDescent="0.15">
      <c r="A52" s="248"/>
      <c r="B52" s="244"/>
      <c r="C52" s="244"/>
      <c r="D52" s="244"/>
      <c r="E52" s="244"/>
      <c r="F52" s="244"/>
      <c r="G52" s="325"/>
      <c r="H52" s="326" t="s">
        <v>512</v>
      </c>
      <c r="I52" s="327">
        <v>860367</v>
      </c>
      <c r="J52" s="328">
        <v>70696</v>
      </c>
      <c r="K52" s="329">
        <v>70.3</v>
      </c>
      <c r="L52" s="330">
        <v>59388</v>
      </c>
      <c r="M52" s="331">
        <v>-6.1</v>
      </c>
      <c r="N52" s="332">
        <v>76.400000000000006</v>
      </c>
    </row>
    <row r="53" spans="1:14" x14ac:dyDescent="0.15">
      <c r="A53" s="248"/>
      <c r="B53" s="244"/>
      <c r="C53" s="244"/>
      <c r="D53" s="244"/>
      <c r="E53" s="244"/>
      <c r="F53" s="244"/>
      <c r="G53" s="310" t="s">
        <v>513</v>
      </c>
      <c r="H53" s="311"/>
      <c r="I53" s="319">
        <v>874713</v>
      </c>
      <c r="J53" s="320">
        <v>72290</v>
      </c>
      <c r="K53" s="321">
        <v>-26.7</v>
      </c>
      <c r="L53" s="322">
        <v>114097</v>
      </c>
      <c r="M53" s="323">
        <v>-2.7</v>
      </c>
      <c r="N53" s="324">
        <v>-24</v>
      </c>
    </row>
    <row r="54" spans="1:14" x14ac:dyDescent="0.15">
      <c r="A54" s="248"/>
      <c r="B54" s="244"/>
      <c r="C54" s="244"/>
      <c r="D54" s="244"/>
      <c r="E54" s="244"/>
      <c r="F54" s="244"/>
      <c r="G54" s="325"/>
      <c r="H54" s="326" t="s">
        <v>512</v>
      </c>
      <c r="I54" s="327">
        <v>809289</v>
      </c>
      <c r="J54" s="328">
        <v>66883</v>
      </c>
      <c r="K54" s="329">
        <v>-5.4</v>
      </c>
      <c r="L54" s="330">
        <v>61630</v>
      </c>
      <c r="M54" s="331">
        <v>3.8</v>
      </c>
      <c r="N54" s="332">
        <v>-9.1999999999999993</v>
      </c>
    </row>
    <row r="55" spans="1:14" x14ac:dyDescent="0.15">
      <c r="A55" s="248"/>
      <c r="B55" s="244"/>
      <c r="C55" s="244"/>
      <c r="D55" s="244"/>
      <c r="E55" s="244"/>
      <c r="F55" s="244"/>
      <c r="G55" s="310" t="s">
        <v>514</v>
      </c>
      <c r="H55" s="311"/>
      <c r="I55" s="319">
        <v>825063</v>
      </c>
      <c r="J55" s="320">
        <v>68595</v>
      </c>
      <c r="K55" s="321">
        <v>-5.0999999999999996</v>
      </c>
      <c r="L55" s="322">
        <v>136577</v>
      </c>
      <c r="M55" s="323">
        <v>19.7</v>
      </c>
      <c r="N55" s="324">
        <v>-24.8</v>
      </c>
    </row>
    <row r="56" spans="1:14" x14ac:dyDescent="0.15">
      <c r="A56" s="248"/>
      <c r="B56" s="244"/>
      <c r="C56" s="244"/>
      <c r="D56" s="244"/>
      <c r="E56" s="244"/>
      <c r="F56" s="244"/>
      <c r="G56" s="325"/>
      <c r="H56" s="326" t="s">
        <v>512</v>
      </c>
      <c r="I56" s="327">
        <v>331970</v>
      </c>
      <c r="J56" s="328">
        <v>27600</v>
      </c>
      <c r="K56" s="329">
        <v>-58.7</v>
      </c>
      <c r="L56" s="330">
        <v>59645</v>
      </c>
      <c r="M56" s="331">
        <v>-3.2</v>
      </c>
      <c r="N56" s="332">
        <v>-55.5</v>
      </c>
    </row>
    <row r="57" spans="1:14" x14ac:dyDescent="0.15">
      <c r="A57" s="248"/>
      <c r="B57" s="244"/>
      <c r="C57" s="244"/>
      <c r="D57" s="244"/>
      <c r="E57" s="244"/>
      <c r="F57" s="244"/>
      <c r="G57" s="310" t="s">
        <v>515</v>
      </c>
      <c r="H57" s="311"/>
      <c r="I57" s="319">
        <v>366114</v>
      </c>
      <c r="J57" s="320">
        <v>30877</v>
      </c>
      <c r="K57" s="321">
        <v>-55</v>
      </c>
      <c r="L57" s="322">
        <v>132212</v>
      </c>
      <c r="M57" s="323">
        <v>-3.2</v>
      </c>
      <c r="N57" s="324">
        <v>-51.8</v>
      </c>
    </row>
    <row r="58" spans="1:14" x14ac:dyDescent="0.15">
      <c r="A58" s="248"/>
      <c r="B58" s="244"/>
      <c r="C58" s="244"/>
      <c r="D58" s="244"/>
      <c r="E58" s="244"/>
      <c r="F58" s="244"/>
      <c r="G58" s="325"/>
      <c r="H58" s="326" t="s">
        <v>512</v>
      </c>
      <c r="I58" s="327">
        <v>314350</v>
      </c>
      <c r="J58" s="328">
        <v>26512</v>
      </c>
      <c r="K58" s="329">
        <v>-3.9</v>
      </c>
      <c r="L58" s="330">
        <v>67114</v>
      </c>
      <c r="M58" s="331">
        <v>12.5</v>
      </c>
      <c r="N58" s="332">
        <v>-16.399999999999999</v>
      </c>
    </row>
    <row r="59" spans="1:14" x14ac:dyDescent="0.15">
      <c r="A59" s="248"/>
      <c r="B59" s="244"/>
      <c r="C59" s="244"/>
      <c r="D59" s="244"/>
      <c r="E59" s="244"/>
      <c r="F59" s="244"/>
      <c r="G59" s="310" t="s">
        <v>516</v>
      </c>
      <c r="H59" s="311"/>
      <c r="I59" s="319">
        <v>748386</v>
      </c>
      <c r="J59" s="320">
        <v>64003</v>
      </c>
      <c r="K59" s="321">
        <v>107.3</v>
      </c>
      <c r="L59" s="322">
        <v>93741</v>
      </c>
      <c r="M59" s="323">
        <v>-29.1</v>
      </c>
      <c r="N59" s="324">
        <v>136.4</v>
      </c>
    </row>
    <row r="60" spans="1:14" x14ac:dyDescent="0.15">
      <c r="A60" s="248"/>
      <c r="B60" s="244"/>
      <c r="C60" s="244"/>
      <c r="D60" s="244"/>
      <c r="E60" s="244"/>
      <c r="F60" s="244"/>
      <c r="G60" s="325"/>
      <c r="H60" s="326" t="s">
        <v>512</v>
      </c>
      <c r="I60" s="333">
        <v>462675</v>
      </c>
      <c r="J60" s="328">
        <v>39569</v>
      </c>
      <c r="K60" s="329">
        <v>49.2</v>
      </c>
      <c r="L60" s="330">
        <v>46285</v>
      </c>
      <c r="M60" s="331">
        <v>-31</v>
      </c>
      <c r="N60" s="332">
        <v>80.2</v>
      </c>
    </row>
    <row r="61" spans="1:14" x14ac:dyDescent="0.15">
      <c r="A61" s="248"/>
      <c r="B61" s="244"/>
      <c r="C61" s="244"/>
      <c r="D61" s="244"/>
      <c r="E61" s="244"/>
      <c r="F61" s="244"/>
      <c r="G61" s="310" t="s">
        <v>517</v>
      </c>
      <c r="H61" s="334"/>
      <c r="I61" s="335">
        <v>802806</v>
      </c>
      <c r="J61" s="336">
        <v>66870</v>
      </c>
      <c r="K61" s="337">
        <v>-1.1000000000000001</v>
      </c>
      <c r="L61" s="338">
        <v>118774</v>
      </c>
      <c r="M61" s="339">
        <v>-7.2</v>
      </c>
      <c r="N61" s="324">
        <v>6.1</v>
      </c>
    </row>
    <row r="62" spans="1:14" x14ac:dyDescent="0.15">
      <c r="A62" s="248"/>
      <c r="B62" s="244"/>
      <c r="C62" s="244"/>
      <c r="D62" s="244"/>
      <c r="E62" s="244"/>
      <c r="F62" s="244"/>
      <c r="G62" s="325"/>
      <c r="H62" s="326" t="s">
        <v>512</v>
      </c>
      <c r="I62" s="327">
        <v>555730</v>
      </c>
      <c r="J62" s="328">
        <v>46252</v>
      </c>
      <c r="K62" s="329">
        <v>10.3</v>
      </c>
      <c r="L62" s="330">
        <v>58812</v>
      </c>
      <c r="M62" s="331">
        <v>-4.8</v>
      </c>
      <c r="N62" s="332">
        <v>15.1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32.619999999999997</v>
      </c>
      <c r="G47" s="12">
        <v>37.85</v>
      </c>
      <c r="H47" s="12">
        <v>41.13</v>
      </c>
      <c r="I47" s="12">
        <v>43</v>
      </c>
      <c r="J47" s="13">
        <v>38.619999999999997</v>
      </c>
    </row>
    <row r="48" spans="2:10" ht="57.75" customHeight="1" x14ac:dyDescent="0.15">
      <c r="B48" s="14"/>
      <c r="C48" s="1177" t="s">
        <v>4</v>
      </c>
      <c r="D48" s="1177"/>
      <c r="E48" s="1178"/>
      <c r="F48" s="15">
        <v>7.83</v>
      </c>
      <c r="G48" s="16">
        <v>7.35</v>
      </c>
      <c r="H48" s="16">
        <v>7.67</v>
      </c>
      <c r="I48" s="16">
        <v>7.19</v>
      </c>
      <c r="J48" s="17">
        <v>8.0500000000000007</v>
      </c>
    </row>
    <row r="49" spans="2:10" ht="57.75" customHeight="1" thickBot="1" x14ac:dyDescent="0.2">
      <c r="B49" s="18"/>
      <c r="C49" s="1179" t="s">
        <v>5</v>
      </c>
      <c r="D49" s="1179"/>
      <c r="E49" s="1180"/>
      <c r="F49" s="19" t="s">
        <v>524</v>
      </c>
      <c r="G49" s="20" t="s">
        <v>525</v>
      </c>
      <c r="H49" s="20">
        <v>7.46</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2017-03-29T03:02:15Z</cp:lastPrinted>
  <dcterms:created xsi:type="dcterms:W3CDTF">2017-02-15T19:13:15Z</dcterms:created>
  <dcterms:modified xsi:type="dcterms:W3CDTF">2017-05-17T04:20:21Z</dcterms:modified>
</cp:coreProperties>
</file>