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960" windowWidth="20520" windowHeight="39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AF88" i="11" l="1"/>
  <c r="DQ102" i="11" l="1"/>
  <c r="DL102" i="11"/>
  <c r="DG102" i="11"/>
  <c r="DB102" i="11"/>
  <c r="CW102" i="11"/>
  <c r="CR102" i="11"/>
  <c r="AU88" i="11"/>
  <c r="AP88" i="11"/>
  <c r="AU63" i="11" l="1"/>
  <c r="AP63" i="11"/>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AM34" i="9"/>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c r="BW35" i="9" s="1"/>
  <c r="BW36" i="9" s="1"/>
  <c r="BW37" i="9" s="1"/>
  <c r="BW38" i="9" s="1"/>
  <c r="BW39" i="9" s="1"/>
  <c r="BW40" i="9" s="1"/>
  <c r="BW41" i="9" s="1"/>
  <c r="BW42" i="9" s="1"/>
  <c r="BW43" i="9" s="1"/>
  <c r="CO34" i="9" l="1"/>
</calcChain>
</file>

<file path=xl/sharedStrings.xml><?xml version="1.0" encoding="utf-8"?>
<sst xmlns="http://schemas.openxmlformats.org/spreadsheetml/2006/main" count="1123" uniqueCount="567">
  <si>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</si>
  <si>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</si>
  <si>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</si>
  <si>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</si>
  <si>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</si>
  <si>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</si>
  <si>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</si>
  <si>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</si>
  <si>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</si>
  <si>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</si>
  <si>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</si>
  <si>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</si>
  <si>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</si>
  <si>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</si>
  <si>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</si>
  <si>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</si>
  <si>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</si>
  <si>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</si>
  <si>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</si>
  <si>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</si>
  <si>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</si>
  <si>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</si>
  <si>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</si>
  <si>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</si>
  <si>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</si>
  <si>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</si>
  <si>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</si>
  <si>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</si>
  <si>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</si>
  <si>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</si>
  <si>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</si>
  <si>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</si>
  <si>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</si>
  <si>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</si>
  <si>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</si>
  <si>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</si>
  <si>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</si>
  <si>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</si>
  <si>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</si>
  <si>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</si>
  <si>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</si>
  <si>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</si>
  <si>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</si>
  <si>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</si>
  <si>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</si>
  <si>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</si>
  <si>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</si>
  <si>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</si>
  <si>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</si>
  <si>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</si>
  <si>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</si>
  <si>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</si>
  <si>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</si>
  <si>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</si>
  <si>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</si>
  <si>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</si>
  <si>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</si>
  <si>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</si>
  <si>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</si>
  <si>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</si>
  <si>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</si>
  <si>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</si>
  <si>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</si>
  <si>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</si>
  <si>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</si>
  <si>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</si>
  <si>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</si>
  <si>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</si>
  <si>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</si>
  <si>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</si>
  <si>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</si>
  <si>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</si>
  <si>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</si>
  <si>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</si>
  <si>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</si>
  <si>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</si>
  <si>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</si>
  <si>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</si>
  <si>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</si>
  <si>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</si>
  <si>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根羽村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</si>
  <si>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</si>
  <si>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</si>
  <si>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</si>
  <si>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</si>
  <si>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</si>
  <si>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</si>
  <si>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</si>
  <si>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</si>
  <si>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</si>
  <si>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</si>
  <si>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</si>
  <si>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</si>
  <si>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</si>
  <si>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</si>
  <si>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</si>
  <si>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</si>
  <si>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</si>
  <si>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</si>
  <si>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</si>
  <si>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</si>
  <si>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</si>
  <si>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</si>
  <si>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</si>
  <si>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</si>
  <si>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</si>
  <si>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</si>
  <si>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</si>
  <si>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</si>
  <si>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</si>
  <si>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</si>
  <si>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</si>
  <si>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</si>
  <si>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</si>
  <si>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</si>
  <si>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</si>
  <si>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</si>
  <si>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</si>
  <si>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</si>
  <si>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</si>
  <si>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</si>
  <si>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</si>
  <si>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</si>
  <si>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</si>
  <si>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</si>
  <si>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</si>
  <si>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</si>
  <si>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</si>
  <si>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</si>
  <si>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</si>
  <si>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</si>
  <si>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</si>
  <si>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</si>
  <si>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-2.6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</si>
  <si>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</si>
  <si>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</si>
  <si>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</si>
  <si>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</si>
  <si>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</si>
  <si>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</si>
  <si>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</si>
  <si>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</si>
  <si>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</si>
  <si>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</si>
  <si>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</si>
  <si>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</si>
  <si>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</si>
  <si>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</si>
  <si>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</si>
  <si>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</si>
  <si>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</si>
  <si>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</si>
  <si>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</si>
  <si>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</si>
  <si>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</si>
  <si>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</si>
  <si>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</si>
  <si>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</si>
  <si>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</si>
  <si>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</si>
  <si>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</si>
  <si>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</si>
  <si>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</si>
  <si>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</si>
  <si>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</si>
  <si>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</si>
  <si>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</si>
  <si>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</si>
  <si>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</si>
  <si>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</si>
  <si>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</si>
  <si>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</si>
  <si>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</si>
  <si>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</si>
  <si>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</si>
  <si>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</si>
  <si>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</si>
  <si>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</si>
  <si>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</si>
  <si>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</si>
  <si>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</si>
  <si>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</si>
  <si>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</si>
  <si>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</si>
  <si>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</si>
  <si>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</si>
  <si>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</si>
  <si>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</si>
  <si>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</si>
  <si>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</si>
  <si>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</si>
  <si>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</si>
  <si>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</si>
  <si>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長野県根羽村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</si>
  <si>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</si>
  <si>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</si>
  <si>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</si>
  <si>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</si>
  <si>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</si>
  <si>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</si>
  <si>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</si>
  <si>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</si>
  <si>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</si>
  <si>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</si>
  <si>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</si>
  <si>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</si>
  <si>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</si>
  <si>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</si>
  <si>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</si>
  <si>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</si>
  <si>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</si>
  <si>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</si>
  <si>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</si>
  <si>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</si>
  <si>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</si>
  <si>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</si>
  <si>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</si>
  <si>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</si>
  <si>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</si>
  <si>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</si>
  <si>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</si>
  <si>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</si>
  <si>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</si>
  <si>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</si>
  <si>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</si>
  <si>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</si>
  <si>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</si>
  <si>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</si>
  <si>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</si>
  <si>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</si>
  <si>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</si>
  <si>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</si>
  <si>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</si>
  <si>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</si>
  <si>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</si>
  <si>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</si>
  <si>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</si>
  <si>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</si>
  <si>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</si>
  <si>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</si>
  <si>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</si>
  <si>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</si>
  <si>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</si>
  <si>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</si>
  <si>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</si>
  <si>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</si>
  <si>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</si>
  <si>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</si>
  <si>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</si>
  <si>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</si>
  <si>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</si>
  <si>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</si>
  <si>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</si>
  <si>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</si>
  <si>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</si>
  <si>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</si>
  <si>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</si>
  <si>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</si>
  <si>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</si>
  <si>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</si>
  <si>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</si>
  <si>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</si>
  <si>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</si>
  <si>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</si>
  <si>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</si>
  <si>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</si>
  <si>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</si>
  <si>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</si>
  <si>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</si>
  <si>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</si>
  <si>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</si>
  <si>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</si>
  <si>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</si>
  <si>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</si>
  <si>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</si>
  <si>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</si>
  <si>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</si>
  <si>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</si>
  <si>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</si>
  <si>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</si>
  <si>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</si>
  <si>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</si>
  <si>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</si>
  <si>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</si>
  <si>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</si>
  <si>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</si>
  <si>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</si>
  <si>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</si>
  <si>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</si>
  <si>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</si>
  <si>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</si>
  <si>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</si>
  <si>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</si>
  <si>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</si>
  <si>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</si>
  <si>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</si>
  <si>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</si>
  <si>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</si>
  <si>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</si>
  <si>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</si>
  <si>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</si>
  <si>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</si>
  <si>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</si>
  <si>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</si>
  <si>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</si>
  <si>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</si>
  <si>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</si>
  <si>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</si>
  <si>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</si>
  <si>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</si>
  <si>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</si>
  <si>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</si>
  <si>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</si>
  <si>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</si>
  <si>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</si>
  <si>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</si>
  <si>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</si>
  <si>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</si>
  <si>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</si>
  <si>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</si>
  <si>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</si>
  <si>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</si>
  <si>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</si>
  <si>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</si>
  <si>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</si>
  <si>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</si>
  <si>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</si>
  <si>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</si>
  <si>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</si>
  <si>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</si>
  <si>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</si>
  <si>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</si>
  <si>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</si>
  <si>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</si>
  <si>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</si>
  <si>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</si>
  <si>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</si>
  <si>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</si>
  <si>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</si>
  <si>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</si>
  <si>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</si>
  <si>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長野県根羽村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</si>
  <si>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</si>
  <si>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</si>
  <si>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</si>
  <si>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</si>
  <si>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</si>
  <si>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</si>
  <si>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</si>
  <si>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</si>
  <si>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</si>
  <si>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</si>
  <si>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</si>
  <si>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</si>
  <si>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</si>
  <si>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</si>
  <si>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</si>
  <si>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</si>
  <si>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</si>
  <si>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</si>
  <si>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</si>
  <si>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</si>
  <si>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根羽村営バス特別会計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</si>
  <si>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</si>
  <si>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</si>
  <si>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</si>
  <si>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</si>
  <si>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</si>
  <si>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</si>
  <si>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</si>
  <si>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</si>
  <si>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</si>
  <si>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</si>
  <si>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</si>
  <si>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</si>
  <si>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</si>
  <si>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根羽村国民健康保険特別会計</t>
    <phoneticPr fontId="5"/>
  </si>
  <si>
    <t>根羽村介護保険特別会計</t>
    <phoneticPr fontId="5"/>
  </si>
  <si>
    <t>根羽村後期高齢者医療特別会計</t>
    <phoneticPr fontId="5"/>
  </si>
  <si>
    <t>-</t>
    <phoneticPr fontId="5"/>
  </si>
  <si>
    <t>根羽村簡易水道特別会計</t>
    <phoneticPr fontId="5"/>
  </si>
  <si>
    <t>法非適用企業</t>
    <phoneticPr fontId="5"/>
  </si>
  <si>
    <t>根羽村下水道特別会計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</si>
  <si>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</si>
  <si>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</si>
  <si>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</si>
  <si>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</si>
  <si>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</si>
  <si>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</si>
  <si>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</si>
  <si>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</si>
  <si>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</si>
  <si>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</si>
  <si>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</si>
  <si>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</si>
  <si>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</si>
  <si>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</si>
  <si>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</si>
  <si>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</si>
  <si>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</si>
  <si>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</si>
  <si>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</si>
  <si>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</si>
  <si>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</si>
  <si>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</si>
  <si>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</si>
  <si>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</si>
  <si>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</si>
  <si>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</si>
  <si>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</si>
  <si>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</si>
  <si>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</si>
  <si>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</si>
  <si>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</si>
  <si>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</si>
  <si>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</si>
  <si>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</si>
  <si>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</si>
  <si>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</si>
  <si>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</si>
  <si>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</si>
  <si>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</si>
  <si>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</si>
  <si>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</si>
  <si>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</si>
  <si>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</si>
  <si>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</si>
  <si>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</si>
  <si>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</si>
  <si>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</si>
  <si>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</si>
  <si>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</si>
  <si>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</si>
  <si>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</si>
  <si>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根羽村下水道特別会計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</si>
  <si>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</si>
  <si>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</si>
  <si>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根羽村簡易水道特別会計</t>
    <phoneticPr fontId="5"/>
  </si>
  <si>
    <t>(Ｆ)</t>
    <phoneticPr fontId="5"/>
  </si>
  <si>
    <t>根羽村介護保険特別会計</t>
    <phoneticPr fontId="5"/>
  </si>
  <si>
    <t>将来負担比率（(Ｅ)－(Ｆ)）／（(Ｃ)－(Ｄ)）×１００</t>
    <rPh sb="0" eb="2">
      <t>ショウライ</t>
    </rPh>
    <rPh sb="2" eb="4">
      <t>フタン</t>
    </rPh>
    <rPh sb="4" eb="6">
      <t>ヒリツ</t>
    </rPh>
    <phoneticPr fontId="5"/>
  </si>
  <si>
    <t>根羽村後期高齢者医療特別会計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</si>
  <si>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</si>
  <si>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</si>
  <si>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</si>
  <si>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</si>
  <si>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</si>
  <si>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</si>
  <si>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</si>
  <si>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</si>
  <si>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</si>
  <si>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</si>
  <si>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</si>
  <si>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</si>
  <si>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</si>
  <si>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</si>
  <si>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</si>
  <si>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</si>
  <si>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</si>
  <si>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</si>
  <si>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</si>
  <si>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</si>
  <si>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</si>
  <si>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</si>
  <si>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</si>
  <si>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</si>
  <si>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</si>
  <si>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</si>
  <si>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</si>
  <si>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</si>
  <si>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</si>
  <si>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</si>
  <si>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</si>
  <si>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</si>
  <si>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</si>
  <si>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</si>
  <si>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</si>
  <si>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</si>
  <si>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</si>
  <si>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</si>
  <si>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</si>
  <si>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</si>
  <si>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</si>
  <si>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</si>
  <si>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</si>
  <si>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</si>
  <si>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</si>
  <si>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</si>
  <si>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</si>
  <si>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</si>
  <si>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</si>
  <si>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</si>
  <si>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</si>
  <si>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</si>
  <si>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</si>
  <si>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</si>
  <si>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</si>
  <si>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</si>
  <si>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</si>
  <si>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</si>
  <si>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</si>
  <si>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</si>
  <si>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</si>
  <si>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</si>
  <si>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</si>
  <si>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</si>
  <si>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</si>
  <si>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</si>
  <si>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</si>
  <si>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</si>
  <si>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</si>
  <si>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</si>
  <si>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</si>
  <si>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</si>
  <si>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</si>
  <si>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</si>
  <si>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</si>
  <si>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</si>
  <si>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</si>
  <si>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</si>
  <si>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</si>
  <si>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</si>
  <si>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</si>
  <si>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</si>
  <si>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</si>
  <si>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</si>
  <si>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根羽村介護保険特別会計</t>
  </si>
  <si>
    <t>根羽村国民健康保険特別会計</t>
  </si>
  <si>
    <t>根羽村簡易水道特別会計</t>
  </si>
  <si>
    <t>根羽村営バス特別会計</t>
  </si>
  <si>
    <t>根羽村後期高齢者医療特別会計</t>
  </si>
  <si>
    <t>根羽村下水道特別会計</t>
  </si>
  <si>
    <t>その他会計（赤字）</t>
  </si>
  <si>
    <t>その他会計（黒字）</t>
  </si>
  <si>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</si>
  <si>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</si>
  <si>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</si>
  <si>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</si>
  <si>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</si>
  <si>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</si>
  <si>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</si>
  <si>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</si>
  <si>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</si>
  <si>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下伊那郡土木技術センター</t>
    <rPh sb="0" eb="4">
      <t>シモイナグン</t>
    </rPh>
    <rPh sb="4" eb="6">
      <t>ドボク</t>
    </rPh>
    <rPh sb="6" eb="8">
      <t>ギジュツ</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</si>
  <si>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</si>
  <si>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</si>
  <si>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下伊那郡町村公平委員会組合</t>
    <rPh sb="0" eb="4">
      <t>シモイナグン</t>
    </rPh>
    <rPh sb="4" eb="6">
      <t>チョウソン</t>
    </rPh>
    <rPh sb="6" eb="8">
      <t>コウヘイ</t>
    </rPh>
    <rPh sb="8" eb="11">
      <t>イインカイ</t>
    </rPh>
    <rPh sb="11" eb="13">
      <t>クミアイ</t>
    </rPh>
    <phoneticPr fontId="2"/>
  </si>
  <si>
    <t>北設広域事務組合</t>
    <rPh sb="0" eb="1">
      <t>キタ</t>
    </rPh>
    <rPh sb="1" eb="2">
      <t>セツ</t>
    </rPh>
    <rPh sb="2" eb="4">
      <t>コウイキ</t>
    </rPh>
    <rPh sb="4" eb="6">
      <t>ジム</t>
    </rPh>
    <rPh sb="6" eb="8">
      <t>クミアイ</t>
    </rPh>
    <phoneticPr fontId="2"/>
  </si>
  <si>
    <t>ネバーランド（株）</t>
    <rPh sb="7" eb="8">
      <t>カブ</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</si>
  <si>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</si>
  <si>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</si>
  <si>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</si>
  <si>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</si>
  <si>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</si>
  <si>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</si>
  <si>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</si>
  <si>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</si>
  <si>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</si>
  <si>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</si>
  <si>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</si>
  <si>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</si>
  <si>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</si>
  <si>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</si>
  <si>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</si>
  <si>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</si>
  <si>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</si>
  <si>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率については、繰上げ償還の実施等により類似団体と比較しても改善することができた。但し、喫緊の課題として役場庁舎の耐震対応が求められ、特定財源の確保が難しい中、主として基金を財源に事業を実施する見込みであり、将来負担への影響が懸念される。今後、事業の集中と選択による地方債発行の抑制、繰上げ償還の実施等により将来負担の軽減に努める必要がある。</t>
    <rPh sb="0" eb="2">
      <t>ジッシツ</t>
    </rPh>
    <rPh sb="2" eb="5">
      <t>コウサイヒ</t>
    </rPh>
    <rPh sb="5" eb="6">
      <t>リツ</t>
    </rPh>
    <rPh sb="12" eb="14">
      <t>クリア</t>
    </rPh>
    <rPh sb="15" eb="17">
      <t>ショウカン</t>
    </rPh>
    <rPh sb="18" eb="20">
      <t>ジッシ</t>
    </rPh>
    <rPh sb="20" eb="21">
      <t>トウ</t>
    </rPh>
    <rPh sb="24" eb="26">
      <t>ルイジ</t>
    </rPh>
    <rPh sb="26" eb="28">
      <t>ダンタイ</t>
    </rPh>
    <rPh sb="29" eb="31">
      <t>ヒカク</t>
    </rPh>
    <rPh sb="34" eb="36">
      <t>カイゼン</t>
    </rPh>
    <rPh sb="45" eb="46">
      <t>タダ</t>
    </rPh>
    <rPh sb="48" eb="50">
      <t>キッキン</t>
    </rPh>
    <rPh sb="51" eb="53">
      <t>カダイ</t>
    </rPh>
    <rPh sb="56" eb="58">
      <t>ヤクバ</t>
    </rPh>
    <rPh sb="58" eb="60">
      <t>チョウシャ</t>
    </rPh>
    <rPh sb="61" eb="63">
      <t>タイシン</t>
    </rPh>
    <rPh sb="63" eb="65">
      <t>タイオウ</t>
    </rPh>
    <rPh sb="66" eb="67">
      <t>モト</t>
    </rPh>
    <rPh sb="71" eb="73">
      <t>トクテイ</t>
    </rPh>
    <rPh sb="73" eb="75">
      <t>ザイゲン</t>
    </rPh>
    <rPh sb="76" eb="78">
      <t>カクホ</t>
    </rPh>
    <rPh sb="79" eb="80">
      <t>ムツカ</t>
    </rPh>
    <rPh sb="82" eb="83">
      <t>ナカ</t>
    </rPh>
    <rPh sb="84" eb="85">
      <t>シュ</t>
    </rPh>
    <rPh sb="88" eb="90">
      <t>キキン</t>
    </rPh>
    <rPh sb="91" eb="93">
      <t>ザイゲン</t>
    </rPh>
    <rPh sb="94" eb="96">
      <t>ジギョウ</t>
    </rPh>
    <rPh sb="97" eb="99">
      <t>ジッシ</t>
    </rPh>
    <rPh sb="101" eb="103">
      <t>ミコ</t>
    </rPh>
    <rPh sb="108" eb="110">
      <t>ショウライ</t>
    </rPh>
    <rPh sb="110" eb="112">
      <t>フタン</t>
    </rPh>
    <rPh sb="114" eb="116">
      <t>エイキョウ</t>
    </rPh>
    <rPh sb="117" eb="119">
      <t>ケネン</t>
    </rPh>
    <rPh sb="123" eb="125">
      <t>コンゴ</t>
    </rPh>
    <rPh sb="126" eb="128">
      <t>ジギョウ</t>
    </rPh>
    <rPh sb="129" eb="131">
      <t>シュウチュウ</t>
    </rPh>
    <rPh sb="132" eb="134">
      <t>センタク</t>
    </rPh>
    <rPh sb="137" eb="140">
      <t>チホウサイ</t>
    </rPh>
    <rPh sb="140" eb="142">
      <t>ハッコウ</t>
    </rPh>
    <rPh sb="143" eb="145">
      <t>ヨクセイ</t>
    </rPh>
    <rPh sb="146" eb="148">
      <t>クリア</t>
    </rPh>
    <rPh sb="149" eb="151">
      <t>ショウカン</t>
    </rPh>
    <rPh sb="152" eb="154">
      <t>ジッシ</t>
    </rPh>
    <rPh sb="154" eb="155">
      <t>トウ</t>
    </rPh>
    <rPh sb="158" eb="160">
      <t>ショウライ</t>
    </rPh>
    <rPh sb="160" eb="162">
      <t>フタン</t>
    </rPh>
    <rPh sb="163" eb="165">
      <t>ケイゲン</t>
    </rPh>
    <rPh sb="166" eb="167">
      <t>ツト</t>
    </rPh>
    <rPh sb="169" eb="171">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</si>
</sst>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30" fillId="0" borderId="112" xfId="30" applyFont="1" applyBorder="1" applyAlignment="1" applyProtection="1">
      <alignment horizontal="left" vertical="center" shrinkToFit="1"/>
      <protection locked="0"/>
    </xf>
    <xf numFmtId="0" fontId="30" fillId="0" borderId="113" xfId="30" applyFont="1" applyBorder="1" applyAlignment="1" applyProtection="1">
      <alignment horizontal="left" vertical="center" shrinkToFit="1"/>
      <protection locked="0"/>
    </xf>
    <xf numFmtId="0" fontId="30"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201428</c:v>
                </c:pt>
                <c:pt idx="1">
                  <c:v>221823</c:v>
                </c:pt>
                <c:pt idx="2">
                  <c:v>263041</c:v>
                </c:pt>
                <c:pt idx="3">
                  <c:v>272886</c:v>
                </c:pt>
                <c:pt idx="4">
                  <c:v>245039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427929</c:v>
                </c:pt>
                <c:pt idx="1">
                  <c:v>532102</c:v>
                </c:pt>
                <c:pt idx="2">
                  <c:v>568395</c:v>
                </c:pt>
                <c:pt idx="3">
                  <c:v>1461340</c:v>
                </c:pt>
                <c:pt idx="4">
                  <c:v>307871</c:v>
                </c:pt>
              </c:numCache>
            </c:numRef>
          </c:val>
          <c:smooth val="0"/>
        </c:ser>
        <c:dLbls>
          <c:showLegendKey val="0"/>
          <c:showVal val="0"/>
          <c:showCatName val="0"/>
          <c:showSerName val="0"/>
          <c:showPercent val="0"/>
          <c:showBubbleSize val="0"/>
        </c:dLbls>
        <c:marker val="1"/>
        <c:smooth val="0"/>
        <c:axId val="77964416"/>
        <c:axId val="77966336"/>
      </c:lineChart>
      <c:catAx>
        <c:axId val="77964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7966336"/>
        <c:crosses val="autoZero"/>
        <c:auto val="1"/>
        <c:lblAlgn val="ctr"/>
        <c:lblOffset val="100"/>
        <c:tickLblSkip val="1"/>
        <c:tickMarkSkip val="1"/>
        <c:noMultiLvlLbl val="0"/>
      </c:catAx>
      <c:valAx>
        <c:axId val="77966336"/>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7964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12.38</c:v>
                </c:pt>
                <c:pt idx="1">
                  <c:v>11.15</c:v>
                </c:pt>
                <c:pt idx="2">
                  <c:v>16.98</c:v>
                </c:pt>
                <c:pt idx="3">
                  <c:v>12.86</c:v>
                </c:pt>
                <c:pt idx="4">
                  <c:v>12.25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18.690000000000001</c:v>
                </c:pt>
                <c:pt idx="1">
                  <c:v>17.16</c:v>
                </c:pt>
                <c:pt idx="2">
                  <c:v>17.25</c:v>
                </c:pt>
                <c:pt idx="3">
                  <c:v>17.57</c:v>
                </c:pt>
                <c:pt idx="4">
                  <c:v>16.309999999999999</c:v>
                </c:pt>
              </c:numCache>
            </c:numRef>
          </c:val>
        </c:ser>
        <c:dLbls>
          <c:showLegendKey val="0"/>
          <c:showVal val="0"/>
          <c:showCatName val="0"/>
          <c:showSerName val="0"/>
          <c:showPercent val="0"/>
          <c:showBubbleSize val="0"/>
        </c:dLbls>
        <c:gapWidth val="250"/>
        <c:overlap val="100"/>
        <c:axId val="106142336"/>
        <c:axId val="106144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12.34</c:v>
                </c:pt>
                <c:pt idx="1">
                  <c:v>10.63</c:v>
                </c:pt>
                <c:pt idx="2">
                  <c:v>5.82</c:v>
                </c:pt>
                <c:pt idx="3">
                  <c:v>0.4</c:v>
                </c:pt>
                <c:pt idx="4">
                  <c:v>23.46</c:v>
                </c:pt>
              </c:numCache>
            </c:numRef>
          </c:val>
          <c:smooth val="0"/>
        </c:ser>
        <c:dLbls>
          <c:showLegendKey val="0"/>
          <c:showVal val="0"/>
          <c:showCatName val="0"/>
          <c:showSerName val="0"/>
          <c:showPercent val="0"/>
          <c:showBubbleSize val="0"/>
        </c:dLbls>
        <c:marker val="1"/>
        <c:smooth val="0"/>
        <c:axId val="106142336"/>
        <c:axId val="106144512"/>
      </c:lineChart>
      <c:catAx>
        <c:axId val="10614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144512"/>
        <c:crosses val="autoZero"/>
        <c:auto val="1"/>
        <c:lblAlgn val="ctr"/>
        <c:lblOffset val="100"/>
        <c:tickLblSkip val="1"/>
        <c:tickMarkSkip val="1"/>
        <c:noMultiLvlLbl val="0"/>
      </c:catAx>
      <c:valAx>
        <c:axId val="106144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142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根羽村下水道特別会計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根羽村後期高齢者医療特別会計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根羽村営バス特別会計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根羽村簡易水道特別会計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0.11</c:v>
                </c:pt>
                <c:pt idx="2">
                  <c:v>#N/A</c:v>
                </c:pt>
                <c:pt idx="3">
                  <c:v>0.08</c:v>
                </c:pt>
                <c:pt idx="4">
                  <c:v>#N/A</c:v>
                </c:pt>
                <c:pt idx="5">
                  <c:v>0.08</c:v>
                </c:pt>
                <c:pt idx="6">
                  <c:v>#N/A</c:v>
                </c:pt>
                <c:pt idx="7">
                  <c:v>0.08</c:v>
                </c:pt>
                <c:pt idx="8">
                  <c:v>#N/A</c:v>
                </c:pt>
                <c:pt idx="9">
                  <c:v>0.08</c:v>
                </c:pt>
              </c:numCache>
            </c:numRef>
          </c:val>
        </c:ser>
        <c:ser>
          <c:idx val="7"/>
          <c:order val="7"/>
          <c:tx>
            <c:strRef>
              <c:f>データシート!$A$34</c:f>
              <c:strCache>
                <c:ptCount val="1"/>
                <c:pt idx="0">
                  <c:v>根羽村国民健康保険特別会計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1.37</c:v>
                </c:pt>
                <c:pt idx="2">
                  <c:v>#N/A</c:v>
                </c:pt>
                <c:pt idx="3">
                  <c:v>2.56</c:v>
                </c:pt>
                <c:pt idx="4">
                  <c:v>#N/A</c:v>
                </c:pt>
                <c:pt idx="5">
                  <c:v>1.73</c:v>
                </c:pt>
                <c:pt idx="6">
                  <c:v>#N/A</c:v>
                </c:pt>
                <c:pt idx="7">
                  <c:v>0.4</c:v>
                </c:pt>
                <c:pt idx="8">
                  <c:v>#N/A</c:v>
                </c:pt>
                <c:pt idx="9">
                  <c:v>0.15</c:v>
                </c:pt>
              </c:numCache>
            </c:numRef>
          </c:val>
        </c:ser>
        <c:ser>
          <c:idx val="8"/>
          <c:order val="8"/>
          <c:tx>
            <c:strRef>
              <c:f>データシート!$A$35</c:f>
              <c:strCache>
                <c:ptCount val="1"/>
                <c:pt idx="0">
                  <c:v>根羽村介護保険特別会計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0.7</c:v>
                </c:pt>
                <c:pt idx="2">
                  <c:v>#N/A</c:v>
                </c:pt>
                <c:pt idx="3">
                  <c:v>0.7</c:v>
                </c:pt>
                <c:pt idx="4">
                  <c:v>#N/A</c:v>
                </c:pt>
                <c:pt idx="5">
                  <c:v>1.21</c:v>
                </c:pt>
                <c:pt idx="6">
                  <c:v>#N/A</c:v>
                </c:pt>
                <c:pt idx="7">
                  <c:v>1.54</c:v>
                </c:pt>
                <c:pt idx="8">
                  <c:v>#N/A</c:v>
                </c:pt>
                <c:pt idx="9">
                  <c:v>0.45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12.85</c:v>
                </c:pt>
                <c:pt idx="2">
                  <c:v>#N/A</c:v>
                </c:pt>
                <c:pt idx="3">
                  <c:v>11.15</c:v>
                </c:pt>
                <c:pt idx="4">
                  <c:v>#N/A</c:v>
                </c:pt>
                <c:pt idx="5">
                  <c:v>16.98</c:v>
                </c:pt>
                <c:pt idx="6">
                  <c:v>#N/A</c:v>
                </c:pt>
                <c:pt idx="7">
                  <c:v>12.86</c:v>
                </c:pt>
                <c:pt idx="8">
                  <c:v>#N/A</c:v>
                </c:pt>
                <c:pt idx="9">
                  <c:v>12.25</c:v>
                </c:pt>
              </c:numCache>
            </c:numRef>
          </c:val>
        </c:ser>
        <c:dLbls>
          <c:showLegendKey val="0"/>
          <c:showVal val="0"/>
          <c:showCatName val="0"/>
          <c:showSerName val="0"/>
          <c:showPercent val="0"/>
          <c:showBubbleSize val="0"/>
        </c:dLbls>
        <c:gapWidth val="150"/>
        <c:overlap val="100"/>
        <c:axId val="87708032"/>
        <c:axId val="87709568"/>
      </c:barChart>
      <c:catAx>
        <c:axId val="8770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7709568"/>
        <c:crosses val="autoZero"/>
        <c:auto val="1"/>
        <c:lblAlgn val="ctr"/>
        <c:lblOffset val="100"/>
        <c:tickLblSkip val="1"/>
        <c:tickMarkSkip val="1"/>
        <c:noMultiLvlLbl val="0"/>
      </c:catAx>
      <c:valAx>
        <c:axId val="87709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708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284</c:v>
                </c:pt>
                <c:pt idx="5">
                  <c:v>263</c:v>
                </c:pt>
                <c:pt idx="8">
                  <c:v>258</c:v>
                </c:pt>
                <c:pt idx="11">
                  <c:v>265</c:v>
                </c:pt>
                <c:pt idx="14">
                  <c:v>272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94</c:v>
                </c:pt>
                <c:pt idx="3">
                  <c:v>79</c:v>
                </c:pt>
                <c:pt idx="6">
                  <c:v>54</c:v>
                </c:pt>
                <c:pt idx="9">
                  <c:v>44</c:v>
                </c:pt>
                <c:pt idx="12">
                  <c:v>41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221</c:v>
                </c:pt>
                <c:pt idx="3">
                  <c:v>210</c:v>
                </c:pt>
                <c:pt idx="6">
                  <c:v>213</c:v>
                </c:pt>
                <c:pt idx="9">
                  <c:v>231</c:v>
                </c:pt>
                <c:pt idx="12">
                  <c:v>235</c:v>
                </c:pt>
              </c:numCache>
            </c:numRef>
          </c:val>
        </c:ser>
        <c:dLbls>
          <c:showLegendKey val="0"/>
          <c:showVal val="0"/>
          <c:showCatName val="0"/>
          <c:showSerName val="0"/>
          <c:showPercent val="0"/>
          <c:showBubbleSize val="0"/>
        </c:dLbls>
        <c:gapWidth val="100"/>
        <c:overlap val="100"/>
        <c:axId val="41246080"/>
        <c:axId val="41268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32</c:v>
                </c:pt>
                <c:pt idx="2">
                  <c:v>#N/A</c:v>
                </c:pt>
                <c:pt idx="3">
                  <c:v>#N/A</c:v>
                </c:pt>
                <c:pt idx="4">
                  <c:v>26</c:v>
                </c:pt>
                <c:pt idx="5">
                  <c:v>#N/A</c:v>
                </c:pt>
                <c:pt idx="6">
                  <c:v>#N/A</c:v>
                </c:pt>
                <c:pt idx="7">
                  <c:v>9</c:v>
                </c:pt>
                <c:pt idx="8">
                  <c:v>#N/A</c:v>
                </c:pt>
                <c:pt idx="9">
                  <c:v>#N/A</c:v>
                </c:pt>
                <c:pt idx="10">
                  <c:v>10</c:v>
                </c:pt>
                <c:pt idx="11">
                  <c:v>#N/A</c:v>
                </c:pt>
                <c:pt idx="12">
                  <c:v>#N/A</c:v>
                </c:pt>
                <c:pt idx="13">
                  <c:v>4</c:v>
                </c:pt>
                <c:pt idx="14">
                  <c:v>#N/A</c:v>
                </c:pt>
              </c:numCache>
            </c:numRef>
          </c:val>
          <c:smooth val="0"/>
        </c:ser>
        <c:dLbls>
          <c:showLegendKey val="0"/>
          <c:showVal val="0"/>
          <c:showCatName val="0"/>
          <c:showSerName val="0"/>
          <c:showPercent val="0"/>
          <c:showBubbleSize val="0"/>
        </c:dLbls>
        <c:marker val="1"/>
        <c:smooth val="0"/>
        <c:axId val="41246080"/>
        <c:axId val="41268736"/>
      </c:lineChart>
      <c:catAx>
        <c:axId val="4124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268736"/>
        <c:crosses val="autoZero"/>
        <c:auto val="1"/>
        <c:lblAlgn val="ctr"/>
        <c:lblOffset val="100"/>
        <c:tickLblSkip val="1"/>
        <c:tickMarkSkip val="1"/>
        <c:noMultiLvlLbl val="0"/>
      </c:catAx>
      <c:valAx>
        <c:axId val="41268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46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1904</c:v>
                </c:pt>
                <c:pt idx="5">
                  <c:v>1856</c:v>
                </c:pt>
                <c:pt idx="8">
                  <c:v>1739</c:v>
                </c:pt>
                <c:pt idx="11">
                  <c:v>1942</c:v>
                </c:pt>
                <c:pt idx="14">
                  <c:v>1938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c:v>
                </c:pt>
                <c:pt idx="5">
                  <c:v>3</c:v>
                </c:pt>
                <c:pt idx="8">
                  <c:v>1</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1362</c:v>
                </c:pt>
                <c:pt idx="5">
                  <c:v>1617</c:v>
                </c:pt>
                <c:pt idx="8">
                  <c:v>1716</c:v>
                </c:pt>
                <c:pt idx="11">
                  <c:v>2031</c:v>
                </c:pt>
                <c:pt idx="14">
                  <c:v>2103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381</c:v>
                </c:pt>
                <c:pt idx="3">
                  <c:v>393</c:v>
                </c:pt>
                <c:pt idx="6">
                  <c:v>387</c:v>
                </c:pt>
                <c:pt idx="9">
                  <c:v>362</c:v>
                </c:pt>
                <c:pt idx="12">
                  <c:v>371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c:v>
                </c:pt>
                <c:pt idx="3">
                  <c:v>0</c:v>
                </c:pt>
                <c:pt idx="6">
                  <c:v>3</c:v>
                </c:pt>
                <c:pt idx="9">
                  <c:v>3</c:v>
                </c:pt>
                <c:pt idx="12">
                  <c:v>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677</c:v>
                </c:pt>
                <c:pt idx="3">
                  <c:v>611</c:v>
                </c:pt>
                <c:pt idx="6">
                  <c:v>559</c:v>
                </c:pt>
                <c:pt idx="9">
                  <c:v>518</c:v>
                </c:pt>
                <c:pt idx="12">
                  <c:v>490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1620</c:v>
                </c:pt>
                <c:pt idx="3">
                  <c:v>1542</c:v>
                </c:pt>
                <c:pt idx="6">
                  <c:v>1606</c:v>
                </c:pt>
                <c:pt idx="9">
                  <c:v>2007</c:v>
                </c:pt>
                <c:pt idx="12">
                  <c:v>1668</c:v>
                </c:pt>
              </c:numCache>
            </c:numRef>
          </c:val>
        </c:ser>
        <c:dLbls>
          <c:showLegendKey val="0"/>
          <c:showVal val="0"/>
          <c:showCatName val="0"/>
          <c:showSerName val="0"/>
          <c:showPercent val="0"/>
          <c:showBubbleSize val="0"/>
        </c:dLbls>
        <c:gapWidth val="100"/>
        <c:overlap val="100"/>
        <c:axId val="54074368"/>
        <c:axId val="54076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54074368"/>
        <c:axId val="54076544"/>
      </c:lineChart>
      <c:catAx>
        <c:axId val="5407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076544"/>
        <c:crosses val="autoZero"/>
        <c:auto val="1"/>
        <c:lblAlgn val="ctr"/>
        <c:lblOffset val="100"/>
        <c:tickLblSkip val="1"/>
        <c:tickMarkSkip val="1"/>
        <c:noMultiLvlLbl val="0"/>
      </c:catAx>
      <c:valAx>
        <c:axId val="54076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074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{8346CCCA-A276-46D7-8D40-5337C0BD60B3}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{1FF8E0A1-CE92-4B1A-A4FB-319B15A9F6CF}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{86DA2CC0-A1D4-4B8D-A8BD-8C63059040DE}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{48CFC7BD-80FA-4B94-9ED5-516284791C37}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{EA869319-E9AA-4456-A439-9439223B30FB}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{E6D8EFDE-FF52-454B-A9D4-DF1456FC6A87}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{7EED6A51-9B65-4364-AE4B-217D54DBBEBB}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{09B9232E-B55F-4F0E-A408-12FB92735DC7}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{25033EF3-7E92-482A-9E94-3361FEF6A9BD}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{7F2F799E-BBBF-46B9-98AD-1F1E340A8DD6}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89758720"/>
        <c:axId val="107246720"/>
      </c:scatterChart>
      <c:valAx>
        <c:axId val="897587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246720"/>
        <c:crosses val="autoZero"/>
        <c:crossBetween val="midCat"/>
      </c:valAx>
      <c:valAx>
        <c:axId val="1072467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97587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{A62216C4-6643-4DC6-B0F1-1576A827E5C7}</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{2CCB05B9-C6B1-45CF-A456-465595DC2C07}</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{BC31D2E0-55E8-4859-B97E-D0DAFE99D2FD}</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{DAC66024-95EA-44DA-919E-7A1E2EFFFFA1}</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{761CAC9A-A7D9-4D00-AFE8-217DC3BC9EB0}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7.5</c:v>
                </c:pt>
                <c:pt idx="1">
                  <c:v>4.8</c:v>
                </c:pt>
                <c:pt idx="2">
                  <c:v>2.7</c:v>
                </c:pt>
                <c:pt idx="3">
                  <c:v>1.6</c:v>
                </c:pt>
                <c:pt idx="4">
                  <c:v>0.8</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{22084819-0791-4006-8BF7-17AFDC7CF34C}</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{ACF9F39C-477F-4720-86C3-5FDF22179221}</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{D216BD8B-0FB6-43A4-8C6A-C65F7C161AA1}</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{09DA551E-99BF-4D9E-9581-0AD0A0F7D37E}</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{D23B6FF9-2F43-4D70-A034-5611594AFBA2}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9.4</c:v>
                </c:pt>
                <c:pt idx="1">
                  <c:v>8.5</c:v>
                </c:pt>
                <c:pt idx="2">
                  <c:v>7.9</c:v>
                </c:pt>
                <c:pt idx="3">
                  <c:v>6.9</c:v>
                </c:pt>
                <c:pt idx="4">
                  <c:v>7.2</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06961152"/>
        <c:axId val="106971520"/>
      </c:scatterChart>
      <c:valAx>
        <c:axId val="106961152"/>
        <c:scaling>
          <c:orientation val="minMax"/>
          <c:max val="9.6999999999999993"/>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971520"/>
        <c:crosses val="autoZero"/>
        <c:crossBetween val="midCat"/>
      </c:valAx>
      <c:valAx>
        <c:axId val="10697152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9611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長野県根羽村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平成</a:t>
          </a:r>
          <a:r>
            <a:rPr kumimoji="0" lang="en-US" altLang="ja-JP" sz="1100" b="0" i="0" u="none" strike="noStrike" kern="0" cap="none" spc="0" normalizeH="0" baseline="0" noProof="0">
              <a:ln>
                <a:noFill/>
              </a:ln>
              <a:solidFill>
                <a:prstClr val="black"/>
              </a:solidFill>
              <a:effectLst/>
              <a:uLnTx/>
              <a:uFillTx/>
              <a:latin typeface="+mn-lt"/>
              <a:ea typeface="+mn-ea"/>
              <a:cs typeface="+mn-cs"/>
            </a:rPr>
            <a:t>19</a:t>
          </a:r>
          <a:r>
            <a:rPr kumimoji="0" lang="ja-JP" altLang="ja-JP" sz="1100" b="0" i="0" u="none" strike="noStrike" kern="0" cap="none" spc="0" normalizeH="0" baseline="0" noProof="0">
              <a:ln>
                <a:noFill/>
              </a:ln>
              <a:solidFill>
                <a:prstClr val="black"/>
              </a:solidFill>
              <a:effectLst/>
              <a:uLnTx/>
              <a:uFillTx/>
              <a:latin typeface="+mn-lt"/>
              <a:ea typeface="+mn-ea"/>
              <a:cs typeface="+mn-cs"/>
            </a:rPr>
            <a:t>年度以降の繰上償還により、償還のピークを経過した公営企業負担分も含め元利償還金は年々減少しているが、ここ数年の大型事業実施に伴い多額の地方債が発行され</a:t>
          </a:r>
          <a:r>
            <a:rPr kumimoji="0" lang="ja-JP" altLang="en-US" sz="1100" b="0" i="0" u="none" strike="noStrike" kern="0" cap="none" spc="0" normalizeH="0" baseline="0" noProof="0">
              <a:ln>
                <a:noFill/>
              </a:ln>
              <a:solidFill>
                <a:prstClr val="black"/>
              </a:solidFill>
              <a:effectLst/>
              <a:uLnTx/>
              <a:uFillTx/>
              <a:latin typeface="+mn-lt"/>
              <a:ea typeface="+mn-ea"/>
              <a:cs typeface="+mn-cs"/>
            </a:rPr>
            <a:t>が</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繰上償還の実施等により健全化を図った。引き続き</a:t>
          </a:r>
          <a:r>
            <a:rPr kumimoji="0" lang="ja-JP" altLang="ja-JP" sz="1100" b="0" i="0" u="none" strike="noStrike" kern="0" cap="none" spc="0" normalizeH="0" baseline="0" noProof="0">
              <a:ln>
                <a:noFill/>
              </a:ln>
              <a:solidFill>
                <a:prstClr val="black"/>
              </a:solidFill>
              <a:effectLst/>
              <a:uLnTx/>
              <a:uFillTx/>
              <a:latin typeface="+mn-lt"/>
              <a:ea typeface="+mn-ea"/>
              <a:cs typeface="+mn-cs"/>
            </a:rPr>
            <a:t>計画的な事業実施、繰上償還の実施等により財政の健全化を図る必要がある。</a:t>
          </a:r>
          <a:endParaRPr kumimoji="0" lang="ja-JP" altLang="ja-JP" sz="1400" b="0" i="0" u="none" strike="noStrike" kern="0" cap="none" spc="0" normalizeH="0" baseline="0" noProof="0">
            <a:ln>
              <a:noFill/>
            </a:ln>
            <a:solidFill>
              <a:prstClr val="black"/>
            </a:solidFill>
            <a:effectLst/>
            <a:uLnTx/>
            <a:uFillTx/>
            <a:latin typeface="+mn-lt"/>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長野県根羽村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平成</a:t>
          </a:r>
          <a:r>
            <a:rPr kumimoji="0" lang="en-US" altLang="ja-JP" sz="1100" b="0" i="0" u="none" strike="noStrike" kern="0" cap="none" spc="0" normalizeH="0" baseline="0" noProof="0">
              <a:ln>
                <a:noFill/>
              </a:ln>
              <a:solidFill>
                <a:prstClr val="black"/>
              </a:solidFill>
              <a:effectLst/>
              <a:uLnTx/>
              <a:uFillTx/>
              <a:latin typeface="+mn-lt"/>
              <a:ea typeface="+mn-ea"/>
              <a:cs typeface="+mn-cs"/>
            </a:rPr>
            <a:t>19</a:t>
          </a:r>
          <a:r>
            <a:rPr kumimoji="0" lang="ja-JP" altLang="ja-JP" sz="1100" b="0" i="0" u="none" strike="noStrike" kern="0" cap="none" spc="0" normalizeH="0" baseline="0" noProof="0">
              <a:ln>
                <a:noFill/>
              </a:ln>
              <a:solidFill>
                <a:prstClr val="black"/>
              </a:solidFill>
              <a:effectLst/>
              <a:uLnTx/>
              <a:uFillTx/>
              <a:latin typeface="+mn-lt"/>
              <a:ea typeface="+mn-ea"/>
              <a:cs typeface="+mn-cs"/>
            </a:rPr>
            <a:t>年度以降の繰上償還により、償還のピークを経過した公営企業負担分も含め元利償還金は年々減少しているが、ここ数年の大型事業実施に伴い多額の地方債が発行され</a:t>
          </a:r>
          <a:r>
            <a:rPr kumimoji="0" lang="ja-JP" altLang="en-US" sz="1100" b="0" i="0" u="none" strike="noStrike" kern="0" cap="none" spc="0" normalizeH="0" baseline="0" noProof="0">
              <a:ln>
                <a:noFill/>
              </a:ln>
              <a:solidFill>
                <a:prstClr val="black"/>
              </a:solidFill>
              <a:effectLst/>
              <a:uLnTx/>
              <a:uFillTx/>
              <a:latin typeface="+mn-lt"/>
              <a:ea typeface="+mn-ea"/>
              <a:cs typeface="+mn-cs"/>
            </a:rPr>
            <a:t>が</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繰上償還の実施等により健全化を図った。引き続き</a:t>
          </a:r>
          <a:r>
            <a:rPr kumimoji="0" lang="ja-JP" altLang="ja-JP" sz="1100" b="0" i="0" u="none" strike="noStrike" kern="0" cap="none" spc="0" normalizeH="0" baseline="0" noProof="0">
              <a:ln>
                <a:noFill/>
              </a:ln>
              <a:solidFill>
                <a:prstClr val="black"/>
              </a:solidFill>
              <a:effectLst/>
              <a:uLnTx/>
              <a:uFillTx/>
              <a:latin typeface="+mn-lt"/>
              <a:ea typeface="+mn-ea"/>
              <a:cs typeface="+mn-cs"/>
            </a:rPr>
            <a:t>計画的な事業実施、繰上償還の実施等により財政の健全化を図る必要がある。</a:t>
          </a:r>
          <a:endParaRPr kumimoji="0" lang="ja-JP" altLang="ja-JP" sz="1400" b="0" i="0" u="none" strike="noStrike" kern="0" cap="none" spc="0" normalizeH="0" baseline="0" noProof="0">
            <a:ln>
              <a:noFill/>
            </a:ln>
            <a:solidFill>
              <a:prstClr val="black"/>
            </a:solidFill>
            <a:effectLst/>
            <a:uLnTx/>
            <a:uFillTx/>
            <a:latin typeface="+mn-lt"/>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長野県根羽村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1,004
991
89.97
1,983,303
1,820,827
148,945
1,215,695
1,668,227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長野県根羽村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1,004
991
89.97
1,983,303
1,820,827
148,945
1,215,695
1,668,227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長野県根羽村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1,004
991
89.97
1,983,303
1,820,827
148,945
1,215,695
1,668,227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長野県根羽村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1,004
991
89.97
1,983,303
1,820,827
148,945
1,215,695
1,668,227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景気回復の兆しがみられるものの、人口減少や全国平均を大幅に上回る高齢化の進行により村税の収入増にまで至らず、依然として財政力指数の改善が見られず、類似団体平均内においても下位の状況が続く。</a:t>
          </a:r>
          <a:endParaRPr kumimoji="0" lang="ja-JP" altLang="ja-JP" sz="1400" b="0" i="0" u="none" strike="noStrike" kern="0" cap="none" spc="0" normalizeH="0" baseline="0" noProof="0">
            <a:ln>
              <a:noFill/>
            </a:ln>
            <a:solidFill>
              <a:prstClr val="black"/>
            </a:solidFill>
            <a:effectLst/>
            <a:uLnTx/>
            <a:uFillTx/>
            <a:latin typeface="+mn-lt"/>
            <a:ea typeface="+mn-ea"/>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償却資産の増による固定資産税の増、村内のたばこ販売業者の増により、たばこ税の微増も見込まれるが、財政力指数の改善に向けて厳しい状況が続く事が予想される。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45</xdr:row>
      <xdr:rowOff>1694</xdr:rowOff>
    </xdr:to>
    <xdr:cxnSp macro="">
      <xdr:nvCxnSpPr>
        <xdr:cNvPr id="67" name="直線コネクタ 66"/>
        <xdr:cNvCxnSpPr/>
      </xdr:nvCxnSpPr>
      <xdr:spPr>
        <a:xfrm>
          <a:off x="4114800" y="770890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44</xdr:row>
      <xdr:rowOff>165100</xdr:rowOff>
    </xdr:to>
    <xdr:cxnSp macro="">
      <xdr:nvCxnSpPr>
        <xdr:cNvPr id="70" name="直線コネクタ 69"/>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25823</xdr:rowOff>
    </xdr:from>
    <xdr:to>
      <xdr:col>6</xdr:col>
      <xdr:colOff>50800</xdr:colOff>
      <xdr:row>44</xdr:row>
      <xdr:rowOff>127423</xdr:rowOff>
    </xdr:to>
    <xdr:sp macro="" textlink="">
      <xdr:nvSpPr>
        <xdr:cNvPr id="71" name="フローチャート : 判断 70"/>
        <xdr:cNvSpPr/>
      </xdr:nvSpPr>
      <xdr:spPr>
        <a:xfrm>
          <a:off x="4064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137600</xdr:rowOff>
    </xdr:from>
    <xdr:ext cx="736600" cy="259045"/>
    <xdr:sp macro="" textlink="">
      <xdr:nvSpPr>
        <xdr:cNvPr id="72" name="テキスト ボックス 71"/>
        <xdr:cNvSpPr txBox="1"/>
      </xdr:nvSpPr>
      <xdr:spPr>
        <a:xfrm>
          <a:off x="3733800" y="7338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44</xdr:row>
      <xdr:rowOff>165100</xdr:rowOff>
    </xdr:to>
    <xdr:cxnSp macro="">
      <xdr:nvCxnSpPr>
        <xdr:cNvPr id="73" name="直線コネクタ 72"/>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33867</xdr:rowOff>
    </xdr:from>
    <xdr:to>
      <xdr:col>4</xdr:col>
      <xdr:colOff>533400</xdr:colOff>
      <xdr:row>44</xdr:row>
      <xdr:rowOff>135467</xdr:rowOff>
    </xdr:to>
    <xdr:sp macro="" textlink="">
      <xdr:nvSpPr>
        <xdr:cNvPr id="74" name="フローチャート : 判断 73"/>
        <xdr:cNvSpPr/>
      </xdr:nvSpPr>
      <xdr:spPr>
        <a:xfrm>
          <a:off x="3175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145644</xdr:rowOff>
    </xdr:from>
    <xdr:ext cx="762000" cy="259045"/>
    <xdr:sp macro="" textlink="">
      <xdr:nvSpPr>
        <xdr:cNvPr id="75" name="テキスト ボックス 74"/>
        <xdr:cNvSpPr txBox="1"/>
      </xdr:nvSpPr>
      <xdr:spPr>
        <a:xfrm>
          <a:off x="2844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157056</xdr:rowOff>
    </xdr:from>
    <xdr:to>
      <xdr:col>3</xdr:col>
      <xdr:colOff>279400</xdr:colOff>
      <xdr:row>44</xdr:row>
      <xdr:rowOff>165100</xdr:rowOff>
    </xdr:to>
    <xdr:cxnSp macro="">
      <xdr:nvCxnSpPr>
        <xdr:cNvPr id="76" name="直線コネクタ 75"/>
        <xdr:cNvCxnSpPr/>
      </xdr:nvCxnSpPr>
      <xdr:spPr>
        <a:xfrm>
          <a:off x="1447800" y="77008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25823</xdr:rowOff>
    </xdr:from>
    <xdr:to>
      <xdr:col>3</xdr:col>
      <xdr:colOff>330200</xdr:colOff>
      <xdr:row>44</xdr:row>
      <xdr:rowOff>127423</xdr:rowOff>
    </xdr:to>
    <xdr:sp macro="" textlink="">
      <xdr:nvSpPr>
        <xdr:cNvPr id="77" name="フローチャート : 判断 76"/>
        <xdr:cNvSpPr/>
      </xdr:nvSpPr>
      <xdr:spPr>
        <a:xfrm>
          <a:off x="2286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137600</xdr:rowOff>
    </xdr:from>
    <xdr:ext cx="762000" cy="259045"/>
    <xdr:sp macro="" textlink="">
      <xdr:nvSpPr>
        <xdr:cNvPr id="78" name="テキスト ボックス 77"/>
        <xdr:cNvSpPr txBox="1"/>
      </xdr:nvSpPr>
      <xdr:spPr>
        <a:xfrm>
          <a:off x="1955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17780</xdr:rowOff>
    </xdr:from>
    <xdr:to>
      <xdr:col>2</xdr:col>
      <xdr:colOff>127000</xdr:colOff>
      <xdr:row>44</xdr:row>
      <xdr:rowOff>119380</xdr:rowOff>
    </xdr:to>
    <xdr:sp macro="" textlink="">
      <xdr:nvSpPr>
        <xdr:cNvPr id="79" name="フローチャート : 判断 78"/>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129557</xdr:rowOff>
    </xdr:from>
    <xdr:ext cx="762000" cy="259045"/>
    <xdr:sp macro="" textlink="">
      <xdr:nvSpPr>
        <xdr:cNvPr id="80" name="テキスト ボックス 79"/>
        <xdr:cNvSpPr txBox="1"/>
      </xdr:nvSpPr>
      <xdr:spPr>
        <a:xfrm>
          <a:off x="1066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122344</xdr:rowOff>
    </xdr:from>
    <xdr:to>
      <xdr:col>7</xdr:col>
      <xdr:colOff>203200</xdr:colOff>
      <xdr:row>45</xdr:row>
      <xdr:rowOff>52494</xdr:rowOff>
    </xdr:to>
    <xdr:sp macro="" textlink="">
      <xdr:nvSpPr>
        <xdr:cNvPr id="86" name="円/楕円 85"/>
        <xdr:cNvSpPr/>
      </xdr:nvSpPr>
      <xdr:spPr>
        <a:xfrm>
          <a:off x="49022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18221</xdr:rowOff>
    </xdr:from>
    <xdr:ext cx="762000" cy="259045"/>
    <xdr:sp macro="" textlink="">
      <xdr:nvSpPr>
        <xdr:cNvPr id="87" name="財政力該当値テキスト"/>
        <xdr:cNvSpPr txBox="1"/>
      </xdr:nvSpPr>
      <xdr:spPr>
        <a:xfrm>
          <a:off x="5041900" y="75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88" name="円/楕円 87"/>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89" name="テキスト ボックス 88"/>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0" name="円/楕円 89"/>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1" name="テキスト ボックス 90"/>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2" name="円/楕円 91"/>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3" name="テキスト ボックス 92"/>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106256</xdr:rowOff>
    </xdr:from>
    <xdr:to>
      <xdr:col>2</xdr:col>
      <xdr:colOff>127000</xdr:colOff>
      <xdr:row>45</xdr:row>
      <xdr:rowOff>36406</xdr:rowOff>
    </xdr:to>
    <xdr:sp macro="" textlink="">
      <xdr:nvSpPr>
        <xdr:cNvPr id="94" name="円/楕円 93"/>
        <xdr:cNvSpPr/>
      </xdr:nvSpPr>
      <xdr:spPr>
        <a:xfrm>
          <a:off x="1397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21183</xdr:rowOff>
    </xdr:from>
    <xdr:ext cx="762000" cy="259045"/>
    <xdr:sp macro="" textlink="">
      <xdr:nvSpPr>
        <xdr:cNvPr id="95" name="テキスト ボックス 94"/>
        <xdr:cNvSpPr txBox="1"/>
      </xdr:nvSpPr>
      <xdr:spPr>
        <a:xfrm>
          <a:off x="1066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昨年と比較すると</a:t>
          </a:r>
          <a:r>
            <a:rPr kumimoji="0" lang="en-US" altLang="ja-JP" sz="1100" b="0" i="0" u="none" strike="noStrike" kern="0" cap="none" spc="0" normalizeH="0" baseline="0" noProof="0">
              <a:ln>
                <a:noFill/>
              </a:ln>
              <a:solidFill>
                <a:prstClr val="black"/>
              </a:solidFill>
              <a:effectLst/>
              <a:uLnTx/>
              <a:uFillTx/>
              <a:latin typeface="+mn-lt"/>
              <a:ea typeface="+mn-ea"/>
              <a:cs typeface="+mn-cs"/>
            </a:rPr>
            <a:t>1.7</a:t>
          </a:r>
          <a:r>
            <a:rPr kumimoji="0" lang="ja-JP" altLang="en-US" sz="1100" b="0" i="0" u="none" strike="noStrike" kern="0" cap="none" spc="0" normalizeH="0" baseline="0" noProof="0">
              <a:ln>
                <a:noFill/>
              </a:ln>
              <a:solidFill>
                <a:prstClr val="black"/>
              </a:solidFill>
              <a:effectLst/>
              <a:uLnTx/>
              <a:uFillTx/>
              <a:latin typeface="+mn-lt"/>
              <a:ea typeface="+mn-ea"/>
              <a:cs typeface="+mn-cs"/>
            </a:rPr>
            <a:t>％改善でき低い水準を維持できている。</a:t>
          </a:r>
          <a:r>
            <a:rPr kumimoji="0" lang="ja-JP" altLang="ja-JP" sz="1100" b="0" i="0" u="none" strike="noStrike" kern="0" cap="none" spc="0" normalizeH="0" baseline="0" noProof="0">
              <a:ln>
                <a:noFill/>
              </a:ln>
              <a:solidFill>
                <a:prstClr val="black"/>
              </a:solidFill>
              <a:effectLst/>
              <a:uLnTx/>
              <a:uFillTx/>
              <a:latin typeface="+mn-lt"/>
              <a:ea typeface="+mn-ea"/>
              <a:cs typeface="+mn-cs"/>
            </a:rPr>
            <a:t>特別職、議会議員の報酬カット、</a:t>
          </a:r>
          <a:r>
            <a:rPr kumimoji="0" lang="ja-JP" altLang="en-US" sz="1100" b="0" i="0" u="none" strike="noStrike" kern="0" cap="none" spc="0" normalizeH="0" baseline="0" noProof="0">
              <a:ln>
                <a:noFill/>
              </a:ln>
              <a:solidFill>
                <a:prstClr val="black"/>
              </a:solidFill>
              <a:effectLst/>
              <a:uLnTx/>
              <a:uFillTx/>
              <a:latin typeface="+mn-lt"/>
              <a:ea typeface="+mn-ea"/>
              <a:cs typeface="+mn-cs"/>
            </a:rPr>
            <a:t>継続的な</a:t>
          </a:r>
          <a:r>
            <a:rPr kumimoji="0" lang="ja-JP" altLang="ja-JP" sz="1100" b="0" i="0" u="none" strike="noStrike" kern="0" cap="none" spc="0" normalizeH="0" baseline="0" noProof="0">
              <a:ln>
                <a:noFill/>
              </a:ln>
              <a:solidFill>
                <a:prstClr val="black"/>
              </a:solidFill>
              <a:effectLst/>
              <a:uLnTx/>
              <a:uFillTx/>
              <a:latin typeface="+mn-lt"/>
              <a:ea typeface="+mn-ea"/>
              <a:cs typeface="+mn-cs"/>
            </a:rPr>
            <a:t>繰上償還</a:t>
          </a:r>
          <a:r>
            <a:rPr kumimoji="0" lang="ja-JP" altLang="en-US" sz="1100" b="0" i="0" u="none" strike="noStrike" kern="0" cap="none" spc="0" normalizeH="0" baseline="0" noProof="0">
              <a:ln>
                <a:noFill/>
              </a:ln>
              <a:solidFill>
                <a:prstClr val="black"/>
              </a:solidFill>
              <a:effectLst/>
              <a:uLnTx/>
              <a:uFillTx/>
              <a:latin typeface="+mn-lt"/>
              <a:ea typeface="+mn-ea"/>
              <a:cs typeface="+mn-cs"/>
            </a:rPr>
            <a:t>の実施等により、</a:t>
          </a:r>
          <a:r>
            <a:rPr kumimoji="0" lang="ja-JP" altLang="ja-JP" sz="1100" b="0" i="0" u="none" strike="noStrike" kern="0" cap="none" spc="0" normalizeH="0" baseline="0" noProof="0">
              <a:ln>
                <a:noFill/>
              </a:ln>
              <a:solidFill>
                <a:prstClr val="black"/>
              </a:solidFill>
              <a:effectLst/>
              <a:uLnTx/>
              <a:uFillTx/>
              <a:latin typeface="+mn-lt"/>
              <a:ea typeface="+mn-ea"/>
              <a:cs typeface="+mn-cs"/>
            </a:rPr>
            <a:t>今後も義務的経費の削減に努め、現在の水準を維持できるように努める。</a:t>
          </a:r>
          <a:endParaRPr kumimoji="0" lang="ja-JP" altLang="ja-JP" sz="1400" b="0" i="0" u="none" strike="noStrike" kern="0" cap="none" spc="0" normalizeH="0" baseline="0" noProof="0">
            <a:ln>
              <a:noFill/>
            </a:ln>
            <a:solidFill>
              <a:prstClr val="black"/>
            </a:solidFill>
            <a:effectLst/>
            <a:uLnTx/>
            <a:uFillTx/>
            <a:latin typeface="+mn-lt"/>
            <a:ea typeface="+mn-ea"/>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5" name="直線コネクタ 124"/>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6"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7" name="直線コネクタ 126"/>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8"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9" name="直線コネクタ 128"/>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31962</xdr:rowOff>
    </xdr:from>
    <xdr:to>
      <xdr:col>7</xdr:col>
      <xdr:colOff>152400</xdr:colOff>
      <xdr:row>59</xdr:row>
      <xdr:rowOff>100330</xdr:rowOff>
    </xdr:to>
    <xdr:cxnSp macro="">
      <xdr:nvCxnSpPr>
        <xdr:cNvPr id="130" name="直線コネクタ 129"/>
        <xdr:cNvCxnSpPr/>
      </xdr:nvCxnSpPr>
      <xdr:spPr>
        <a:xfrm flipV="1">
          <a:off x="4114800" y="10147512"/>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90398</xdr:rowOff>
    </xdr:from>
    <xdr:ext cx="762000" cy="259045"/>
    <xdr:sp macro="" textlink="">
      <xdr:nvSpPr>
        <xdr:cNvPr id="131"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2" name="フローチャート : 判断 131"/>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122979</xdr:rowOff>
    </xdr:from>
    <xdr:to>
      <xdr:col>6</xdr:col>
      <xdr:colOff>0</xdr:colOff>
      <xdr:row>59</xdr:row>
      <xdr:rowOff>100330</xdr:rowOff>
    </xdr:to>
    <xdr:cxnSp macro="">
      <xdr:nvCxnSpPr>
        <xdr:cNvPr id="133" name="直線コネクタ 132"/>
        <xdr:cNvCxnSpPr/>
      </xdr:nvCxnSpPr>
      <xdr:spPr>
        <a:xfrm>
          <a:off x="3225800" y="10067079"/>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4" name="フローチャート : 判断 133"/>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35" name="テキスト ボックス 134"/>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66675</xdr:rowOff>
    </xdr:from>
    <xdr:to>
      <xdr:col>4</xdr:col>
      <xdr:colOff>482600</xdr:colOff>
      <xdr:row>58</xdr:row>
      <xdr:rowOff>122979</xdr:rowOff>
    </xdr:to>
    <xdr:cxnSp macro="">
      <xdr:nvCxnSpPr>
        <xdr:cNvPr id="136" name="直線コネクタ 135"/>
        <xdr:cNvCxnSpPr/>
      </xdr:nvCxnSpPr>
      <xdr:spPr>
        <a:xfrm>
          <a:off x="2336800" y="10010775"/>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7" name="フローチャート : 判断 136"/>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38" name="テキスト ボックス 137"/>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66675</xdr:rowOff>
    </xdr:from>
    <xdr:to>
      <xdr:col>3</xdr:col>
      <xdr:colOff>279400</xdr:colOff>
      <xdr:row>60</xdr:row>
      <xdr:rowOff>21379</xdr:rowOff>
    </xdr:to>
    <xdr:cxnSp macro="">
      <xdr:nvCxnSpPr>
        <xdr:cNvPr id="139" name="直線コネクタ 138"/>
        <xdr:cNvCxnSpPr/>
      </xdr:nvCxnSpPr>
      <xdr:spPr>
        <a:xfrm flipV="1">
          <a:off x="1447800" y="10010775"/>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41" name="テキスト ボックス 140"/>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2" name="フローチャート : 判断 141"/>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3" name="テキスト ボックス 142"/>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58</xdr:row>
      <xdr:rowOff>152612</xdr:rowOff>
    </xdr:from>
    <xdr:to>
      <xdr:col>7</xdr:col>
      <xdr:colOff>203200</xdr:colOff>
      <xdr:row>59</xdr:row>
      <xdr:rowOff>82762</xdr:rowOff>
    </xdr:to>
    <xdr:sp macro="" textlink="">
      <xdr:nvSpPr>
        <xdr:cNvPr id="149" name="円/楕円 148"/>
        <xdr:cNvSpPr/>
      </xdr:nvSpPr>
      <xdr:spPr>
        <a:xfrm>
          <a:off x="49022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73889</xdr:rowOff>
    </xdr:from>
    <xdr:ext cx="762000" cy="259045"/>
    <xdr:sp macro="" textlink="">
      <xdr:nvSpPr>
        <xdr:cNvPr id="150" name="財政構造の弾力性該当値テキスト"/>
        <xdr:cNvSpPr txBox="1"/>
      </xdr:nvSpPr>
      <xdr:spPr>
        <a:xfrm>
          <a:off x="5041900" y="1001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49530</xdr:rowOff>
    </xdr:from>
    <xdr:to>
      <xdr:col>6</xdr:col>
      <xdr:colOff>50800</xdr:colOff>
      <xdr:row>59</xdr:row>
      <xdr:rowOff>151130</xdr:rowOff>
    </xdr:to>
    <xdr:sp macro="" textlink="">
      <xdr:nvSpPr>
        <xdr:cNvPr id="151" name="円/楕円 150"/>
        <xdr:cNvSpPr/>
      </xdr:nvSpPr>
      <xdr:spPr>
        <a:xfrm>
          <a:off x="4064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161307</xdr:rowOff>
    </xdr:from>
    <xdr:ext cx="736600" cy="259045"/>
    <xdr:sp macro="" textlink="">
      <xdr:nvSpPr>
        <xdr:cNvPr id="152" name="テキスト ボックス 151"/>
        <xdr:cNvSpPr txBox="1"/>
      </xdr:nvSpPr>
      <xdr:spPr>
        <a:xfrm>
          <a:off x="3733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72179</xdr:rowOff>
    </xdr:from>
    <xdr:to>
      <xdr:col>4</xdr:col>
      <xdr:colOff>533400</xdr:colOff>
      <xdr:row>59</xdr:row>
      <xdr:rowOff>2329</xdr:rowOff>
    </xdr:to>
    <xdr:sp macro="" textlink="">
      <xdr:nvSpPr>
        <xdr:cNvPr id="153" name="円/楕円 152"/>
        <xdr:cNvSpPr/>
      </xdr:nvSpPr>
      <xdr:spPr>
        <a:xfrm>
          <a:off x="3175000" y="1001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12506</xdr:rowOff>
    </xdr:from>
    <xdr:ext cx="762000" cy="259045"/>
    <xdr:sp macro="" textlink="">
      <xdr:nvSpPr>
        <xdr:cNvPr id="154" name="テキスト ボックス 153"/>
        <xdr:cNvSpPr txBox="1"/>
      </xdr:nvSpPr>
      <xdr:spPr>
        <a:xfrm>
          <a:off x="2844800" y="9785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15875</xdr:rowOff>
    </xdr:from>
    <xdr:to>
      <xdr:col>3</xdr:col>
      <xdr:colOff>330200</xdr:colOff>
      <xdr:row>58</xdr:row>
      <xdr:rowOff>117475</xdr:rowOff>
    </xdr:to>
    <xdr:sp macro="" textlink="">
      <xdr:nvSpPr>
        <xdr:cNvPr id="155" name="円/楕円 154"/>
        <xdr:cNvSpPr/>
      </xdr:nvSpPr>
      <xdr:spPr>
        <a:xfrm>
          <a:off x="22860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127652</xdr:rowOff>
    </xdr:from>
    <xdr:ext cx="762000" cy="259045"/>
    <xdr:sp macro="" textlink="">
      <xdr:nvSpPr>
        <xdr:cNvPr id="156" name="テキスト ボックス 155"/>
        <xdr:cNvSpPr txBox="1"/>
      </xdr:nvSpPr>
      <xdr:spPr>
        <a:xfrm>
          <a:off x="1955800" y="972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142029</xdr:rowOff>
    </xdr:from>
    <xdr:to>
      <xdr:col>2</xdr:col>
      <xdr:colOff>127000</xdr:colOff>
      <xdr:row>60</xdr:row>
      <xdr:rowOff>72179</xdr:rowOff>
    </xdr:to>
    <xdr:sp macro="" textlink="">
      <xdr:nvSpPr>
        <xdr:cNvPr id="157" name="円/楕円 156"/>
        <xdr:cNvSpPr/>
      </xdr:nvSpPr>
      <xdr:spPr>
        <a:xfrm>
          <a:off x="1397000" y="102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82356</xdr:rowOff>
    </xdr:from>
    <xdr:ext cx="762000" cy="259045"/>
    <xdr:sp macro="" textlink="">
      <xdr:nvSpPr>
        <xdr:cNvPr id="158" name="テキスト ボックス 157"/>
        <xdr:cNvSpPr txBox="1"/>
      </xdr:nvSpPr>
      <xdr:spPr>
        <a:xfrm>
          <a:off x="1066800" y="1002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[409,346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昨年度と比較して、改善は見られたものの、人口減少等に加え、人件費</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に係る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行政システムの維持管理等に</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引き続き</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経費を要し、平均と比較しても高い状況となっている。今後も、住民サービスの維持、向上を考慮しながら、経費の節減につとめ、改善を図る。</a:t>
          </a:r>
          <a:endParaRPr kumimoji="0" lang="ja-JP" altLang="ja-JP" sz="1000" b="0" i="0" u="none" strike="noStrike" kern="0" cap="none" spc="0" normalizeH="0" baseline="0" noProof="0">
            <a:ln>
              <a:noFill/>
            </a:ln>
            <a:solidFill>
              <a:sysClr val="windowText" lastClr="000000"/>
            </a:solidFill>
            <a:effectLst/>
            <a:uLnTx/>
            <a:uFillTx/>
            <a:latin typeface="+mn-lt"/>
            <a:ea typeface="+mn-ea"/>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7" name="直線コネクタ 186"/>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8" name="人件費・物件費等の状況最小値テキスト"/>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9" name="直線コネクタ 188"/>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0" name="人件費・物件費等の状況最大値テキスト"/>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1" name="直線コネクタ 190"/>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77842</xdr:rowOff>
    </xdr:from>
    <xdr:to>
      <xdr:col>7</xdr:col>
      <xdr:colOff>152400</xdr:colOff>
      <xdr:row>81</xdr:row>
      <xdr:rowOff>84454</xdr:rowOff>
    </xdr:to>
    <xdr:cxnSp macro="">
      <xdr:nvCxnSpPr>
        <xdr:cNvPr id="192" name="直線コネクタ 191"/>
        <xdr:cNvCxnSpPr/>
      </xdr:nvCxnSpPr>
      <xdr:spPr>
        <a:xfrm flipV="1">
          <a:off x="4114800" y="13965292"/>
          <a:ext cx="838200" cy="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8882</xdr:rowOff>
    </xdr:from>
    <xdr:ext cx="762000" cy="259045"/>
    <xdr:sp macro="" textlink="">
      <xdr:nvSpPr>
        <xdr:cNvPr id="193" name="人件費・物件費等の状況平均値テキスト"/>
        <xdr:cNvSpPr txBox="1"/>
      </xdr:nvSpPr>
      <xdr:spPr>
        <a:xfrm>
          <a:off x="5041900" y="13724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4" name="フローチャート : 判断 193"/>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64224</xdr:rowOff>
    </xdr:from>
    <xdr:to>
      <xdr:col>6</xdr:col>
      <xdr:colOff>0</xdr:colOff>
      <xdr:row>81</xdr:row>
      <xdr:rowOff>84454</xdr:rowOff>
    </xdr:to>
    <xdr:cxnSp macro="">
      <xdr:nvCxnSpPr>
        <xdr:cNvPr id="195" name="直線コネクタ 194"/>
        <xdr:cNvCxnSpPr/>
      </xdr:nvCxnSpPr>
      <xdr:spPr>
        <a:xfrm>
          <a:off x="3225800" y="13951674"/>
          <a:ext cx="889000" cy="2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170545</xdr:rowOff>
    </xdr:from>
    <xdr:to>
      <xdr:col>6</xdr:col>
      <xdr:colOff>50800</xdr:colOff>
      <xdr:row>81</xdr:row>
      <xdr:rowOff>100695</xdr:rowOff>
    </xdr:to>
    <xdr:sp macro="" textlink="">
      <xdr:nvSpPr>
        <xdr:cNvPr id="196" name="フローチャート : 判断 195"/>
        <xdr:cNvSpPr/>
      </xdr:nvSpPr>
      <xdr:spPr>
        <a:xfrm>
          <a:off x="4064000" y="1388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110872</xdr:rowOff>
    </xdr:from>
    <xdr:ext cx="736600" cy="259045"/>
    <xdr:sp macro="" textlink="">
      <xdr:nvSpPr>
        <xdr:cNvPr id="197" name="テキスト ボックス 196"/>
        <xdr:cNvSpPr txBox="1"/>
      </xdr:nvSpPr>
      <xdr:spPr>
        <a:xfrm>
          <a:off x="3733800" y="13655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49705</xdr:rowOff>
    </xdr:from>
    <xdr:to>
      <xdr:col>4</xdr:col>
      <xdr:colOff>482600</xdr:colOff>
      <xdr:row>81</xdr:row>
      <xdr:rowOff>64224</xdr:rowOff>
    </xdr:to>
    <xdr:cxnSp macro="">
      <xdr:nvCxnSpPr>
        <xdr:cNvPr id="198" name="直線コネクタ 197"/>
        <xdr:cNvCxnSpPr/>
      </xdr:nvCxnSpPr>
      <xdr:spPr>
        <a:xfrm>
          <a:off x="2336800" y="13937155"/>
          <a:ext cx="889000" cy="1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8714</xdr:rowOff>
    </xdr:from>
    <xdr:to>
      <xdr:col>4</xdr:col>
      <xdr:colOff>533400</xdr:colOff>
      <xdr:row>81</xdr:row>
      <xdr:rowOff>110314</xdr:rowOff>
    </xdr:to>
    <xdr:sp macro="" textlink="">
      <xdr:nvSpPr>
        <xdr:cNvPr id="199" name="フローチャート : 判断 198"/>
        <xdr:cNvSpPr/>
      </xdr:nvSpPr>
      <xdr:spPr>
        <a:xfrm>
          <a:off x="3175000" y="13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120491</xdr:rowOff>
    </xdr:from>
    <xdr:ext cx="762000" cy="259045"/>
    <xdr:sp macro="" textlink="">
      <xdr:nvSpPr>
        <xdr:cNvPr id="200" name="テキスト ボックス 199"/>
        <xdr:cNvSpPr txBox="1"/>
      </xdr:nvSpPr>
      <xdr:spPr>
        <a:xfrm>
          <a:off x="2844800" y="1366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49705</xdr:rowOff>
    </xdr:from>
    <xdr:to>
      <xdr:col>3</xdr:col>
      <xdr:colOff>279400</xdr:colOff>
      <xdr:row>81</xdr:row>
      <xdr:rowOff>53164</xdr:rowOff>
    </xdr:to>
    <xdr:cxnSp macro="">
      <xdr:nvCxnSpPr>
        <xdr:cNvPr id="201" name="直線コネクタ 200"/>
        <xdr:cNvCxnSpPr/>
      </xdr:nvCxnSpPr>
      <xdr:spPr>
        <a:xfrm flipV="1">
          <a:off x="1447800" y="13937155"/>
          <a:ext cx="889000" cy="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2243</xdr:rowOff>
    </xdr:from>
    <xdr:to>
      <xdr:col>3</xdr:col>
      <xdr:colOff>330200</xdr:colOff>
      <xdr:row>81</xdr:row>
      <xdr:rowOff>103843</xdr:rowOff>
    </xdr:to>
    <xdr:sp macro="" textlink="">
      <xdr:nvSpPr>
        <xdr:cNvPr id="202" name="フローチャート : 判断 201"/>
        <xdr:cNvSpPr/>
      </xdr:nvSpPr>
      <xdr:spPr>
        <a:xfrm>
          <a:off x="2286000" y="1388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88620</xdr:rowOff>
    </xdr:from>
    <xdr:ext cx="762000" cy="259045"/>
    <xdr:sp macro="" textlink="">
      <xdr:nvSpPr>
        <xdr:cNvPr id="203" name="テキスト ボックス 202"/>
        <xdr:cNvSpPr txBox="1"/>
      </xdr:nvSpPr>
      <xdr:spPr>
        <a:xfrm>
          <a:off x="1955800" y="1397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156322</xdr:rowOff>
    </xdr:from>
    <xdr:to>
      <xdr:col>2</xdr:col>
      <xdr:colOff>127000</xdr:colOff>
      <xdr:row>81</xdr:row>
      <xdr:rowOff>86472</xdr:rowOff>
    </xdr:to>
    <xdr:sp macro="" textlink="">
      <xdr:nvSpPr>
        <xdr:cNvPr id="204" name="フローチャート : 判断 203"/>
        <xdr:cNvSpPr/>
      </xdr:nvSpPr>
      <xdr:spPr>
        <a:xfrm>
          <a:off x="1397000" y="138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96649</xdr:rowOff>
    </xdr:from>
    <xdr:ext cx="762000" cy="259045"/>
    <xdr:sp macro="" textlink="">
      <xdr:nvSpPr>
        <xdr:cNvPr id="205" name="テキスト ボックス 204"/>
        <xdr:cNvSpPr txBox="1"/>
      </xdr:nvSpPr>
      <xdr:spPr>
        <a:xfrm>
          <a:off x="1066800" y="1364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27042</xdr:rowOff>
    </xdr:from>
    <xdr:to>
      <xdr:col>7</xdr:col>
      <xdr:colOff>203200</xdr:colOff>
      <xdr:row>81</xdr:row>
      <xdr:rowOff>128642</xdr:rowOff>
    </xdr:to>
    <xdr:sp macro="" textlink="">
      <xdr:nvSpPr>
        <xdr:cNvPr id="211" name="円/楕円 210"/>
        <xdr:cNvSpPr/>
      </xdr:nvSpPr>
      <xdr:spPr>
        <a:xfrm>
          <a:off x="4902200" y="1391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75319</xdr:rowOff>
    </xdr:from>
    <xdr:ext cx="762000" cy="259045"/>
    <xdr:sp macro="" textlink="">
      <xdr:nvSpPr>
        <xdr:cNvPr id="212" name="人件費・物件費等の状況該当値テキスト"/>
        <xdr:cNvSpPr txBox="1"/>
      </xdr:nvSpPr>
      <xdr:spPr>
        <a:xfrm>
          <a:off x="5041900" y="1396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409,346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33654</xdr:rowOff>
    </xdr:from>
    <xdr:to>
      <xdr:col>6</xdr:col>
      <xdr:colOff>50800</xdr:colOff>
      <xdr:row>81</xdr:row>
      <xdr:rowOff>135254</xdr:rowOff>
    </xdr:to>
    <xdr:sp macro="" textlink="">
      <xdr:nvSpPr>
        <xdr:cNvPr id="213" name="円/楕円 212"/>
        <xdr:cNvSpPr/>
      </xdr:nvSpPr>
      <xdr:spPr>
        <a:xfrm>
          <a:off x="4064000" y="139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120031</xdr:rowOff>
    </xdr:from>
    <xdr:ext cx="736600" cy="259045"/>
    <xdr:sp macro="" textlink="">
      <xdr:nvSpPr>
        <xdr:cNvPr id="214" name="テキスト ボックス 213"/>
        <xdr:cNvSpPr txBox="1"/>
      </xdr:nvSpPr>
      <xdr:spPr>
        <a:xfrm>
          <a:off x="3733800" y="14007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425,785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13424</xdr:rowOff>
    </xdr:from>
    <xdr:to>
      <xdr:col>4</xdr:col>
      <xdr:colOff>533400</xdr:colOff>
      <xdr:row>81</xdr:row>
      <xdr:rowOff>115024</xdr:rowOff>
    </xdr:to>
    <xdr:sp macro="" textlink="">
      <xdr:nvSpPr>
        <xdr:cNvPr id="215" name="円/楕円 214"/>
        <xdr:cNvSpPr/>
      </xdr:nvSpPr>
      <xdr:spPr>
        <a:xfrm>
          <a:off x="3175000" y="1390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99801</xdr:rowOff>
    </xdr:from>
    <xdr:ext cx="762000" cy="259045"/>
    <xdr:sp macro="" textlink="">
      <xdr:nvSpPr>
        <xdr:cNvPr id="216" name="テキスト ボックス 215"/>
        <xdr:cNvSpPr txBox="1"/>
      </xdr:nvSpPr>
      <xdr:spPr>
        <a:xfrm>
          <a:off x="2844800" y="1398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375,483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170355</xdr:rowOff>
    </xdr:from>
    <xdr:to>
      <xdr:col>3</xdr:col>
      <xdr:colOff>330200</xdr:colOff>
      <xdr:row>81</xdr:row>
      <xdr:rowOff>100505</xdr:rowOff>
    </xdr:to>
    <xdr:sp macro="" textlink="">
      <xdr:nvSpPr>
        <xdr:cNvPr id="217" name="円/楕円 216"/>
        <xdr:cNvSpPr/>
      </xdr:nvSpPr>
      <xdr:spPr>
        <a:xfrm>
          <a:off x="2286000" y="1388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110682</xdr:rowOff>
    </xdr:from>
    <xdr:ext cx="762000" cy="259045"/>
    <xdr:sp macro="" textlink="">
      <xdr:nvSpPr>
        <xdr:cNvPr id="218" name="テキスト ボックス 217"/>
        <xdr:cNvSpPr txBox="1"/>
      </xdr:nvSpPr>
      <xdr:spPr>
        <a:xfrm>
          <a:off x="1955800" y="1365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339,383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2364</xdr:rowOff>
    </xdr:from>
    <xdr:to>
      <xdr:col>2</xdr:col>
      <xdr:colOff>127000</xdr:colOff>
      <xdr:row>81</xdr:row>
      <xdr:rowOff>103964</xdr:rowOff>
    </xdr:to>
    <xdr:sp macro="" textlink="">
      <xdr:nvSpPr>
        <xdr:cNvPr id="219" name="円/楕円 218"/>
        <xdr:cNvSpPr/>
      </xdr:nvSpPr>
      <xdr:spPr>
        <a:xfrm>
          <a:off x="1397000" y="138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88741</xdr:rowOff>
    </xdr:from>
    <xdr:ext cx="762000" cy="259045"/>
    <xdr:sp macro="" textlink="">
      <xdr:nvSpPr>
        <xdr:cNvPr id="220" name="テキスト ボックス 219"/>
        <xdr:cNvSpPr txBox="1"/>
      </xdr:nvSpPr>
      <xdr:spPr>
        <a:xfrm>
          <a:off x="1066800" y="1397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347,983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職員の異動</a:t>
          </a:r>
          <a:r>
            <a:rPr kumimoji="0" lang="ja-JP" altLang="en-US" sz="1100" b="0" i="0" u="none" strike="noStrike" kern="0" cap="none" spc="0" normalizeH="0" baseline="0" noProof="0">
              <a:ln>
                <a:noFill/>
              </a:ln>
              <a:solidFill>
                <a:prstClr val="black"/>
              </a:solidFill>
              <a:effectLst/>
              <a:uLnTx/>
              <a:uFillTx/>
              <a:latin typeface="+mn-lt"/>
              <a:ea typeface="+mn-ea"/>
              <a:cs typeface="+mn-cs"/>
            </a:rPr>
            <a:t>等</a:t>
          </a:r>
          <a:r>
            <a:rPr kumimoji="0" lang="ja-JP" altLang="ja-JP" sz="1100" b="0" i="0" u="none" strike="noStrike" kern="0" cap="none" spc="0" normalizeH="0" baseline="0" noProof="0">
              <a:ln>
                <a:noFill/>
              </a:ln>
              <a:solidFill>
                <a:prstClr val="black"/>
              </a:solidFill>
              <a:effectLst/>
              <a:uLnTx/>
              <a:uFillTx/>
              <a:latin typeface="+mn-lt"/>
              <a:ea typeface="+mn-ea"/>
              <a:cs typeface="+mn-cs"/>
            </a:rPr>
            <a:t>により数値は</a:t>
          </a:r>
          <a:r>
            <a:rPr kumimoji="0" lang="ja-JP" altLang="en-US" sz="1100" b="0" i="0" u="none" strike="noStrike" kern="0" cap="none" spc="0" normalizeH="0" baseline="0" noProof="0">
              <a:ln>
                <a:noFill/>
              </a:ln>
              <a:solidFill>
                <a:prstClr val="black"/>
              </a:solidFill>
              <a:effectLst/>
              <a:uLnTx/>
              <a:uFillTx/>
              <a:latin typeface="+mn-lt"/>
              <a:ea typeface="+mn-ea"/>
              <a:cs typeface="+mn-cs"/>
            </a:rPr>
            <a:t>低くなり、</a:t>
          </a:r>
          <a:r>
            <a:rPr kumimoji="0" lang="ja-JP" altLang="ja-JP" sz="1100" b="0" i="0" u="none" strike="noStrike" kern="0" cap="none" spc="0" normalizeH="0" baseline="0" noProof="0">
              <a:ln>
                <a:noFill/>
              </a:ln>
              <a:solidFill>
                <a:prstClr val="black"/>
              </a:solidFill>
              <a:effectLst/>
              <a:uLnTx/>
              <a:uFillTx/>
              <a:latin typeface="+mn-lt"/>
              <a:ea typeface="+mn-ea"/>
              <a:cs typeface="+mn-cs"/>
            </a:rPr>
            <a:t>依然として類似団体の平均を下回っている。今後も、職務職責に応じた適正な給料表の適用を行う。</a:t>
          </a:r>
          <a:endParaRPr kumimoji="0" lang="ja-JP" altLang="ja-JP" sz="1400" b="0" i="0" u="none" strike="noStrike" kern="0" cap="none" spc="0" normalizeH="0" baseline="0" noProof="0">
            <a:ln>
              <a:noFill/>
            </a:ln>
            <a:solidFill>
              <a:prstClr val="black"/>
            </a:solidFill>
            <a:effectLst/>
            <a:uLnTx/>
            <a:uFillTx/>
            <a:latin typeface="+mn-lt"/>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153036</xdr:rowOff>
    </xdr:from>
    <xdr:to>
      <xdr:col>24</xdr:col>
      <xdr:colOff>558800</xdr:colOff>
      <xdr:row>88</xdr:row>
      <xdr:rowOff>96520</xdr:rowOff>
    </xdr:to>
    <xdr:cxnSp macro="">
      <xdr:nvCxnSpPr>
        <xdr:cNvPr id="245" name="直線コネクタ 244"/>
        <xdr:cNvCxnSpPr/>
      </xdr:nvCxnSpPr>
      <xdr:spPr>
        <a:xfrm flipV="1">
          <a:off x="17018000" y="13869036"/>
          <a:ext cx="0" cy="1315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68597</xdr:rowOff>
    </xdr:from>
    <xdr:ext cx="762000" cy="259045"/>
    <xdr:sp macro="" textlink="">
      <xdr:nvSpPr>
        <xdr:cNvPr id="246"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88</xdr:row>
      <xdr:rowOff>96520</xdr:rowOff>
    </xdr:from>
    <xdr:to>
      <xdr:col>24</xdr:col>
      <xdr:colOff>647700</xdr:colOff>
      <xdr:row>88</xdr:row>
      <xdr:rowOff>96520</xdr:rowOff>
    </xdr:to>
    <xdr:cxnSp macro="">
      <xdr:nvCxnSpPr>
        <xdr:cNvPr id="247" name="直線コネクタ 246"/>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67963</xdr:rowOff>
    </xdr:from>
    <xdr:ext cx="762000" cy="259045"/>
    <xdr:sp macro="" textlink="">
      <xdr:nvSpPr>
        <xdr:cNvPr id="248" name="給与水準   （国との比較）最大値テキスト"/>
        <xdr:cNvSpPr txBox="1"/>
      </xdr:nvSpPr>
      <xdr:spPr>
        <a:xfrm>
          <a:off x="17106900" y="13612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153036</xdr:rowOff>
    </xdr:from>
    <xdr:to>
      <xdr:col>24</xdr:col>
      <xdr:colOff>647700</xdr:colOff>
      <xdr:row>80</xdr:row>
      <xdr:rowOff>153036</xdr:rowOff>
    </xdr:to>
    <xdr:cxnSp macro="">
      <xdr:nvCxnSpPr>
        <xdr:cNvPr id="249" name="直線コネクタ 248"/>
        <xdr:cNvCxnSpPr/>
      </xdr:nvCxnSpPr>
      <xdr:spPr>
        <a:xfrm>
          <a:off x="16929100" y="13869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140336</xdr:rowOff>
    </xdr:from>
    <xdr:to>
      <xdr:col>24</xdr:col>
      <xdr:colOff>558800</xdr:colOff>
      <xdr:row>86</xdr:row>
      <xdr:rowOff>29211</xdr:rowOff>
    </xdr:to>
    <xdr:cxnSp macro="">
      <xdr:nvCxnSpPr>
        <xdr:cNvPr id="250" name="直線コネクタ 249"/>
        <xdr:cNvCxnSpPr/>
      </xdr:nvCxnSpPr>
      <xdr:spPr>
        <a:xfrm flipV="1">
          <a:off x="16179800" y="1471358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77170</xdr:rowOff>
    </xdr:from>
    <xdr:ext cx="762000" cy="259045"/>
    <xdr:sp macro="" textlink="">
      <xdr:nvSpPr>
        <xdr:cNvPr id="251" name="給与水準   （国との比較）平均値テキスト"/>
        <xdr:cNvSpPr txBox="1"/>
      </xdr:nvSpPr>
      <xdr:spPr>
        <a:xfrm>
          <a:off x="17106900" y="1482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105093</xdr:rowOff>
    </xdr:from>
    <xdr:to>
      <xdr:col>24</xdr:col>
      <xdr:colOff>609600</xdr:colOff>
      <xdr:row>87</xdr:row>
      <xdr:rowOff>35243</xdr:rowOff>
    </xdr:to>
    <xdr:sp macro="" textlink="">
      <xdr:nvSpPr>
        <xdr:cNvPr id="252" name="フローチャート : 判断 251"/>
        <xdr:cNvSpPr/>
      </xdr:nvSpPr>
      <xdr:spPr>
        <a:xfrm>
          <a:off x="169672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92075</xdr:rowOff>
    </xdr:from>
    <xdr:to>
      <xdr:col>23</xdr:col>
      <xdr:colOff>406400</xdr:colOff>
      <xdr:row>86</xdr:row>
      <xdr:rowOff>29211</xdr:rowOff>
    </xdr:to>
    <xdr:cxnSp macro="">
      <xdr:nvCxnSpPr>
        <xdr:cNvPr id="253" name="直線コネクタ 252"/>
        <xdr:cNvCxnSpPr/>
      </xdr:nvCxnSpPr>
      <xdr:spPr>
        <a:xfrm>
          <a:off x="15290800" y="14665325"/>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86995</xdr:rowOff>
    </xdr:from>
    <xdr:to>
      <xdr:col>23</xdr:col>
      <xdr:colOff>457200</xdr:colOff>
      <xdr:row>87</xdr:row>
      <xdr:rowOff>17145</xdr:rowOff>
    </xdr:to>
    <xdr:sp macro="" textlink="">
      <xdr:nvSpPr>
        <xdr:cNvPr id="254" name="フローチャート : 判断 253"/>
        <xdr:cNvSpPr/>
      </xdr:nvSpPr>
      <xdr:spPr>
        <a:xfrm>
          <a:off x="16129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1922</xdr:rowOff>
    </xdr:from>
    <xdr:ext cx="736600" cy="259045"/>
    <xdr:sp macro="" textlink="">
      <xdr:nvSpPr>
        <xdr:cNvPr id="255" name="テキスト ボックス 254"/>
        <xdr:cNvSpPr txBox="1"/>
      </xdr:nvSpPr>
      <xdr:spPr>
        <a:xfrm>
          <a:off x="15798800" y="1491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92075</xdr:rowOff>
    </xdr:from>
    <xdr:to>
      <xdr:col>22</xdr:col>
      <xdr:colOff>203200</xdr:colOff>
      <xdr:row>87</xdr:row>
      <xdr:rowOff>159386</xdr:rowOff>
    </xdr:to>
    <xdr:cxnSp macro="">
      <xdr:nvCxnSpPr>
        <xdr:cNvPr id="256" name="直線コネクタ 255"/>
        <xdr:cNvCxnSpPr/>
      </xdr:nvCxnSpPr>
      <xdr:spPr>
        <a:xfrm flipV="1">
          <a:off x="14401800" y="14665325"/>
          <a:ext cx="889000" cy="4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32702</xdr:rowOff>
    </xdr:from>
    <xdr:to>
      <xdr:col>22</xdr:col>
      <xdr:colOff>254000</xdr:colOff>
      <xdr:row>86</xdr:row>
      <xdr:rowOff>134302</xdr:rowOff>
    </xdr:to>
    <xdr:sp macro="" textlink="">
      <xdr:nvSpPr>
        <xdr:cNvPr id="257" name="フローチャート : 判断 256"/>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119079</xdr:rowOff>
    </xdr:from>
    <xdr:ext cx="762000" cy="259045"/>
    <xdr:sp macro="" textlink="">
      <xdr:nvSpPr>
        <xdr:cNvPr id="258" name="テキスト ボックス 257"/>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111125</xdr:rowOff>
    </xdr:from>
    <xdr:to>
      <xdr:col>21</xdr:col>
      <xdr:colOff>0</xdr:colOff>
      <xdr:row>87</xdr:row>
      <xdr:rowOff>159386</xdr:rowOff>
    </xdr:to>
    <xdr:cxnSp macro="">
      <xdr:nvCxnSpPr>
        <xdr:cNvPr id="259" name="直線コネクタ 258"/>
        <xdr:cNvCxnSpPr/>
      </xdr:nvCxnSpPr>
      <xdr:spPr>
        <a:xfrm>
          <a:off x="13512800" y="15027275"/>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160338</xdr:rowOff>
    </xdr:from>
    <xdr:to>
      <xdr:col>21</xdr:col>
      <xdr:colOff>50800</xdr:colOff>
      <xdr:row>89</xdr:row>
      <xdr:rowOff>90488</xdr:rowOff>
    </xdr:to>
    <xdr:sp macro="" textlink="">
      <xdr:nvSpPr>
        <xdr:cNvPr id="260" name="フローチャート : 判断 259"/>
        <xdr:cNvSpPr/>
      </xdr:nvSpPr>
      <xdr:spPr>
        <a:xfrm>
          <a:off x="14351000" y="1524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75265</xdr:rowOff>
    </xdr:from>
    <xdr:ext cx="762000" cy="259045"/>
    <xdr:sp macro="" textlink="">
      <xdr:nvSpPr>
        <xdr:cNvPr id="261" name="テキスト ボックス 260"/>
        <xdr:cNvSpPr txBox="1"/>
      </xdr:nvSpPr>
      <xdr:spPr>
        <a:xfrm>
          <a:off x="14020800" y="153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148273</xdr:rowOff>
    </xdr:from>
    <xdr:to>
      <xdr:col>19</xdr:col>
      <xdr:colOff>533400</xdr:colOff>
      <xdr:row>89</xdr:row>
      <xdr:rowOff>78423</xdr:rowOff>
    </xdr:to>
    <xdr:sp macro="" textlink="">
      <xdr:nvSpPr>
        <xdr:cNvPr id="262" name="フローチャート : 判断 261"/>
        <xdr:cNvSpPr/>
      </xdr:nvSpPr>
      <xdr:spPr>
        <a:xfrm>
          <a:off x="13462000" y="1523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63200</xdr:rowOff>
    </xdr:from>
    <xdr:ext cx="762000" cy="259045"/>
    <xdr:sp macro="" textlink="">
      <xdr:nvSpPr>
        <xdr:cNvPr id="263" name="テキスト ボックス 262"/>
        <xdr:cNvSpPr txBox="1"/>
      </xdr:nvSpPr>
      <xdr:spPr>
        <a:xfrm>
          <a:off x="13131800" y="1532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89536</xdr:rowOff>
    </xdr:from>
    <xdr:to>
      <xdr:col>24</xdr:col>
      <xdr:colOff>609600</xdr:colOff>
      <xdr:row>86</xdr:row>
      <xdr:rowOff>19686</xdr:rowOff>
    </xdr:to>
    <xdr:sp macro="" textlink="">
      <xdr:nvSpPr>
        <xdr:cNvPr id="269" name="円/楕円 268"/>
        <xdr:cNvSpPr/>
      </xdr:nvSpPr>
      <xdr:spPr>
        <a:xfrm>
          <a:off x="169672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106063</xdr:rowOff>
    </xdr:from>
    <xdr:ext cx="762000" cy="259045"/>
    <xdr:sp macro="" textlink="">
      <xdr:nvSpPr>
        <xdr:cNvPr id="270" name="給与水準   （国との比較）該当値テキスト"/>
        <xdr:cNvSpPr txBox="1"/>
      </xdr:nvSpPr>
      <xdr:spPr>
        <a:xfrm>
          <a:off x="17106900" y="1450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149861</xdr:rowOff>
    </xdr:from>
    <xdr:to>
      <xdr:col>23</xdr:col>
      <xdr:colOff>457200</xdr:colOff>
      <xdr:row>86</xdr:row>
      <xdr:rowOff>80011</xdr:rowOff>
    </xdr:to>
    <xdr:sp macro="" textlink="">
      <xdr:nvSpPr>
        <xdr:cNvPr id="271" name="円/楕円 270"/>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90188</xdr:rowOff>
    </xdr:from>
    <xdr:ext cx="736600" cy="259045"/>
    <xdr:sp macro="" textlink="">
      <xdr:nvSpPr>
        <xdr:cNvPr id="272" name="テキスト ボックス 271"/>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41275</xdr:rowOff>
    </xdr:from>
    <xdr:to>
      <xdr:col>22</xdr:col>
      <xdr:colOff>254000</xdr:colOff>
      <xdr:row>85</xdr:row>
      <xdr:rowOff>142875</xdr:rowOff>
    </xdr:to>
    <xdr:sp macro="" textlink="">
      <xdr:nvSpPr>
        <xdr:cNvPr id="273" name="円/楕円 272"/>
        <xdr:cNvSpPr/>
      </xdr:nvSpPr>
      <xdr:spPr>
        <a:xfrm>
          <a:off x="15240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153052</xdr:rowOff>
    </xdr:from>
    <xdr:ext cx="762000" cy="259045"/>
    <xdr:sp macro="" textlink="">
      <xdr:nvSpPr>
        <xdr:cNvPr id="274" name="テキスト ボックス 273"/>
        <xdr:cNvSpPr txBox="1"/>
      </xdr:nvSpPr>
      <xdr:spPr>
        <a:xfrm>
          <a:off x="14909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108586</xdr:rowOff>
    </xdr:from>
    <xdr:to>
      <xdr:col>21</xdr:col>
      <xdr:colOff>50800</xdr:colOff>
      <xdr:row>88</xdr:row>
      <xdr:rowOff>38736</xdr:rowOff>
    </xdr:to>
    <xdr:sp macro="" textlink="">
      <xdr:nvSpPr>
        <xdr:cNvPr id="275" name="円/楕円 274"/>
        <xdr:cNvSpPr/>
      </xdr:nvSpPr>
      <xdr:spPr>
        <a:xfrm>
          <a:off x="14351000" y="150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48913</xdr:rowOff>
    </xdr:from>
    <xdr:ext cx="762000" cy="259045"/>
    <xdr:sp macro="" textlink="">
      <xdr:nvSpPr>
        <xdr:cNvPr id="276" name="テキスト ボックス 275"/>
        <xdr:cNvSpPr txBox="1"/>
      </xdr:nvSpPr>
      <xdr:spPr>
        <a:xfrm>
          <a:off x="14020800" y="1479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60325</xdr:rowOff>
    </xdr:from>
    <xdr:to>
      <xdr:col>19</xdr:col>
      <xdr:colOff>533400</xdr:colOff>
      <xdr:row>87</xdr:row>
      <xdr:rowOff>161925</xdr:rowOff>
    </xdr:to>
    <xdr:sp macro="" textlink="">
      <xdr:nvSpPr>
        <xdr:cNvPr id="277" name="円/楕円 276"/>
        <xdr:cNvSpPr/>
      </xdr:nvSpPr>
      <xdr:spPr>
        <a:xfrm>
          <a:off x="13462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652</xdr:rowOff>
    </xdr:from>
    <xdr:ext cx="762000" cy="259045"/>
    <xdr:sp macro="" textlink="">
      <xdr:nvSpPr>
        <xdr:cNvPr id="278" name="テキスト ボックス 277"/>
        <xdr:cNvSpPr txBox="1"/>
      </xdr:nvSpPr>
      <xdr:spPr>
        <a:xfrm>
          <a:off x="13131800" y="1474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[23.90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人口の減少傾向が続く中</a:t>
          </a:r>
          <a:r>
            <a:rPr kumimoji="0" lang="ja-JP" altLang="en-US" sz="1100" b="0" i="0" u="none" strike="noStrike" kern="0" cap="none" spc="0" normalizeH="0" baseline="0" noProof="0">
              <a:ln>
                <a:noFill/>
              </a:ln>
              <a:solidFill>
                <a:prstClr val="black"/>
              </a:solidFill>
              <a:effectLst/>
              <a:uLnTx/>
              <a:uFillTx/>
              <a:latin typeface="+mn-lt"/>
              <a:ea typeface="+mn-ea"/>
              <a:cs typeface="+mn-cs"/>
            </a:rPr>
            <a:t>だ</a:t>
          </a:r>
          <a:r>
            <a:rPr kumimoji="0" lang="ja-JP" altLang="ja-JP" sz="1100" b="0" i="0" u="none" strike="noStrike" kern="0" cap="none" spc="0" normalizeH="0" baseline="0" noProof="0">
              <a:ln>
                <a:noFill/>
              </a:ln>
              <a:solidFill>
                <a:prstClr val="black"/>
              </a:solidFill>
              <a:effectLst/>
              <a:uLnTx/>
              <a:uFillTx/>
              <a:latin typeface="+mn-lt"/>
              <a:ea typeface="+mn-ea"/>
              <a:cs typeface="+mn-cs"/>
            </a:rPr>
            <a:t>が、最低限の職員数で住民サービスを維持するよう適正な定員管理に努める。</a:t>
          </a:r>
          <a:endParaRPr kumimoji="0" lang="ja-JP" altLang="ja-JP" sz="1400" b="0" i="0" u="none" strike="noStrike" kern="0" cap="none" spc="0" normalizeH="0" baseline="0" noProof="0">
            <a:ln>
              <a:noFill/>
            </a:ln>
            <a:solidFill>
              <a:prstClr val="black"/>
            </a:solidFill>
            <a:effectLst/>
            <a:uLnTx/>
            <a:uFillTx/>
            <a:latin typeface="+mn-lt"/>
            <a:ea typeface="+mn-ea"/>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09" name="直線コネクタ 308"/>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0" name="定員管理の状況最小値テキスト"/>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1" name="直線コネクタ 310"/>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2" name="定員管理の状況最大値テキスト"/>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3" name="直線コネクタ 312"/>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75051</xdr:rowOff>
    </xdr:from>
    <xdr:to>
      <xdr:col>24</xdr:col>
      <xdr:colOff>558800</xdr:colOff>
      <xdr:row>59</xdr:row>
      <xdr:rowOff>92287</xdr:rowOff>
    </xdr:to>
    <xdr:cxnSp macro="">
      <xdr:nvCxnSpPr>
        <xdr:cNvPr id="314" name="直線コネクタ 313"/>
        <xdr:cNvCxnSpPr/>
      </xdr:nvCxnSpPr>
      <xdr:spPr>
        <a:xfrm>
          <a:off x="16179800" y="1019060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147421</xdr:rowOff>
    </xdr:from>
    <xdr:ext cx="762000" cy="259045"/>
    <xdr:sp macro="" textlink="">
      <xdr:nvSpPr>
        <xdr:cNvPr id="315" name="定員管理の状況平均値テキスト"/>
        <xdr:cNvSpPr txBox="1"/>
      </xdr:nvSpPr>
      <xdr:spPr>
        <a:xfrm>
          <a:off x="17106900" y="99200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6" name="フローチャート : 判断 315"/>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60458</xdr:rowOff>
    </xdr:from>
    <xdr:to>
      <xdr:col>23</xdr:col>
      <xdr:colOff>406400</xdr:colOff>
      <xdr:row>59</xdr:row>
      <xdr:rowOff>75051</xdr:rowOff>
    </xdr:to>
    <xdr:cxnSp macro="">
      <xdr:nvCxnSpPr>
        <xdr:cNvPr id="317" name="直線コネクタ 316"/>
        <xdr:cNvCxnSpPr/>
      </xdr:nvCxnSpPr>
      <xdr:spPr>
        <a:xfrm>
          <a:off x="15290800" y="10176008"/>
          <a:ext cx="889000" cy="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137444</xdr:rowOff>
    </xdr:from>
    <xdr:to>
      <xdr:col>23</xdr:col>
      <xdr:colOff>457200</xdr:colOff>
      <xdr:row>59</xdr:row>
      <xdr:rowOff>67594</xdr:rowOff>
    </xdr:to>
    <xdr:sp macro="" textlink="">
      <xdr:nvSpPr>
        <xdr:cNvPr id="318" name="フローチャート : 判断 317"/>
        <xdr:cNvSpPr/>
      </xdr:nvSpPr>
      <xdr:spPr>
        <a:xfrm>
          <a:off x="16129000" y="1008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77771</xdr:rowOff>
    </xdr:from>
    <xdr:ext cx="736600" cy="259045"/>
    <xdr:sp macro="" textlink="">
      <xdr:nvSpPr>
        <xdr:cNvPr id="319" name="テキスト ボックス 318"/>
        <xdr:cNvSpPr txBox="1"/>
      </xdr:nvSpPr>
      <xdr:spPr>
        <a:xfrm>
          <a:off x="15798800" y="9850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60458</xdr:rowOff>
    </xdr:from>
    <xdr:to>
      <xdr:col>22</xdr:col>
      <xdr:colOff>203200</xdr:colOff>
      <xdr:row>59</xdr:row>
      <xdr:rowOff>75626</xdr:rowOff>
    </xdr:to>
    <xdr:cxnSp macro="">
      <xdr:nvCxnSpPr>
        <xdr:cNvPr id="320" name="直線コネクタ 319"/>
        <xdr:cNvCxnSpPr/>
      </xdr:nvCxnSpPr>
      <xdr:spPr>
        <a:xfrm flipV="1">
          <a:off x="14401800" y="10176008"/>
          <a:ext cx="889000" cy="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138133</xdr:rowOff>
    </xdr:from>
    <xdr:to>
      <xdr:col>22</xdr:col>
      <xdr:colOff>254000</xdr:colOff>
      <xdr:row>59</xdr:row>
      <xdr:rowOff>68283</xdr:rowOff>
    </xdr:to>
    <xdr:sp macro="" textlink="">
      <xdr:nvSpPr>
        <xdr:cNvPr id="321" name="フローチャート : 判断 320"/>
        <xdr:cNvSpPr/>
      </xdr:nvSpPr>
      <xdr:spPr>
        <a:xfrm>
          <a:off x="15240000" y="100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78460</xdr:rowOff>
    </xdr:from>
    <xdr:ext cx="762000" cy="259045"/>
    <xdr:sp macro="" textlink="">
      <xdr:nvSpPr>
        <xdr:cNvPr id="322" name="テキスト ボックス 321"/>
        <xdr:cNvSpPr txBox="1"/>
      </xdr:nvSpPr>
      <xdr:spPr>
        <a:xfrm>
          <a:off x="14909800" y="985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75626</xdr:rowOff>
    </xdr:from>
    <xdr:to>
      <xdr:col>21</xdr:col>
      <xdr:colOff>0</xdr:colOff>
      <xdr:row>59</xdr:row>
      <xdr:rowOff>81256</xdr:rowOff>
    </xdr:to>
    <xdr:cxnSp macro="">
      <xdr:nvCxnSpPr>
        <xdr:cNvPr id="323" name="直線コネクタ 322"/>
        <xdr:cNvCxnSpPr/>
      </xdr:nvCxnSpPr>
      <xdr:spPr>
        <a:xfrm flipV="1">
          <a:off x="13512800" y="10191176"/>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136410</xdr:rowOff>
    </xdr:from>
    <xdr:to>
      <xdr:col>21</xdr:col>
      <xdr:colOff>50800</xdr:colOff>
      <xdr:row>59</xdr:row>
      <xdr:rowOff>66560</xdr:rowOff>
    </xdr:to>
    <xdr:sp macro="" textlink="">
      <xdr:nvSpPr>
        <xdr:cNvPr id="324" name="フローチャート : 判断 323"/>
        <xdr:cNvSpPr/>
      </xdr:nvSpPr>
      <xdr:spPr>
        <a:xfrm>
          <a:off x="14351000" y="1008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76737</xdr:rowOff>
    </xdr:from>
    <xdr:ext cx="762000" cy="259045"/>
    <xdr:sp macro="" textlink="">
      <xdr:nvSpPr>
        <xdr:cNvPr id="325" name="テキスト ボックス 324"/>
        <xdr:cNvSpPr txBox="1"/>
      </xdr:nvSpPr>
      <xdr:spPr>
        <a:xfrm>
          <a:off x="14020800" y="984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134112</xdr:rowOff>
    </xdr:from>
    <xdr:to>
      <xdr:col>19</xdr:col>
      <xdr:colOff>533400</xdr:colOff>
      <xdr:row>59</xdr:row>
      <xdr:rowOff>64262</xdr:rowOff>
    </xdr:to>
    <xdr:sp macro="" textlink="">
      <xdr:nvSpPr>
        <xdr:cNvPr id="326" name="フローチャート : 判断 325"/>
        <xdr:cNvSpPr/>
      </xdr:nvSpPr>
      <xdr:spPr>
        <a:xfrm>
          <a:off x="13462000" y="10078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74439</xdr:rowOff>
    </xdr:from>
    <xdr:ext cx="762000" cy="259045"/>
    <xdr:sp macro="" textlink="">
      <xdr:nvSpPr>
        <xdr:cNvPr id="327" name="テキスト ボックス 326"/>
        <xdr:cNvSpPr txBox="1"/>
      </xdr:nvSpPr>
      <xdr:spPr>
        <a:xfrm>
          <a:off x="13131800" y="984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41487</xdr:rowOff>
    </xdr:from>
    <xdr:to>
      <xdr:col>24</xdr:col>
      <xdr:colOff>609600</xdr:colOff>
      <xdr:row>59</xdr:row>
      <xdr:rowOff>143087</xdr:rowOff>
    </xdr:to>
    <xdr:sp macro="" textlink="">
      <xdr:nvSpPr>
        <xdr:cNvPr id="333" name="円/楕円 332"/>
        <xdr:cNvSpPr/>
      </xdr:nvSpPr>
      <xdr:spPr>
        <a:xfrm>
          <a:off x="169672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13564</xdr:rowOff>
    </xdr:from>
    <xdr:ext cx="762000" cy="259045"/>
    <xdr:sp macro="" textlink="">
      <xdr:nvSpPr>
        <xdr:cNvPr id="334" name="定員管理の状況該当値テキスト"/>
        <xdr:cNvSpPr txBox="1"/>
      </xdr:nvSpPr>
      <xdr:spPr>
        <a:xfrm>
          <a:off x="17106900" y="10129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24251</xdr:rowOff>
    </xdr:from>
    <xdr:to>
      <xdr:col>23</xdr:col>
      <xdr:colOff>457200</xdr:colOff>
      <xdr:row>59</xdr:row>
      <xdr:rowOff>125851</xdr:rowOff>
    </xdr:to>
    <xdr:sp macro="" textlink="">
      <xdr:nvSpPr>
        <xdr:cNvPr id="335" name="円/楕円 334"/>
        <xdr:cNvSpPr/>
      </xdr:nvSpPr>
      <xdr:spPr>
        <a:xfrm>
          <a:off x="16129000" y="101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110628</xdr:rowOff>
    </xdr:from>
    <xdr:ext cx="736600" cy="259045"/>
    <xdr:sp macro="" textlink="">
      <xdr:nvSpPr>
        <xdr:cNvPr id="336" name="テキスト ボックス 335"/>
        <xdr:cNvSpPr txBox="1"/>
      </xdr:nvSpPr>
      <xdr:spPr>
        <a:xfrm>
          <a:off x="15798800" y="10226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9658</xdr:rowOff>
    </xdr:from>
    <xdr:to>
      <xdr:col>22</xdr:col>
      <xdr:colOff>254000</xdr:colOff>
      <xdr:row>59</xdr:row>
      <xdr:rowOff>111258</xdr:rowOff>
    </xdr:to>
    <xdr:sp macro="" textlink="">
      <xdr:nvSpPr>
        <xdr:cNvPr id="337" name="円/楕円 336"/>
        <xdr:cNvSpPr/>
      </xdr:nvSpPr>
      <xdr:spPr>
        <a:xfrm>
          <a:off x="15240000" y="1012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96035</xdr:rowOff>
    </xdr:from>
    <xdr:ext cx="762000" cy="259045"/>
    <xdr:sp macro="" textlink="">
      <xdr:nvSpPr>
        <xdr:cNvPr id="338" name="テキスト ボックス 337"/>
        <xdr:cNvSpPr txBox="1"/>
      </xdr:nvSpPr>
      <xdr:spPr>
        <a:xfrm>
          <a:off x="14909800" y="1021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24826</xdr:rowOff>
    </xdr:from>
    <xdr:to>
      <xdr:col>21</xdr:col>
      <xdr:colOff>50800</xdr:colOff>
      <xdr:row>59</xdr:row>
      <xdr:rowOff>126426</xdr:rowOff>
    </xdr:to>
    <xdr:sp macro="" textlink="">
      <xdr:nvSpPr>
        <xdr:cNvPr id="339" name="円/楕円 338"/>
        <xdr:cNvSpPr/>
      </xdr:nvSpPr>
      <xdr:spPr>
        <a:xfrm>
          <a:off x="14351000" y="1014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111203</xdr:rowOff>
    </xdr:from>
    <xdr:ext cx="762000" cy="259045"/>
    <xdr:sp macro="" textlink="">
      <xdr:nvSpPr>
        <xdr:cNvPr id="340" name="テキスト ボックス 339"/>
        <xdr:cNvSpPr txBox="1"/>
      </xdr:nvSpPr>
      <xdr:spPr>
        <a:xfrm>
          <a:off x="14020800" y="1022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30456</xdr:rowOff>
    </xdr:from>
    <xdr:to>
      <xdr:col>19</xdr:col>
      <xdr:colOff>533400</xdr:colOff>
      <xdr:row>59</xdr:row>
      <xdr:rowOff>132056</xdr:rowOff>
    </xdr:to>
    <xdr:sp macro="" textlink="">
      <xdr:nvSpPr>
        <xdr:cNvPr id="341" name="円/楕円 340"/>
        <xdr:cNvSpPr/>
      </xdr:nvSpPr>
      <xdr:spPr>
        <a:xfrm>
          <a:off x="13462000" y="1014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116833</xdr:rowOff>
    </xdr:from>
    <xdr:ext cx="762000" cy="259045"/>
    <xdr:sp macro="" textlink="">
      <xdr:nvSpPr>
        <xdr:cNvPr id="342" name="テキスト ボックス 341"/>
        <xdr:cNvSpPr txBox="1"/>
      </xdr:nvSpPr>
      <xdr:spPr>
        <a:xfrm>
          <a:off x="13131800" y="1023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平成</a:t>
          </a:r>
          <a:r>
            <a:rPr kumimoji="0" lang="en-US" altLang="ja-JP" sz="1100" b="0" i="0" u="none" strike="noStrike" kern="0" cap="none" spc="0" normalizeH="0" baseline="0" noProof="0">
              <a:ln>
                <a:noFill/>
              </a:ln>
              <a:solidFill>
                <a:prstClr val="black"/>
              </a:solidFill>
              <a:effectLst/>
              <a:uLnTx/>
              <a:uFillTx/>
              <a:latin typeface="+mn-lt"/>
              <a:ea typeface="+mn-ea"/>
              <a:cs typeface="+mn-cs"/>
            </a:rPr>
            <a:t>19</a:t>
          </a:r>
          <a:r>
            <a:rPr kumimoji="0" lang="ja-JP" altLang="ja-JP" sz="1100" b="0" i="0" u="none" strike="noStrike" kern="0" cap="none" spc="0" normalizeH="0" baseline="0" noProof="0">
              <a:ln>
                <a:noFill/>
              </a:ln>
              <a:solidFill>
                <a:prstClr val="black"/>
              </a:solidFill>
              <a:effectLst/>
              <a:uLnTx/>
              <a:uFillTx/>
              <a:latin typeface="+mn-lt"/>
              <a:ea typeface="+mn-ea"/>
              <a:cs typeface="+mn-cs"/>
            </a:rPr>
            <a:t>年度末では、早期健全化判断基準を超える</a:t>
          </a:r>
          <a:r>
            <a:rPr kumimoji="0" lang="en-US" altLang="ja-JP" sz="1100" b="0" i="0" u="none" strike="noStrike" kern="0" cap="none" spc="0" normalizeH="0" baseline="0" noProof="0">
              <a:ln>
                <a:noFill/>
              </a:ln>
              <a:solidFill>
                <a:prstClr val="black"/>
              </a:solidFill>
              <a:effectLst/>
              <a:uLnTx/>
              <a:uFillTx/>
              <a:latin typeface="+mn-lt"/>
              <a:ea typeface="+mn-ea"/>
              <a:cs typeface="+mn-cs"/>
            </a:rPr>
            <a:t>25.7</a:t>
          </a:r>
          <a:r>
            <a:rPr kumimoji="0" lang="ja-JP" altLang="ja-JP" sz="1100" b="0" i="0" u="none" strike="noStrike" kern="0" cap="none" spc="0" normalizeH="0" baseline="0" noProof="0">
              <a:ln>
                <a:noFill/>
              </a:ln>
              <a:solidFill>
                <a:prstClr val="black"/>
              </a:solidFill>
              <a:effectLst/>
              <a:uLnTx/>
              <a:uFillTx/>
              <a:latin typeface="+mn-lt"/>
              <a:ea typeface="+mn-ea"/>
              <a:cs typeface="+mn-cs"/>
            </a:rPr>
            <a:t>％であったが、繰上償還の実施等により当初の見込みを大幅に上回る改善が見られ、平成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25</a:t>
          </a:r>
          <a:r>
            <a:rPr kumimoji="0" lang="ja-JP" altLang="ja-JP" sz="1100" b="0" i="0" u="none" strike="noStrike" kern="0" cap="none" spc="0" normalizeH="0" baseline="0" noProof="0">
              <a:ln>
                <a:noFill/>
              </a:ln>
              <a:solidFill>
                <a:prstClr val="black"/>
              </a:solidFill>
              <a:effectLst/>
              <a:uLnTx/>
              <a:uFillTx/>
              <a:latin typeface="+mn-lt"/>
              <a:ea typeface="+mn-ea"/>
              <a:cs typeface="+mn-cs"/>
            </a:rPr>
            <a:t>年度末では当初の見込みを下回る</a:t>
          </a:r>
          <a:r>
            <a:rPr kumimoji="0" lang="en-US" altLang="ja-JP" sz="1100" b="0" i="0" u="none" strike="noStrike" kern="0" cap="none" spc="0" normalizeH="0" baseline="0" noProof="0">
              <a:ln>
                <a:noFill/>
              </a:ln>
              <a:solidFill>
                <a:prstClr val="black"/>
              </a:solidFill>
              <a:effectLst/>
              <a:uLnTx/>
              <a:uFillTx/>
              <a:latin typeface="+mn-lt"/>
              <a:ea typeface="+mn-ea"/>
              <a:cs typeface="+mn-cs"/>
            </a:rPr>
            <a:t>2.7</a:t>
          </a:r>
          <a:r>
            <a:rPr kumimoji="0" lang="ja-JP" altLang="ja-JP" sz="1100" b="0" i="0" u="none" strike="noStrike" kern="0" cap="none" spc="0" normalizeH="0" baseline="0" noProof="0">
              <a:ln>
                <a:noFill/>
              </a:ln>
              <a:solidFill>
                <a:prstClr val="black"/>
              </a:solidFill>
              <a:effectLst/>
              <a:uLnTx/>
              <a:uFillTx/>
              <a:latin typeface="+mn-lt"/>
              <a:ea typeface="+mn-ea"/>
              <a:cs typeface="+mn-cs"/>
            </a:rPr>
            <a:t>％にまで改善できた。</a:t>
          </a:r>
          <a:endParaRPr kumimoji="0" lang="ja-JP" altLang="ja-JP" sz="1400" b="0" i="0" u="none" strike="noStrike" kern="0" cap="none" spc="0" normalizeH="0" baseline="0" noProof="0">
            <a:ln>
              <a:noFill/>
            </a:ln>
            <a:solidFill>
              <a:prstClr val="black"/>
            </a:solidFill>
            <a:effectLst/>
            <a:uLnTx/>
            <a:uFillTx/>
            <a:latin typeface="+mn-lt"/>
            <a:ea typeface="+mn-ea"/>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但し、近年の大型事業実施に伴う多額の地方債発</a:t>
          </a:r>
          <a:r>
            <a:rPr kumimoji="0" lang="ja-JP" altLang="en-US" sz="1100" b="0" i="0" u="none" strike="noStrike" kern="0" cap="none" spc="0" normalizeH="0" baseline="0" noProof="0">
              <a:ln>
                <a:noFill/>
              </a:ln>
              <a:solidFill>
                <a:prstClr val="black"/>
              </a:solidFill>
              <a:effectLst/>
              <a:uLnTx/>
              <a:uFillTx/>
              <a:latin typeface="+mn-lt"/>
              <a:ea typeface="+mn-ea"/>
              <a:cs typeface="+mn-cs"/>
            </a:rPr>
            <a:t>に</a:t>
          </a:r>
          <a:r>
            <a:rPr kumimoji="0" lang="ja-JP" altLang="ja-JP" sz="1100" b="0" i="0" u="none" strike="noStrike" kern="0" cap="none" spc="0" normalizeH="0" baseline="0" noProof="0">
              <a:ln>
                <a:noFill/>
              </a:ln>
              <a:solidFill>
                <a:prstClr val="black"/>
              </a:solidFill>
              <a:effectLst/>
              <a:uLnTx/>
              <a:uFillTx/>
              <a:latin typeface="+mn-lt"/>
              <a:ea typeface="+mn-ea"/>
              <a:cs typeface="+mn-cs"/>
            </a:rPr>
            <a:t>加え、財政規模が小さいため、標準財政規模、標準税収入額等の変動により数値に影響を受けやすい事もあり公債費負担の増も懸念される</a:t>
          </a:r>
          <a:r>
            <a:rPr kumimoji="0" lang="ja-JP" altLang="en-US" sz="1100" b="0" i="0" u="none" strike="noStrike" kern="0" cap="none" spc="0" normalizeH="0" baseline="0" noProof="0">
              <a:ln>
                <a:noFill/>
              </a:ln>
              <a:solidFill>
                <a:prstClr val="black"/>
              </a:solidFill>
              <a:effectLst/>
              <a:uLnTx/>
              <a:uFillTx/>
              <a:latin typeface="+mn-lt"/>
              <a:ea typeface="+mn-ea"/>
              <a:cs typeface="+mn-cs"/>
            </a:rPr>
            <a:t>るため、繰上償還の実施等を計画的に行い、負担軽減に努める。</a:t>
          </a:r>
          <a:endParaRPr kumimoji="0" lang="ja-JP" altLang="ja-JP" sz="1400" b="0" i="0" u="none" strike="noStrike" kern="0" cap="none" spc="0" normalizeH="0" baseline="0" noProof="0">
            <a:ln>
              <a:noFill/>
            </a:ln>
            <a:solidFill>
              <a:prstClr val="black"/>
            </a:solidFill>
            <a:effectLst/>
            <a:uLnTx/>
            <a:uFillTx/>
            <a:latin typeface="+mn-lt"/>
            <a:ea typeface="+mn-ea"/>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9" name="直線コネクタ 35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0" name="テキスト ボックス 35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3" name="直線コネクタ 36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4" name="テキスト ボックス 36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7" name="直線コネクタ 366"/>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68" name="公債費負担の状況最小値テキスト"/>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69" name="直線コネクタ 368"/>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0"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1" name="直線コネクタ 370"/>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86360</xdr:rowOff>
    </xdr:from>
    <xdr:to>
      <xdr:col>24</xdr:col>
      <xdr:colOff>558800</xdr:colOff>
      <xdr:row>37</xdr:row>
      <xdr:rowOff>134620</xdr:rowOff>
    </xdr:to>
    <xdr:cxnSp macro="">
      <xdr:nvCxnSpPr>
        <xdr:cNvPr id="372" name="直線コネクタ 371"/>
        <xdr:cNvCxnSpPr/>
      </xdr:nvCxnSpPr>
      <xdr:spPr>
        <a:xfrm flipV="1">
          <a:off x="16179800" y="643001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50817</xdr:rowOff>
    </xdr:from>
    <xdr:ext cx="762000" cy="259045"/>
    <xdr:sp macro="" textlink="">
      <xdr:nvSpPr>
        <xdr:cNvPr id="373" name="公債費負担の状況平均値テキスト"/>
        <xdr:cNvSpPr txBox="1"/>
      </xdr:nvSpPr>
      <xdr:spPr>
        <a:xfrm>
          <a:off x="17106900" y="673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4" name="フローチャート : 判断 373"/>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134620</xdr:rowOff>
    </xdr:from>
    <xdr:to>
      <xdr:col>23</xdr:col>
      <xdr:colOff>406400</xdr:colOff>
      <xdr:row>38</xdr:row>
      <xdr:rowOff>29528</xdr:rowOff>
    </xdr:to>
    <xdr:cxnSp macro="">
      <xdr:nvCxnSpPr>
        <xdr:cNvPr id="375" name="直線コネクタ 374"/>
        <xdr:cNvCxnSpPr/>
      </xdr:nvCxnSpPr>
      <xdr:spPr>
        <a:xfrm flipV="1">
          <a:off x="15290800" y="647827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60643</xdr:rowOff>
    </xdr:from>
    <xdr:to>
      <xdr:col>23</xdr:col>
      <xdr:colOff>457200</xdr:colOff>
      <xdr:row>39</xdr:row>
      <xdr:rowOff>162243</xdr:rowOff>
    </xdr:to>
    <xdr:sp macro="" textlink="">
      <xdr:nvSpPr>
        <xdr:cNvPr id="376" name="フローチャート : 判断 375"/>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147020</xdr:rowOff>
    </xdr:from>
    <xdr:ext cx="736600" cy="259045"/>
    <xdr:sp macro="" textlink="">
      <xdr:nvSpPr>
        <xdr:cNvPr id="377" name="テキスト ボックス 376"/>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29528</xdr:rowOff>
    </xdr:from>
    <xdr:to>
      <xdr:col>22</xdr:col>
      <xdr:colOff>203200</xdr:colOff>
      <xdr:row>38</xdr:row>
      <xdr:rowOff>156210</xdr:rowOff>
    </xdr:to>
    <xdr:cxnSp macro="">
      <xdr:nvCxnSpPr>
        <xdr:cNvPr id="378" name="直線コネクタ 377"/>
        <xdr:cNvCxnSpPr/>
      </xdr:nvCxnSpPr>
      <xdr:spPr>
        <a:xfrm flipV="1">
          <a:off x="14401800" y="6544628"/>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79" name="フローチャート : 判断 378"/>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35895</xdr:rowOff>
    </xdr:from>
    <xdr:ext cx="762000" cy="259045"/>
    <xdr:sp macro="" textlink="">
      <xdr:nvSpPr>
        <xdr:cNvPr id="380" name="テキスト ボックス 379"/>
        <xdr:cNvSpPr txBox="1"/>
      </xdr:nvSpPr>
      <xdr:spPr>
        <a:xfrm>
          <a:off x="14909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156210</xdr:rowOff>
    </xdr:from>
    <xdr:to>
      <xdr:col>21</xdr:col>
      <xdr:colOff>0</xdr:colOff>
      <xdr:row>39</xdr:row>
      <xdr:rowOff>147638</xdr:rowOff>
    </xdr:to>
    <xdr:cxnSp macro="">
      <xdr:nvCxnSpPr>
        <xdr:cNvPr id="381" name="直線コネクタ 380"/>
        <xdr:cNvCxnSpPr/>
      </xdr:nvCxnSpPr>
      <xdr:spPr>
        <a:xfrm flipV="1">
          <a:off x="13512800" y="6671310"/>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2" name="フローチャート : 判断 381"/>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72090</xdr:rowOff>
    </xdr:from>
    <xdr:ext cx="762000" cy="259045"/>
    <xdr:sp macro="" textlink="">
      <xdr:nvSpPr>
        <xdr:cNvPr id="383" name="テキスト ボックス 382"/>
        <xdr:cNvSpPr txBox="1"/>
      </xdr:nvSpPr>
      <xdr:spPr>
        <a:xfrm>
          <a:off x="14020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40005</xdr:rowOff>
    </xdr:from>
    <xdr:to>
      <xdr:col>19</xdr:col>
      <xdr:colOff>533400</xdr:colOff>
      <xdr:row>40</xdr:row>
      <xdr:rowOff>141605</xdr:rowOff>
    </xdr:to>
    <xdr:sp macro="" textlink="">
      <xdr:nvSpPr>
        <xdr:cNvPr id="384" name="フローチャート : 判断 383"/>
        <xdr:cNvSpPr/>
      </xdr:nvSpPr>
      <xdr:spPr>
        <a:xfrm>
          <a:off x="13462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126382</xdr:rowOff>
    </xdr:from>
    <xdr:ext cx="762000" cy="259045"/>
    <xdr:sp macro="" textlink="">
      <xdr:nvSpPr>
        <xdr:cNvPr id="385" name="テキスト ボックス 384"/>
        <xdr:cNvSpPr txBox="1"/>
      </xdr:nvSpPr>
      <xdr:spPr>
        <a:xfrm>
          <a:off x="13131800" y="698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35560</xdr:rowOff>
    </xdr:from>
    <xdr:to>
      <xdr:col>24</xdr:col>
      <xdr:colOff>609600</xdr:colOff>
      <xdr:row>37</xdr:row>
      <xdr:rowOff>137160</xdr:rowOff>
    </xdr:to>
    <xdr:sp macro="" textlink="">
      <xdr:nvSpPr>
        <xdr:cNvPr id="391" name="円/楕円 390"/>
        <xdr:cNvSpPr/>
      </xdr:nvSpPr>
      <xdr:spPr>
        <a:xfrm>
          <a:off x="169672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52087</xdr:rowOff>
    </xdr:from>
    <xdr:ext cx="762000" cy="259045"/>
    <xdr:sp macro="" textlink="">
      <xdr:nvSpPr>
        <xdr:cNvPr id="392" name="公債費負担の状況該当値テキスト"/>
        <xdr:cNvSpPr txBox="1"/>
      </xdr:nvSpPr>
      <xdr:spPr>
        <a:xfrm>
          <a:off x="171069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83820</xdr:rowOff>
    </xdr:from>
    <xdr:to>
      <xdr:col>23</xdr:col>
      <xdr:colOff>457200</xdr:colOff>
      <xdr:row>38</xdr:row>
      <xdr:rowOff>13970</xdr:rowOff>
    </xdr:to>
    <xdr:sp macro="" textlink="">
      <xdr:nvSpPr>
        <xdr:cNvPr id="393" name="円/楕円 392"/>
        <xdr:cNvSpPr/>
      </xdr:nvSpPr>
      <xdr:spPr>
        <a:xfrm>
          <a:off x="16129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24147</xdr:rowOff>
    </xdr:from>
    <xdr:ext cx="736600" cy="259045"/>
    <xdr:sp macro="" textlink="">
      <xdr:nvSpPr>
        <xdr:cNvPr id="394" name="テキスト ボックス 393"/>
        <xdr:cNvSpPr txBox="1"/>
      </xdr:nvSpPr>
      <xdr:spPr>
        <a:xfrm>
          <a:off x="15798800" y="619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150178</xdr:rowOff>
    </xdr:from>
    <xdr:to>
      <xdr:col>22</xdr:col>
      <xdr:colOff>254000</xdr:colOff>
      <xdr:row>38</xdr:row>
      <xdr:rowOff>80328</xdr:rowOff>
    </xdr:to>
    <xdr:sp macro="" textlink="">
      <xdr:nvSpPr>
        <xdr:cNvPr id="395" name="円/楕円 394"/>
        <xdr:cNvSpPr/>
      </xdr:nvSpPr>
      <xdr:spPr>
        <a:xfrm>
          <a:off x="15240000" y="6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90505</xdr:rowOff>
    </xdr:from>
    <xdr:ext cx="762000" cy="259045"/>
    <xdr:sp macro="" textlink="">
      <xdr:nvSpPr>
        <xdr:cNvPr id="396" name="テキスト ボックス 395"/>
        <xdr:cNvSpPr txBox="1"/>
      </xdr:nvSpPr>
      <xdr:spPr>
        <a:xfrm>
          <a:off x="14909800" y="626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105410</xdr:rowOff>
    </xdr:from>
    <xdr:to>
      <xdr:col>21</xdr:col>
      <xdr:colOff>50800</xdr:colOff>
      <xdr:row>39</xdr:row>
      <xdr:rowOff>35560</xdr:rowOff>
    </xdr:to>
    <xdr:sp macro="" textlink="">
      <xdr:nvSpPr>
        <xdr:cNvPr id="397" name="円/楕円 396"/>
        <xdr:cNvSpPr/>
      </xdr:nvSpPr>
      <xdr:spPr>
        <a:xfrm>
          <a:off x="14351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45737</xdr:rowOff>
    </xdr:from>
    <xdr:ext cx="762000" cy="259045"/>
    <xdr:sp macro="" textlink="">
      <xdr:nvSpPr>
        <xdr:cNvPr id="398" name="テキスト ボックス 397"/>
        <xdr:cNvSpPr txBox="1"/>
      </xdr:nvSpPr>
      <xdr:spPr>
        <a:xfrm>
          <a:off x="14020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96838</xdr:rowOff>
    </xdr:from>
    <xdr:to>
      <xdr:col>19</xdr:col>
      <xdr:colOff>533400</xdr:colOff>
      <xdr:row>40</xdr:row>
      <xdr:rowOff>26988</xdr:rowOff>
    </xdr:to>
    <xdr:sp macro="" textlink="">
      <xdr:nvSpPr>
        <xdr:cNvPr id="399" name="円/楕円 398"/>
        <xdr:cNvSpPr/>
      </xdr:nvSpPr>
      <xdr:spPr>
        <a:xfrm>
          <a:off x="13462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37165</xdr:rowOff>
    </xdr:from>
    <xdr:ext cx="762000" cy="259045"/>
    <xdr:sp macro="" textlink="">
      <xdr:nvSpPr>
        <xdr:cNvPr id="400" name="テキスト ボックス 399"/>
        <xdr:cNvSpPr txBox="1"/>
      </xdr:nvSpPr>
      <xdr:spPr>
        <a:xfrm>
          <a:off x="13131800" y="655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地方債償還のピークの経過、繰上償還の実施、基金積立等により平成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22</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年度から引き続き将来負担はマイナスとなった。平成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27</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年度は</a:t>
          </a:r>
          <a:r>
            <a:rPr kumimoji="0" lang="ja-JP" altLang="en-US" sz="1100" b="0" i="0" u="none" strike="noStrike" kern="0" cap="none" spc="0" normalizeH="0" baseline="0" noProof="0">
              <a:ln>
                <a:noFill/>
              </a:ln>
              <a:solidFill>
                <a:prstClr val="black"/>
              </a:solidFill>
              <a:effectLst/>
              <a:uLnTx/>
              <a:uFillTx/>
              <a:latin typeface="+mn-lt"/>
              <a:ea typeface="+mn-ea"/>
              <a:cs typeface="+mn-cs"/>
            </a:rPr>
            <a:t>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25</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年度から開始された高齢者福祉施設建設事業の完成、観光施設の整備完了等多額の地方債発行を伴う事業</a:t>
          </a:r>
          <a:r>
            <a:rPr kumimoji="0" lang="ja-JP" altLang="en-US" sz="1100" b="0" i="0" u="none" strike="noStrike" kern="0" cap="none" spc="0" normalizeH="0" baseline="0" noProof="0">
              <a:ln>
                <a:noFill/>
              </a:ln>
              <a:solidFill>
                <a:prstClr val="black"/>
              </a:solidFill>
              <a:effectLst/>
              <a:uLnTx/>
              <a:uFillTx/>
              <a:latin typeface="+mn-lt"/>
              <a:ea typeface="+mn-ea"/>
              <a:cs typeface="+mn-cs"/>
            </a:rPr>
            <a:t>を実施したが、</a:t>
          </a:r>
          <a:r>
            <a:rPr kumimoji="0" lang="ja-JP" altLang="ja-JP" sz="1100" b="0" i="0" u="none" strike="noStrike" kern="0" cap="none" spc="0" normalizeH="0" baseline="0" noProof="0">
              <a:ln>
                <a:noFill/>
              </a:ln>
              <a:solidFill>
                <a:prstClr val="black"/>
              </a:solidFill>
              <a:effectLst/>
              <a:uLnTx/>
              <a:uFillTx/>
              <a:latin typeface="+mn-lt"/>
              <a:ea typeface="+mn-ea"/>
              <a:cs typeface="+mn-cs"/>
            </a:rPr>
            <a:t>繰上償還の実施</a:t>
          </a:r>
          <a:r>
            <a:rPr kumimoji="0" lang="ja-JP" altLang="en-US" sz="1100" b="0" i="0" u="none" strike="noStrike" kern="0" cap="none" spc="0" normalizeH="0" baseline="0" noProof="0">
              <a:ln>
                <a:noFill/>
              </a:ln>
              <a:solidFill>
                <a:prstClr val="black"/>
              </a:solidFill>
              <a:effectLst/>
              <a:uLnTx/>
              <a:uFillTx/>
              <a:latin typeface="+mn-lt"/>
              <a:ea typeface="+mn-ea"/>
              <a:cs typeface="+mn-cs"/>
            </a:rPr>
            <a:t>を行い負担軽減に努めた。さらに</a:t>
          </a:r>
          <a:r>
            <a:rPr kumimoji="0" lang="ja-JP" altLang="ja-JP" sz="1100" b="0" i="0" u="none" strike="noStrike" kern="0" cap="none" spc="0" normalizeH="0" baseline="0" noProof="0">
              <a:ln>
                <a:noFill/>
              </a:ln>
              <a:solidFill>
                <a:prstClr val="black"/>
              </a:solidFill>
              <a:effectLst/>
              <a:uLnTx/>
              <a:uFillTx/>
              <a:latin typeface="+mn-lt"/>
              <a:ea typeface="+mn-ea"/>
              <a:cs typeface="+mn-cs"/>
            </a:rPr>
            <a:t>基金積立等、将来負担の軽減に一層務める</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endParaRPr kumimoji="1" lang="ja-JP" altLang="en-US"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endParaRP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46567</xdr:rowOff>
    </xdr:to>
    <xdr:cxnSp macro="">
      <xdr:nvCxnSpPr>
        <xdr:cNvPr id="429" name="直線コネクタ 428"/>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18644</xdr:rowOff>
    </xdr:from>
    <xdr:ext cx="762000" cy="259045"/>
    <xdr:sp macro="" textlink="">
      <xdr:nvSpPr>
        <xdr:cNvPr id="430"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22</xdr:row>
      <xdr:rowOff>46567</xdr:rowOff>
    </xdr:from>
    <xdr:to>
      <xdr:col>24</xdr:col>
      <xdr:colOff>647700</xdr:colOff>
      <xdr:row>22</xdr:row>
      <xdr:rowOff>46567</xdr:rowOff>
    </xdr:to>
    <xdr:cxnSp macro="">
      <xdr:nvCxnSpPr>
        <xdr:cNvPr id="431" name="直線コネクタ 430"/>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5" name="フローチャート :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6" name="フローチャート :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8" name="フローチャート : 判断 43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9" name="テキスト ボックス 43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0" name="フローチャート : 判断 43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1" name="テキスト ボックス 44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2" name="フローチャート : 判断 44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3" name="テキスト ボックス 44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長野県根羽村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1,004
991
89.97
1,983,303
1,820,827
148,945
1,215,695
1,668,227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特別職、議会議員の報酬カットの継続等により依然として類似平均団体等を下回っている。今後も大幅な増にはならない見込みだが、歳出全体の動向もあるため、適正な水準の維持に努める。</a:t>
          </a:r>
          <a:endParaRPr kumimoji="0" lang="ja-JP" altLang="ja-JP" sz="1400" b="0" i="0" u="none" strike="noStrike" kern="0" cap="none" spc="0" normalizeH="0" baseline="0" noProof="0">
            <a:ln>
              <a:noFill/>
            </a:ln>
            <a:solidFill>
              <a:prstClr val="black"/>
            </a:solidFill>
            <a:effectLst/>
            <a:uLnTx/>
            <a:uFillTx/>
            <a:latin typeface="+mn-lt"/>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154432</xdr:rowOff>
    </xdr:from>
    <xdr:to>
      <xdr:col>7</xdr:col>
      <xdr:colOff>15875</xdr:colOff>
      <xdr:row>35</xdr:row>
      <xdr:rowOff>5842</xdr:rowOff>
    </xdr:to>
    <xdr:cxnSp macro="">
      <xdr:nvCxnSpPr>
        <xdr:cNvPr id="64" name="直線コネクタ 63"/>
        <xdr:cNvCxnSpPr/>
      </xdr:nvCxnSpPr>
      <xdr:spPr>
        <a:xfrm flipV="1">
          <a:off x="3987800" y="59837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34561</xdr:rowOff>
    </xdr:from>
    <xdr:ext cx="762000" cy="259045"/>
    <xdr:sp macro="" textlink="">
      <xdr:nvSpPr>
        <xdr:cNvPr id="65" name="人件費平均値テキスト"/>
        <xdr:cNvSpPr txBox="1"/>
      </xdr:nvSpPr>
      <xdr:spPr>
        <a:xfrm>
          <a:off x="4914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159004</xdr:rowOff>
    </xdr:from>
    <xdr:to>
      <xdr:col>5</xdr:col>
      <xdr:colOff>549275</xdr:colOff>
      <xdr:row>35</xdr:row>
      <xdr:rowOff>5842</xdr:rowOff>
    </xdr:to>
    <xdr:cxnSp macro="">
      <xdr:nvCxnSpPr>
        <xdr:cNvPr id="67" name="直線コネクタ 66"/>
        <xdr:cNvCxnSpPr/>
      </xdr:nvCxnSpPr>
      <xdr:spPr>
        <a:xfrm>
          <a:off x="3098800" y="59883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108204</xdr:rowOff>
    </xdr:from>
    <xdr:to>
      <xdr:col>5</xdr:col>
      <xdr:colOff>600075</xdr:colOff>
      <xdr:row>37</xdr:row>
      <xdr:rowOff>38354</xdr:rowOff>
    </xdr:to>
    <xdr:sp macro="" textlink="">
      <xdr:nvSpPr>
        <xdr:cNvPr id="68" name="フローチャート :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127000</xdr:rowOff>
    </xdr:from>
    <xdr:to>
      <xdr:col>4</xdr:col>
      <xdr:colOff>346075</xdr:colOff>
      <xdr:row>34</xdr:row>
      <xdr:rowOff>159004</xdr:rowOff>
    </xdr:to>
    <xdr:cxnSp macro="">
      <xdr:nvCxnSpPr>
        <xdr:cNvPr id="70" name="直線コネクタ 69"/>
        <xdr:cNvCxnSpPr/>
      </xdr:nvCxnSpPr>
      <xdr:spPr>
        <a:xfrm>
          <a:off x="2209800" y="59563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76200</xdr:rowOff>
    </xdr:from>
    <xdr:to>
      <xdr:col>4</xdr:col>
      <xdr:colOff>396875</xdr:colOff>
      <xdr:row>37</xdr:row>
      <xdr:rowOff>6350</xdr:rowOff>
    </xdr:to>
    <xdr:sp macro="" textlink="">
      <xdr:nvSpPr>
        <xdr:cNvPr id="71" name="フローチャート :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127000</xdr:rowOff>
    </xdr:from>
    <xdr:to>
      <xdr:col>3</xdr:col>
      <xdr:colOff>142875</xdr:colOff>
      <xdr:row>35</xdr:row>
      <xdr:rowOff>51562</xdr:rowOff>
    </xdr:to>
    <xdr:cxnSp macro="">
      <xdr:nvCxnSpPr>
        <xdr:cNvPr id="73" name="直線コネクタ 72"/>
        <xdr:cNvCxnSpPr/>
      </xdr:nvCxnSpPr>
      <xdr:spPr>
        <a:xfrm flipV="1">
          <a:off x="1320800" y="595630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83" name="円/楕円 82"/>
        <xdr:cNvSpPr/>
      </xdr:nvSpPr>
      <xdr:spPr>
        <a:xfrm>
          <a:off x="47752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12209</xdr:rowOff>
    </xdr:from>
    <xdr:ext cx="762000" cy="259045"/>
    <xdr:sp macro="" textlink="">
      <xdr:nvSpPr>
        <xdr:cNvPr id="84" name="人件費該当値テキスト"/>
        <xdr:cNvSpPr txBox="1"/>
      </xdr:nvSpPr>
      <xdr:spPr>
        <a:xfrm>
          <a:off x="4914900" y="584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126492</xdr:rowOff>
    </xdr:from>
    <xdr:to>
      <xdr:col>5</xdr:col>
      <xdr:colOff>600075</xdr:colOff>
      <xdr:row>35</xdr:row>
      <xdr:rowOff>56642</xdr:rowOff>
    </xdr:to>
    <xdr:sp macro="" textlink="">
      <xdr:nvSpPr>
        <xdr:cNvPr id="85" name="円/楕円 84"/>
        <xdr:cNvSpPr/>
      </xdr:nvSpPr>
      <xdr:spPr>
        <a:xfrm>
          <a:off x="3937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66819</xdr:rowOff>
    </xdr:from>
    <xdr:ext cx="736600" cy="259045"/>
    <xdr:sp macro="" textlink="">
      <xdr:nvSpPr>
        <xdr:cNvPr id="86" name="テキスト ボックス 85"/>
        <xdr:cNvSpPr txBox="1"/>
      </xdr:nvSpPr>
      <xdr:spPr>
        <a:xfrm>
          <a:off x="3606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108204</xdr:rowOff>
    </xdr:from>
    <xdr:to>
      <xdr:col>4</xdr:col>
      <xdr:colOff>396875</xdr:colOff>
      <xdr:row>35</xdr:row>
      <xdr:rowOff>38354</xdr:rowOff>
    </xdr:to>
    <xdr:sp macro="" textlink="">
      <xdr:nvSpPr>
        <xdr:cNvPr id="87" name="円/楕円 86"/>
        <xdr:cNvSpPr/>
      </xdr:nvSpPr>
      <xdr:spPr>
        <a:xfrm>
          <a:off x="3048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48531</xdr:rowOff>
    </xdr:from>
    <xdr:ext cx="762000" cy="259045"/>
    <xdr:sp macro="" textlink="">
      <xdr:nvSpPr>
        <xdr:cNvPr id="88" name="テキスト ボックス 87"/>
        <xdr:cNvSpPr txBox="1"/>
      </xdr:nvSpPr>
      <xdr:spPr>
        <a:xfrm>
          <a:off x="2717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76200</xdr:rowOff>
    </xdr:from>
    <xdr:to>
      <xdr:col>3</xdr:col>
      <xdr:colOff>193675</xdr:colOff>
      <xdr:row>35</xdr:row>
      <xdr:rowOff>6350</xdr:rowOff>
    </xdr:to>
    <xdr:sp macro="" textlink="">
      <xdr:nvSpPr>
        <xdr:cNvPr id="89" name="円/楕円 88"/>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16527</xdr:rowOff>
    </xdr:from>
    <xdr:ext cx="762000" cy="259045"/>
    <xdr:sp macro="" textlink="">
      <xdr:nvSpPr>
        <xdr:cNvPr id="90" name="テキスト ボックス 89"/>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762</xdr:rowOff>
    </xdr:from>
    <xdr:to>
      <xdr:col>1</xdr:col>
      <xdr:colOff>676275</xdr:colOff>
      <xdr:row>35</xdr:row>
      <xdr:rowOff>102362</xdr:rowOff>
    </xdr:to>
    <xdr:sp macro="" textlink="">
      <xdr:nvSpPr>
        <xdr:cNvPr id="91" name="円/楕円 90"/>
        <xdr:cNvSpPr/>
      </xdr:nvSpPr>
      <xdr:spPr>
        <a:xfrm>
          <a:off x="1270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112539</xdr:rowOff>
    </xdr:from>
    <xdr:ext cx="762000" cy="259045"/>
    <xdr:sp macro="" textlink="">
      <xdr:nvSpPr>
        <xdr:cNvPr id="92" name="テキスト ボックス 91"/>
        <xdr:cNvSpPr txBox="1"/>
      </xdr:nvSpPr>
      <xdr:spPr>
        <a:xfrm>
          <a:off x="939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rPr>
            <a:t>行政システムの一部変更に経費を要するなどしたため、横ばい状態だが、以前類似団体平均を下回っている。</a:t>
          </a:r>
          <a:r>
            <a:rPr kumimoji="0" lang="ja-JP" altLang="ja-JP" sz="1100" b="0" i="0" u="none" strike="noStrike" kern="0" cap="none" spc="0" normalizeH="0" baseline="0" noProof="0">
              <a:ln>
                <a:noFill/>
              </a:ln>
              <a:solidFill>
                <a:prstClr val="black"/>
              </a:solidFill>
              <a:effectLst/>
              <a:uLnTx/>
              <a:uFillTx/>
              <a:latin typeface="+mn-lt"/>
              <a:ea typeface="+mn-ea"/>
              <a:cs typeface="+mn-cs"/>
            </a:rPr>
            <a:t>今後も、住民サービスの維持を考慮しながら、経費節減に努める。</a:t>
          </a:r>
          <a:endParaRPr kumimoji="0" lang="ja-JP" altLang="ja-JP" sz="1100" b="0" i="0" u="none" strike="noStrike" kern="0" cap="none" spc="0" normalizeH="0" baseline="0" noProof="0">
            <a:ln>
              <a:noFill/>
            </a:ln>
            <a:solidFill>
              <a:prstClr val="black"/>
            </a:solidFill>
            <a:effectLst/>
            <a:uLnTx/>
            <a:uFillTx/>
            <a:latin typeface="+mn-lt"/>
            <a:ea typeface="+mn-ea"/>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129286</xdr:rowOff>
    </xdr:from>
    <xdr:to>
      <xdr:col>24</xdr:col>
      <xdr:colOff>31750</xdr:colOff>
      <xdr:row>15</xdr:row>
      <xdr:rowOff>156718</xdr:rowOff>
    </xdr:to>
    <xdr:cxnSp macro="">
      <xdr:nvCxnSpPr>
        <xdr:cNvPr id="122" name="直線コネクタ 121"/>
        <xdr:cNvCxnSpPr/>
      </xdr:nvCxnSpPr>
      <xdr:spPr>
        <a:xfrm>
          <a:off x="15671800" y="27010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66565</xdr:rowOff>
    </xdr:from>
    <xdr:ext cx="762000" cy="259045"/>
    <xdr:sp macro="" textlink="">
      <xdr:nvSpPr>
        <xdr:cNvPr id="123" name="物件費平均値テキスト"/>
        <xdr:cNvSpPr txBox="1"/>
      </xdr:nvSpPr>
      <xdr:spPr>
        <a:xfrm>
          <a:off x="16598900" y="280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129286</xdr:rowOff>
    </xdr:from>
    <xdr:to>
      <xdr:col>22</xdr:col>
      <xdr:colOff>565150</xdr:colOff>
      <xdr:row>15</xdr:row>
      <xdr:rowOff>138430</xdr:rowOff>
    </xdr:to>
    <xdr:cxnSp macro="">
      <xdr:nvCxnSpPr>
        <xdr:cNvPr id="125" name="直線コネクタ 124"/>
        <xdr:cNvCxnSpPr/>
      </xdr:nvCxnSpPr>
      <xdr:spPr>
        <a:xfrm flipV="1">
          <a:off x="14782800" y="27010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153924</xdr:rowOff>
    </xdr:from>
    <xdr:to>
      <xdr:col>22</xdr:col>
      <xdr:colOff>615950</xdr:colOff>
      <xdr:row>17</xdr:row>
      <xdr:rowOff>84074</xdr:rowOff>
    </xdr:to>
    <xdr:sp macro="" textlink="">
      <xdr:nvSpPr>
        <xdr:cNvPr id="126" name="フローチャート : 判断 125"/>
        <xdr:cNvSpPr/>
      </xdr:nvSpPr>
      <xdr:spPr>
        <a:xfrm>
          <a:off x="15621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68851</xdr:rowOff>
    </xdr:from>
    <xdr:ext cx="736600" cy="259045"/>
    <xdr:sp macro="" textlink="">
      <xdr:nvSpPr>
        <xdr:cNvPr id="127" name="テキスト ボックス 126"/>
        <xdr:cNvSpPr txBox="1"/>
      </xdr:nvSpPr>
      <xdr:spPr>
        <a:xfrm>
          <a:off x="15290800" y="298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101854</xdr:rowOff>
    </xdr:from>
    <xdr:to>
      <xdr:col>21</xdr:col>
      <xdr:colOff>361950</xdr:colOff>
      <xdr:row>15</xdr:row>
      <xdr:rowOff>138430</xdr:rowOff>
    </xdr:to>
    <xdr:cxnSp macro="">
      <xdr:nvCxnSpPr>
        <xdr:cNvPr id="128" name="直線コネクタ 127"/>
        <xdr:cNvCxnSpPr/>
      </xdr:nvCxnSpPr>
      <xdr:spPr>
        <a:xfrm>
          <a:off x="13893800" y="26736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80772</xdr:rowOff>
    </xdr:from>
    <xdr:to>
      <xdr:col>21</xdr:col>
      <xdr:colOff>412750</xdr:colOff>
      <xdr:row>17</xdr:row>
      <xdr:rowOff>10922</xdr:rowOff>
    </xdr:to>
    <xdr:sp macro="" textlink="">
      <xdr:nvSpPr>
        <xdr:cNvPr id="129" name="フローチャート : 判断 128"/>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167149</xdr:rowOff>
    </xdr:from>
    <xdr:ext cx="762000" cy="259045"/>
    <xdr:sp macro="" textlink="">
      <xdr:nvSpPr>
        <xdr:cNvPr id="130" name="テキスト ボックス 129"/>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97282</xdr:rowOff>
    </xdr:from>
    <xdr:to>
      <xdr:col>20</xdr:col>
      <xdr:colOff>158750</xdr:colOff>
      <xdr:row>15</xdr:row>
      <xdr:rowOff>101854</xdr:rowOff>
    </xdr:to>
    <xdr:cxnSp macro="">
      <xdr:nvCxnSpPr>
        <xdr:cNvPr id="131" name="直線コネクタ 130"/>
        <xdr:cNvCxnSpPr/>
      </xdr:nvCxnSpPr>
      <xdr:spPr>
        <a:xfrm>
          <a:off x="13004800" y="2669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2" name="フローチャート : 判断 131"/>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3" name="テキスト ボックス 132"/>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67056</xdr:rowOff>
    </xdr:from>
    <xdr:to>
      <xdr:col>19</xdr:col>
      <xdr:colOff>6350</xdr:colOff>
      <xdr:row>16</xdr:row>
      <xdr:rowOff>168656</xdr:rowOff>
    </xdr:to>
    <xdr:sp macro="" textlink="">
      <xdr:nvSpPr>
        <xdr:cNvPr id="134" name="フローチャート : 判断 133"/>
        <xdr:cNvSpPr/>
      </xdr:nvSpPr>
      <xdr:spPr>
        <a:xfrm>
          <a:off x="12954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153433</xdr:rowOff>
    </xdr:from>
    <xdr:ext cx="762000" cy="259045"/>
    <xdr:sp macro="" textlink="">
      <xdr:nvSpPr>
        <xdr:cNvPr id="135" name="テキスト ボックス 134"/>
        <xdr:cNvSpPr txBox="1"/>
      </xdr:nvSpPr>
      <xdr:spPr>
        <a:xfrm>
          <a:off x="12623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105918</xdr:rowOff>
    </xdr:from>
    <xdr:to>
      <xdr:col>24</xdr:col>
      <xdr:colOff>82550</xdr:colOff>
      <xdr:row>16</xdr:row>
      <xdr:rowOff>36068</xdr:rowOff>
    </xdr:to>
    <xdr:sp macro="" textlink="">
      <xdr:nvSpPr>
        <xdr:cNvPr id="141" name="円/楕円 140"/>
        <xdr:cNvSpPr/>
      </xdr:nvSpPr>
      <xdr:spPr>
        <a:xfrm>
          <a:off x="164592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122445</xdr:rowOff>
    </xdr:from>
    <xdr:ext cx="762000" cy="259045"/>
    <xdr:sp macro="" textlink="">
      <xdr:nvSpPr>
        <xdr:cNvPr id="142" name="物件費該当値テキスト"/>
        <xdr:cNvSpPr txBox="1"/>
      </xdr:nvSpPr>
      <xdr:spPr>
        <a:xfrm>
          <a:off x="16598900" y="252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78486</xdr:rowOff>
    </xdr:from>
    <xdr:to>
      <xdr:col>22</xdr:col>
      <xdr:colOff>615950</xdr:colOff>
      <xdr:row>16</xdr:row>
      <xdr:rowOff>8636</xdr:rowOff>
    </xdr:to>
    <xdr:sp macro="" textlink="">
      <xdr:nvSpPr>
        <xdr:cNvPr id="143" name="円/楕円 142"/>
        <xdr:cNvSpPr/>
      </xdr:nvSpPr>
      <xdr:spPr>
        <a:xfrm>
          <a:off x="15621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18813</xdr:rowOff>
    </xdr:from>
    <xdr:ext cx="736600" cy="259045"/>
    <xdr:sp macro="" textlink="">
      <xdr:nvSpPr>
        <xdr:cNvPr id="144" name="テキスト ボックス 143"/>
        <xdr:cNvSpPr txBox="1"/>
      </xdr:nvSpPr>
      <xdr:spPr>
        <a:xfrm>
          <a:off x="15290800" y="241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87630</xdr:rowOff>
    </xdr:from>
    <xdr:to>
      <xdr:col>21</xdr:col>
      <xdr:colOff>412750</xdr:colOff>
      <xdr:row>16</xdr:row>
      <xdr:rowOff>17780</xdr:rowOff>
    </xdr:to>
    <xdr:sp macro="" textlink="">
      <xdr:nvSpPr>
        <xdr:cNvPr id="145" name="円/楕円 144"/>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27957</xdr:rowOff>
    </xdr:from>
    <xdr:ext cx="762000" cy="259045"/>
    <xdr:sp macro="" textlink="">
      <xdr:nvSpPr>
        <xdr:cNvPr id="146" name="テキスト ボックス 145"/>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51054</xdr:rowOff>
    </xdr:from>
    <xdr:to>
      <xdr:col>20</xdr:col>
      <xdr:colOff>209550</xdr:colOff>
      <xdr:row>15</xdr:row>
      <xdr:rowOff>152654</xdr:rowOff>
    </xdr:to>
    <xdr:sp macro="" textlink="">
      <xdr:nvSpPr>
        <xdr:cNvPr id="147" name="円/楕円 146"/>
        <xdr:cNvSpPr/>
      </xdr:nvSpPr>
      <xdr:spPr>
        <a:xfrm>
          <a:off x="13843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162831</xdr:rowOff>
    </xdr:from>
    <xdr:ext cx="762000" cy="259045"/>
    <xdr:sp macro="" textlink="">
      <xdr:nvSpPr>
        <xdr:cNvPr id="148" name="テキスト ボックス 147"/>
        <xdr:cNvSpPr txBox="1"/>
      </xdr:nvSpPr>
      <xdr:spPr>
        <a:xfrm>
          <a:off x="13512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46482</xdr:rowOff>
    </xdr:from>
    <xdr:to>
      <xdr:col>19</xdr:col>
      <xdr:colOff>6350</xdr:colOff>
      <xdr:row>15</xdr:row>
      <xdr:rowOff>148082</xdr:rowOff>
    </xdr:to>
    <xdr:sp macro="" textlink="">
      <xdr:nvSpPr>
        <xdr:cNvPr id="149" name="円/楕円 148"/>
        <xdr:cNvSpPr/>
      </xdr:nvSpPr>
      <xdr:spPr>
        <a:xfrm>
          <a:off x="12954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158259</xdr:rowOff>
    </xdr:from>
    <xdr:ext cx="762000" cy="259045"/>
    <xdr:sp macro="" textlink="">
      <xdr:nvSpPr>
        <xdr:cNvPr id="150" name="テキスト ボックス 149"/>
        <xdr:cNvSpPr txBox="1"/>
      </xdr:nvSpPr>
      <xdr:spPr>
        <a:xfrm>
          <a:off x="12623800" y="238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身障者支援費の増減等により若干増減はあるものの、依然として類似団体内でも低い状況にある。義務的経費の節減も大きな課題であるが、住民生活に直結する経費については、適正な事務処理を行い、住民サービスの低下にならないよう務める。</a:t>
          </a:r>
          <a:endParaRPr kumimoji="0" lang="ja-JP" altLang="ja-JP" sz="1400" b="0" i="0" u="none" strike="noStrike" kern="0" cap="none" spc="0" normalizeH="0" baseline="0" noProof="0">
            <a:ln>
              <a:noFill/>
            </a:ln>
            <a:solidFill>
              <a:prstClr val="black"/>
            </a:solidFill>
            <a:effectLst/>
            <a:uLnTx/>
            <a:uFillTx/>
            <a:latin typeface="+mn-lt"/>
            <a:ea typeface="+mn-ea"/>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46990</xdr:rowOff>
    </xdr:from>
    <xdr:to>
      <xdr:col>7</xdr:col>
      <xdr:colOff>15875</xdr:colOff>
      <xdr:row>55</xdr:row>
      <xdr:rowOff>69850</xdr:rowOff>
    </xdr:to>
    <xdr:cxnSp macro="">
      <xdr:nvCxnSpPr>
        <xdr:cNvPr id="180" name="直線コネクタ 179"/>
        <xdr:cNvCxnSpPr/>
      </xdr:nvCxnSpPr>
      <xdr:spPr>
        <a:xfrm flipV="1">
          <a:off x="3987800" y="9476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13987</xdr:rowOff>
    </xdr:from>
    <xdr:ext cx="762000" cy="259045"/>
    <xdr:sp macro="" textlink="">
      <xdr:nvSpPr>
        <xdr:cNvPr id="181" name="扶助費平均値テキスト"/>
        <xdr:cNvSpPr txBox="1"/>
      </xdr:nvSpPr>
      <xdr:spPr>
        <a:xfrm>
          <a:off x="4914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xdr:rowOff>
    </xdr:from>
    <xdr:to>
      <xdr:col>5</xdr:col>
      <xdr:colOff>549275</xdr:colOff>
      <xdr:row>55</xdr:row>
      <xdr:rowOff>69850</xdr:rowOff>
    </xdr:to>
    <xdr:cxnSp macro="">
      <xdr:nvCxnSpPr>
        <xdr:cNvPr id="183" name="直線コネクタ 182"/>
        <xdr:cNvCxnSpPr/>
      </xdr:nvCxnSpPr>
      <xdr:spPr>
        <a:xfrm>
          <a:off x="3098800" y="9431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64770</xdr:rowOff>
    </xdr:from>
    <xdr:to>
      <xdr:col>5</xdr:col>
      <xdr:colOff>600075</xdr:colOff>
      <xdr:row>57</xdr:row>
      <xdr:rowOff>166370</xdr:rowOff>
    </xdr:to>
    <xdr:sp macro="" textlink="">
      <xdr:nvSpPr>
        <xdr:cNvPr id="184" name="フローチャート : 判断 183"/>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151147</xdr:rowOff>
    </xdr:from>
    <xdr:ext cx="736600" cy="259045"/>
    <xdr:sp macro="" textlink="">
      <xdr:nvSpPr>
        <xdr:cNvPr id="185" name="テキスト ボックス 184"/>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149860</xdr:rowOff>
    </xdr:from>
    <xdr:to>
      <xdr:col>4</xdr:col>
      <xdr:colOff>346075</xdr:colOff>
      <xdr:row>55</xdr:row>
      <xdr:rowOff>1270</xdr:rowOff>
    </xdr:to>
    <xdr:cxnSp macro="">
      <xdr:nvCxnSpPr>
        <xdr:cNvPr id="186" name="直線コネクタ 185"/>
        <xdr:cNvCxnSpPr/>
      </xdr:nvCxnSpPr>
      <xdr:spPr>
        <a:xfrm>
          <a:off x="2209800" y="9408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87" name="フローチャート : 判断 186"/>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128287</xdr:rowOff>
    </xdr:from>
    <xdr:ext cx="762000" cy="259045"/>
    <xdr:sp macro="" textlink="">
      <xdr:nvSpPr>
        <xdr:cNvPr id="188" name="テキスト ボックス 187"/>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149860</xdr:rowOff>
    </xdr:from>
    <xdr:to>
      <xdr:col>3</xdr:col>
      <xdr:colOff>142875</xdr:colOff>
      <xdr:row>55</xdr:row>
      <xdr:rowOff>24130</xdr:rowOff>
    </xdr:to>
    <xdr:cxnSp macro="">
      <xdr:nvCxnSpPr>
        <xdr:cNvPr id="189" name="直線コネクタ 188"/>
        <xdr:cNvCxnSpPr/>
      </xdr:nvCxnSpPr>
      <xdr:spPr>
        <a:xfrm flipV="1">
          <a:off x="1320800" y="9408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41910</xdr:rowOff>
    </xdr:from>
    <xdr:to>
      <xdr:col>3</xdr:col>
      <xdr:colOff>193675</xdr:colOff>
      <xdr:row>57</xdr:row>
      <xdr:rowOff>143510</xdr:rowOff>
    </xdr:to>
    <xdr:sp macro="" textlink="">
      <xdr:nvSpPr>
        <xdr:cNvPr id="190" name="フローチャート : 判断 189"/>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128287</xdr:rowOff>
    </xdr:from>
    <xdr:ext cx="762000" cy="259045"/>
    <xdr:sp macro="" textlink="">
      <xdr:nvSpPr>
        <xdr:cNvPr id="191" name="テキスト ボックス 190"/>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167640</xdr:rowOff>
    </xdr:from>
    <xdr:to>
      <xdr:col>1</xdr:col>
      <xdr:colOff>676275</xdr:colOff>
      <xdr:row>57</xdr:row>
      <xdr:rowOff>97790</xdr:rowOff>
    </xdr:to>
    <xdr:sp macro="" textlink="">
      <xdr:nvSpPr>
        <xdr:cNvPr id="192" name="フローチャート : 判断 191"/>
        <xdr:cNvSpPr/>
      </xdr:nvSpPr>
      <xdr:spPr>
        <a:xfrm>
          <a:off x="1270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82567</xdr:rowOff>
    </xdr:from>
    <xdr:ext cx="762000" cy="259045"/>
    <xdr:sp macro="" textlink="">
      <xdr:nvSpPr>
        <xdr:cNvPr id="193" name="テキスト ボックス 192"/>
        <xdr:cNvSpPr txBox="1"/>
      </xdr:nvSpPr>
      <xdr:spPr>
        <a:xfrm>
          <a:off x="939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167640</xdr:rowOff>
    </xdr:from>
    <xdr:to>
      <xdr:col>7</xdr:col>
      <xdr:colOff>66675</xdr:colOff>
      <xdr:row>55</xdr:row>
      <xdr:rowOff>97790</xdr:rowOff>
    </xdr:to>
    <xdr:sp macro="" textlink="">
      <xdr:nvSpPr>
        <xdr:cNvPr id="199" name="円/楕円 198"/>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12717</xdr:rowOff>
    </xdr:from>
    <xdr:ext cx="762000" cy="259045"/>
    <xdr:sp macro="" textlink="">
      <xdr:nvSpPr>
        <xdr:cNvPr id="200" name="扶助費該当値テキスト"/>
        <xdr:cNvSpPr txBox="1"/>
      </xdr:nvSpPr>
      <xdr:spPr>
        <a:xfrm>
          <a:off x="4914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1" name="円/楕円 200"/>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02" name="テキスト ボックス 201"/>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121920</xdr:rowOff>
    </xdr:from>
    <xdr:to>
      <xdr:col>4</xdr:col>
      <xdr:colOff>396875</xdr:colOff>
      <xdr:row>55</xdr:row>
      <xdr:rowOff>52070</xdr:rowOff>
    </xdr:to>
    <xdr:sp macro="" textlink="">
      <xdr:nvSpPr>
        <xdr:cNvPr id="203" name="円/楕円 202"/>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62247</xdr:rowOff>
    </xdr:from>
    <xdr:ext cx="762000" cy="259045"/>
    <xdr:sp macro="" textlink="">
      <xdr:nvSpPr>
        <xdr:cNvPr id="204" name="テキスト ボックス 203"/>
        <xdr:cNvSpPr txBox="1"/>
      </xdr:nvSpPr>
      <xdr:spPr>
        <a:xfrm>
          <a:off x="2717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99060</xdr:rowOff>
    </xdr:from>
    <xdr:to>
      <xdr:col>3</xdr:col>
      <xdr:colOff>193675</xdr:colOff>
      <xdr:row>55</xdr:row>
      <xdr:rowOff>29210</xdr:rowOff>
    </xdr:to>
    <xdr:sp macro="" textlink="">
      <xdr:nvSpPr>
        <xdr:cNvPr id="205" name="円/楕円 204"/>
        <xdr:cNvSpPr/>
      </xdr:nvSpPr>
      <xdr:spPr>
        <a:xfrm>
          <a:off x="2159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39387</xdr:rowOff>
    </xdr:from>
    <xdr:ext cx="762000" cy="259045"/>
    <xdr:sp macro="" textlink="">
      <xdr:nvSpPr>
        <xdr:cNvPr id="206" name="テキスト ボックス 205"/>
        <xdr:cNvSpPr txBox="1"/>
      </xdr:nvSpPr>
      <xdr:spPr>
        <a:xfrm>
          <a:off x="1828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144780</xdr:rowOff>
    </xdr:from>
    <xdr:to>
      <xdr:col>1</xdr:col>
      <xdr:colOff>676275</xdr:colOff>
      <xdr:row>55</xdr:row>
      <xdr:rowOff>74930</xdr:rowOff>
    </xdr:to>
    <xdr:sp macro="" textlink="">
      <xdr:nvSpPr>
        <xdr:cNvPr id="207" name="円/楕円 206"/>
        <xdr:cNvSpPr/>
      </xdr:nvSpPr>
      <xdr:spPr>
        <a:xfrm>
          <a:off x="1270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85107</xdr:rowOff>
    </xdr:from>
    <xdr:ext cx="762000" cy="259045"/>
    <xdr:sp macro="" textlink="">
      <xdr:nvSpPr>
        <xdr:cNvPr id="208" name="テキスト ボックス 207"/>
        <xdr:cNvSpPr txBox="1"/>
      </xdr:nvSpPr>
      <xdr:spPr>
        <a:xfrm>
          <a:off x="939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特別会計への操出金等の減により指数が下がり、</a:t>
          </a:r>
          <a:r>
            <a:rPr kumimoji="0" lang="ja-JP" altLang="en-US" sz="1100" b="0" i="0" u="none" strike="noStrike" kern="0" cap="none" spc="0" normalizeH="0" baseline="0" noProof="0">
              <a:ln>
                <a:noFill/>
              </a:ln>
              <a:solidFill>
                <a:prstClr val="black"/>
              </a:solidFill>
              <a:effectLst/>
              <a:uLnTx/>
              <a:uFillTx/>
              <a:latin typeface="+mn-lt"/>
              <a:ea typeface="+mn-ea"/>
              <a:cs typeface="+mn-cs"/>
            </a:rPr>
            <a:t>昨年同様に</a:t>
          </a:r>
          <a:r>
            <a:rPr kumimoji="0" lang="ja-JP" altLang="ja-JP" sz="1100" b="0" i="0" u="none" strike="noStrike" kern="0" cap="none" spc="0" normalizeH="0" baseline="0" noProof="0">
              <a:ln>
                <a:noFill/>
              </a:ln>
              <a:solidFill>
                <a:prstClr val="black"/>
              </a:solidFill>
              <a:effectLst/>
              <a:uLnTx/>
              <a:uFillTx/>
              <a:latin typeface="+mn-lt"/>
              <a:ea typeface="+mn-ea"/>
              <a:cs typeface="+mn-cs"/>
            </a:rPr>
            <a:t>平均を下回った。簡易水道会計、下水道会計の起債償還のピークは経過したため、操出金は減少すると見込まれるが、施設の老朽化等もあり、維持補修に多額の経費が必要となる事も予想されるため、適正な維持管理に努ると共に、料金改定も検討し、操出金の抑制に努める。</a:t>
          </a:r>
          <a:endParaRPr kumimoji="0" lang="ja-JP" altLang="ja-JP" sz="1400" b="0" i="0" u="none" strike="noStrike" kern="0" cap="none" spc="0" normalizeH="0" baseline="0" noProof="0">
            <a:ln>
              <a:noFill/>
            </a:ln>
            <a:solidFill>
              <a:prstClr val="black"/>
            </a:solidFill>
            <a:effectLst/>
            <a:uLnTx/>
            <a:uFillTx/>
            <a:latin typeface="+mn-lt"/>
            <a:ea typeface="+mn-ea"/>
          </a:endParaRP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21844</xdr:rowOff>
    </xdr:from>
    <xdr:to>
      <xdr:col>24</xdr:col>
      <xdr:colOff>31750</xdr:colOff>
      <xdr:row>56</xdr:row>
      <xdr:rowOff>40132</xdr:rowOff>
    </xdr:to>
    <xdr:cxnSp macro="">
      <xdr:nvCxnSpPr>
        <xdr:cNvPr id="238" name="直線コネクタ 237"/>
        <xdr:cNvCxnSpPr/>
      </xdr:nvCxnSpPr>
      <xdr:spPr>
        <a:xfrm flipV="1">
          <a:off x="15671800" y="96230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80281</xdr:rowOff>
    </xdr:from>
    <xdr:ext cx="762000" cy="259045"/>
    <xdr:sp macro="" textlink="">
      <xdr:nvSpPr>
        <xdr:cNvPr id="239" name="その他平均値テキスト"/>
        <xdr:cNvSpPr txBox="1"/>
      </xdr:nvSpPr>
      <xdr:spPr>
        <a:xfrm>
          <a:off x="16598900" y="9681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35560</xdr:rowOff>
    </xdr:from>
    <xdr:to>
      <xdr:col>22</xdr:col>
      <xdr:colOff>565150</xdr:colOff>
      <xdr:row>56</xdr:row>
      <xdr:rowOff>40132</xdr:rowOff>
    </xdr:to>
    <xdr:cxnSp macro="">
      <xdr:nvCxnSpPr>
        <xdr:cNvPr id="241" name="直線コネクタ 240"/>
        <xdr:cNvCxnSpPr/>
      </xdr:nvCxnSpPr>
      <xdr:spPr>
        <a:xfrm>
          <a:off x="14782800" y="9636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2" name="フローチャート : 判断 241"/>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43" name="テキスト ボックス 242"/>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58420</xdr:rowOff>
    </xdr:to>
    <xdr:cxnSp macro="">
      <xdr:nvCxnSpPr>
        <xdr:cNvPr id="244" name="直線コネクタ 243"/>
        <xdr:cNvCxnSpPr/>
      </xdr:nvCxnSpPr>
      <xdr:spPr>
        <a:xfrm flipV="1">
          <a:off x="13893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48768</xdr:rowOff>
    </xdr:from>
    <xdr:to>
      <xdr:col>21</xdr:col>
      <xdr:colOff>412750</xdr:colOff>
      <xdr:row>56</xdr:row>
      <xdr:rowOff>150368</xdr:rowOff>
    </xdr:to>
    <xdr:sp macro="" textlink="">
      <xdr:nvSpPr>
        <xdr:cNvPr id="245" name="フローチャート : 判断 244"/>
        <xdr:cNvSpPr/>
      </xdr:nvSpPr>
      <xdr:spPr>
        <a:xfrm>
          <a:off x="14732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135145</xdr:rowOff>
    </xdr:from>
    <xdr:ext cx="762000" cy="259045"/>
    <xdr:sp macro="" textlink="">
      <xdr:nvSpPr>
        <xdr:cNvPr id="246" name="テキスト ボックス 245"/>
        <xdr:cNvSpPr txBox="1"/>
      </xdr:nvSpPr>
      <xdr:spPr>
        <a:xfrm>
          <a:off x="14401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58420</xdr:rowOff>
    </xdr:from>
    <xdr:to>
      <xdr:col>20</xdr:col>
      <xdr:colOff>158750</xdr:colOff>
      <xdr:row>56</xdr:row>
      <xdr:rowOff>154432</xdr:rowOff>
    </xdr:to>
    <xdr:cxnSp macro="">
      <xdr:nvCxnSpPr>
        <xdr:cNvPr id="247" name="直線コネクタ 246"/>
        <xdr:cNvCxnSpPr/>
      </xdr:nvCxnSpPr>
      <xdr:spPr>
        <a:xfrm flipV="1">
          <a:off x="13004800" y="96596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71628</xdr:rowOff>
    </xdr:from>
    <xdr:to>
      <xdr:col>20</xdr:col>
      <xdr:colOff>209550</xdr:colOff>
      <xdr:row>57</xdr:row>
      <xdr:rowOff>1778</xdr:rowOff>
    </xdr:to>
    <xdr:sp macro="" textlink="">
      <xdr:nvSpPr>
        <xdr:cNvPr id="248" name="フローチャート : 判断 247"/>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158005</xdr:rowOff>
    </xdr:from>
    <xdr:ext cx="762000" cy="259045"/>
    <xdr:sp macro="" textlink="">
      <xdr:nvSpPr>
        <xdr:cNvPr id="249" name="テキスト ボックス 248"/>
        <xdr:cNvSpPr txBox="1"/>
      </xdr:nvSpPr>
      <xdr:spPr>
        <a:xfrm>
          <a:off x="13512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0" name="フローチャート : 判断 249"/>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51" name="テキスト ボックス 250"/>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142494</xdr:rowOff>
    </xdr:from>
    <xdr:to>
      <xdr:col>24</xdr:col>
      <xdr:colOff>82550</xdr:colOff>
      <xdr:row>56</xdr:row>
      <xdr:rowOff>72644</xdr:rowOff>
    </xdr:to>
    <xdr:sp macro="" textlink="">
      <xdr:nvSpPr>
        <xdr:cNvPr id="257" name="円/楕円 256"/>
        <xdr:cNvSpPr/>
      </xdr:nvSpPr>
      <xdr:spPr>
        <a:xfrm>
          <a:off x="164592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159021</xdr:rowOff>
    </xdr:from>
    <xdr:ext cx="762000" cy="259045"/>
    <xdr:sp macro="" textlink="">
      <xdr:nvSpPr>
        <xdr:cNvPr id="258" name="その他該当値テキスト"/>
        <xdr:cNvSpPr txBox="1"/>
      </xdr:nvSpPr>
      <xdr:spPr>
        <a:xfrm>
          <a:off x="16598900" y="941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160782</xdr:rowOff>
    </xdr:from>
    <xdr:to>
      <xdr:col>22</xdr:col>
      <xdr:colOff>615950</xdr:colOff>
      <xdr:row>56</xdr:row>
      <xdr:rowOff>90932</xdr:rowOff>
    </xdr:to>
    <xdr:sp macro="" textlink="">
      <xdr:nvSpPr>
        <xdr:cNvPr id="259" name="円/楕円 258"/>
        <xdr:cNvSpPr/>
      </xdr:nvSpPr>
      <xdr:spPr>
        <a:xfrm>
          <a:off x="15621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101109</xdr:rowOff>
    </xdr:from>
    <xdr:ext cx="736600" cy="259045"/>
    <xdr:sp macro="" textlink="">
      <xdr:nvSpPr>
        <xdr:cNvPr id="260" name="テキスト ボックス 259"/>
        <xdr:cNvSpPr txBox="1"/>
      </xdr:nvSpPr>
      <xdr:spPr>
        <a:xfrm>
          <a:off x="15290800" y="935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156210</xdr:rowOff>
    </xdr:from>
    <xdr:to>
      <xdr:col>21</xdr:col>
      <xdr:colOff>412750</xdr:colOff>
      <xdr:row>56</xdr:row>
      <xdr:rowOff>86360</xdr:rowOff>
    </xdr:to>
    <xdr:sp macro="" textlink="">
      <xdr:nvSpPr>
        <xdr:cNvPr id="261" name="円/楕円 260"/>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62" name="テキスト ボックス 261"/>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xdr:rowOff>
    </xdr:from>
    <xdr:to>
      <xdr:col>20</xdr:col>
      <xdr:colOff>209550</xdr:colOff>
      <xdr:row>56</xdr:row>
      <xdr:rowOff>109220</xdr:rowOff>
    </xdr:to>
    <xdr:sp macro="" textlink="">
      <xdr:nvSpPr>
        <xdr:cNvPr id="263" name="円/楕円 262"/>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119397</xdr:rowOff>
    </xdr:from>
    <xdr:ext cx="762000" cy="259045"/>
    <xdr:sp macro="" textlink="">
      <xdr:nvSpPr>
        <xdr:cNvPr id="264" name="テキスト ボックス 263"/>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65" name="円/楕円 264"/>
        <xdr:cNvSpPr/>
      </xdr:nvSpPr>
      <xdr:spPr>
        <a:xfrm>
          <a:off x="12954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18559</xdr:rowOff>
    </xdr:from>
    <xdr:ext cx="762000" cy="259045"/>
    <xdr:sp macro="" textlink="">
      <xdr:nvSpPr>
        <xdr:cNvPr id="266" name="テキスト ボックス 265"/>
        <xdr:cNvSpPr txBox="1"/>
      </xdr:nvSpPr>
      <xdr:spPr>
        <a:xfrm>
          <a:off x="12623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一部事務組合負担金により大きく影響されるが、費用対効果も考慮し村単独補助の見直し等も検討しながら、経費節減に努める。</a:t>
          </a:r>
          <a:endParaRPr kumimoji="0" lang="ja-JP" altLang="ja-JP" sz="1400" b="0" i="0" u="none" strike="noStrike" kern="0" cap="none" spc="0" normalizeH="0" baseline="0" noProof="0">
            <a:ln>
              <a:noFill/>
            </a:ln>
            <a:solidFill>
              <a:prstClr val="black"/>
            </a:solidFill>
            <a:effectLst/>
            <a:uLnTx/>
            <a:uFillTx/>
            <a:latin typeface="+mn-lt"/>
            <a:ea typeface="+mn-ea"/>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138430</xdr:rowOff>
    </xdr:from>
    <xdr:to>
      <xdr:col>24</xdr:col>
      <xdr:colOff>31750</xdr:colOff>
      <xdr:row>35</xdr:row>
      <xdr:rowOff>138430</xdr:rowOff>
    </xdr:to>
    <xdr:cxnSp macro="">
      <xdr:nvCxnSpPr>
        <xdr:cNvPr id="300" name="直線コネクタ 299"/>
        <xdr:cNvCxnSpPr/>
      </xdr:nvCxnSpPr>
      <xdr:spPr>
        <a:xfrm>
          <a:off x="15671800" y="6139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142983</xdr:rowOff>
    </xdr:from>
    <xdr:ext cx="762000" cy="259045"/>
    <xdr:sp macro="" textlink="">
      <xdr:nvSpPr>
        <xdr:cNvPr id="301"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79647</xdr:rowOff>
    </xdr:from>
    <xdr:to>
      <xdr:col>22</xdr:col>
      <xdr:colOff>565150</xdr:colOff>
      <xdr:row>35</xdr:row>
      <xdr:rowOff>138430</xdr:rowOff>
    </xdr:to>
    <xdr:cxnSp macro="">
      <xdr:nvCxnSpPr>
        <xdr:cNvPr id="303" name="直線コネクタ 302"/>
        <xdr:cNvCxnSpPr/>
      </xdr:nvCxnSpPr>
      <xdr:spPr>
        <a:xfrm>
          <a:off x="14782800" y="608039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92528</xdr:rowOff>
    </xdr:from>
    <xdr:to>
      <xdr:col>22</xdr:col>
      <xdr:colOff>615950</xdr:colOff>
      <xdr:row>37</xdr:row>
      <xdr:rowOff>22678</xdr:rowOff>
    </xdr:to>
    <xdr:sp macro="" textlink="">
      <xdr:nvSpPr>
        <xdr:cNvPr id="304" name="フローチャート : 判断 303"/>
        <xdr:cNvSpPr/>
      </xdr:nvSpPr>
      <xdr:spPr>
        <a:xfrm>
          <a:off x="15621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7455</xdr:rowOff>
    </xdr:from>
    <xdr:ext cx="736600" cy="259045"/>
    <xdr:sp macro="" textlink="">
      <xdr:nvSpPr>
        <xdr:cNvPr id="305" name="テキスト ボックス 304"/>
        <xdr:cNvSpPr txBox="1"/>
      </xdr:nvSpPr>
      <xdr:spPr>
        <a:xfrm>
          <a:off x="15290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73116</xdr:rowOff>
    </xdr:from>
    <xdr:to>
      <xdr:col>21</xdr:col>
      <xdr:colOff>361950</xdr:colOff>
      <xdr:row>35</xdr:row>
      <xdr:rowOff>79647</xdr:rowOff>
    </xdr:to>
    <xdr:cxnSp macro="">
      <xdr:nvCxnSpPr>
        <xdr:cNvPr id="306" name="直線コネクタ 305"/>
        <xdr:cNvCxnSpPr/>
      </xdr:nvCxnSpPr>
      <xdr:spPr>
        <a:xfrm>
          <a:off x="13893800" y="60738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66403</xdr:rowOff>
    </xdr:from>
    <xdr:to>
      <xdr:col>21</xdr:col>
      <xdr:colOff>412750</xdr:colOff>
      <xdr:row>36</xdr:row>
      <xdr:rowOff>168003</xdr:rowOff>
    </xdr:to>
    <xdr:sp macro="" textlink="">
      <xdr:nvSpPr>
        <xdr:cNvPr id="307" name="フローチャート : 判断 306"/>
        <xdr:cNvSpPr/>
      </xdr:nvSpPr>
      <xdr:spPr>
        <a:xfrm>
          <a:off x="14732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152780</xdr:rowOff>
    </xdr:from>
    <xdr:ext cx="762000" cy="259045"/>
    <xdr:sp macro="" textlink="">
      <xdr:nvSpPr>
        <xdr:cNvPr id="308" name="テキスト ボックス 307"/>
        <xdr:cNvSpPr txBox="1"/>
      </xdr:nvSpPr>
      <xdr:spPr>
        <a:xfrm>
          <a:off x="14401800" y="632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73116</xdr:rowOff>
    </xdr:from>
    <xdr:to>
      <xdr:col>20</xdr:col>
      <xdr:colOff>158750</xdr:colOff>
      <xdr:row>35</xdr:row>
      <xdr:rowOff>112304</xdr:rowOff>
    </xdr:to>
    <xdr:cxnSp macro="">
      <xdr:nvCxnSpPr>
        <xdr:cNvPr id="309" name="直線コネクタ 308"/>
        <xdr:cNvCxnSpPr/>
      </xdr:nvCxnSpPr>
      <xdr:spPr>
        <a:xfrm flipV="1">
          <a:off x="13004800" y="607386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72934</xdr:rowOff>
    </xdr:from>
    <xdr:to>
      <xdr:col>20</xdr:col>
      <xdr:colOff>209550</xdr:colOff>
      <xdr:row>37</xdr:row>
      <xdr:rowOff>3084</xdr:rowOff>
    </xdr:to>
    <xdr:sp macro="" textlink="">
      <xdr:nvSpPr>
        <xdr:cNvPr id="310" name="フローチャート : 判断 309"/>
        <xdr:cNvSpPr/>
      </xdr:nvSpPr>
      <xdr:spPr>
        <a:xfrm>
          <a:off x="13843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159311</xdr:rowOff>
    </xdr:from>
    <xdr:ext cx="762000" cy="259045"/>
    <xdr:sp macro="" textlink="">
      <xdr:nvSpPr>
        <xdr:cNvPr id="311" name="テキスト ボックス 310"/>
        <xdr:cNvSpPr txBox="1"/>
      </xdr:nvSpPr>
      <xdr:spPr>
        <a:xfrm>
          <a:off x="13512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85997</xdr:rowOff>
    </xdr:from>
    <xdr:to>
      <xdr:col>19</xdr:col>
      <xdr:colOff>6350</xdr:colOff>
      <xdr:row>37</xdr:row>
      <xdr:rowOff>16147</xdr:rowOff>
    </xdr:to>
    <xdr:sp macro="" textlink="">
      <xdr:nvSpPr>
        <xdr:cNvPr id="312" name="フローチャート : 判断 311"/>
        <xdr:cNvSpPr/>
      </xdr:nvSpPr>
      <xdr:spPr>
        <a:xfrm>
          <a:off x="12954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924</xdr:rowOff>
    </xdr:from>
    <xdr:ext cx="762000" cy="259045"/>
    <xdr:sp macro="" textlink="">
      <xdr:nvSpPr>
        <xdr:cNvPr id="313" name="テキスト ボックス 312"/>
        <xdr:cNvSpPr txBox="1"/>
      </xdr:nvSpPr>
      <xdr:spPr>
        <a:xfrm>
          <a:off x="12623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9" name="円/楕円 318"/>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104157</xdr:rowOff>
    </xdr:from>
    <xdr:ext cx="762000" cy="259045"/>
    <xdr:sp macro="" textlink="">
      <xdr:nvSpPr>
        <xdr:cNvPr id="320"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87630</xdr:rowOff>
    </xdr:from>
    <xdr:to>
      <xdr:col>22</xdr:col>
      <xdr:colOff>615950</xdr:colOff>
      <xdr:row>36</xdr:row>
      <xdr:rowOff>17780</xdr:rowOff>
    </xdr:to>
    <xdr:sp macro="" textlink="">
      <xdr:nvSpPr>
        <xdr:cNvPr id="321" name="円/楕円 320"/>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22" name="テキスト ボックス 321"/>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28847</xdr:rowOff>
    </xdr:from>
    <xdr:to>
      <xdr:col>21</xdr:col>
      <xdr:colOff>412750</xdr:colOff>
      <xdr:row>35</xdr:row>
      <xdr:rowOff>130447</xdr:rowOff>
    </xdr:to>
    <xdr:sp macro="" textlink="">
      <xdr:nvSpPr>
        <xdr:cNvPr id="323" name="円/楕円 322"/>
        <xdr:cNvSpPr/>
      </xdr:nvSpPr>
      <xdr:spPr>
        <a:xfrm>
          <a:off x="14732000" y="60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140624</xdr:rowOff>
    </xdr:from>
    <xdr:ext cx="762000" cy="259045"/>
    <xdr:sp macro="" textlink="">
      <xdr:nvSpPr>
        <xdr:cNvPr id="324" name="テキスト ボックス 323"/>
        <xdr:cNvSpPr txBox="1"/>
      </xdr:nvSpPr>
      <xdr:spPr>
        <a:xfrm>
          <a:off x="14401800" y="579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22316</xdr:rowOff>
    </xdr:from>
    <xdr:to>
      <xdr:col>20</xdr:col>
      <xdr:colOff>209550</xdr:colOff>
      <xdr:row>35</xdr:row>
      <xdr:rowOff>123916</xdr:rowOff>
    </xdr:to>
    <xdr:sp macro="" textlink="">
      <xdr:nvSpPr>
        <xdr:cNvPr id="325" name="円/楕円 324"/>
        <xdr:cNvSpPr/>
      </xdr:nvSpPr>
      <xdr:spPr>
        <a:xfrm>
          <a:off x="13843000" y="60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134093</xdr:rowOff>
    </xdr:from>
    <xdr:ext cx="762000" cy="259045"/>
    <xdr:sp macro="" textlink="">
      <xdr:nvSpPr>
        <xdr:cNvPr id="326" name="テキスト ボックス 325"/>
        <xdr:cNvSpPr txBox="1"/>
      </xdr:nvSpPr>
      <xdr:spPr>
        <a:xfrm>
          <a:off x="13512800" y="579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61504</xdr:rowOff>
    </xdr:from>
    <xdr:to>
      <xdr:col>19</xdr:col>
      <xdr:colOff>6350</xdr:colOff>
      <xdr:row>35</xdr:row>
      <xdr:rowOff>163104</xdr:rowOff>
    </xdr:to>
    <xdr:sp macro="" textlink="">
      <xdr:nvSpPr>
        <xdr:cNvPr id="327" name="円/楕円 326"/>
        <xdr:cNvSpPr/>
      </xdr:nvSpPr>
      <xdr:spPr>
        <a:xfrm>
          <a:off x="12954000" y="60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1831</xdr:rowOff>
    </xdr:from>
    <xdr:ext cx="762000" cy="259045"/>
    <xdr:sp macro="" textlink="">
      <xdr:nvSpPr>
        <xdr:cNvPr id="328" name="テキスト ボックス 327"/>
        <xdr:cNvSpPr txBox="1"/>
      </xdr:nvSpPr>
      <xdr:spPr>
        <a:xfrm>
          <a:off x="12623800" y="583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償還ピークの経過、繰上償還の実施により指数</a:t>
          </a:r>
          <a:r>
            <a:rPr kumimoji="0" lang="ja-JP" altLang="en-US" sz="1100" b="0" i="0" u="none" strike="noStrike" kern="0" cap="none" spc="0" normalizeH="0" baseline="0" noProof="0">
              <a:ln>
                <a:noFill/>
              </a:ln>
              <a:solidFill>
                <a:prstClr val="black"/>
              </a:solidFill>
              <a:effectLst/>
              <a:uLnTx/>
              <a:uFillTx/>
              <a:latin typeface="+mn-lt"/>
              <a:ea typeface="+mn-ea"/>
              <a:cs typeface="+mn-cs"/>
            </a:rPr>
            <a:t>が</a:t>
          </a:r>
          <a:r>
            <a:rPr kumimoji="0" lang="ja-JP" altLang="ja-JP" sz="1100" b="0" i="0" u="none" strike="noStrike" kern="0" cap="none" spc="0" normalizeH="0" baseline="0" noProof="0">
              <a:ln>
                <a:noFill/>
              </a:ln>
              <a:solidFill>
                <a:prstClr val="black"/>
              </a:solidFill>
              <a:effectLst/>
              <a:uLnTx/>
              <a:uFillTx/>
              <a:latin typeface="+mn-lt"/>
              <a:ea typeface="+mn-ea"/>
              <a:cs typeface="+mn-cs"/>
            </a:rPr>
            <a:t>改善されてきた。過去の公債費は減少すると見込まれるが、多額の地方債の発行を伴う大型事業の実施により、近い将来には一時的に公債費の増も見込まれるため、単年度での過度な負担とならないよう務める。</a:t>
          </a:r>
          <a:endParaRPr kumimoji="0" lang="ja-JP" altLang="ja-JP" sz="1400" b="0" i="0" u="none" strike="noStrike" kern="0" cap="none" spc="0" normalizeH="0" baseline="0" noProof="0">
            <a:ln>
              <a:noFill/>
            </a:ln>
            <a:solidFill>
              <a:prstClr val="black"/>
            </a:solidFill>
            <a:effectLst/>
            <a:uLnTx/>
            <a:uFillTx/>
            <a:latin typeface="+mn-lt"/>
            <a:ea typeface="+mn-ea"/>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3" name="直線コネクタ 352"/>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4"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5" name="直線コネクタ 354"/>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81280</xdr:rowOff>
    </xdr:from>
    <xdr:to>
      <xdr:col>7</xdr:col>
      <xdr:colOff>15875</xdr:colOff>
      <xdr:row>78</xdr:row>
      <xdr:rowOff>140715</xdr:rowOff>
    </xdr:to>
    <xdr:cxnSp macro="">
      <xdr:nvCxnSpPr>
        <xdr:cNvPr id="358" name="直線コネクタ 357"/>
        <xdr:cNvCxnSpPr/>
      </xdr:nvCxnSpPr>
      <xdr:spPr>
        <a:xfrm flipV="1">
          <a:off x="3987800" y="13454380"/>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104157</xdr:rowOff>
    </xdr:from>
    <xdr:ext cx="762000" cy="259045"/>
    <xdr:sp macro="" textlink="">
      <xdr:nvSpPr>
        <xdr:cNvPr id="359"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0" name="フローチャート :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40132</xdr:rowOff>
    </xdr:from>
    <xdr:to>
      <xdr:col>5</xdr:col>
      <xdr:colOff>549275</xdr:colOff>
      <xdr:row>78</xdr:row>
      <xdr:rowOff>140715</xdr:rowOff>
    </xdr:to>
    <xdr:cxnSp macro="">
      <xdr:nvCxnSpPr>
        <xdr:cNvPr id="361" name="直線コネクタ 360"/>
        <xdr:cNvCxnSpPr/>
      </xdr:nvCxnSpPr>
      <xdr:spPr>
        <a:xfrm>
          <a:off x="3098800" y="13413232"/>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2" name="フローチャート : 判断 361"/>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3" name="テキスト ボックス 362"/>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30987</xdr:rowOff>
    </xdr:from>
    <xdr:to>
      <xdr:col>4</xdr:col>
      <xdr:colOff>346075</xdr:colOff>
      <xdr:row>78</xdr:row>
      <xdr:rowOff>40132</xdr:rowOff>
    </xdr:to>
    <xdr:cxnSp macro="">
      <xdr:nvCxnSpPr>
        <xdr:cNvPr id="364" name="直線コネクタ 363"/>
        <xdr:cNvCxnSpPr/>
      </xdr:nvCxnSpPr>
      <xdr:spPr>
        <a:xfrm>
          <a:off x="2209800" y="134040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156211</xdr:rowOff>
    </xdr:from>
    <xdr:to>
      <xdr:col>4</xdr:col>
      <xdr:colOff>396875</xdr:colOff>
      <xdr:row>78</xdr:row>
      <xdr:rowOff>86361</xdr:rowOff>
    </xdr:to>
    <xdr:sp macro="" textlink="">
      <xdr:nvSpPr>
        <xdr:cNvPr id="365" name="フローチャート : 判断 364"/>
        <xdr:cNvSpPr/>
      </xdr:nvSpPr>
      <xdr:spPr>
        <a:xfrm>
          <a:off x="3048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96538</xdr:rowOff>
    </xdr:from>
    <xdr:ext cx="762000" cy="259045"/>
    <xdr:sp macro="" textlink="">
      <xdr:nvSpPr>
        <xdr:cNvPr id="366" name="テキスト ボックス 365"/>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30987</xdr:rowOff>
    </xdr:from>
    <xdr:to>
      <xdr:col>3</xdr:col>
      <xdr:colOff>142875</xdr:colOff>
      <xdr:row>78</xdr:row>
      <xdr:rowOff>145287</xdr:rowOff>
    </xdr:to>
    <xdr:cxnSp macro="">
      <xdr:nvCxnSpPr>
        <xdr:cNvPr id="367" name="直線コネクタ 366"/>
        <xdr:cNvCxnSpPr/>
      </xdr:nvCxnSpPr>
      <xdr:spPr>
        <a:xfrm flipV="1">
          <a:off x="1320800" y="1340408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68" name="フローチャート : 判断 367"/>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107714</xdr:rowOff>
    </xdr:from>
    <xdr:ext cx="762000" cy="259045"/>
    <xdr:sp macro="" textlink="">
      <xdr:nvSpPr>
        <xdr:cNvPr id="369" name="テキスト ボックス 368"/>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70" name="フローチャート : 判断 369"/>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142257</xdr:rowOff>
    </xdr:from>
    <xdr:ext cx="762000" cy="259045"/>
    <xdr:sp macro="" textlink="">
      <xdr:nvSpPr>
        <xdr:cNvPr id="371" name="テキスト ボックス 370"/>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30480</xdr:rowOff>
    </xdr:from>
    <xdr:to>
      <xdr:col>7</xdr:col>
      <xdr:colOff>66675</xdr:colOff>
      <xdr:row>78</xdr:row>
      <xdr:rowOff>132080</xdr:rowOff>
    </xdr:to>
    <xdr:sp macro="" textlink="">
      <xdr:nvSpPr>
        <xdr:cNvPr id="377" name="円/楕円 376"/>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2557</xdr:rowOff>
    </xdr:from>
    <xdr:ext cx="762000" cy="259045"/>
    <xdr:sp macro="" textlink="">
      <xdr:nvSpPr>
        <xdr:cNvPr id="378"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89915</xdr:rowOff>
    </xdr:from>
    <xdr:to>
      <xdr:col>5</xdr:col>
      <xdr:colOff>600075</xdr:colOff>
      <xdr:row>79</xdr:row>
      <xdr:rowOff>20065</xdr:rowOff>
    </xdr:to>
    <xdr:sp macro="" textlink="">
      <xdr:nvSpPr>
        <xdr:cNvPr id="379" name="円/楕円 378"/>
        <xdr:cNvSpPr/>
      </xdr:nvSpPr>
      <xdr:spPr>
        <a:xfrm>
          <a:off x="3937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4842</xdr:rowOff>
    </xdr:from>
    <xdr:ext cx="736600" cy="259045"/>
    <xdr:sp macro="" textlink="">
      <xdr:nvSpPr>
        <xdr:cNvPr id="380" name="テキスト ボックス 379"/>
        <xdr:cNvSpPr txBox="1"/>
      </xdr:nvSpPr>
      <xdr:spPr>
        <a:xfrm>
          <a:off x="3606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160782</xdr:rowOff>
    </xdr:from>
    <xdr:to>
      <xdr:col>4</xdr:col>
      <xdr:colOff>396875</xdr:colOff>
      <xdr:row>78</xdr:row>
      <xdr:rowOff>90932</xdr:rowOff>
    </xdr:to>
    <xdr:sp macro="" textlink="">
      <xdr:nvSpPr>
        <xdr:cNvPr id="381" name="円/楕円 380"/>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82" name="テキスト ボックス 381"/>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151637</xdr:rowOff>
    </xdr:from>
    <xdr:to>
      <xdr:col>3</xdr:col>
      <xdr:colOff>193675</xdr:colOff>
      <xdr:row>78</xdr:row>
      <xdr:rowOff>81787</xdr:rowOff>
    </xdr:to>
    <xdr:sp macro="" textlink="">
      <xdr:nvSpPr>
        <xdr:cNvPr id="383" name="円/楕円 382"/>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91964</xdr:rowOff>
    </xdr:from>
    <xdr:ext cx="762000" cy="259045"/>
    <xdr:sp macro="" textlink="">
      <xdr:nvSpPr>
        <xdr:cNvPr id="384" name="テキスト ボックス 383"/>
        <xdr:cNvSpPr txBox="1"/>
      </xdr:nvSpPr>
      <xdr:spPr>
        <a:xfrm>
          <a:off x="1828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85" name="円/楕円 384"/>
        <xdr:cNvSpPr/>
      </xdr:nvSpPr>
      <xdr:spPr>
        <a:xfrm>
          <a:off x="1270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86" name="テキスト ボックス 385"/>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公債費以外の経常経費のうち人件費</a:t>
          </a:r>
          <a:r>
            <a:rPr kumimoji="0" lang="ja-JP" altLang="en-US" sz="1100" b="0" i="0" u="none" strike="noStrike" kern="0" cap="none" spc="0" normalizeH="0" baseline="0" noProof="0">
              <a:ln>
                <a:noFill/>
              </a:ln>
              <a:solidFill>
                <a:prstClr val="black"/>
              </a:solidFill>
              <a:effectLst/>
              <a:uLnTx/>
              <a:uFillTx/>
              <a:latin typeface="+mn-lt"/>
              <a:ea typeface="+mn-ea"/>
              <a:cs typeface="+mn-cs"/>
            </a:rPr>
            <a:t>は横ばいで推移し</a:t>
          </a:r>
          <a:r>
            <a:rPr kumimoji="0" lang="ja-JP" altLang="ja-JP" sz="1100" b="0" i="0" u="none" strike="noStrike" kern="0" cap="none" spc="0" normalizeH="0" baseline="0" noProof="0">
              <a:ln>
                <a:noFill/>
              </a:ln>
              <a:solidFill>
                <a:prstClr val="black"/>
              </a:solidFill>
              <a:effectLst/>
              <a:uLnTx/>
              <a:uFillTx/>
              <a:latin typeface="+mn-lt"/>
              <a:ea typeface="+mn-ea"/>
              <a:cs typeface="+mn-cs"/>
            </a:rPr>
            <a:t>、投資的経費の</a:t>
          </a:r>
          <a:r>
            <a:rPr kumimoji="0" lang="ja-JP" altLang="en-US" sz="1100" b="0" i="0" u="none" strike="noStrike" kern="0" cap="none" spc="0" normalizeH="0" baseline="0" noProof="0">
              <a:ln>
                <a:noFill/>
              </a:ln>
              <a:solidFill>
                <a:prstClr val="black"/>
              </a:solidFill>
              <a:effectLst/>
              <a:uLnTx/>
              <a:uFillTx/>
              <a:latin typeface="+mn-lt"/>
              <a:ea typeface="+mn-ea"/>
              <a:cs typeface="+mn-cs"/>
            </a:rPr>
            <a:t>増減</a:t>
          </a:r>
          <a:r>
            <a:rPr kumimoji="0" lang="ja-JP" altLang="ja-JP" sz="1100" b="0" i="0" u="none" strike="noStrike" kern="0" cap="none" spc="0" normalizeH="0" baseline="0" noProof="0">
              <a:ln>
                <a:noFill/>
              </a:ln>
              <a:solidFill>
                <a:prstClr val="black"/>
              </a:solidFill>
              <a:effectLst/>
              <a:uLnTx/>
              <a:uFillTx/>
              <a:latin typeface="+mn-lt"/>
              <a:ea typeface="+mn-ea"/>
              <a:cs typeface="+mn-cs"/>
            </a:rPr>
            <a:t>等</a:t>
          </a:r>
          <a:r>
            <a:rPr kumimoji="0" lang="ja-JP" altLang="en-US" sz="1100" b="0" i="0" u="none" strike="noStrike" kern="0" cap="none" spc="0" normalizeH="0" baseline="0" noProof="0">
              <a:ln>
                <a:noFill/>
              </a:ln>
              <a:solidFill>
                <a:prstClr val="black"/>
              </a:solidFill>
              <a:effectLst/>
              <a:uLnTx/>
              <a:uFillTx/>
              <a:latin typeface="+mn-lt"/>
              <a:ea typeface="+mn-ea"/>
              <a:cs typeface="+mn-cs"/>
            </a:rPr>
            <a:t>により数値に若干の変動が見られた</a:t>
          </a:r>
          <a:r>
            <a:rPr kumimoji="0" lang="ja-JP" altLang="ja-JP" sz="1100" b="0" i="0" u="none" strike="noStrike" kern="0" cap="none" spc="0" normalizeH="0" baseline="0" noProof="0">
              <a:ln>
                <a:noFill/>
              </a:ln>
              <a:solidFill>
                <a:prstClr val="black"/>
              </a:solidFill>
              <a:effectLst/>
              <a:uLnTx/>
              <a:uFillTx/>
              <a:latin typeface="+mn-lt"/>
              <a:ea typeface="+mn-ea"/>
              <a:cs typeface="+mn-cs"/>
            </a:rPr>
            <a:t>。近年は、投資的経費の増により予算規模も大きくなるため、経常収支比率については抑制される事が予想されるが、通常の予算規模は大きくないため、今後も経常経費の抑制に努める。</a:t>
          </a:r>
          <a:endParaRPr kumimoji="0" lang="ja-JP" altLang="ja-JP" sz="1400" b="0" i="0" u="none" strike="noStrike" kern="0" cap="none" spc="0" normalizeH="0" baseline="0" noProof="0">
            <a:ln>
              <a:noFill/>
            </a:ln>
            <a:solidFill>
              <a:prstClr val="black"/>
            </a:solidFill>
            <a:effectLst/>
            <a:uLnTx/>
            <a:uFillTx/>
            <a:latin typeface="+mn-lt"/>
            <a:ea typeface="+mn-ea"/>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xdr:rowOff>
    </xdr:from>
    <xdr:to>
      <xdr:col>24</xdr:col>
      <xdr:colOff>31750</xdr:colOff>
      <xdr:row>82</xdr:row>
      <xdr:rowOff>20320</xdr:rowOff>
    </xdr:to>
    <xdr:cxnSp macro="">
      <xdr:nvCxnSpPr>
        <xdr:cNvPr id="414" name="直線コネクタ 413"/>
        <xdr:cNvCxnSpPr/>
      </xdr:nvCxnSpPr>
      <xdr:spPr>
        <a:xfrm flipV="1">
          <a:off x="16510000" y="126961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5"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16" name="直線コネクタ 415"/>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95267</xdr:rowOff>
    </xdr:from>
    <xdr:ext cx="762000" cy="259045"/>
    <xdr:sp macro="" textlink="">
      <xdr:nvSpPr>
        <xdr:cNvPr id="417" name="公債費以外最大値テキスト"/>
        <xdr:cNvSpPr txBox="1"/>
      </xdr:nvSpPr>
      <xdr:spPr>
        <a:xfrm>
          <a:off x="16598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74</xdr:row>
      <xdr:rowOff>8890</xdr:rowOff>
    </xdr:from>
    <xdr:to>
      <xdr:col>24</xdr:col>
      <xdr:colOff>120650</xdr:colOff>
      <xdr:row>74</xdr:row>
      <xdr:rowOff>8890</xdr:rowOff>
    </xdr:to>
    <xdr:cxnSp macro="">
      <xdr:nvCxnSpPr>
        <xdr:cNvPr id="418" name="直線コネクタ 417"/>
        <xdr:cNvCxnSpPr/>
      </xdr:nvCxnSpPr>
      <xdr:spPr>
        <a:xfrm>
          <a:off x="16421100" y="1269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8890</xdr:rowOff>
    </xdr:from>
    <xdr:to>
      <xdr:col>24</xdr:col>
      <xdr:colOff>31750</xdr:colOff>
      <xdr:row>74</xdr:row>
      <xdr:rowOff>24130</xdr:rowOff>
    </xdr:to>
    <xdr:cxnSp macro="">
      <xdr:nvCxnSpPr>
        <xdr:cNvPr id="419" name="直線コネクタ 418"/>
        <xdr:cNvCxnSpPr/>
      </xdr:nvCxnSpPr>
      <xdr:spPr>
        <a:xfrm flipV="1">
          <a:off x="15671800" y="1269619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0"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1" name="フローチャート : 判断 420"/>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138430</xdr:rowOff>
    </xdr:from>
    <xdr:to>
      <xdr:col>22</xdr:col>
      <xdr:colOff>565150</xdr:colOff>
      <xdr:row>74</xdr:row>
      <xdr:rowOff>24130</xdr:rowOff>
    </xdr:to>
    <xdr:cxnSp macro="">
      <xdr:nvCxnSpPr>
        <xdr:cNvPr id="422" name="直線コネクタ 421"/>
        <xdr:cNvCxnSpPr/>
      </xdr:nvCxnSpPr>
      <xdr:spPr>
        <a:xfrm>
          <a:off x="14782800" y="126542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22861</xdr:rowOff>
    </xdr:from>
    <xdr:to>
      <xdr:col>22</xdr:col>
      <xdr:colOff>615950</xdr:colOff>
      <xdr:row>78</xdr:row>
      <xdr:rowOff>124461</xdr:rowOff>
    </xdr:to>
    <xdr:sp macro="" textlink="">
      <xdr:nvSpPr>
        <xdr:cNvPr id="423" name="フローチャート : 判断 422"/>
        <xdr:cNvSpPr/>
      </xdr:nvSpPr>
      <xdr:spPr>
        <a:xfrm>
          <a:off x="15621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109238</xdr:rowOff>
    </xdr:from>
    <xdr:ext cx="736600" cy="259045"/>
    <xdr:sp macro="" textlink="">
      <xdr:nvSpPr>
        <xdr:cNvPr id="424" name="テキスト ボックス 423"/>
        <xdr:cNvSpPr txBox="1"/>
      </xdr:nvSpPr>
      <xdr:spPr>
        <a:xfrm>
          <a:off x="15290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92710</xdr:rowOff>
    </xdr:from>
    <xdr:to>
      <xdr:col>21</xdr:col>
      <xdr:colOff>361950</xdr:colOff>
      <xdr:row>73</xdr:row>
      <xdr:rowOff>138430</xdr:rowOff>
    </xdr:to>
    <xdr:cxnSp macro="">
      <xdr:nvCxnSpPr>
        <xdr:cNvPr id="425" name="直線コネクタ 424"/>
        <xdr:cNvCxnSpPr/>
      </xdr:nvCxnSpPr>
      <xdr:spPr>
        <a:xfrm>
          <a:off x="13893800" y="12608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6" name="フローチャート : 判断 425"/>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27" name="テキスト ボックス 426"/>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92710</xdr:rowOff>
    </xdr:from>
    <xdr:to>
      <xdr:col>20</xdr:col>
      <xdr:colOff>158750</xdr:colOff>
      <xdr:row>74</xdr:row>
      <xdr:rowOff>107950</xdr:rowOff>
    </xdr:to>
    <xdr:cxnSp macro="">
      <xdr:nvCxnSpPr>
        <xdr:cNvPr id="428" name="直線コネクタ 427"/>
        <xdr:cNvCxnSpPr/>
      </xdr:nvCxnSpPr>
      <xdr:spPr>
        <a:xfrm flipV="1">
          <a:off x="13004800" y="1260856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80011</xdr:rowOff>
    </xdr:from>
    <xdr:to>
      <xdr:col>20</xdr:col>
      <xdr:colOff>209550</xdr:colOff>
      <xdr:row>78</xdr:row>
      <xdr:rowOff>10161</xdr:rowOff>
    </xdr:to>
    <xdr:sp macro="" textlink="">
      <xdr:nvSpPr>
        <xdr:cNvPr id="429" name="フローチャート : 判断 428"/>
        <xdr:cNvSpPr/>
      </xdr:nvSpPr>
      <xdr:spPr>
        <a:xfrm>
          <a:off x="13843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166388</xdr:rowOff>
    </xdr:from>
    <xdr:ext cx="762000" cy="259045"/>
    <xdr:sp macro="" textlink="">
      <xdr:nvSpPr>
        <xdr:cNvPr id="430" name="テキスト ボックス 429"/>
        <xdr:cNvSpPr txBox="1"/>
      </xdr:nvSpPr>
      <xdr:spPr>
        <a:xfrm>
          <a:off x="13512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31" name="フローチャート : 判断 430"/>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151147</xdr:rowOff>
    </xdr:from>
    <xdr:ext cx="762000" cy="259045"/>
    <xdr:sp macro="" textlink="">
      <xdr:nvSpPr>
        <xdr:cNvPr id="432" name="テキスト ボックス 431"/>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73</xdr:row>
      <xdr:rowOff>129540</xdr:rowOff>
    </xdr:from>
    <xdr:to>
      <xdr:col>24</xdr:col>
      <xdr:colOff>82550</xdr:colOff>
      <xdr:row>74</xdr:row>
      <xdr:rowOff>59690</xdr:rowOff>
    </xdr:to>
    <xdr:sp macro="" textlink="">
      <xdr:nvSpPr>
        <xdr:cNvPr id="438" name="円/楕円 437"/>
        <xdr:cNvSpPr/>
      </xdr:nvSpPr>
      <xdr:spPr>
        <a:xfrm>
          <a:off x="16459200" y="1264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38117</xdr:rowOff>
    </xdr:from>
    <xdr:ext cx="762000" cy="259045"/>
    <xdr:sp macro="" textlink="">
      <xdr:nvSpPr>
        <xdr:cNvPr id="439" name="公債費以外該当値テキスト"/>
        <xdr:cNvSpPr txBox="1"/>
      </xdr:nvSpPr>
      <xdr:spPr>
        <a:xfrm>
          <a:off x="16598900" y="1255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144780</xdr:rowOff>
    </xdr:from>
    <xdr:to>
      <xdr:col>22</xdr:col>
      <xdr:colOff>615950</xdr:colOff>
      <xdr:row>74</xdr:row>
      <xdr:rowOff>74930</xdr:rowOff>
    </xdr:to>
    <xdr:sp macro="" textlink="">
      <xdr:nvSpPr>
        <xdr:cNvPr id="440" name="円/楕円 439"/>
        <xdr:cNvSpPr/>
      </xdr:nvSpPr>
      <xdr:spPr>
        <a:xfrm>
          <a:off x="156210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85107</xdr:rowOff>
    </xdr:from>
    <xdr:ext cx="736600" cy="259045"/>
    <xdr:sp macro="" textlink="">
      <xdr:nvSpPr>
        <xdr:cNvPr id="441" name="テキスト ボックス 440"/>
        <xdr:cNvSpPr txBox="1"/>
      </xdr:nvSpPr>
      <xdr:spPr>
        <a:xfrm>
          <a:off x="15290800" y="12429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87630</xdr:rowOff>
    </xdr:from>
    <xdr:to>
      <xdr:col>21</xdr:col>
      <xdr:colOff>412750</xdr:colOff>
      <xdr:row>74</xdr:row>
      <xdr:rowOff>17780</xdr:rowOff>
    </xdr:to>
    <xdr:sp macro="" textlink="">
      <xdr:nvSpPr>
        <xdr:cNvPr id="442" name="円/楕円 441"/>
        <xdr:cNvSpPr/>
      </xdr:nvSpPr>
      <xdr:spPr>
        <a:xfrm>
          <a:off x="14732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27957</xdr:rowOff>
    </xdr:from>
    <xdr:ext cx="762000" cy="259045"/>
    <xdr:sp macro="" textlink="">
      <xdr:nvSpPr>
        <xdr:cNvPr id="443" name="テキスト ボックス 442"/>
        <xdr:cNvSpPr txBox="1"/>
      </xdr:nvSpPr>
      <xdr:spPr>
        <a:xfrm>
          <a:off x="14401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41910</xdr:rowOff>
    </xdr:from>
    <xdr:to>
      <xdr:col>20</xdr:col>
      <xdr:colOff>209550</xdr:colOff>
      <xdr:row>73</xdr:row>
      <xdr:rowOff>143510</xdr:rowOff>
    </xdr:to>
    <xdr:sp macro="" textlink="">
      <xdr:nvSpPr>
        <xdr:cNvPr id="444" name="円/楕円 443"/>
        <xdr:cNvSpPr/>
      </xdr:nvSpPr>
      <xdr:spPr>
        <a:xfrm>
          <a:off x="13843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153687</xdr:rowOff>
    </xdr:from>
    <xdr:ext cx="762000" cy="259045"/>
    <xdr:sp macro="" textlink="">
      <xdr:nvSpPr>
        <xdr:cNvPr id="445" name="テキスト ボックス 444"/>
        <xdr:cNvSpPr txBox="1"/>
      </xdr:nvSpPr>
      <xdr:spPr>
        <a:xfrm>
          <a:off x="13512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57150</xdr:rowOff>
    </xdr:from>
    <xdr:to>
      <xdr:col>19</xdr:col>
      <xdr:colOff>6350</xdr:colOff>
      <xdr:row>74</xdr:row>
      <xdr:rowOff>158750</xdr:rowOff>
    </xdr:to>
    <xdr:sp macro="" textlink="">
      <xdr:nvSpPr>
        <xdr:cNvPr id="446" name="円/楕円 445"/>
        <xdr:cNvSpPr/>
      </xdr:nvSpPr>
      <xdr:spPr>
        <a:xfrm>
          <a:off x="12954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168927</xdr:rowOff>
    </xdr:from>
    <xdr:ext cx="762000" cy="259045"/>
    <xdr:sp macro="" textlink="">
      <xdr:nvSpPr>
        <xdr:cNvPr id="447" name="テキスト ボックス 446"/>
        <xdr:cNvSpPr txBox="1"/>
      </xdr:nvSpPr>
      <xdr:spPr>
        <a:xfrm>
          <a:off x="12623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長野県根羽村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100284</xdr:rowOff>
    </xdr:from>
    <xdr:to>
      <xdr:col>4</xdr:col>
      <xdr:colOff>1117600</xdr:colOff>
      <xdr:row>17</xdr:row>
      <xdr:rowOff>118854</xdr:rowOff>
    </xdr:to>
    <xdr:cxnSp macro="">
      <xdr:nvCxnSpPr>
        <xdr:cNvPr id="49" name="直線コネクタ 48"/>
        <xdr:cNvCxnSpPr/>
      </xdr:nvCxnSpPr>
      <xdr:spPr bwMode="auto">
        <a:xfrm flipV="1">
          <a:off x="5003800" y="3062559"/>
          <a:ext cx="647700" cy="18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154024</xdr:rowOff>
    </xdr:from>
    <xdr:ext cx="762000" cy="259045"/>
    <xdr:sp macro="" textlink="">
      <xdr:nvSpPr>
        <xdr:cNvPr id="50" name="人口1人当たり決算額の推移平均値テキスト130"/>
        <xdr:cNvSpPr txBox="1"/>
      </xdr:nvSpPr>
      <xdr:spPr>
        <a:xfrm>
          <a:off x="5740400" y="3116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118854</xdr:rowOff>
    </xdr:from>
    <xdr:to>
      <xdr:col>4</xdr:col>
      <xdr:colOff>469900</xdr:colOff>
      <xdr:row>17</xdr:row>
      <xdr:rowOff>131269</xdr:rowOff>
    </xdr:to>
    <xdr:cxnSp macro="">
      <xdr:nvCxnSpPr>
        <xdr:cNvPr id="52" name="直線コネクタ 51"/>
        <xdr:cNvCxnSpPr/>
      </xdr:nvCxnSpPr>
      <xdr:spPr bwMode="auto">
        <a:xfrm flipV="1">
          <a:off x="4305300" y="3081129"/>
          <a:ext cx="698500" cy="12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171239</xdr:rowOff>
    </xdr:from>
    <xdr:to>
      <xdr:col>4</xdr:col>
      <xdr:colOff>520700</xdr:colOff>
      <xdr:row>18</xdr:row>
      <xdr:rowOff>101389</xdr:rowOff>
    </xdr:to>
    <xdr:sp macro="" textlink="">
      <xdr:nvSpPr>
        <xdr:cNvPr id="53" name="フローチャート : 判断 52"/>
        <xdr:cNvSpPr/>
      </xdr:nvSpPr>
      <xdr:spPr bwMode="auto">
        <a:xfrm>
          <a:off x="4953000" y="3133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86165</xdr:rowOff>
    </xdr:from>
    <xdr:ext cx="736600" cy="259045"/>
    <xdr:sp macro="" textlink="">
      <xdr:nvSpPr>
        <xdr:cNvPr id="54" name="テキスト ボックス 53"/>
        <xdr:cNvSpPr txBox="1"/>
      </xdr:nvSpPr>
      <xdr:spPr>
        <a:xfrm>
          <a:off x="4622800" y="3219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131269</xdr:rowOff>
    </xdr:from>
    <xdr:to>
      <xdr:col>3</xdr:col>
      <xdr:colOff>904875</xdr:colOff>
      <xdr:row>17</xdr:row>
      <xdr:rowOff>142074</xdr:rowOff>
    </xdr:to>
    <xdr:cxnSp macro="">
      <xdr:nvCxnSpPr>
        <xdr:cNvPr id="55" name="直線コネクタ 54"/>
        <xdr:cNvCxnSpPr/>
      </xdr:nvCxnSpPr>
      <xdr:spPr bwMode="auto">
        <a:xfrm flipV="1">
          <a:off x="3606800" y="3093544"/>
          <a:ext cx="698500" cy="10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7111</xdr:rowOff>
    </xdr:from>
    <xdr:to>
      <xdr:col>3</xdr:col>
      <xdr:colOff>955675</xdr:colOff>
      <xdr:row>18</xdr:row>
      <xdr:rowOff>108711</xdr:rowOff>
    </xdr:to>
    <xdr:sp macro="" textlink="">
      <xdr:nvSpPr>
        <xdr:cNvPr id="56" name="フローチャート : 判断 55"/>
        <xdr:cNvSpPr/>
      </xdr:nvSpPr>
      <xdr:spPr bwMode="auto">
        <a:xfrm>
          <a:off x="4254500" y="314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93488</xdr:rowOff>
    </xdr:from>
    <xdr:ext cx="762000" cy="259045"/>
    <xdr:sp macro="" textlink="">
      <xdr:nvSpPr>
        <xdr:cNvPr id="57" name="テキスト ボックス 56"/>
        <xdr:cNvSpPr txBox="1"/>
      </xdr:nvSpPr>
      <xdr:spPr>
        <a:xfrm>
          <a:off x="3924300" y="322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137291</xdr:rowOff>
    </xdr:from>
    <xdr:to>
      <xdr:col>3</xdr:col>
      <xdr:colOff>206375</xdr:colOff>
      <xdr:row>17</xdr:row>
      <xdr:rowOff>142074</xdr:rowOff>
    </xdr:to>
    <xdr:cxnSp macro="">
      <xdr:nvCxnSpPr>
        <xdr:cNvPr id="58" name="直線コネクタ 57"/>
        <xdr:cNvCxnSpPr/>
      </xdr:nvCxnSpPr>
      <xdr:spPr bwMode="auto">
        <a:xfrm>
          <a:off x="2908300" y="3099566"/>
          <a:ext cx="698500" cy="4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11144</xdr:rowOff>
    </xdr:from>
    <xdr:to>
      <xdr:col>3</xdr:col>
      <xdr:colOff>257175</xdr:colOff>
      <xdr:row>18</xdr:row>
      <xdr:rowOff>112744</xdr:rowOff>
    </xdr:to>
    <xdr:sp macro="" textlink="">
      <xdr:nvSpPr>
        <xdr:cNvPr id="59" name="フローチャート : 判断 58"/>
        <xdr:cNvSpPr/>
      </xdr:nvSpPr>
      <xdr:spPr bwMode="auto">
        <a:xfrm>
          <a:off x="3556000" y="314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97521</xdr:rowOff>
    </xdr:from>
    <xdr:ext cx="762000" cy="259045"/>
    <xdr:sp macro="" textlink="">
      <xdr:nvSpPr>
        <xdr:cNvPr id="60" name="テキスト ボックス 59"/>
        <xdr:cNvSpPr txBox="1"/>
      </xdr:nvSpPr>
      <xdr:spPr>
        <a:xfrm>
          <a:off x="3225800" y="323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2134</xdr:rowOff>
    </xdr:from>
    <xdr:to>
      <xdr:col>2</xdr:col>
      <xdr:colOff>692150</xdr:colOff>
      <xdr:row>18</xdr:row>
      <xdr:rowOff>103734</xdr:rowOff>
    </xdr:to>
    <xdr:sp macro="" textlink="">
      <xdr:nvSpPr>
        <xdr:cNvPr id="61" name="フローチャート : 判断 60"/>
        <xdr:cNvSpPr/>
      </xdr:nvSpPr>
      <xdr:spPr bwMode="auto">
        <a:xfrm>
          <a:off x="2857500" y="3135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88511</xdr:rowOff>
    </xdr:from>
    <xdr:ext cx="762000" cy="259045"/>
    <xdr:sp macro="" textlink="">
      <xdr:nvSpPr>
        <xdr:cNvPr id="62" name="テキスト ボックス 61"/>
        <xdr:cNvSpPr txBox="1"/>
      </xdr:nvSpPr>
      <xdr:spPr>
        <a:xfrm>
          <a:off x="2527300" y="3222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49484</xdr:rowOff>
    </xdr:from>
    <xdr:to>
      <xdr:col>5</xdr:col>
      <xdr:colOff>34925</xdr:colOff>
      <xdr:row>17</xdr:row>
      <xdr:rowOff>151084</xdr:rowOff>
    </xdr:to>
    <xdr:sp macro="" textlink="">
      <xdr:nvSpPr>
        <xdr:cNvPr id="68" name="円/楕円 67"/>
        <xdr:cNvSpPr/>
      </xdr:nvSpPr>
      <xdr:spPr bwMode="auto">
        <a:xfrm>
          <a:off x="5600700" y="3011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66011</xdr:rowOff>
    </xdr:from>
    <xdr:ext cx="762000" cy="259045"/>
    <xdr:sp macro="" textlink="">
      <xdr:nvSpPr>
        <xdr:cNvPr id="69" name="人口1人当たり決算額の推移該当値テキスト130"/>
        <xdr:cNvSpPr txBox="1"/>
      </xdr:nvSpPr>
      <xdr:spPr>
        <a:xfrm>
          <a:off x="5740400" y="285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259,024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68054</xdr:rowOff>
    </xdr:from>
    <xdr:to>
      <xdr:col>4</xdr:col>
      <xdr:colOff>520700</xdr:colOff>
      <xdr:row>17</xdr:row>
      <xdr:rowOff>169654</xdr:rowOff>
    </xdr:to>
    <xdr:sp macro="" textlink="">
      <xdr:nvSpPr>
        <xdr:cNvPr id="70" name="円/楕円 69"/>
        <xdr:cNvSpPr/>
      </xdr:nvSpPr>
      <xdr:spPr bwMode="auto">
        <a:xfrm>
          <a:off x="4953000" y="3030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8381</xdr:rowOff>
    </xdr:from>
    <xdr:ext cx="736600" cy="259045"/>
    <xdr:sp macro="" textlink="">
      <xdr:nvSpPr>
        <xdr:cNvPr id="71" name="テキスト ボックス 70"/>
        <xdr:cNvSpPr txBox="1"/>
      </xdr:nvSpPr>
      <xdr:spPr>
        <a:xfrm>
          <a:off x="4622800" y="2799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249,276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80469</xdr:rowOff>
    </xdr:from>
    <xdr:to>
      <xdr:col>3</xdr:col>
      <xdr:colOff>955675</xdr:colOff>
      <xdr:row>18</xdr:row>
      <xdr:rowOff>10619</xdr:rowOff>
    </xdr:to>
    <xdr:sp macro="" textlink="">
      <xdr:nvSpPr>
        <xdr:cNvPr id="72" name="円/楕円 71"/>
        <xdr:cNvSpPr/>
      </xdr:nvSpPr>
      <xdr:spPr bwMode="auto">
        <a:xfrm>
          <a:off x="4254500" y="3042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20796</xdr:rowOff>
    </xdr:from>
    <xdr:ext cx="762000" cy="259045"/>
    <xdr:sp macro="" textlink="">
      <xdr:nvSpPr>
        <xdr:cNvPr id="73" name="テキスト ボックス 72"/>
        <xdr:cNvSpPr txBox="1"/>
      </xdr:nvSpPr>
      <xdr:spPr>
        <a:xfrm>
          <a:off x="3924300" y="28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242,759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91274</xdr:rowOff>
    </xdr:from>
    <xdr:to>
      <xdr:col>3</xdr:col>
      <xdr:colOff>257175</xdr:colOff>
      <xdr:row>18</xdr:row>
      <xdr:rowOff>21424</xdr:rowOff>
    </xdr:to>
    <xdr:sp macro="" textlink="">
      <xdr:nvSpPr>
        <xdr:cNvPr id="74" name="円/楕円 73"/>
        <xdr:cNvSpPr/>
      </xdr:nvSpPr>
      <xdr:spPr bwMode="auto">
        <a:xfrm>
          <a:off x="3556000" y="3053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31601</xdr:rowOff>
    </xdr:from>
    <xdr:ext cx="762000" cy="259045"/>
    <xdr:sp macro="" textlink="">
      <xdr:nvSpPr>
        <xdr:cNvPr id="75" name="テキスト ボックス 74"/>
        <xdr:cNvSpPr txBox="1"/>
      </xdr:nvSpPr>
      <xdr:spPr>
        <a:xfrm>
          <a:off x="3225800" y="282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237,087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86491</xdr:rowOff>
    </xdr:from>
    <xdr:to>
      <xdr:col>2</xdr:col>
      <xdr:colOff>692150</xdr:colOff>
      <xdr:row>18</xdr:row>
      <xdr:rowOff>16641</xdr:rowOff>
    </xdr:to>
    <xdr:sp macro="" textlink="">
      <xdr:nvSpPr>
        <xdr:cNvPr id="76" name="円/楕円 75"/>
        <xdr:cNvSpPr/>
      </xdr:nvSpPr>
      <xdr:spPr bwMode="auto">
        <a:xfrm>
          <a:off x="2857500" y="3048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26818</xdr:rowOff>
    </xdr:from>
    <xdr:ext cx="762000" cy="259045"/>
    <xdr:sp macro="" textlink="">
      <xdr:nvSpPr>
        <xdr:cNvPr id="77" name="テキスト ボックス 76"/>
        <xdr:cNvSpPr txBox="1"/>
      </xdr:nvSpPr>
      <xdr:spPr>
        <a:xfrm>
          <a:off x="2527300" y="281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239,598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116027</xdr:rowOff>
    </xdr:from>
    <xdr:to>
      <xdr:col>4</xdr:col>
      <xdr:colOff>1117600</xdr:colOff>
      <xdr:row>35</xdr:row>
      <xdr:rowOff>161961</xdr:rowOff>
    </xdr:to>
    <xdr:cxnSp macro="">
      <xdr:nvCxnSpPr>
        <xdr:cNvPr id="109" name="直線コネクタ 108"/>
        <xdr:cNvCxnSpPr/>
      </xdr:nvCxnSpPr>
      <xdr:spPr bwMode="auto">
        <a:xfrm>
          <a:off x="5003800" y="6726377"/>
          <a:ext cx="647700" cy="45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72237</xdr:rowOff>
    </xdr:from>
    <xdr:ext cx="762000" cy="259045"/>
    <xdr:sp macro="" textlink="">
      <xdr:nvSpPr>
        <xdr:cNvPr id="110" name="人口1人当たり決算額の推移平均値テキスト445"/>
        <xdr:cNvSpPr txBox="1"/>
      </xdr:nvSpPr>
      <xdr:spPr>
        <a:xfrm>
          <a:off x="5740400" y="6339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115798</xdr:rowOff>
    </xdr:from>
    <xdr:to>
      <xdr:col>4</xdr:col>
      <xdr:colOff>469900</xdr:colOff>
      <xdr:row>35</xdr:row>
      <xdr:rowOff>116027</xdr:rowOff>
    </xdr:to>
    <xdr:cxnSp macro="">
      <xdr:nvCxnSpPr>
        <xdr:cNvPr id="112" name="直線コネクタ 111"/>
        <xdr:cNvCxnSpPr/>
      </xdr:nvCxnSpPr>
      <xdr:spPr bwMode="auto">
        <a:xfrm>
          <a:off x="4305300" y="6726148"/>
          <a:ext cx="698500" cy="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228737</xdr:rowOff>
    </xdr:from>
    <xdr:to>
      <xdr:col>4</xdr:col>
      <xdr:colOff>520700</xdr:colOff>
      <xdr:row>34</xdr:row>
      <xdr:rowOff>330337</xdr:rowOff>
    </xdr:to>
    <xdr:sp macro="" textlink="">
      <xdr:nvSpPr>
        <xdr:cNvPr id="113" name="フローチャート : 判断 112"/>
        <xdr:cNvSpPr/>
      </xdr:nvSpPr>
      <xdr:spPr bwMode="auto">
        <a:xfrm>
          <a:off x="4953000" y="6496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340514</xdr:rowOff>
    </xdr:from>
    <xdr:ext cx="736600" cy="259045"/>
    <xdr:sp macro="" textlink="">
      <xdr:nvSpPr>
        <xdr:cNvPr id="114" name="テキスト ボックス 113"/>
        <xdr:cNvSpPr txBox="1"/>
      </xdr:nvSpPr>
      <xdr:spPr>
        <a:xfrm>
          <a:off x="4622800" y="6265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340543</xdr:rowOff>
    </xdr:from>
    <xdr:to>
      <xdr:col>3</xdr:col>
      <xdr:colOff>904875</xdr:colOff>
      <xdr:row>35</xdr:row>
      <xdr:rowOff>115798</xdr:rowOff>
    </xdr:to>
    <xdr:cxnSp macro="">
      <xdr:nvCxnSpPr>
        <xdr:cNvPr id="115" name="直線コネクタ 114"/>
        <xdr:cNvCxnSpPr/>
      </xdr:nvCxnSpPr>
      <xdr:spPr bwMode="auto">
        <a:xfrm>
          <a:off x="3606800" y="6607993"/>
          <a:ext cx="698500" cy="118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184099</xdr:rowOff>
    </xdr:from>
    <xdr:to>
      <xdr:col>3</xdr:col>
      <xdr:colOff>955675</xdr:colOff>
      <xdr:row>34</xdr:row>
      <xdr:rowOff>285699</xdr:rowOff>
    </xdr:to>
    <xdr:sp macro="" textlink="">
      <xdr:nvSpPr>
        <xdr:cNvPr id="116" name="フローチャート : 判断 115"/>
        <xdr:cNvSpPr/>
      </xdr:nvSpPr>
      <xdr:spPr bwMode="auto">
        <a:xfrm>
          <a:off x="4254500" y="6451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295876</xdr:rowOff>
    </xdr:from>
    <xdr:ext cx="762000" cy="259045"/>
    <xdr:sp macro="" textlink="">
      <xdr:nvSpPr>
        <xdr:cNvPr id="117" name="テキスト ボックス 116"/>
        <xdr:cNvSpPr txBox="1"/>
      </xdr:nvSpPr>
      <xdr:spPr>
        <a:xfrm>
          <a:off x="3924300" y="622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303190</xdr:rowOff>
    </xdr:from>
    <xdr:to>
      <xdr:col>3</xdr:col>
      <xdr:colOff>206375</xdr:colOff>
      <xdr:row>34</xdr:row>
      <xdr:rowOff>340543</xdr:rowOff>
    </xdr:to>
    <xdr:cxnSp macro="">
      <xdr:nvCxnSpPr>
        <xdr:cNvPr id="118" name="直線コネクタ 117"/>
        <xdr:cNvCxnSpPr/>
      </xdr:nvCxnSpPr>
      <xdr:spPr bwMode="auto">
        <a:xfrm>
          <a:off x="2908300" y="6570640"/>
          <a:ext cx="698500" cy="37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176906</xdr:rowOff>
    </xdr:from>
    <xdr:to>
      <xdr:col>3</xdr:col>
      <xdr:colOff>257175</xdr:colOff>
      <xdr:row>34</xdr:row>
      <xdr:rowOff>278505</xdr:rowOff>
    </xdr:to>
    <xdr:sp macro="" textlink="">
      <xdr:nvSpPr>
        <xdr:cNvPr id="119" name="フローチャート : 判断 118"/>
        <xdr:cNvSpPr/>
      </xdr:nvSpPr>
      <xdr:spPr bwMode="auto">
        <a:xfrm>
          <a:off x="3556000" y="644435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288683</xdr:rowOff>
    </xdr:from>
    <xdr:ext cx="762000" cy="259045"/>
    <xdr:sp macro="" textlink="">
      <xdr:nvSpPr>
        <xdr:cNvPr id="120" name="テキスト ボックス 119"/>
        <xdr:cNvSpPr txBox="1"/>
      </xdr:nvSpPr>
      <xdr:spPr>
        <a:xfrm>
          <a:off x="3225800" y="621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156309</xdr:rowOff>
    </xdr:from>
    <xdr:to>
      <xdr:col>2</xdr:col>
      <xdr:colOff>692150</xdr:colOff>
      <xdr:row>34</xdr:row>
      <xdr:rowOff>257909</xdr:rowOff>
    </xdr:to>
    <xdr:sp macro="" textlink="">
      <xdr:nvSpPr>
        <xdr:cNvPr id="121" name="フローチャート : 判断 120"/>
        <xdr:cNvSpPr/>
      </xdr:nvSpPr>
      <xdr:spPr bwMode="auto">
        <a:xfrm>
          <a:off x="2857500" y="6423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268086</xdr:rowOff>
    </xdr:from>
    <xdr:ext cx="762000" cy="259045"/>
    <xdr:sp macro="" textlink="">
      <xdr:nvSpPr>
        <xdr:cNvPr id="122" name="テキスト ボックス 121"/>
        <xdr:cNvSpPr txBox="1"/>
      </xdr:nvSpPr>
      <xdr:spPr>
        <a:xfrm>
          <a:off x="2527300" y="619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111161</xdr:rowOff>
    </xdr:from>
    <xdr:to>
      <xdr:col>5</xdr:col>
      <xdr:colOff>34925</xdr:colOff>
      <xdr:row>35</xdr:row>
      <xdr:rowOff>212761</xdr:rowOff>
    </xdr:to>
    <xdr:sp macro="" textlink="">
      <xdr:nvSpPr>
        <xdr:cNvPr id="128" name="円/楕円 127"/>
        <xdr:cNvSpPr/>
      </xdr:nvSpPr>
      <xdr:spPr bwMode="auto">
        <a:xfrm>
          <a:off x="5600700" y="6721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83238</xdr:rowOff>
    </xdr:from>
    <xdr:ext cx="762000" cy="259045"/>
    <xdr:sp macro="" textlink="">
      <xdr:nvSpPr>
        <xdr:cNvPr id="129" name="人口1人当たり決算額の推移該当値テキスト445"/>
        <xdr:cNvSpPr txBox="1"/>
      </xdr:nvSpPr>
      <xdr:spPr>
        <a:xfrm>
          <a:off x="5740400" y="669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65227</xdr:rowOff>
    </xdr:from>
    <xdr:to>
      <xdr:col>4</xdr:col>
      <xdr:colOff>520700</xdr:colOff>
      <xdr:row>35</xdr:row>
      <xdr:rowOff>166827</xdr:rowOff>
    </xdr:to>
    <xdr:sp macro="" textlink="">
      <xdr:nvSpPr>
        <xdr:cNvPr id="130" name="円/楕円 129"/>
        <xdr:cNvSpPr/>
      </xdr:nvSpPr>
      <xdr:spPr bwMode="auto">
        <a:xfrm>
          <a:off x="4953000" y="6675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151604</xdr:rowOff>
    </xdr:from>
    <xdr:ext cx="736600" cy="259045"/>
    <xdr:sp macro="" textlink="">
      <xdr:nvSpPr>
        <xdr:cNvPr id="131" name="テキスト ボックス 130"/>
        <xdr:cNvSpPr txBox="1"/>
      </xdr:nvSpPr>
      <xdr:spPr>
        <a:xfrm>
          <a:off x="4622800" y="6761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64998</xdr:rowOff>
    </xdr:from>
    <xdr:to>
      <xdr:col>3</xdr:col>
      <xdr:colOff>955675</xdr:colOff>
      <xdr:row>35</xdr:row>
      <xdr:rowOff>166598</xdr:rowOff>
    </xdr:to>
    <xdr:sp macro="" textlink="">
      <xdr:nvSpPr>
        <xdr:cNvPr id="132" name="円/楕円 131"/>
        <xdr:cNvSpPr/>
      </xdr:nvSpPr>
      <xdr:spPr bwMode="auto">
        <a:xfrm>
          <a:off x="4254500" y="6675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151375</xdr:rowOff>
    </xdr:from>
    <xdr:ext cx="762000" cy="259045"/>
    <xdr:sp macro="" textlink="">
      <xdr:nvSpPr>
        <xdr:cNvPr id="133" name="テキスト ボックス 132"/>
        <xdr:cNvSpPr txBox="1"/>
      </xdr:nvSpPr>
      <xdr:spPr>
        <a:xfrm>
          <a:off x="3924300" y="676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289743</xdr:rowOff>
    </xdr:from>
    <xdr:to>
      <xdr:col>3</xdr:col>
      <xdr:colOff>257175</xdr:colOff>
      <xdr:row>35</xdr:row>
      <xdr:rowOff>48443</xdr:rowOff>
    </xdr:to>
    <xdr:sp macro="" textlink="">
      <xdr:nvSpPr>
        <xdr:cNvPr id="134" name="円/楕円 133"/>
        <xdr:cNvSpPr/>
      </xdr:nvSpPr>
      <xdr:spPr bwMode="auto">
        <a:xfrm>
          <a:off x="3556000" y="6557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33220</xdr:rowOff>
    </xdr:from>
    <xdr:ext cx="762000" cy="259045"/>
    <xdr:sp macro="" textlink="">
      <xdr:nvSpPr>
        <xdr:cNvPr id="135" name="テキスト ボックス 134"/>
        <xdr:cNvSpPr txBox="1"/>
      </xdr:nvSpPr>
      <xdr:spPr>
        <a:xfrm>
          <a:off x="3225800" y="664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24,476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252390</xdr:rowOff>
    </xdr:from>
    <xdr:to>
      <xdr:col>2</xdr:col>
      <xdr:colOff>692150</xdr:colOff>
      <xdr:row>35</xdr:row>
      <xdr:rowOff>11090</xdr:rowOff>
    </xdr:to>
    <xdr:sp macro="" textlink="">
      <xdr:nvSpPr>
        <xdr:cNvPr id="136" name="円/楕円 135"/>
        <xdr:cNvSpPr/>
      </xdr:nvSpPr>
      <xdr:spPr bwMode="auto">
        <a:xfrm>
          <a:off x="2857500" y="6519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338767</xdr:rowOff>
    </xdr:from>
    <xdr:ext cx="762000" cy="259045"/>
    <xdr:sp macro="" textlink="">
      <xdr:nvSpPr>
        <xdr:cNvPr id="137" name="テキスト ボックス 136"/>
        <xdr:cNvSpPr txBox="1"/>
      </xdr:nvSpPr>
      <xdr:spPr>
        <a:xfrm>
          <a:off x="2527300" y="66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長野県根羽村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1,004
991
89.97
1,983,303
1,820,827
148,945
1,215,695
1,668,227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154399</xdr:rowOff>
    </xdr:from>
    <xdr:to>
      <xdr:col>6</xdr:col>
      <xdr:colOff>511175</xdr:colOff>
      <xdr:row>37</xdr:row>
      <xdr:rowOff>3300</xdr:rowOff>
    </xdr:to>
    <xdr:cxnSp macro="">
      <xdr:nvCxnSpPr>
        <xdr:cNvPr id="60" name="直線コネクタ 59"/>
        <xdr:cNvCxnSpPr/>
      </xdr:nvCxnSpPr>
      <xdr:spPr>
        <a:xfrm flipV="1">
          <a:off x="3797300" y="6326599"/>
          <a:ext cx="838200" cy="2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30919</xdr:rowOff>
    </xdr:from>
    <xdr:ext cx="599010" cy="259045"/>
    <xdr:sp macro="" textlink="">
      <xdr:nvSpPr>
        <xdr:cNvPr id="61" name="人件費平均値テキスト"/>
        <xdr:cNvSpPr txBox="1"/>
      </xdr:nvSpPr>
      <xdr:spPr>
        <a:xfrm>
          <a:off x="4686300" y="6374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3300</xdr:rowOff>
    </xdr:from>
    <xdr:to>
      <xdr:col>5</xdr:col>
      <xdr:colOff>358775</xdr:colOff>
      <xdr:row>37</xdr:row>
      <xdr:rowOff>13248</xdr:rowOff>
    </xdr:to>
    <xdr:cxnSp macro="">
      <xdr:nvCxnSpPr>
        <xdr:cNvPr id="63" name="直線コネクタ 62"/>
        <xdr:cNvCxnSpPr/>
      </xdr:nvCxnSpPr>
      <xdr:spPr>
        <a:xfrm flipV="1">
          <a:off x="2908300" y="6346950"/>
          <a:ext cx="889000" cy="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38581</xdr:rowOff>
    </xdr:from>
    <xdr:to>
      <xdr:col>5</xdr:col>
      <xdr:colOff>409575</xdr:colOff>
      <xdr:row>37</xdr:row>
      <xdr:rowOff>140181</xdr:rowOff>
    </xdr:to>
    <xdr:sp macro="" textlink="">
      <xdr:nvSpPr>
        <xdr:cNvPr id="64" name="フローチャート : 判断 63"/>
        <xdr:cNvSpPr/>
      </xdr:nvSpPr>
      <xdr:spPr>
        <a:xfrm>
          <a:off x="3746500" y="638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131308</xdr:rowOff>
    </xdr:from>
    <xdr:ext cx="599010" cy="259045"/>
    <xdr:sp macro="" textlink="">
      <xdr:nvSpPr>
        <xdr:cNvPr id="65" name="テキスト ボックス 64"/>
        <xdr:cNvSpPr txBox="1"/>
      </xdr:nvSpPr>
      <xdr:spPr>
        <a:xfrm>
          <a:off x="3497794" y="647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13248</xdr:rowOff>
    </xdr:from>
    <xdr:to>
      <xdr:col>4</xdr:col>
      <xdr:colOff>155575</xdr:colOff>
      <xdr:row>37</xdr:row>
      <xdr:rowOff>35731</xdr:rowOff>
    </xdr:to>
    <xdr:cxnSp macro="">
      <xdr:nvCxnSpPr>
        <xdr:cNvPr id="66" name="直線コネクタ 65"/>
        <xdr:cNvCxnSpPr/>
      </xdr:nvCxnSpPr>
      <xdr:spPr>
        <a:xfrm flipV="1">
          <a:off x="2019300" y="6356898"/>
          <a:ext cx="889000" cy="2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39547</xdr:rowOff>
    </xdr:from>
    <xdr:to>
      <xdr:col>4</xdr:col>
      <xdr:colOff>206375</xdr:colOff>
      <xdr:row>37</xdr:row>
      <xdr:rowOff>141147</xdr:rowOff>
    </xdr:to>
    <xdr:sp macro="" textlink="">
      <xdr:nvSpPr>
        <xdr:cNvPr id="67" name="フローチャート : 判断 66"/>
        <xdr:cNvSpPr/>
      </xdr:nvSpPr>
      <xdr:spPr>
        <a:xfrm>
          <a:off x="2857500" y="638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132274</xdr:rowOff>
    </xdr:from>
    <xdr:ext cx="599010" cy="259045"/>
    <xdr:sp macro="" textlink="">
      <xdr:nvSpPr>
        <xdr:cNvPr id="68" name="テキスト ボックス 67"/>
        <xdr:cNvSpPr txBox="1"/>
      </xdr:nvSpPr>
      <xdr:spPr>
        <a:xfrm>
          <a:off x="2608794" y="647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26088</xdr:rowOff>
    </xdr:from>
    <xdr:to>
      <xdr:col>2</xdr:col>
      <xdr:colOff>638175</xdr:colOff>
      <xdr:row>37</xdr:row>
      <xdr:rowOff>35731</xdr:rowOff>
    </xdr:to>
    <xdr:cxnSp macro="">
      <xdr:nvCxnSpPr>
        <xdr:cNvPr id="69" name="直線コネクタ 68"/>
        <xdr:cNvCxnSpPr/>
      </xdr:nvCxnSpPr>
      <xdr:spPr>
        <a:xfrm>
          <a:off x="1130300" y="6369738"/>
          <a:ext cx="889000" cy="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41917</xdr:rowOff>
    </xdr:from>
    <xdr:to>
      <xdr:col>3</xdr:col>
      <xdr:colOff>3175</xdr:colOff>
      <xdr:row>37</xdr:row>
      <xdr:rowOff>143517</xdr:rowOff>
    </xdr:to>
    <xdr:sp macro="" textlink="">
      <xdr:nvSpPr>
        <xdr:cNvPr id="70" name="フローチャート : 判断 69"/>
        <xdr:cNvSpPr/>
      </xdr:nvSpPr>
      <xdr:spPr>
        <a:xfrm>
          <a:off x="1968500" y="638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134644</xdr:rowOff>
    </xdr:from>
    <xdr:ext cx="599010" cy="259045"/>
    <xdr:sp macro="" textlink="">
      <xdr:nvSpPr>
        <xdr:cNvPr id="71" name="テキスト ボックス 70"/>
        <xdr:cNvSpPr txBox="1"/>
      </xdr:nvSpPr>
      <xdr:spPr>
        <a:xfrm>
          <a:off x="1719794" y="647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34432</xdr:rowOff>
    </xdr:from>
    <xdr:to>
      <xdr:col>1</xdr:col>
      <xdr:colOff>485775</xdr:colOff>
      <xdr:row>37</xdr:row>
      <xdr:rowOff>136032</xdr:rowOff>
    </xdr:to>
    <xdr:sp macro="" textlink="">
      <xdr:nvSpPr>
        <xdr:cNvPr id="72" name="フローチャート : 判断 71"/>
        <xdr:cNvSpPr/>
      </xdr:nvSpPr>
      <xdr:spPr>
        <a:xfrm>
          <a:off x="1079500" y="637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127159</xdr:rowOff>
    </xdr:from>
    <xdr:ext cx="599010" cy="259045"/>
    <xdr:sp macro="" textlink="">
      <xdr:nvSpPr>
        <xdr:cNvPr id="73" name="テキスト ボックス 72"/>
        <xdr:cNvSpPr txBox="1"/>
      </xdr:nvSpPr>
      <xdr:spPr>
        <a:xfrm>
          <a:off x="830794" y="647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103599</xdr:rowOff>
    </xdr:from>
    <xdr:to>
      <xdr:col>6</xdr:col>
      <xdr:colOff>561975</xdr:colOff>
      <xdr:row>37</xdr:row>
      <xdr:rowOff>33749</xdr:rowOff>
    </xdr:to>
    <xdr:sp macro="" textlink="">
      <xdr:nvSpPr>
        <xdr:cNvPr id="79" name="円/楕円 78"/>
        <xdr:cNvSpPr/>
      </xdr:nvSpPr>
      <xdr:spPr>
        <a:xfrm>
          <a:off x="4584700" y="62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126476</xdr:rowOff>
    </xdr:from>
    <xdr:ext cx="599010" cy="259045"/>
    <xdr:sp macro="" textlink="">
      <xdr:nvSpPr>
        <xdr:cNvPr id="80" name="人件費該当値テキスト"/>
        <xdr:cNvSpPr txBox="1"/>
      </xdr:nvSpPr>
      <xdr:spPr>
        <a:xfrm>
          <a:off x="4686300" y="612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212,284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123950</xdr:rowOff>
    </xdr:from>
    <xdr:to>
      <xdr:col>5</xdr:col>
      <xdr:colOff>409575</xdr:colOff>
      <xdr:row>37</xdr:row>
      <xdr:rowOff>54100</xdr:rowOff>
    </xdr:to>
    <xdr:sp macro="" textlink="">
      <xdr:nvSpPr>
        <xdr:cNvPr id="81" name="円/楕円 80"/>
        <xdr:cNvSpPr/>
      </xdr:nvSpPr>
      <xdr:spPr>
        <a:xfrm>
          <a:off x="3746500" y="6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70627</xdr:rowOff>
    </xdr:from>
    <xdr:ext cx="599010" cy="259045"/>
    <xdr:sp macro="" textlink="">
      <xdr:nvSpPr>
        <xdr:cNvPr id="82" name="テキスト ボックス 81"/>
        <xdr:cNvSpPr txBox="1"/>
      </xdr:nvSpPr>
      <xdr:spPr>
        <a:xfrm>
          <a:off x="3497794" y="607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201,601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133898</xdr:rowOff>
    </xdr:from>
    <xdr:to>
      <xdr:col>4</xdr:col>
      <xdr:colOff>206375</xdr:colOff>
      <xdr:row>37</xdr:row>
      <xdr:rowOff>64048</xdr:rowOff>
    </xdr:to>
    <xdr:sp macro="" textlink="">
      <xdr:nvSpPr>
        <xdr:cNvPr id="83" name="円/楕円 82"/>
        <xdr:cNvSpPr/>
      </xdr:nvSpPr>
      <xdr:spPr>
        <a:xfrm>
          <a:off x="2857500" y="630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80575</xdr:rowOff>
    </xdr:from>
    <xdr:ext cx="599010" cy="259045"/>
    <xdr:sp macro="" textlink="">
      <xdr:nvSpPr>
        <xdr:cNvPr id="84" name="テキスト ボックス 83"/>
        <xdr:cNvSpPr txBox="1"/>
      </xdr:nvSpPr>
      <xdr:spPr>
        <a:xfrm>
          <a:off x="2608794" y="6081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196,379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156381</xdr:rowOff>
    </xdr:from>
    <xdr:to>
      <xdr:col>3</xdr:col>
      <xdr:colOff>3175</xdr:colOff>
      <xdr:row>37</xdr:row>
      <xdr:rowOff>86531</xdr:rowOff>
    </xdr:to>
    <xdr:sp macro="" textlink="">
      <xdr:nvSpPr>
        <xdr:cNvPr id="85" name="円/楕円 84"/>
        <xdr:cNvSpPr/>
      </xdr:nvSpPr>
      <xdr:spPr>
        <a:xfrm>
          <a:off x="1968500" y="632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103058</xdr:rowOff>
    </xdr:from>
    <xdr:ext cx="599010" cy="259045"/>
    <xdr:sp macro="" textlink="">
      <xdr:nvSpPr>
        <xdr:cNvPr id="86" name="テキスト ボックス 85"/>
        <xdr:cNvSpPr txBox="1"/>
      </xdr:nvSpPr>
      <xdr:spPr>
        <a:xfrm>
          <a:off x="1719794" y="610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184,577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146738</xdr:rowOff>
    </xdr:from>
    <xdr:to>
      <xdr:col>1</xdr:col>
      <xdr:colOff>485775</xdr:colOff>
      <xdr:row>37</xdr:row>
      <xdr:rowOff>76888</xdr:rowOff>
    </xdr:to>
    <xdr:sp macro="" textlink="">
      <xdr:nvSpPr>
        <xdr:cNvPr id="87" name="円/楕円 86"/>
        <xdr:cNvSpPr/>
      </xdr:nvSpPr>
      <xdr:spPr>
        <a:xfrm>
          <a:off x="1079500" y="631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93415</xdr:rowOff>
    </xdr:from>
    <xdr:ext cx="599010" cy="259045"/>
    <xdr:sp macro="" textlink="">
      <xdr:nvSpPr>
        <xdr:cNvPr id="88" name="テキスト ボックス 87"/>
        <xdr:cNvSpPr txBox="1"/>
      </xdr:nvSpPr>
      <xdr:spPr>
        <a:xfrm>
          <a:off x="830794" y="6094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65956</xdr:rowOff>
    </xdr:from>
    <xdr:to>
      <xdr:col>6</xdr:col>
      <xdr:colOff>511175</xdr:colOff>
      <xdr:row>57</xdr:row>
      <xdr:rowOff>84867</xdr:rowOff>
    </xdr:to>
    <xdr:cxnSp macro="">
      <xdr:nvCxnSpPr>
        <xdr:cNvPr id="113" name="直線コネクタ 112"/>
        <xdr:cNvCxnSpPr/>
      </xdr:nvCxnSpPr>
      <xdr:spPr>
        <a:xfrm>
          <a:off x="3797300" y="9838606"/>
          <a:ext cx="838200" cy="1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30680</xdr:rowOff>
    </xdr:from>
    <xdr:ext cx="599010" cy="259045"/>
    <xdr:sp macro="" textlink="">
      <xdr:nvSpPr>
        <xdr:cNvPr id="114" name="物件費平均値テキスト"/>
        <xdr:cNvSpPr txBox="1"/>
      </xdr:nvSpPr>
      <xdr:spPr>
        <a:xfrm>
          <a:off x="4686300" y="9803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65956</xdr:rowOff>
    </xdr:from>
    <xdr:to>
      <xdr:col>5</xdr:col>
      <xdr:colOff>358775</xdr:colOff>
      <xdr:row>57</xdr:row>
      <xdr:rowOff>91645</xdr:rowOff>
    </xdr:to>
    <xdr:cxnSp macro="">
      <xdr:nvCxnSpPr>
        <xdr:cNvPr id="116" name="直線コネクタ 115"/>
        <xdr:cNvCxnSpPr/>
      </xdr:nvCxnSpPr>
      <xdr:spPr>
        <a:xfrm flipV="1">
          <a:off x="2908300" y="9838606"/>
          <a:ext cx="889000" cy="2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47399</xdr:rowOff>
    </xdr:from>
    <xdr:to>
      <xdr:col>5</xdr:col>
      <xdr:colOff>409575</xdr:colOff>
      <xdr:row>57</xdr:row>
      <xdr:rowOff>148999</xdr:rowOff>
    </xdr:to>
    <xdr:sp macro="" textlink="">
      <xdr:nvSpPr>
        <xdr:cNvPr id="117" name="フローチャート : 判断 116"/>
        <xdr:cNvSpPr/>
      </xdr:nvSpPr>
      <xdr:spPr>
        <a:xfrm>
          <a:off x="3746500" y="982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140126</xdr:rowOff>
    </xdr:from>
    <xdr:ext cx="599010" cy="259045"/>
    <xdr:sp macro="" textlink="">
      <xdr:nvSpPr>
        <xdr:cNvPr id="118" name="テキスト ボックス 117"/>
        <xdr:cNvSpPr txBox="1"/>
      </xdr:nvSpPr>
      <xdr:spPr>
        <a:xfrm>
          <a:off x="3497794" y="991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91645</xdr:rowOff>
    </xdr:from>
    <xdr:to>
      <xdr:col>4</xdr:col>
      <xdr:colOff>155575</xdr:colOff>
      <xdr:row>57</xdr:row>
      <xdr:rowOff>106976</xdr:rowOff>
    </xdr:to>
    <xdr:cxnSp macro="">
      <xdr:nvCxnSpPr>
        <xdr:cNvPr id="119" name="直線コネクタ 118"/>
        <xdr:cNvCxnSpPr/>
      </xdr:nvCxnSpPr>
      <xdr:spPr>
        <a:xfrm flipV="1">
          <a:off x="2019300" y="9864295"/>
          <a:ext cx="889000" cy="1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30485</xdr:rowOff>
    </xdr:from>
    <xdr:to>
      <xdr:col>4</xdr:col>
      <xdr:colOff>206375</xdr:colOff>
      <xdr:row>57</xdr:row>
      <xdr:rowOff>132085</xdr:rowOff>
    </xdr:to>
    <xdr:sp macro="" textlink="">
      <xdr:nvSpPr>
        <xdr:cNvPr id="120" name="フローチャート : 判断 119"/>
        <xdr:cNvSpPr/>
      </xdr:nvSpPr>
      <xdr:spPr>
        <a:xfrm>
          <a:off x="2857500" y="980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148612</xdr:rowOff>
    </xdr:from>
    <xdr:ext cx="599010" cy="259045"/>
    <xdr:sp macro="" textlink="">
      <xdr:nvSpPr>
        <xdr:cNvPr id="121" name="テキスト ボックス 120"/>
        <xdr:cNvSpPr txBox="1"/>
      </xdr:nvSpPr>
      <xdr:spPr>
        <a:xfrm>
          <a:off x="2608794" y="957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104610</xdr:rowOff>
    </xdr:from>
    <xdr:to>
      <xdr:col>2</xdr:col>
      <xdr:colOff>638175</xdr:colOff>
      <xdr:row>57</xdr:row>
      <xdr:rowOff>106976</xdr:rowOff>
    </xdr:to>
    <xdr:cxnSp macro="">
      <xdr:nvCxnSpPr>
        <xdr:cNvPr id="122" name="直線コネクタ 121"/>
        <xdr:cNvCxnSpPr/>
      </xdr:nvCxnSpPr>
      <xdr:spPr>
        <a:xfrm>
          <a:off x="1130300" y="9877260"/>
          <a:ext cx="889000" cy="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40193</xdr:rowOff>
    </xdr:from>
    <xdr:to>
      <xdr:col>3</xdr:col>
      <xdr:colOff>3175</xdr:colOff>
      <xdr:row>57</xdr:row>
      <xdr:rowOff>141793</xdr:rowOff>
    </xdr:to>
    <xdr:sp macro="" textlink="">
      <xdr:nvSpPr>
        <xdr:cNvPr id="123" name="フローチャート : 判断 122"/>
        <xdr:cNvSpPr/>
      </xdr:nvSpPr>
      <xdr:spPr>
        <a:xfrm>
          <a:off x="1968500" y="981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158320</xdr:rowOff>
    </xdr:from>
    <xdr:ext cx="599010" cy="259045"/>
    <xdr:sp macro="" textlink="">
      <xdr:nvSpPr>
        <xdr:cNvPr id="124" name="テキスト ボックス 123"/>
        <xdr:cNvSpPr txBox="1"/>
      </xdr:nvSpPr>
      <xdr:spPr>
        <a:xfrm>
          <a:off x="1719794" y="958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67960</xdr:rowOff>
    </xdr:from>
    <xdr:to>
      <xdr:col>1</xdr:col>
      <xdr:colOff>485775</xdr:colOff>
      <xdr:row>57</xdr:row>
      <xdr:rowOff>169560</xdr:rowOff>
    </xdr:to>
    <xdr:sp macro="" textlink="">
      <xdr:nvSpPr>
        <xdr:cNvPr id="125" name="フローチャート : 判断 124"/>
        <xdr:cNvSpPr/>
      </xdr:nvSpPr>
      <xdr:spPr>
        <a:xfrm>
          <a:off x="1079500" y="984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160687</xdr:rowOff>
    </xdr:from>
    <xdr:ext cx="599010" cy="259045"/>
    <xdr:sp macro="" textlink="">
      <xdr:nvSpPr>
        <xdr:cNvPr id="126" name="テキスト ボックス 125"/>
        <xdr:cNvSpPr txBox="1"/>
      </xdr:nvSpPr>
      <xdr:spPr>
        <a:xfrm>
          <a:off x="830794" y="993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34067</xdr:rowOff>
    </xdr:from>
    <xdr:to>
      <xdr:col>6</xdr:col>
      <xdr:colOff>561975</xdr:colOff>
      <xdr:row>57</xdr:row>
      <xdr:rowOff>135667</xdr:rowOff>
    </xdr:to>
    <xdr:sp macro="" textlink="">
      <xdr:nvSpPr>
        <xdr:cNvPr id="132" name="円/楕円 131"/>
        <xdr:cNvSpPr/>
      </xdr:nvSpPr>
      <xdr:spPr>
        <a:xfrm>
          <a:off x="4584700" y="980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164894</xdr:rowOff>
    </xdr:from>
    <xdr:ext cx="599010" cy="259045"/>
    <xdr:sp macro="" textlink="">
      <xdr:nvSpPr>
        <xdr:cNvPr id="133" name="物件費該当値テキスト"/>
        <xdr:cNvSpPr txBox="1"/>
      </xdr:nvSpPr>
      <xdr:spPr>
        <a:xfrm>
          <a:off x="4686300" y="959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195,946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15156</xdr:rowOff>
    </xdr:from>
    <xdr:to>
      <xdr:col>5</xdr:col>
      <xdr:colOff>409575</xdr:colOff>
      <xdr:row>57</xdr:row>
      <xdr:rowOff>116756</xdr:rowOff>
    </xdr:to>
    <xdr:sp macro="" textlink="">
      <xdr:nvSpPr>
        <xdr:cNvPr id="134" name="円/楕円 133"/>
        <xdr:cNvSpPr/>
      </xdr:nvSpPr>
      <xdr:spPr>
        <a:xfrm>
          <a:off x="3746500" y="978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133283</xdr:rowOff>
    </xdr:from>
    <xdr:ext cx="599010" cy="259045"/>
    <xdr:sp macro="" textlink="">
      <xdr:nvSpPr>
        <xdr:cNvPr id="135" name="テキスト ボックス 134"/>
        <xdr:cNvSpPr txBox="1"/>
      </xdr:nvSpPr>
      <xdr:spPr>
        <a:xfrm>
          <a:off x="3497794" y="9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229,035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40845</xdr:rowOff>
    </xdr:from>
    <xdr:to>
      <xdr:col>4</xdr:col>
      <xdr:colOff>206375</xdr:colOff>
      <xdr:row>57</xdr:row>
      <xdr:rowOff>142445</xdr:rowOff>
    </xdr:to>
    <xdr:sp macro="" textlink="">
      <xdr:nvSpPr>
        <xdr:cNvPr id="136" name="円/楕円 135"/>
        <xdr:cNvSpPr/>
      </xdr:nvSpPr>
      <xdr:spPr>
        <a:xfrm>
          <a:off x="2857500" y="981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133572</xdr:rowOff>
    </xdr:from>
    <xdr:ext cx="599010" cy="259045"/>
    <xdr:sp macro="" textlink="">
      <xdr:nvSpPr>
        <xdr:cNvPr id="137" name="テキスト ボックス 136"/>
        <xdr:cNvSpPr txBox="1"/>
      </xdr:nvSpPr>
      <xdr:spPr>
        <a:xfrm>
          <a:off x="2608794" y="990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184,086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56176</xdr:rowOff>
    </xdr:from>
    <xdr:to>
      <xdr:col>3</xdr:col>
      <xdr:colOff>3175</xdr:colOff>
      <xdr:row>57</xdr:row>
      <xdr:rowOff>157776</xdr:rowOff>
    </xdr:to>
    <xdr:sp macro="" textlink="">
      <xdr:nvSpPr>
        <xdr:cNvPr id="138" name="円/楕円 137"/>
        <xdr:cNvSpPr/>
      </xdr:nvSpPr>
      <xdr:spPr>
        <a:xfrm>
          <a:off x="1968500" y="982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148903</xdr:rowOff>
    </xdr:from>
    <xdr:ext cx="599010" cy="259045"/>
    <xdr:sp macro="" textlink="">
      <xdr:nvSpPr>
        <xdr:cNvPr id="139" name="テキスト ボックス 138"/>
        <xdr:cNvSpPr txBox="1"/>
      </xdr:nvSpPr>
      <xdr:spPr>
        <a:xfrm>
          <a:off x="1719794" y="992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157,261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53810</xdr:rowOff>
    </xdr:from>
    <xdr:to>
      <xdr:col>1</xdr:col>
      <xdr:colOff>485775</xdr:colOff>
      <xdr:row>57</xdr:row>
      <xdr:rowOff>155410</xdr:rowOff>
    </xdr:to>
    <xdr:sp macro="" textlink="">
      <xdr:nvSpPr>
        <xdr:cNvPr id="140" name="円/楕円 139"/>
        <xdr:cNvSpPr/>
      </xdr:nvSpPr>
      <xdr:spPr>
        <a:xfrm>
          <a:off x="1079500" y="982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487</xdr:rowOff>
    </xdr:from>
    <xdr:ext cx="599010" cy="259045"/>
    <xdr:sp macro="" textlink="">
      <xdr:nvSpPr>
        <xdr:cNvPr id="141" name="テキスト ボックス 140"/>
        <xdr:cNvSpPr txBox="1"/>
      </xdr:nvSpPr>
      <xdr:spPr>
        <a:xfrm>
          <a:off x="830794" y="960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12480</xdr:rowOff>
    </xdr:from>
    <xdr:to>
      <xdr:col>6</xdr:col>
      <xdr:colOff>511175</xdr:colOff>
      <xdr:row>79</xdr:row>
      <xdr:rowOff>39016</xdr:rowOff>
    </xdr:to>
    <xdr:cxnSp macro="">
      <xdr:nvCxnSpPr>
        <xdr:cNvPr id="170" name="直線コネクタ 169"/>
        <xdr:cNvCxnSpPr/>
      </xdr:nvCxnSpPr>
      <xdr:spPr>
        <a:xfrm flipV="1">
          <a:off x="3797300" y="13557030"/>
          <a:ext cx="838200" cy="2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128252</xdr:rowOff>
    </xdr:from>
    <xdr:ext cx="534377" cy="259045"/>
    <xdr:sp macro="" textlink="">
      <xdr:nvSpPr>
        <xdr:cNvPr id="171" name="維持補修費平均値テキスト"/>
        <xdr:cNvSpPr txBox="1"/>
      </xdr:nvSpPr>
      <xdr:spPr>
        <a:xfrm>
          <a:off x="4686300" y="13329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39016</xdr:rowOff>
    </xdr:from>
    <xdr:to>
      <xdr:col>5</xdr:col>
      <xdr:colOff>358775</xdr:colOff>
      <xdr:row>79</xdr:row>
      <xdr:rowOff>39181</xdr:rowOff>
    </xdr:to>
    <xdr:cxnSp macro="">
      <xdr:nvCxnSpPr>
        <xdr:cNvPr id="173" name="直線コネクタ 172"/>
        <xdr:cNvCxnSpPr/>
      </xdr:nvCxnSpPr>
      <xdr:spPr>
        <a:xfrm flipV="1">
          <a:off x="2908300" y="13583566"/>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76160</xdr:rowOff>
    </xdr:from>
    <xdr:to>
      <xdr:col>5</xdr:col>
      <xdr:colOff>409575</xdr:colOff>
      <xdr:row>79</xdr:row>
      <xdr:rowOff>6310</xdr:rowOff>
    </xdr:to>
    <xdr:sp macro="" textlink="">
      <xdr:nvSpPr>
        <xdr:cNvPr id="174" name="フローチャート : 判断 173"/>
        <xdr:cNvSpPr/>
      </xdr:nvSpPr>
      <xdr:spPr>
        <a:xfrm>
          <a:off x="3746500" y="1344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22837</xdr:rowOff>
    </xdr:from>
    <xdr:ext cx="534377" cy="259045"/>
    <xdr:sp macro="" textlink="">
      <xdr:nvSpPr>
        <xdr:cNvPr id="175" name="テキスト ボックス 174"/>
        <xdr:cNvSpPr txBox="1"/>
      </xdr:nvSpPr>
      <xdr:spPr>
        <a:xfrm>
          <a:off x="3530111" y="1322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33545</xdr:rowOff>
    </xdr:from>
    <xdr:to>
      <xdr:col>4</xdr:col>
      <xdr:colOff>155575</xdr:colOff>
      <xdr:row>79</xdr:row>
      <xdr:rowOff>39181</xdr:rowOff>
    </xdr:to>
    <xdr:cxnSp macro="">
      <xdr:nvCxnSpPr>
        <xdr:cNvPr id="176" name="直線コネクタ 175"/>
        <xdr:cNvCxnSpPr/>
      </xdr:nvCxnSpPr>
      <xdr:spPr>
        <a:xfrm>
          <a:off x="2019300" y="13578095"/>
          <a:ext cx="889000" cy="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90439</xdr:rowOff>
    </xdr:from>
    <xdr:to>
      <xdr:col>4</xdr:col>
      <xdr:colOff>206375</xdr:colOff>
      <xdr:row>79</xdr:row>
      <xdr:rowOff>20589</xdr:rowOff>
    </xdr:to>
    <xdr:sp macro="" textlink="">
      <xdr:nvSpPr>
        <xdr:cNvPr id="177" name="フローチャート : 判断 176"/>
        <xdr:cNvSpPr/>
      </xdr:nvSpPr>
      <xdr:spPr>
        <a:xfrm>
          <a:off x="2857500" y="134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37116</xdr:rowOff>
    </xdr:from>
    <xdr:ext cx="534377" cy="259045"/>
    <xdr:sp macro="" textlink="">
      <xdr:nvSpPr>
        <xdr:cNvPr id="178" name="テキスト ボックス 177"/>
        <xdr:cNvSpPr txBox="1"/>
      </xdr:nvSpPr>
      <xdr:spPr>
        <a:xfrm>
          <a:off x="2641111" y="1323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33545</xdr:rowOff>
    </xdr:from>
    <xdr:to>
      <xdr:col>2</xdr:col>
      <xdr:colOff>638175</xdr:colOff>
      <xdr:row>79</xdr:row>
      <xdr:rowOff>34091</xdr:rowOff>
    </xdr:to>
    <xdr:cxnSp macro="">
      <xdr:nvCxnSpPr>
        <xdr:cNvPr id="179" name="直線コネクタ 178"/>
        <xdr:cNvCxnSpPr/>
      </xdr:nvCxnSpPr>
      <xdr:spPr>
        <a:xfrm flipV="1">
          <a:off x="1130300" y="13578095"/>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87807</xdr:rowOff>
    </xdr:from>
    <xdr:to>
      <xdr:col>3</xdr:col>
      <xdr:colOff>3175</xdr:colOff>
      <xdr:row>79</xdr:row>
      <xdr:rowOff>17957</xdr:rowOff>
    </xdr:to>
    <xdr:sp macro="" textlink="">
      <xdr:nvSpPr>
        <xdr:cNvPr id="180" name="フローチャート : 判断 179"/>
        <xdr:cNvSpPr/>
      </xdr:nvSpPr>
      <xdr:spPr>
        <a:xfrm>
          <a:off x="1968500" y="1346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34484</xdr:rowOff>
    </xdr:from>
    <xdr:ext cx="534377" cy="259045"/>
    <xdr:sp macro="" textlink="">
      <xdr:nvSpPr>
        <xdr:cNvPr id="181" name="テキスト ボックス 180"/>
        <xdr:cNvSpPr txBox="1"/>
      </xdr:nvSpPr>
      <xdr:spPr>
        <a:xfrm>
          <a:off x="1752111" y="132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82331</xdr:rowOff>
    </xdr:from>
    <xdr:to>
      <xdr:col>1</xdr:col>
      <xdr:colOff>485775</xdr:colOff>
      <xdr:row>79</xdr:row>
      <xdr:rowOff>12481</xdr:rowOff>
    </xdr:to>
    <xdr:sp macro="" textlink="">
      <xdr:nvSpPr>
        <xdr:cNvPr id="182" name="フローチャート : 判断 181"/>
        <xdr:cNvSpPr/>
      </xdr:nvSpPr>
      <xdr:spPr>
        <a:xfrm>
          <a:off x="1079500" y="1345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29008</xdr:rowOff>
    </xdr:from>
    <xdr:ext cx="534377" cy="259045"/>
    <xdr:sp macro="" textlink="">
      <xdr:nvSpPr>
        <xdr:cNvPr id="183" name="テキスト ボックス 182"/>
        <xdr:cNvSpPr txBox="1"/>
      </xdr:nvSpPr>
      <xdr:spPr>
        <a:xfrm>
          <a:off x="863111" y="1323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133130</xdr:rowOff>
    </xdr:from>
    <xdr:to>
      <xdr:col>6</xdr:col>
      <xdr:colOff>561975</xdr:colOff>
      <xdr:row>79</xdr:row>
      <xdr:rowOff>63280</xdr:rowOff>
    </xdr:to>
    <xdr:sp macro="" textlink="">
      <xdr:nvSpPr>
        <xdr:cNvPr id="189" name="円/楕円 188"/>
        <xdr:cNvSpPr/>
      </xdr:nvSpPr>
      <xdr:spPr>
        <a:xfrm>
          <a:off x="4584700" y="1350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83801</xdr:rowOff>
    </xdr:from>
    <xdr:ext cx="469744" cy="259045"/>
    <xdr:sp macro="" textlink="">
      <xdr:nvSpPr>
        <xdr:cNvPr id="190" name="維持補修費該当値テキスト"/>
        <xdr:cNvSpPr txBox="1"/>
      </xdr:nvSpPr>
      <xdr:spPr>
        <a:xfrm>
          <a:off x="4686300" y="134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8,391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159666</xdr:rowOff>
    </xdr:from>
    <xdr:to>
      <xdr:col>5</xdr:col>
      <xdr:colOff>409575</xdr:colOff>
      <xdr:row>79</xdr:row>
      <xdr:rowOff>89816</xdr:rowOff>
    </xdr:to>
    <xdr:sp macro="" textlink="">
      <xdr:nvSpPr>
        <xdr:cNvPr id="191" name="円/楕円 190"/>
        <xdr:cNvSpPr/>
      </xdr:nvSpPr>
      <xdr:spPr>
        <a:xfrm>
          <a:off x="3746500" y="1353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80943</xdr:rowOff>
    </xdr:from>
    <xdr:ext cx="469744" cy="259045"/>
    <xdr:sp macro="" textlink="">
      <xdr:nvSpPr>
        <xdr:cNvPr id="192" name="テキスト ボックス 191"/>
        <xdr:cNvSpPr txBox="1"/>
      </xdr:nvSpPr>
      <xdr:spPr>
        <a:xfrm>
          <a:off x="3562427" y="1362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159831</xdr:rowOff>
    </xdr:from>
    <xdr:to>
      <xdr:col>4</xdr:col>
      <xdr:colOff>206375</xdr:colOff>
      <xdr:row>79</xdr:row>
      <xdr:rowOff>89981</xdr:rowOff>
    </xdr:to>
    <xdr:sp macro="" textlink="">
      <xdr:nvSpPr>
        <xdr:cNvPr id="193" name="円/楕円 192"/>
        <xdr:cNvSpPr/>
      </xdr:nvSpPr>
      <xdr:spPr>
        <a:xfrm>
          <a:off x="2857500" y="1353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81108</xdr:rowOff>
    </xdr:from>
    <xdr:ext cx="469744" cy="259045"/>
    <xdr:sp macro="" textlink="">
      <xdr:nvSpPr>
        <xdr:cNvPr id="194" name="テキスト ボックス 193"/>
        <xdr:cNvSpPr txBox="1"/>
      </xdr:nvSpPr>
      <xdr:spPr>
        <a:xfrm>
          <a:off x="2673427" y="1362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154195</xdr:rowOff>
    </xdr:from>
    <xdr:to>
      <xdr:col>3</xdr:col>
      <xdr:colOff>3175</xdr:colOff>
      <xdr:row>79</xdr:row>
      <xdr:rowOff>84345</xdr:rowOff>
    </xdr:to>
    <xdr:sp macro="" textlink="">
      <xdr:nvSpPr>
        <xdr:cNvPr id="195" name="円/楕円 194"/>
        <xdr:cNvSpPr/>
      </xdr:nvSpPr>
      <xdr:spPr>
        <a:xfrm>
          <a:off x="1968500" y="1352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75472</xdr:rowOff>
    </xdr:from>
    <xdr:ext cx="469744" cy="259045"/>
    <xdr:sp macro="" textlink="">
      <xdr:nvSpPr>
        <xdr:cNvPr id="196" name="テキスト ボックス 195"/>
        <xdr:cNvSpPr txBox="1"/>
      </xdr:nvSpPr>
      <xdr:spPr>
        <a:xfrm>
          <a:off x="1784427" y="136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154741</xdr:rowOff>
    </xdr:from>
    <xdr:to>
      <xdr:col>1</xdr:col>
      <xdr:colOff>485775</xdr:colOff>
      <xdr:row>79</xdr:row>
      <xdr:rowOff>84891</xdr:rowOff>
    </xdr:to>
    <xdr:sp macro="" textlink="">
      <xdr:nvSpPr>
        <xdr:cNvPr id="197" name="円/楕円 196"/>
        <xdr:cNvSpPr/>
      </xdr:nvSpPr>
      <xdr:spPr>
        <a:xfrm>
          <a:off x="1079500" y="1352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76018</xdr:rowOff>
    </xdr:from>
    <xdr:ext cx="469744" cy="259045"/>
    <xdr:sp macro="" textlink="">
      <xdr:nvSpPr>
        <xdr:cNvPr id="198" name="テキスト ボックス 197"/>
        <xdr:cNvSpPr txBox="1"/>
      </xdr:nvSpPr>
      <xdr:spPr>
        <a:xfrm>
          <a:off x="895427" y="1362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47368</xdr:rowOff>
    </xdr:from>
    <xdr:to>
      <xdr:col>6</xdr:col>
      <xdr:colOff>511175</xdr:colOff>
      <xdr:row>96</xdr:row>
      <xdr:rowOff>61616</xdr:rowOff>
    </xdr:to>
    <xdr:cxnSp macro="">
      <xdr:nvCxnSpPr>
        <xdr:cNvPr id="229" name="直線コネクタ 228"/>
        <xdr:cNvCxnSpPr/>
      </xdr:nvCxnSpPr>
      <xdr:spPr>
        <a:xfrm flipV="1">
          <a:off x="3797300" y="16506568"/>
          <a:ext cx="838200" cy="1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107706</xdr:rowOff>
    </xdr:from>
    <xdr:ext cx="534377" cy="259045"/>
    <xdr:sp macro="" textlink="">
      <xdr:nvSpPr>
        <xdr:cNvPr id="230" name="扶助費平均値テキスト"/>
        <xdr:cNvSpPr txBox="1"/>
      </xdr:nvSpPr>
      <xdr:spPr>
        <a:xfrm>
          <a:off x="4686300" y="1622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61616</xdr:rowOff>
    </xdr:from>
    <xdr:to>
      <xdr:col>5</xdr:col>
      <xdr:colOff>358775</xdr:colOff>
      <xdr:row>96</xdr:row>
      <xdr:rowOff>120639</xdr:rowOff>
    </xdr:to>
    <xdr:cxnSp macro="">
      <xdr:nvCxnSpPr>
        <xdr:cNvPr id="232" name="直線コネクタ 231"/>
        <xdr:cNvCxnSpPr/>
      </xdr:nvCxnSpPr>
      <xdr:spPr>
        <a:xfrm flipV="1">
          <a:off x="2908300" y="16520816"/>
          <a:ext cx="889000" cy="5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13940</xdr:rowOff>
    </xdr:from>
    <xdr:to>
      <xdr:col>5</xdr:col>
      <xdr:colOff>409575</xdr:colOff>
      <xdr:row>95</xdr:row>
      <xdr:rowOff>115540</xdr:rowOff>
    </xdr:to>
    <xdr:sp macro="" textlink="">
      <xdr:nvSpPr>
        <xdr:cNvPr id="233" name="フローチャート : 判断 232"/>
        <xdr:cNvSpPr/>
      </xdr:nvSpPr>
      <xdr:spPr>
        <a:xfrm>
          <a:off x="3746500" y="1630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132067</xdr:rowOff>
    </xdr:from>
    <xdr:ext cx="534377" cy="259045"/>
    <xdr:sp macro="" textlink="">
      <xdr:nvSpPr>
        <xdr:cNvPr id="234" name="テキスト ボックス 233"/>
        <xdr:cNvSpPr txBox="1"/>
      </xdr:nvSpPr>
      <xdr:spPr>
        <a:xfrm>
          <a:off x="3530111" y="1607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120639</xdr:rowOff>
    </xdr:from>
    <xdr:to>
      <xdr:col>4</xdr:col>
      <xdr:colOff>155575</xdr:colOff>
      <xdr:row>96</xdr:row>
      <xdr:rowOff>146656</xdr:rowOff>
    </xdr:to>
    <xdr:cxnSp macro="">
      <xdr:nvCxnSpPr>
        <xdr:cNvPr id="235" name="直線コネクタ 234"/>
        <xdr:cNvCxnSpPr/>
      </xdr:nvCxnSpPr>
      <xdr:spPr>
        <a:xfrm flipV="1">
          <a:off x="2019300" y="16579839"/>
          <a:ext cx="889000" cy="2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98109</xdr:rowOff>
    </xdr:from>
    <xdr:to>
      <xdr:col>4</xdr:col>
      <xdr:colOff>206375</xdr:colOff>
      <xdr:row>96</xdr:row>
      <xdr:rowOff>28259</xdr:rowOff>
    </xdr:to>
    <xdr:sp macro="" textlink="">
      <xdr:nvSpPr>
        <xdr:cNvPr id="236" name="フローチャート : 判断 235"/>
        <xdr:cNvSpPr/>
      </xdr:nvSpPr>
      <xdr:spPr>
        <a:xfrm>
          <a:off x="2857500" y="1638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44786</xdr:rowOff>
    </xdr:from>
    <xdr:ext cx="534377" cy="259045"/>
    <xdr:sp macro="" textlink="">
      <xdr:nvSpPr>
        <xdr:cNvPr id="237" name="テキスト ボックス 236"/>
        <xdr:cNvSpPr txBox="1"/>
      </xdr:nvSpPr>
      <xdr:spPr>
        <a:xfrm>
          <a:off x="2641111" y="1616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146656</xdr:rowOff>
    </xdr:from>
    <xdr:to>
      <xdr:col>2</xdr:col>
      <xdr:colOff>638175</xdr:colOff>
      <xdr:row>96</xdr:row>
      <xdr:rowOff>156387</xdr:rowOff>
    </xdr:to>
    <xdr:cxnSp macro="">
      <xdr:nvCxnSpPr>
        <xdr:cNvPr id="238" name="直線コネクタ 237"/>
        <xdr:cNvCxnSpPr/>
      </xdr:nvCxnSpPr>
      <xdr:spPr>
        <a:xfrm flipV="1">
          <a:off x="1130300" y="16605856"/>
          <a:ext cx="889000" cy="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81215</xdr:rowOff>
    </xdr:from>
    <xdr:to>
      <xdr:col>3</xdr:col>
      <xdr:colOff>3175</xdr:colOff>
      <xdr:row>96</xdr:row>
      <xdr:rowOff>11365</xdr:rowOff>
    </xdr:to>
    <xdr:sp macro="" textlink="">
      <xdr:nvSpPr>
        <xdr:cNvPr id="239" name="フローチャート : 判断 238"/>
        <xdr:cNvSpPr/>
      </xdr:nvSpPr>
      <xdr:spPr>
        <a:xfrm>
          <a:off x="196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27892</xdr:rowOff>
    </xdr:from>
    <xdr:ext cx="534377" cy="259045"/>
    <xdr:sp macro="" textlink="">
      <xdr:nvSpPr>
        <xdr:cNvPr id="240" name="テキスト ボックス 239"/>
        <xdr:cNvSpPr txBox="1"/>
      </xdr:nvSpPr>
      <xdr:spPr>
        <a:xfrm>
          <a:off x="175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167691</xdr:rowOff>
    </xdr:from>
    <xdr:to>
      <xdr:col>1</xdr:col>
      <xdr:colOff>485775</xdr:colOff>
      <xdr:row>96</xdr:row>
      <xdr:rowOff>97841</xdr:rowOff>
    </xdr:to>
    <xdr:sp macro="" textlink="">
      <xdr:nvSpPr>
        <xdr:cNvPr id="241" name="フローチャート : 判断 240"/>
        <xdr:cNvSpPr/>
      </xdr:nvSpPr>
      <xdr:spPr>
        <a:xfrm>
          <a:off x="1079500" y="1645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114368</xdr:rowOff>
    </xdr:from>
    <xdr:ext cx="534377" cy="259045"/>
    <xdr:sp macro="" textlink="">
      <xdr:nvSpPr>
        <xdr:cNvPr id="242" name="テキスト ボックス 241"/>
        <xdr:cNvSpPr txBox="1"/>
      </xdr:nvSpPr>
      <xdr:spPr>
        <a:xfrm>
          <a:off x="863111" y="162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168018</xdr:rowOff>
    </xdr:from>
    <xdr:to>
      <xdr:col>6</xdr:col>
      <xdr:colOff>561975</xdr:colOff>
      <xdr:row>96</xdr:row>
      <xdr:rowOff>98168</xdr:rowOff>
    </xdr:to>
    <xdr:sp macro="" textlink="">
      <xdr:nvSpPr>
        <xdr:cNvPr id="248" name="円/楕円 247"/>
        <xdr:cNvSpPr/>
      </xdr:nvSpPr>
      <xdr:spPr>
        <a:xfrm>
          <a:off x="4584700" y="1645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146445</xdr:rowOff>
    </xdr:from>
    <xdr:ext cx="534377" cy="259045"/>
    <xdr:sp macro="" textlink="">
      <xdr:nvSpPr>
        <xdr:cNvPr id="249" name="扶助費該当値テキスト"/>
        <xdr:cNvSpPr txBox="1"/>
      </xdr:nvSpPr>
      <xdr:spPr>
        <a:xfrm>
          <a:off x="4686300" y="1643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51,982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10816</xdr:rowOff>
    </xdr:from>
    <xdr:to>
      <xdr:col>5</xdr:col>
      <xdr:colOff>409575</xdr:colOff>
      <xdr:row>96</xdr:row>
      <xdr:rowOff>112416</xdr:rowOff>
    </xdr:to>
    <xdr:sp macro="" textlink="">
      <xdr:nvSpPr>
        <xdr:cNvPr id="250" name="円/楕円 249"/>
        <xdr:cNvSpPr/>
      </xdr:nvSpPr>
      <xdr:spPr>
        <a:xfrm>
          <a:off x="3746500" y="1647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103543</xdr:rowOff>
    </xdr:from>
    <xdr:ext cx="534377" cy="259045"/>
    <xdr:sp macro="" textlink="">
      <xdr:nvSpPr>
        <xdr:cNvPr id="251" name="テキスト ボックス 250"/>
        <xdr:cNvSpPr txBox="1"/>
      </xdr:nvSpPr>
      <xdr:spPr>
        <a:xfrm>
          <a:off x="3530111" y="1656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50,673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69839</xdr:rowOff>
    </xdr:from>
    <xdr:to>
      <xdr:col>4</xdr:col>
      <xdr:colOff>206375</xdr:colOff>
      <xdr:row>96</xdr:row>
      <xdr:rowOff>171439</xdr:rowOff>
    </xdr:to>
    <xdr:sp macro="" textlink="">
      <xdr:nvSpPr>
        <xdr:cNvPr id="252" name="円/楕円 251"/>
        <xdr:cNvSpPr/>
      </xdr:nvSpPr>
      <xdr:spPr>
        <a:xfrm>
          <a:off x="2857500" y="1652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162566</xdr:rowOff>
    </xdr:from>
    <xdr:ext cx="534377" cy="259045"/>
    <xdr:sp macro="" textlink="">
      <xdr:nvSpPr>
        <xdr:cNvPr id="253" name="テキスト ボックス 252"/>
        <xdr:cNvSpPr txBox="1"/>
      </xdr:nvSpPr>
      <xdr:spPr>
        <a:xfrm>
          <a:off x="2641111" y="1662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95856</xdr:rowOff>
    </xdr:from>
    <xdr:to>
      <xdr:col>3</xdr:col>
      <xdr:colOff>3175</xdr:colOff>
      <xdr:row>97</xdr:row>
      <xdr:rowOff>26006</xdr:rowOff>
    </xdr:to>
    <xdr:sp macro="" textlink="">
      <xdr:nvSpPr>
        <xdr:cNvPr id="254" name="円/楕円 253"/>
        <xdr:cNvSpPr/>
      </xdr:nvSpPr>
      <xdr:spPr>
        <a:xfrm>
          <a:off x="1968500" y="1655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17133</xdr:rowOff>
    </xdr:from>
    <xdr:ext cx="534377" cy="259045"/>
    <xdr:sp macro="" textlink="">
      <xdr:nvSpPr>
        <xdr:cNvPr id="255" name="テキスト ボックス 254"/>
        <xdr:cNvSpPr txBox="1"/>
      </xdr:nvSpPr>
      <xdr:spPr>
        <a:xfrm>
          <a:off x="1752111" y="1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42,861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105587</xdr:rowOff>
    </xdr:from>
    <xdr:to>
      <xdr:col>1</xdr:col>
      <xdr:colOff>485775</xdr:colOff>
      <xdr:row>97</xdr:row>
      <xdr:rowOff>35737</xdr:rowOff>
    </xdr:to>
    <xdr:sp macro="" textlink="">
      <xdr:nvSpPr>
        <xdr:cNvPr id="256" name="円/楕円 255"/>
        <xdr:cNvSpPr/>
      </xdr:nvSpPr>
      <xdr:spPr>
        <a:xfrm>
          <a:off x="1079500" y="1656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26864</xdr:rowOff>
    </xdr:from>
    <xdr:ext cx="534377" cy="259045"/>
    <xdr:sp macro="" textlink="">
      <xdr:nvSpPr>
        <xdr:cNvPr id="257" name="テキスト ボックス 256"/>
        <xdr:cNvSpPr txBox="1"/>
      </xdr:nvSpPr>
      <xdr:spPr>
        <a:xfrm>
          <a:off x="863111" y="166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41420</xdr:rowOff>
    </xdr:from>
    <xdr:to>
      <xdr:col>15</xdr:col>
      <xdr:colOff>180975</xdr:colOff>
      <xdr:row>37</xdr:row>
      <xdr:rowOff>9972</xdr:rowOff>
    </xdr:to>
    <xdr:cxnSp macro="">
      <xdr:nvCxnSpPr>
        <xdr:cNvPr id="284" name="直線コネクタ 283"/>
        <xdr:cNvCxnSpPr/>
      </xdr:nvCxnSpPr>
      <xdr:spPr>
        <a:xfrm flipV="1">
          <a:off x="9639300" y="6213620"/>
          <a:ext cx="838200" cy="14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115964</xdr:rowOff>
    </xdr:from>
    <xdr:ext cx="599010" cy="259045"/>
    <xdr:sp macro="" textlink="">
      <xdr:nvSpPr>
        <xdr:cNvPr id="285" name="補助費等平均値テキスト"/>
        <xdr:cNvSpPr txBox="1"/>
      </xdr:nvSpPr>
      <xdr:spPr>
        <a:xfrm>
          <a:off x="10528300" y="6288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9972</xdr:rowOff>
    </xdr:from>
    <xdr:to>
      <xdr:col>14</xdr:col>
      <xdr:colOff>28575</xdr:colOff>
      <xdr:row>37</xdr:row>
      <xdr:rowOff>40483</xdr:rowOff>
    </xdr:to>
    <xdr:cxnSp macro="">
      <xdr:nvCxnSpPr>
        <xdr:cNvPr id="287" name="直線コネクタ 286"/>
        <xdr:cNvCxnSpPr/>
      </xdr:nvCxnSpPr>
      <xdr:spPr>
        <a:xfrm flipV="1">
          <a:off x="8750300" y="6353622"/>
          <a:ext cx="889000" cy="3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143563</xdr:rowOff>
    </xdr:from>
    <xdr:to>
      <xdr:col>14</xdr:col>
      <xdr:colOff>79375</xdr:colOff>
      <xdr:row>37</xdr:row>
      <xdr:rowOff>73713</xdr:rowOff>
    </xdr:to>
    <xdr:sp macro="" textlink="">
      <xdr:nvSpPr>
        <xdr:cNvPr id="288" name="フローチャート : 判断 287"/>
        <xdr:cNvSpPr/>
      </xdr:nvSpPr>
      <xdr:spPr>
        <a:xfrm>
          <a:off x="9588500" y="631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64840</xdr:rowOff>
    </xdr:from>
    <xdr:ext cx="599010" cy="259045"/>
    <xdr:sp macro="" textlink="">
      <xdr:nvSpPr>
        <xdr:cNvPr id="289" name="テキスト ボックス 288"/>
        <xdr:cNvSpPr txBox="1"/>
      </xdr:nvSpPr>
      <xdr:spPr>
        <a:xfrm>
          <a:off x="9339794" y="640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18883</xdr:rowOff>
    </xdr:from>
    <xdr:to>
      <xdr:col>12</xdr:col>
      <xdr:colOff>511175</xdr:colOff>
      <xdr:row>37</xdr:row>
      <xdr:rowOff>40483</xdr:rowOff>
    </xdr:to>
    <xdr:cxnSp macro="">
      <xdr:nvCxnSpPr>
        <xdr:cNvPr id="290" name="直線コネクタ 289"/>
        <xdr:cNvCxnSpPr/>
      </xdr:nvCxnSpPr>
      <xdr:spPr>
        <a:xfrm>
          <a:off x="7861300" y="6362533"/>
          <a:ext cx="889000" cy="2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98</xdr:rowOff>
    </xdr:from>
    <xdr:to>
      <xdr:col>12</xdr:col>
      <xdr:colOff>561975</xdr:colOff>
      <xdr:row>37</xdr:row>
      <xdr:rowOff>101698</xdr:rowOff>
    </xdr:to>
    <xdr:sp macro="" textlink="">
      <xdr:nvSpPr>
        <xdr:cNvPr id="291" name="フローチャート : 判断 290"/>
        <xdr:cNvSpPr/>
      </xdr:nvSpPr>
      <xdr:spPr>
        <a:xfrm>
          <a:off x="8699500" y="634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92825</xdr:rowOff>
    </xdr:from>
    <xdr:ext cx="599010" cy="259045"/>
    <xdr:sp macro="" textlink="">
      <xdr:nvSpPr>
        <xdr:cNvPr id="292" name="テキスト ボックス 291"/>
        <xdr:cNvSpPr txBox="1"/>
      </xdr:nvSpPr>
      <xdr:spPr>
        <a:xfrm>
          <a:off x="8450794" y="643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18883</xdr:rowOff>
    </xdr:from>
    <xdr:to>
      <xdr:col>11</xdr:col>
      <xdr:colOff>307975</xdr:colOff>
      <xdr:row>37</xdr:row>
      <xdr:rowOff>23706</xdr:rowOff>
    </xdr:to>
    <xdr:cxnSp macro="">
      <xdr:nvCxnSpPr>
        <xdr:cNvPr id="293" name="直線コネクタ 292"/>
        <xdr:cNvCxnSpPr/>
      </xdr:nvCxnSpPr>
      <xdr:spPr>
        <a:xfrm flipV="1">
          <a:off x="6972300" y="6362533"/>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18747</xdr:rowOff>
    </xdr:from>
    <xdr:to>
      <xdr:col>11</xdr:col>
      <xdr:colOff>358775</xdr:colOff>
      <xdr:row>37</xdr:row>
      <xdr:rowOff>120347</xdr:rowOff>
    </xdr:to>
    <xdr:sp macro="" textlink="">
      <xdr:nvSpPr>
        <xdr:cNvPr id="294" name="フローチャート : 判断 293"/>
        <xdr:cNvSpPr/>
      </xdr:nvSpPr>
      <xdr:spPr>
        <a:xfrm>
          <a:off x="7810500" y="636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111474</xdr:rowOff>
    </xdr:from>
    <xdr:ext cx="599010" cy="259045"/>
    <xdr:sp macro="" textlink="">
      <xdr:nvSpPr>
        <xdr:cNvPr id="295" name="テキスト ボックス 294"/>
        <xdr:cNvSpPr txBox="1"/>
      </xdr:nvSpPr>
      <xdr:spPr>
        <a:xfrm>
          <a:off x="7561794" y="645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12353</xdr:rowOff>
    </xdr:from>
    <xdr:to>
      <xdr:col>10</xdr:col>
      <xdr:colOff>155575</xdr:colOff>
      <xdr:row>37</xdr:row>
      <xdr:rowOff>113953</xdr:rowOff>
    </xdr:to>
    <xdr:sp macro="" textlink="">
      <xdr:nvSpPr>
        <xdr:cNvPr id="296" name="フローチャート : 判断 295"/>
        <xdr:cNvSpPr/>
      </xdr:nvSpPr>
      <xdr:spPr>
        <a:xfrm>
          <a:off x="6921500" y="635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105080</xdr:rowOff>
    </xdr:from>
    <xdr:ext cx="599010" cy="259045"/>
    <xdr:sp macro="" textlink="">
      <xdr:nvSpPr>
        <xdr:cNvPr id="297" name="テキスト ボックス 296"/>
        <xdr:cNvSpPr txBox="1"/>
      </xdr:nvSpPr>
      <xdr:spPr>
        <a:xfrm>
          <a:off x="6672794" y="644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162070</xdr:rowOff>
    </xdr:from>
    <xdr:to>
      <xdr:col>15</xdr:col>
      <xdr:colOff>231775</xdr:colOff>
      <xdr:row>36</xdr:row>
      <xdr:rowOff>92220</xdr:rowOff>
    </xdr:to>
    <xdr:sp macro="" textlink="">
      <xdr:nvSpPr>
        <xdr:cNvPr id="303" name="円/楕円 302"/>
        <xdr:cNvSpPr/>
      </xdr:nvSpPr>
      <xdr:spPr>
        <a:xfrm>
          <a:off x="10426700" y="61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13497</xdr:rowOff>
    </xdr:from>
    <xdr:ext cx="599010" cy="259045"/>
    <xdr:sp macro="" textlink="">
      <xdr:nvSpPr>
        <xdr:cNvPr id="304" name="補助費等該当値テキスト"/>
        <xdr:cNvSpPr txBox="1"/>
      </xdr:nvSpPr>
      <xdr:spPr>
        <a:xfrm>
          <a:off x="10528300" y="601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192,992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130622</xdr:rowOff>
    </xdr:from>
    <xdr:to>
      <xdr:col>14</xdr:col>
      <xdr:colOff>79375</xdr:colOff>
      <xdr:row>37</xdr:row>
      <xdr:rowOff>60772</xdr:rowOff>
    </xdr:to>
    <xdr:sp macro="" textlink="">
      <xdr:nvSpPr>
        <xdr:cNvPr id="305" name="円/楕円 304"/>
        <xdr:cNvSpPr/>
      </xdr:nvSpPr>
      <xdr:spPr>
        <a:xfrm>
          <a:off x="9588500" y="630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77299</xdr:rowOff>
    </xdr:from>
    <xdr:ext cx="599010" cy="259045"/>
    <xdr:sp macro="" textlink="">
      <xdr:nvSpPr>
        <xdr:cNvPr id="306" name="テキスト ボックス 305"/>
        <xdr:cNvSpPr txBox="1"/>
      </xdr:nvSpPr>
      <xdr:spPr>
        <a:xfrm>
          <a:off x="9339794" y="607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131,749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161133</xdr:rowOff>
    </xdr:from>
    <xdr:to>
      <xdr:col>12</xdr:col>
      <xdr:colOff>561975</xdr:colOff>
      <xdr:row>37</xdr:row>
      <xdr:rowOff>91283</xdr:rowOff>
    </xdr:to>
    <xdr:sp macro="" textlink="">
      <xdr:nvSpPr>
        <xdr:cNvPr id="307" name="円/楕円 306"/>
        <xdr:cNvSpPr/>
      </xdr:nvSpPr>
      <xdr:spPr>
        <a:xfrm>
          <a:off x="8699500" y="633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107810</xdr:rowOff>
    </xdr:from>
    <xdr:ext cx="599010" cy="259045"/>
    <xdr:sp macro="" textlink="">
      <xdr:nvSpPr>
        <xdr:cNvPr id="308" name="テキスト ボックス 307"/>
        <xdr:cNvSpPr txBox="1"/>
      </xdr:nvSpPr>
      <xdr:spPr>
        <a:xfrm>
          <a:off x="8450794" y="610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118,402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139533</xdr:rowOff>
    </xdr:from>
    <xdr:to>
      <xdr:col>11</xdr:col>
      <xdr:colOff>358775</xdr:colOff>
      <xdr:row>37</xdr:row>
      <xdr:rowOff>69683</xdr:rowOff>
    </xdr:to>
    <xdr:sp macro="" textlink="">
      <xdr:nvSpPr>
        <xdr:cNvPr id="309" name="円/楕円 308"/>
        <xdr:cNvSpPr/>
      </xdr:nvSpPr>
      <xdr:spPr>
        <a:xfrm>
          <a:off x="7810500" y="631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86210</xdr:rowOff>
    </xdr:from>
    <xdr:ext cx="599010" cy="259045"/>
    <xdr:sp macro="" textlink="">
      <xdr:nvSpPr>
        <xdr:cNvPr id="310" name="テキスト ボックス 309"/>
        <xdr:cNvSpPr txBox="1"/>
      </xdr:nvSpPr>
      <xdr:spPr>
        <a:xfrm>
          <a:off x="7561794" y="6086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127,851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144356</xdr:rowOff>
    </xdr:from>
    <xdr:to>
      <xdr:col>10</xdr:col>
      <xdr:colOff>155575</xdr:colOff>
      <xdr:row>37</xdr:row>
      <xdr:rowOff>74506</xdr:rowOff>
    </xdr:to>
    <xdr:sp macro="" textlink="">
      <xdr:nvSpPr>
        <xdr:cNvPr id="311" name="円/楕円 310"/>
        <xdr:cNvSpPr/>
      </xdr:nvSpPr>
      <xdr:spPr>
        <a:xfrm>
          <a:off x="6921500" y="631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91033</xdr:rowOff>
    </xdr:from>
    <xdr:ext cx="599010" cy="259045"/>
    <xdr:sp macro="" textlink="">
      <xdr:nvSpPr>
        <xdr:cNvPr id="312" name="テキスト ボックス 311"/>
        <xdr:cNvSpPr txBox="1"/>
      </xdr:nvSpPr>
      <xdr:spPr>
        <a:xfrm>
          <a:off x="6672794" y="6091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47494</xdr:rowOff>
    </xdr:from>
    <xdr:to>
      <xdr:col>15</xdr:col>
      <xdr:colOff>180975</xdr:colOff>
      <xdr:row>57</xdr:row>
      <xdr:rowOff>20902</xdr:rowOff>
    </xdr:to>
    <xdr:cxnSp macro="">
      <xdr:nvCxnSpPr>
        <xdr:cNvPr id="337" name="直線コネクタ 336"/>
        <xdr:cNvCxnSpPr/>
      </xdr:nvCxnSpPr>
      <xdr:spPr>
        <a:xfrm>
          <a:off x="9639300" y="9134344"/>
          <a:ext cx="838200" cy="65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155887</xdr:rowOff>
    </xdr:from>
    <xdr:ext cx="599010" cy="259045"/>
    <xdr:sp macro="" textlink="">
      <xdr:nvSpPr>
        <xdr:cNvPr id="338" name="普通建設事業費平均値テキスト"/>
        <xdr:cNvSpPr txBox="1"/>
      </xdr:nvSpPr>
      <xdr:spPr>
        <a:xfrm>
          <a:off x="10528300" y="9757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47494</xdr:rowOff>
    </xdr:from>
    <xdr:to>
      <xdr:col>14</xdr:col>
      <xdr:colOff>28575</xdr:colOff>
      <xdr:row>56</xdr:row>
      <xdr:rowOff>43462</xdr:rowOff>
    </xdr:to>
    <xdr:cxnSp macro="">
      <xdr:nvCxnSpPr>
        <xdr:cNvPr id="340" name="直線コネクタ 339"/>
        <xdr:cNvCxnSpPr/>
      </xdr:nvCxnSpPr>
      <xdr:spPr>
        <a:xfrm flipV="1">
          <a:off x="8750300" y="9134344"/>
          <a:ext cx="889000" cy="51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161546</xdr:rowOff>
    </xdr:from>
    <xdr:to>
      <xdr:col>14</xdr:col>
      <xdr:colOff>79375</xdr:colOff>
      <xdr:row>57</xdr:row>
      <xdr:rowOff>91696</xdr:rowOff>
    </xdr:to>
    <xdr:sp macro="" textlink="">
      <xdr:nvSpPr>
        <xdr:cNvPr id="341" name="フローチャート : 判断 340"/>
        <xdr:cNvSpPr/>
      </xdr:nvSpPr>
      <xdr:spPr>
        <a:xfrm>
          <a:off x="9588500" y="976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82823</xdr:rowOff>
    </xdr:from>
    <xdr:ext cx="599010" cy="259045"/>
    <xdr:sp macro="" textlink="">
      <xdr:nvSpPr>
        <xdr:cNvPr id="342" name="テキスト ボックス 341"/>
        <xdr:cNvSpPr txBox="1"/>
      </xdr:nvSpPr>
      <xdr:spPr>
        <a:xfrm>
          <a:off x="9339794" y="985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43462</xdr:rowOff>
    </xdr:from>
    <xdr:to>
      <xdr:col>12</xdr:col>
      <xdr:colOff>511175</xdr:colOff>
      <xdr:row>56</xdr:row>
      <xdr:rowOff>64204</xdr:rowOff>
    </xdr:to>
    <xdr:cxnSp macro="">
      <xdr:nvCxnSpPr>
        <xdr:cNvPr id="343" name="直線コネクタ 342"/>
        <xdr:cNvCxnSpPr/>
      </xdr:nvCxnSpPr>
      <xdr:spPr>
        <a:xfrm flipV="1">
          <a:off x="7861300" y="9644662"/>
          <a:ext cx="889000" cy="2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167172</xdr:rowOff>
    </xdr:from>
    <xdr:to>
      <xdr:col>12</xdr:col>
      <xdr:colOff>561975</xdr:colOff>
      <xdr:row>57</xdr:row>
      <xdr:rowOff>97322</xdr:rowOff>
    </xdr:to>
    <xdr:sp macro="" textlink="">
      <xdr:nvSpPr>
        <xdr:cNvPr id="344" name="フローチャート : 判断 343"/>
        <xdr:cNvSpPr/>
      </xdr:nvSpPr>
      <xdr:spPr>
        <a:xfrm>
          <a:off x="8699500" y="97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88449</xdr:rowOff>
    </xdr:from>
    <xdr:ext cx="599010" cy="259045"/>
    <xdr:sp macro="" textlink="">
      <xdr:nvSpPr>
        <xdr:cNvPr id="345" name="テキスト ボックス 344"/>
        <xdr:cNvSpPr txBox="1"/>
      </xdr:nvSpPr>
      <xdr:spPr>
        <a:xfrm>
          <a:off x="8450794" y="9861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64204</xdr:rowOff>
    </xdr:from>
    <xdr:to>
      <xdr:col>11</xdr:col>
      <xdr:colOff>307975</xdr:colOff>
      <xdr:row>56</xdr:row>
      <xdr:rowOff>123739</xdr:rowOff>
    </xdr:to>
    <xdr:cxnSp macro="">
      <xdr:nvCxnSpPr>
        <xdr:cNvPr id="346" name="直線コネクタ 345"/>
        <xdr:cNvCxnSpPr/>
      </xdr:nvCxnSpPr>
      <xdr:spPr>
        <a:xfrm flipV="1">
          <a:off x="6972300" y="9665404"/>
          <a:ext cx="889000" cy="5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19278</xdr:rowOff>
    </xdr:from>
    <xdr:to>
      <xdr:col>11</xdr:col>
      <xdr:colOff>358775</xdr:colOff>
      <xdr:row>57</xdr:row>
      <xdr:rowOff>120878</xdr:rowOff>
    </xdr:to>
    <xdr:sp macro="" textlink="">
      <xdr:nvSpPr>
        <xdr:cNvPr id="347" name="フローチャート : 判断 346"/>
        <xdr:cNvSpPr/>
      </xdr:nvSpPr>
      <xdr:spPr>
        <a:xfrm>
          <a:off x="7810500" y="979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112005</xdr:rowOff>
    </xdr:from>
    <xdr:ext cx="599010" cy="259045"/>
    <xdr:sp macro="" textlink="">
      <xdr:nvSpPr>
        <xdr:cNvPr id="348" name="テキスト ボックス 347"/>
        <xdr:cNvSpPr txBox="1"/>
      </xdr:nvSpPr>
      <xdr:spPr>
        <a:xfrm>
          <a:off x="7561794" y="988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30934</xdr:rowOff>
    </xdr:from>
    <xdr:to>
      <xdr:col>10</xdr:col>
      <xdr:colOff>155575</xdr:colOff>
      <xdr:row>57</xdr:row>
      <xdr:rowOff>132534</xdr:rowOff>
    </xdr:to>
    <xdr:sp macro="" textlink="">
      <xdr:nvSpPr>
        <xdr:cNvPr id="349" name="フローチャート : 判断 348"/>
        <xdr:cNvSpPr/>
      </xdr:nvSpPr>
      <xdr:spPr>
        <a:xfrm>
          <a:off x="6921500" y="980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123661</xdr:rowOff>
    </xdr:from>
    <xdr:ext cx="599010" cy="259045"/>
    <xdr:sp macro="" textlink="">
      <xdr:nvSpPr>
        <xdr:cNvPr id="350" name="テキスト ボックス 349"/>
        <xdr:cNvSpPr txBox="1"/>
      </xdr:nvSpPr>
      <xdr:spPr>
        <a:xfrm>
          <a:off x="6672794" y="989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201,428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141552</xdr:rowOff>
    </xdr:from>
    <xdr:to>
      <xdr:col>15</xdr:col>
      <xdr:colOff>231775</xdr:colOff>
      <xdr:row>57</xdr:row>
      <xdr:rowOff>71702</xdr:rowOff>
    </xdr:to>
    <xdr:sp macro="" textlink="">
      <xdr:nvSpPr>
        <xdr:cNvPr id="356" name="円/楕円 355"/>
        <xdr:cNvSpPr/>
      </xdr:nvSpPr>
      <xdr:spPr>
        <a:xfrm>
          <a:off x="10426700" y="974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164429</xdr:rowOff>
    </xdr:from>
    <xdr:ext cx="599010" cy="259045"/>
    <xdr:sp macro="" textlink="">
      <xdr:nvSpPr>
        <xdr:cNvPr id="357" name="普通建設事業費該当値テキスト"/>
        <xdr:cNvSpPr txBox="1"/>
      </xdr:nvSpPr>
      <xdr:spPr>
        <a:xfrm>
          <a:off x="10528300" y="9594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307,871</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168144</xdr:rowOff>
    </xdr:from>
    <xdr:to>
      <xdr:col>14</xdr:col>
      <xdr:colOff>79375</xdr:colOff>
      <xdr:row>53</xdr:row>
      <xdr:rowOff>98294</xdr:rowOff>
    </xdr:to>
    <xdr:sp macro="" textlink="">
      <xdr:nvSpPr>
        <xdr:cNvPr id="358" name="円/楕円 357"/>
        <xdr:cNvSpPr/>
      </xdr:nvSpPr>
      <xdr:spPr>
        <a:xfrm>
          <a:off x="9588500" y="90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51</xdr:row>
      <xdr:rowOff>114821</xdr:rowOff>
    </xdr:from>
    <xdr:ext cx="690189" cy="259045"/>
    <xdr:sp macro="" textlink="">
      <xdr:nvSpPr>
        <xdr:cNvPr id="359" name="テキスト ボックス 358"/>
        <xdr:cNvSpPr txBox="1"/>
      </xdr:nvSpPr>
      <xdr:spPr>
        <a:xfrm>
          <a:off x="9294204" y="88587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1,461,340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164112</xdr:rowOff>
    </xdr:from>
    <xdr:to>
      <xdr:col>12</xdr:col>
      <xdr:colOff>561975</xdr:colOff>
      <xdr:row>56</xdr:row>
      <xdr:rowOff>94262</xdr:rowOff>
    </xdr:to>
    <xdr:sp macro="" textlink="">
      <xdr:nvSpPr>
        <xdr:cNvPr id="360" name="円/楕円 359"/>
        <xdr:cNvSpPr/>
      </xdr:nvSpPr>
      <xdr:spPr>
        <a:xfrm>
          <a:off x="8699500" y="959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110789</xdr:rowOff>
    </xdr:from>
    <xdr:ext cx="599010" cy="259045"/>
    <xdr:sp macro="" textlink="">
      <xdr:nvSpPr>
        <xdr:cNvPr id="361" name="テキスト ボックス 360"/>
        <xdr:cNvSpPr txBox="1"/>
      </xdr:nvSpPr>
      <xdr:spPr>
        <a:xfrm>
          <a:off x="8450794" y="9369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568,395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13404</xdr:rowOff>
    </xdr:from>
    <xdr:to>
      <xdr:col>11</xdr:col>
      <xdr:colOff>358775</xdr:colOff>
      <xdr:row>56</xdr:row>
      <xdr:rowOff>115004</xdr:rowOff>
    </xdr:to>
    <xdr:sp macro="" textlink="">
      <xdr:nvSpPr>
        <xdr:cNvPr id="362" name="円/楕円 361"/>
        <xdr:cNvSpPr/>
      </xdr:nvSpPr>
      <xdr:spPr>
        <a:xfrm>
          <a:off x="7810500" y="961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131531</xdr:rowOff>
    </xdr:from>
    <xdr:ext cx="599010" cy="259045"/>
    <xdr:sp macro="" textlink="">
      <xdr:nvSpPr>
        <xdr:cNvPr id="363" name="テキスト ボックス 362"/>
        <xdr:cNvSpPr txBox="1"/>
      </xdr:nvSpPr>
      <xdr:spPr>
        <a:xfrm>
          <a:off x="7561794" y="938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532,102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72939</xdr:rowOff>
    </xdr:from>
    <xdr:to>
      <xdr:col>10</xdr:col>
      <xdr:colOff>155575</xdr:colOff>
      <xdr:row>57</xdr:row>
      <xdr:rowOff>3089</xdr:rowOff>
    </xdr:to>
    <xdr:sp macro="" textlink="">
      <xdr:nvSpPr>
        <xdr:cNvPr id="364" name="円/楕円 363"/>
        <xdr:cNvSpPr/>
      </xdr:nvSpPr>
      <xdr:spPr>
        <a:xfrm>
          <a:off x="6921500" y="967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19616</xdr:rowOff>
    </xdr:from>
    <xdr:ext cx="599010" cy="259045"/>
    <xdr:sp macro="" textlink="">
      <xdr:nvSpPr>
        <xdr:cNvPr id="365" name="テキスト ボックス 364"/>
        <xdr:cNvSpPr txBox="1"/>
      </xdr:nvSpPr>
      <xdr:spPr>
        <a:xfrm>
          <a:off x="6672794" y="944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427,929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6" name="直線コネクタ 37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7" name="テキスト ボックス 37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8" name="直線コネクタ 37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79" name="テキスト ボックス 37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0" name="直線コネクタ 37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1" name="テキスト ボックス 38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2" name="直線コネクタ 38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3" name="テキスト ボックス 38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4" name="直線コネクタ 38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85" name="テキスト ボックス 38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6" name="直線コネクタ 38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87" name="テキスト ボックス 38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73</xdr:row>
      <xdr:rowOff>28695</xdr:rowOff>
    </xdr:from>
    <xdr:to>
      <xdr:col>15</xdr:col>
      <xdr:colOff>180340</xdr:colOff>
      <xdr:row>79</xdr:row>
      <xdr:rowOff>98879</xdr:rowOff>
    </xdr:to>
    <xdr:cxnSp macro="">
      <xdr:nvCxnSpPr>
        <xdr:cNvPr id="391" name="直線コネクタ 390"/>
        <xdr:cNvCxnSpPr/>
      </xdr:nvCxnSpPr>
      <xdr:spPr>
        <a:xfrm flipV="1">
          <a:off x="10475595" y="12544545"/>
          <a:ext cx="1270" cy="1098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392"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393" name="直線コネクタ 392"/>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146822</xdr:rowOff>
    </xdr:from>
    <xdr:ext cx="690189" cy="259045"/>
    <xdr:sp macro="" textlink="">
      <xdr:nvSpPr>
        <xdr:cNvPr id="394" name="普通建設事業費 （ うち新規整備　）最大値テキスト"/>
        <xdr:cNvSpPr txBox="1"/>
      </xdr:nvSpPr>
      <xdr:spPr>
        <a:xfrm>
          <a:off x="10528300" y="12319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73</xdr:row>
      <xdr:rowOff>28695</xdr:rowOff>
    </xdr:from>
    <xdr:to>
      <xdr:col>15</xdr:col>
      <xdr:colOff>269875</xdr:colOff>
      <xdr:row>73</xdr:row>
      <xdr:rowOff>28695</xdr:rowOff>
    </xdr:to>
    <xdr:cxnSp macro="">
      <xdr:nvCxnSpPr>
        <xdr:cNvPr id="395" name="直線コネクタ 394"/>
        <xdr:cNvCxnSpPr/>
      </xdr:nvCxnSpPr>
      <xdr:spPr>
        <a:xfrm>
          <a:off x="10388600" y="1254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119707</xdr:rowOff>
    </xdr:from>
    <xdr:to>
      <xdr:col>15</xdr:col>
      <xdr:colOff>180975</xdr:colOff>
      <xdr:row>77</xdr:row>
      <xdr:rowOff>151085</xdr:rowOff>
    </xdr:to>
    <xdr:cxnSp macro="">
      <xdr:nvCxnSpPr>
        <xdr:cNvPr id="396" name="直線コネクタ 395"/>
        <xdr:cNvCxnSpPr/>
      </xdr:nvCxnSpPr>
      <xdr:spPr>
        <a:xfrm>
          <a:off x="9639300" y="12121207"/>
          <a:ext cx="838200" cy="123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85090</xdr:rowOff>
    </xdr:from>
    <xdr:ext cx="599010" cy="259045"/>
    <xdr:sp macro="" textlink="">
      <xdr:nvSpPr>
        <xdr:cNvPr id="397" name="普通建設事業費 （ うち新規整備　）平均値テキスト"/>
        <xdr:cNvSpPr txBox="1"/>
      </xdr:nvSpPr>
      <xdr:spPr>
        <a:xfrm>
          <a:off x="10528300" y="13458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106663</xdr:rowOff>
    </xdr:from>
    <xdr:to>
      <xdr:col>15</xdr:col>
      <xdr:colOff>231775</xdr:colOff>
      <xdr:row>79</xdr:row>
      <xdr:rowOff>36813</xdr:rowOff>
    </xdr:to>
    <xdr:sp macro="" textlink="">
      <xdr:nvSpPr>
        <xdr:cNvPr id="398" name="フローチャート : 判断 397"/>
        <xdr:cNvSpPr/>
      </xdr:nvSpPr>
      <xdr:spPr>
        <a:xfrm>
          <a:off x="10426700" y="1347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91292</xdr:rowOff>
    </xdr:from>
    <xdr:to>
      <xdr:col>14</xdr:col>
      <xdr:colOff>79375</xdr:colOff>
      <xdr:row>79</xdr:row>
      <xdr:rowOff>21442</xdr:rowOff>
    </xdr:to>
    <xdr:sp macro="" textlink="">
      <xdr:nvSpPr>
        <xdr:cNvPr id="399" name="フローチャート : 判断 398"/>
        <xdr:cNvSpPr/>
      </xdr:nvSpPr>
      <xdr:spPr>
        <a:xfrm>
          <a:off x="9588500" y="134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79</xdr:row>
      <xdr:rowOff>12569</xdr:rowOff>
    </xdr:from>
    <xdr:ext cx="599010" cy="259045"/>
    <xdr:sp macro="" textlink="">
      <xdr:nvSpPr>
        <xdr:cNvPr id="400" name="テキスト ボックス 399"/>
        <xdr:cNvSpPr txBox="1"/>
      </xdr:nvSpPr>
      <xdr:spPr>
        <a:xfrm>
          <a:off x="9339794" y="13557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1" name="テキスト ボックス 40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2" name="テキスト ボックス 40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3" name="テキスト ボックス 40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4" name="テキスト ボックス 40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5" name="テキスト ボックス 40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100285</xdr:rowOff>
    </xdr:from>
    <xdr:to>
      <xdr:col>15</xdr:col>
      <xdr:colOff>231775</xdr:colOff>
      <xdr:row>78</xdr:row>
      <xdr:rowOff>30435</xdr:rowOff>
    </xdr:to>
    <xdr:sp macro="" textlink="">
      <xdr:nvSpPr>
        <xdr:cNvPr id="406" name="円/楕円 405"/>
        <xdr:cNvSpPr/>
      </xdr:nvSpPr>
      <xdr:spPr>
        <a:xfrm>
          <a:off x="10426700" y="133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123162</xdr:rowOff>
    </xdr:from>
    <xdr:ext cx="599010" cy="259045"/>
    <xdr:sp macro="" textlink="">
      <xdr:nvSpPr>
        <xdr:cNvPr id="407" name="普通建設事業費 （ うち新規整備　）該当値テキスト"/>
        <xdr:cNvSpPr txBox="1"/>
      </xdr:nvSpPr>
      <xdr:spPr>
        <a:xfrm>
          <a:off x="10528300" y="1315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267,041</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68907</xdr:rowOff>
    </xdr:from>
    <xdr:to>
      <xdr:col>14</xdr:col>
      <xdr:colOff>79375</xdr:colOff>
      <xdr:row>70</xdr:row>
      <xdr:rowOff>170507</xdr:rowOff>
    </xdr:to>
    <xdr:sp macro="" textlink="">
      <xdr:nvSpPr>
        <xdr:cNvPr id="408" name="円/楕円 407"/>
        <xdr:cNvSpPr/>
      </xdr:nvSpPr>
      <xdr:spPr>
        <a:xfrm>
          <a:off x="9588500" y="1207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69</xdr:row>
      <xdr:rowOff>15584</xdr:rowOff>
    </xdr:from>
    <xdr:ext cx="690189" cy="259045"/>
    <xdr:sp macro="" textlink="">
      <xdr:nvSpPr>
        <xdr:cNvPr id="409" name="テキスト ボックス 408"/>
        <xdr:cNvSpPr txBox="1"/>
      </xdr:nvSpPr>
      <xdr:spPr>
        <a:xfrm>
          <a:off x="9294204" y="118456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1,398,366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0" name="正方形/長方形 40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1" name="正方形/長方形 41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2" name="正方形/長方形 41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3" name="正方形/長方形 41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4" name="正方形/長方形 41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5" name="正方形/長方形 41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6" name="正方形/長方形 41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7" name="正方形/長方形 41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8" name="テキスト ボックス 41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9" name="直線コネクタ 41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0" name="直線コネクタ 41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1" name="テキスト ボックス 42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2" name="直線コネクタ 42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3" name="テキスト ボックス 42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4" name="直線コネクタ 42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5" name="テキスト ボックス 424"/>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6" name="直線コネクタ 42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7" name="テキスト ボックス 426"/>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8" name="直線コネクタ 42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9" name="テキスト ボックス 428"/>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0" name="直線コネクタ 42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1" name="テキスト ボックス 43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3" name="直線コネクタ 432"/>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5" name="直線コネクタ 43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6" name="普通建設事業費 （ うち更新整備　）最大値テキスト"/>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7" name="直線コネクタ 436"/>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2373</xdr:rowOff>
    </xdr:from>
    <xdr:to>
      <xdr:col>15</xdr:col>
      <xdr:colOff>180975</xdr:colOff>
      <xdr:row>99</xdr:row>
      <xdr:rowOff>15058</xdr:rowOff>
    </xdr:to>
    <xdr:cxnSp macro="">
      <xdr:nvCxnSpPr>
        <xdr:cNvPr id="438" name="直線コネクタ 437"/>
        <xdr:cNvCxnSpPr/>
      </xdr:nvCxnSpPr>
      <xdr:spPr>
        <a:xfrm>
          <a:off x="9639300" y="16975923"/>
          <a:ext cx="838200" cy="1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108749</xdr:rowOff>
    </xdr:from>
    <xdr:ext cx="599010" cy="259045"/>
    <xdr:sp macro="" textlink="">
      <xdr:nvSpPr>
        <xdr:cNvPr id="439" name="普通建設事業費 （ うち更新整備　）平均値テキスト"/>
        <xdr:cNvSpPr txBox="1"/>
      </xdr:nvSpPr>
      <xdr:spPr>
        <a:xfrm>
          <a:off x="10528300" y="16739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40" name="フローチャート : 判断 439"/>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65948</xdr:rowOff>
    </xdr:from>
    <xdr:to>
      <xdr:col>14</xdr:col>
      <xdr:colOff>79375</xdr:colOff>
      <xdr:row>98</xdr:row>
      <xdr:rowOff>167548</xdr:rowOff>
    </xdr:to>
    <xdr:sp macro="" textlink="">
      <xdr:nvSpPr>
        <xdr:cNvPr id="441" name="フローチャート : 判断 440"/>
        <xdr:cNvSpPr/>
      </xdr:nvSpPr>
      <xdr:spPr>
        <a:xfrm>
          <a:off x="9588500" y="1686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12625</xdr:rowOff>
    </xdr:from>
    <xdr:ext cx="599010" cy="259045"/>
    <xdr:sp macro="" textlink="">
      <xdr:nvSpPr>
        <xdr:cNvPr id="442" name="テキスト ボックス 441"/>
        <xdr:cNvSpPr txBox="1"/>
      </xdr:nvSpPr>
      <xdr:spPr>
        <a:xfrm>
          <a:off x="9339794" y="1664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3" name="テキスト ボックス 44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4" name="テキスト ボックス 44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5" name="テキスト ボックス 44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6" name="テキスト ボックス 44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7" name="テキスト ボックス 44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135708</xdr:rowOff>
    </xdr:from>
    <xdr:to>
      <xdr:col>15</xdr:col>
      <xdr:colOff>231775</xdr:colOff>
      <xdr:row>99</xdr:row>
      <xdr:rowOff>65858</xdr:rowOff>
    </xdr:to>
    <xdr:sp macro="" textlink="">
      <xdr:nvSpPr>
        <xdr:cNvPr id="448" name="円/楕円 447"/>
        <xdr:cNvSpPr/>
      </xdr:nvSpPr>
      <xdr:spPr>
        <a:xfrm>
          <a:off x="10426700" y="1693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64299</xdr:rowOff>
    </xdr:from>
    <xdr:ext cx="534377" cy="259045"/>
    <xdr:sp macro="" textlink="">
      <xdr:nvSpPr>
        <xdr:cNvPr id="449" name="普通建設事業費 （ うち更新整備　）該当値テキスト"/>
        <xdr:cNvSpPr txBox="1"/>
      </xdr:nvSpPr>
      <xdr:spPr>
        <a:xfrm>
          <a:off x="10528300" y="1686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38,573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123023</xdr:rowOff>
    </xdr:from>
    <xdr:to>
      <xdr:col>14</xdr:col>
      <xdr:colOff>79375</xdr:colOff>
      <xdr:row>99</xdr:row>
      <xdr:rowOff>53173</xdr:rowOff>
    </xdr:to>
    <xdr:sp macro="" textlink="">
      <xdr:nvSpPr>
        <xdr:cNvPr id="450" name="円/楕円 449"/>
        <xdr:cNvSpPr/>
      </xdr:nvSpPr>
      <xdr:spPr>
        <a:xfrm>
          <a:off x="9588500" y="1692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44300</xdr:rowOff>
    </xdr:from>
    <xdr:ext cx="534377" cy="259045"/>
    <xdr:sp macro="" textlink="">
      <xdr:nvSpPr>
        <xdr:cNvPr id="451" name="テキスト ボックス 450"/>
        <xdr:cNvSpPr txBox="1"/>
      </xdr:nvSpPr>
      <xdr:spPr>
        <a:xfrm>
          <a:off x="9372111" y="1701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2" name="正方形/長方形 45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3" name="正方形/長方形 45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4" name="正方形/長方形 45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5" name="正方形/長方形 45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6" name="正方形/長方形 45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7" name="正方形/長方形 45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8" name="正方形/長方形 45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9" name="正方形/長方形 45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0" name="テキスト ボックス 45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1" name="直線コネクタ 46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2" name="直線コネクタ 46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3" name="テキスト ボックス 46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4" name="直線コネクタ 46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5" name="テキスト ボックス 46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6" name="直線コネクタ 46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7" name="テキスト ボックス 46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8" name="直線コネクタ 46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9" name="テキスト ボックス 46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0" name="直線コネクタ 46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1" name="テキスト ボックス 47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2" name="直線コネクタ 47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3" name="テキスト ボックス 47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5" name="直線コネクタ 474"/>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6" name="災害復旧事業費最小値テキスト"/>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7" name="直線コネクタ 47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8" name="災害復旧事業費最大値テキスト"/>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9" name="直線コネクタ 478"/>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169510</xdr:rowOff>
    </xdr:from>
    <xdr:to>
      <xdr:col>23</xdr:col>
      <xdr:colOff>517525</xdr:colOff>
      <xdr:row>39</xdr:row>
      <xdr:rowOff>9093</xdr:rowOff>
    </xdr:to>
    <xdr:cxnSp macro="">
      <xdr:nvCxnSpPr>
        <xdr:cNvPr id="480" name="直線コネクタ 479"/>
        <xdr:cNvCxnSpPr/>
      </xdr:nvCxnSpPr>
      <xdr:spPr>
        <a:xfrm flipV="1">
          <a:off x="15481300" y="6684610"/>
          <a:ext cx="838200" cy="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97449</xdr:rowOff>
    </xdr:from>
    <xdr:ext cx="534377" cy="259045"/>
    <xdr:sp macro="" textlink="">
      <xdr:nvSpPr>
        <xdr:cNvPr id="481" name="災害復旧事業費平均値テキスト"/>
        <xdr:cNvSpPr txBox="1"/>
      </xdr:nvSpPr>
      <xdr:spPr>
        <a:xfrm>
          <a:off x="16370300" y="6612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2" name="フローチャート : 判断 481"/>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9093</xdr:rowOff>
    </xdr:from>
    <xdr:to>
      <xdr:col>22</xdr:col>
      <xdr:colOff>365125</xdr:colOff>
      <xdr:row>39</xdr:row>
      <xdr:rowOff>14564</xdr:rowOff>
    </xdr:to>
    <xdr:cxnSp macro="">
      <xdr:nvCxnSpPr>
        <xdr:cNvPr id="483" name="直線コネクタ 482"/>
        <xdr:cNvCxnSpPr/>
      </xdr:nvCxnSpPr>
      <xdr:spPr>
        <a:xfrm flipV="1">
          <a:off x="14592300" y="6695643"/>
          <a:ext cx="8890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110811</xdr:rowOff>
    </xdr:from>
    <xdr:to>
      <xdr:col>22</xdr:col>
      <xdr:colOff>415925</xdr:colOff>
      <xdr:row>39</xdr:row>
      <xdr:rowOff>40961</xdr:rowOff>
    </xdr:to>
    <xdr:sp macro="" textlink="">
      <xdr:nvSpPr>
        <xdr:cNvPr id="484" name="フローチャート : 判断 483"/>
        <xdr:cNvSpPr/>
      </xdr:nvSpPr>
      <xdr:spPr>
        <a:xfrm>
          <a:off x="15430500" y="662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57488</xdr:rowOff>
    </xdr:from>
    <xdr:ext cx="534377" cy="259045"/>
    <xdr:sp macro="" textlink="">
      <xdr:nvSpPr>
        <xdr:cNvPr id="485" name="テキスト ボックス 484"/>
        <xdr:cNvSpPr txBox="1"/>
      </xdr:nvSpPr>
      <xdr:spPr>
        <a:xfrm>
          <a:off x="15214111" y="640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14564</xdr:rowOff>
    </xdr:from>
    <xdr:to>
      <xdr:col>21</xdr:col>
      <xdr:colOff>161925</xdr:colOff>
      <xdr:row>39</xdr:row>
      <xdr:rowOff>36071</xdr:rowOff>
    </xdr:to>
    <xdr:cxnSp macro="">
      <xdr:nvCxnSpPr>
        <xdr:cNvPr id="486" name="直線コネクタ 485"/>
        <xdr:cNvCxnSpPr/>
      </xdr:nvCxnSpPr>
      <xdr:spPr>
        <a:xfrm flipV="1">
          <a:off x="13703300" y="6701114"/>
          <a:ext cx="889000" cy="2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105184</xdr:rowOff>
    </xdr:from>
    <xdr:to>
      <xdr:col>21</xdr:col>
      <xdr:colOff>212725</xdr:colOff>
      <xdr:row>39</xdr:row>
      <xdr:rowOff>35334</xdr:rowOff>
    </xdr:to>
    <xdr:sp macro="" textlink="">
      <xdr:nvSpPr>
        <xdr:cNvPr id="487" name="フローチャート : 判断 486"/>
        <xdr:cNvSpPr/>
      </xdr:nvSpPr>
      <xdr:spPr>
        <a:xfrm>
          <a:off x="14541500" y="66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51861</xdr:rowOff>
    </xdr:from>
    <xdr:ext cx="534377" cy="259045"/>
    <xdr:sp macro="" textlink="">
      <xdr:nvSpPr>
        <xdr:cNvPr id="488" name="テキスト ボックス 487"/>
        <xdr:cNvSpPr txBox="1"/>
      </xdr:nvSpPr>
      <xdr:spPr>
        <a:xfrm>
          <a:off x="14325111" y="63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28718</xdr:rowOff>
    </xdr:from>
    <xdr:to>
      <xdr:col>19</xdr:col>
      <xdr:colOff>644525</xdr:colOff>
      <xdr:row>39</xdr:row>
      <xdr:rowOff>36071</xdr:rowOff>
    </xdr:to>
    <xdr:cxnSp macro="">
      <xdr:nvCxnSpPr>
        <xdr:cNvPr id="489" name="直線コネクタ 488"/>
        <xdr:cNvCxnSpPr/>
      </xdr:nvCxnSpPr>
      <xdr:spPr>
        <a:xfrm>
          <a:off x="12814300" y="6715268"/>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87044</xdr:rowOff>
    </xdr:from>
    <xdr:to>
      <xdr:col>20</xdr:col>
      <xdr:colOff>9525</xdr:colOff>
      <xdr:row>39</xdr:row>
      <xdr:rowOff>17194</xdr:rowOff>
    </xdr:to>
    <xdr:sp macro="" textlink="">
      <xdr:nvSpPr>
        <xdr:cNvPr id="490" name="フローチャート : 判断 489"/>
        <xdr:cNvSpPr/>
      </xdr:nvSpPr>
      <xdr:spPr>
        <a:xfrm>
          <a:off x="13652500" y="66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33722</xdr:rowOff>
    </xdr:from>
    <xdr:ext cx="534377" cy="259045"/>
    <xdr:sp macro="" textlink="">
      <xdr:nvSpPr>
        <xdr:cNvPr id="491" name="テキスト ボックス 490"/>
        <xdr:cNvSpPr txBox="1"/>
      </xdr:nvSpPr>
      <xdr:spPr>
        <a:xfrm>
          <a:off x="13436111" y="637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58626</xdr:rowOff>
    </xdr:from>
    <xdr:to>
      <xdr:col>18</xdr:col>
      <xdr:colOff>492125</xdr:colOff>
      <xdr:row>38</xdr:row>
      <xdr:rowOff>160226</xdr:rowOff>
    </xdr:to>
    <xdr:sp macro="" textlink="">
      <xdr:nvSpPr>
        <xdr:cNvPr id="492" name="フローチャート : 判断 491"/>
        <xdr:cNvSpPr/>
      </xdr:nvSpPr>
      <xdr:spPr>
        <a:xfrm>
          <a:off x="12763500" y="65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5303</xdr:rowOff>
    </xdr:from>
    <xdr:ext cx="534377" cy="259045"/>
    <xdr:sp macro="" textlink="">
      <xdr:nvSpPr>
        <xdr:cNvPr id="493" name="テキスト ボックス 492"/>
        <xdr:cNvSpPr txBox="1"/>
      </xdr:nvSpPr>
      <xdr:spPr>
        <a:xfrm>
          <a:off x="12547111" y="634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4" name="テキスト ボックス 49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5" name="テキスト ボックス 49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6" name="テキスト ボックス 49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7" name="テキスト ボックス 49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8" name="テキスト ボックス 49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118710</xdr:rowOff>
    </xdr:from>
    <xdr:to>
      <xdr:col>23</xdr:col>
      <xdr:colOff>568325</xdr:colOff>
      <xdr:row>39</xdr:row>
      <xdr:rowOff>48860</xdr:rowOff>
    </xdr:to>
    <xdr:sp macro="" textlink="">
      <xdr:nvSpPr>
        <xdr:cNvPr id="499" name="円/楕円 498"/>
        <xdr:cNvSpPr/>
      </xdr:nvSpPr>
      <xdr:spPr>
        <a:xfrm>
          <a:off x="16268700" y="663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78086</xdr:rowOff>
    </xdr:from>
    <xdr:ext cx="534377" cy="259045"/>
    <xdr:sp macro="" textlink="">
      <xdr:nvSpPr>
        <xdr:cNvPr id="500" name="災害復旧事業費該当値テキスト"/>
        <xdr:cNvSpPr txBox="1"/>
      </xdr:nvSpPr>
      <xdr:spPr>
        <a:xfrm>
          <a:off x="16370300" y="642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12,176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129743</xdr:rowOff>
    </xdr:from>
    <xdr:to>
      <xdr:col>22</xdr:col>
      <xdr:colOff>415925</xdr:colOff>
      <xdr:row>39</xdr:row>
      <xdr:rowOff>59893</xdr:rowOff>
    </xdr:to>
    <xdr:sp macro="" textlink="">
      <xdr:nvSpPr>
        <xdr:cNvPr id="501" name="円/楕円 500"/>
        <xdr:cNvSpPr/>
      </xdr:nvSpPr>
      <xdr:spPr>
        <a:xfrm>
          <a:off x="15430500" y="66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51020</xdr:rowOff>
    </xdr:from>
    <xdr:ext cx="469744" cy="259045"/>
    <xdr:sp macro="" textlink="">
      <xdr:nvSpPr>
        <xdr:cNvPr id="502" name="テキスト ボックス 501"/>
        <xdr:cNvSpPr txBox="1"/>
      </xdr:nvSpPr>
      <xdr:spPr>
        <a:xfrm>
          <a:off x="15246427" y="673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135214</xdr:rowOff>
    </xdr:from>
    <xdr:to>
      <xdr:col>21</xdr:col>
      <xdr:colOff>212725</xdr:colOff>
      <xdr:row>39</xdr:row>
      <xdr:rowOff>65364</xdr:rowOff>
    </xdr:to>
    <xdr:sp macro="" textlink="">
      <xdr:nvSpPr>
        <xdr:cNvPr id="503" name="円/楕円 502"/>
        <xdr:cNvSpPr/>
      </xdr:nvSpPr>
      <xdr:spPr>
        <a:xfrm>
          <a:off x="14541500" y="665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56491</xdr:rowOff>
    </xdr:from>
    <xdr:ext cx="469744" cy="259045"/>
    <xdr:sp macro="" textlink="">
      <xdr:nvSpPr>
        <xdr:cNvPr id="504" name="テキスト ボックス 503"/>
        <xdr:cNvSpPr txBox="1"/>
      </xdr:nvSpPr>
      <xdr:spPr>
        <a:xfrm>
          <a:off x="14357427" y="674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156721</xdr:rowOff>
    </xdr:from>
    <xdr:to>
      <xdr:col>20</xdr:col>
      <xdr:colOff>9525</xdr:colOff>
      <xdr:row>39</xdr:row>
      <xdr:rowOff>86871</xdr:rowOff>
    </xdr:to>
    <xdr:sp macro="" textlink="">
      <xdr:nvSpPr>
        <xdr:cNvPr id="505" name="円/楕円 504"/>
        <xdr:cNvSpPr/>
      </xdr:nvSpPr>
      <xdr:spPr>
        <a:xfrm>
          <a:off x="13652500" y="667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77998</xdr:rowOff>
    </xdr:from>
    <xdr:ext cx="469744" cy="259045"/>
    <xdr:sp macro="" textlink="">
      <xdr:nvSpPr>
        <xdr:cNvPr id="506" name="テキスト ボックス 505"/>
        <xdr:cNvSpPr txBox="1"/>
      </xdr:nvSpPr>
      <xdr:spPr>
        <a:xfrm>
          <a:off x="13468427" y="676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149368</xdr:rowOff>
    </xdr:from>
    <xdr:to>
      <xdr:col>18</xdr:col>
      <xdr:colOff>492125</xdr:colOff>
      <xdr:row>39</xdr:row>
      <xdr:rowOff>79518</xdr:rowOff>
    </xdr:to>
    <xdr:sp macro="" textlink="">
      <xdr:nvSpPr>
        <xdr:cNvPr id="507" name="円/楕円 506"/>
        <xdr:cNvSpPr/>
      </xdr:nvSpPr>
      <xdr:spPr>
        <a:xfrm>
          <a:off x="12763500" y="666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70645</xdr:rowOff>
    </xdr:from>
    <xdr:ext cx="469744" cy="259045"/>
    <xdr:sp macro="" textlink="">
      <xdr:nvSpPr>
        <xdr:cNvPr id="508" name="テキスト ボックス 507"/>
        <xdr:cNvSpPr txBox="1"/>
      </xdr:nvSpPr>
      <xdr:spPr>
        <a:xfrm>
          <a:off x="12579427" y="675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9" name="正方形/長方形 50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0" name="正方形/長方形 50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1" name="正方形/長方形 51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2" name="正方形/長方形 51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3" name="正方形/長方形 51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4" name="正方形/長方形 51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5" name="正方形/長方形 51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6" name="正方形/長方形 51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7" name="テキスト ボックス 51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8" name="直線コネクタ 51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19" name="直線コネクタ 51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0" name="テキスト ボックス 51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1" name="直線コネクタ 52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2" name="テキスト ボックス 521"/>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3" name="直線コネクタ 52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4" name="テキスト ボックス 523"/>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5" name="直線コネクタ 52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26" name="テキスト ボックス 525"/>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7" name="直線コネクタ 52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28" name="テキスト ボックス 527"/>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9" name="直線コネクタ 52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0" name="テキスト ボックス 529"/>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2" name="直線コネクタ 531"/>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3"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4" name="直線コネクタ 53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5"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7" name="直線コネクタ 536"/>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38"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39" name="フローチャート : 判断 538"/>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0" name="直線コネクタ 539"/>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1" name="フローチャート : 判断 540"/>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2" name="テキスト ボックス 541"/>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3" name="直線コネクタ 542"/>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134620</xdr:rowOff>
    </xdr:from>
    <xdr:to>
      <xdr:col>21</xdr:col>
      <xdr:colOff>212725</xdr:colOff>
      <xdr:row>55</xdr:row>
      <xdr:rowOff>64770</xdr:rowOff>
    </xdr:to>
    <xdr:sp macro="" textlink="">
      <xdr:nvSpPr>
        <xdr:cNvPr id="544" name="フローチャート : 判断 543"/>
        <xdr:cNvSpPr/>
      </xdr:nvSpPr>
      <xdr:spPr>
        <a:xfrm>
          <a:off x="14541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53</xdr:row>
      <xdr:rowOff>81297</xdr:rowOff>
    </xdr:from>
    <xdr:ext cx="313932" cy="259045"/>
    <xdr:sp macro="" textlink="">
      <xdr:nvSpPr>
        <xdr:cNvPr id="545" name="テキスト ボックス 544"/>
        <xdr:cNvSpPr txBox="1"/>
      </xdr:nvSpPr>
      <xdr:spPr>
        <a:xfrm>
          <a:off x="14435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6" name="直線コネクタ 545"/>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115570</xdr:rowOff>
    </xdr:from>
    <xdr:to>
      <xdr:col>20</xdr:col>
      <xdr:colOff>9525</xdr:colOff>
      <xdr:row>58</xdr:row>
      <xdr:rowOff>45720</xdr:rowOff>
    </xdr:to>
    <xdr:sp macro="" textlink="">
      <xdr:nvSpPr>
        <xdr:cNvPr id="547" name="フローチャート : 判断 546"/>
        <xdr:cNvSpPr/>
      </xdr:nvSpPr>
      <xdr:spPr>
        <a:xfrm>
          <a:off x="13652500" y="988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62247</xdr:rowOff>
    </xdr:from>
    <xdr:ext cx="313932" cy="259045"/>
    <xdr:sp macro="" textlink="">
      <xdr:nvSpPr>
        <xdr:cNvPr id="548" name="テキスト ボックス 547"/>
        <xdr:cNvSpPr txBox="1"/>
      </xdr:nvSpPr>
      <xdr:spPr>
        <a:xfrm>
          <a:off x="13546333" y="9663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46990</xdr:rowOff>
    </xdr:from>
    <xdr:to>
      <xdr:col>18</xdr:col>
      <xdr:colOff>492125</xdr:colOff>
      <xdr:row>51</xdr:row>
      <xdr:rowOff>148590</xdr:rowOff>
    </xdr:to>
    <xdr:sp macro="" textlink="">
      <xdr:nvSpPr>
        <xdr:cNvPr id="549" name="フローチャート : 判断 548"/>
        <xdr:cNvSpPr/>
      </xdr:nvSpPr>
      <xdr:spPr>
        <a:xfrm>
          <a:off x="12763500" y="879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49</xdr:row>
      <xdr:rowOff>165117</xdr:rowOff>
    </xdr:from>
    <xdr:ext cx="378565" cy="259045"/>
    <xdr:sp macro="" textlink="">
      <xdr:nvSpPr>
        <xdr:cNvPr id="550" name="テキスト ボックス 549"/>
        <xdr:cNvSpPr txBox="1"/>
      </xdr:nvSpPr>
      <xdr:spPr>
        <a:xfrm>
          <a:off x="12625017" y="8566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1" name="テキスト ボックス 55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2" name="テキスト ボックス 55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3" name="テキスト ボックス 55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4" name="テキスト ボックス 55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5" name="テキスト ボックス 55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6" name="円/楕円 555"/>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7"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58" name="円/楕円 557"/>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59" name="テキスト ボックス 558"/>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0" name="円/楕円 559"/>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1" name="テキスト ボックス 560"/>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2" name="円/楕円 561"/>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3" name="テキスト ボックス 562"/>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4" name="円/楕円 563"/>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5" name="テキスト ボックス 564"/>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6"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7" name="正方形/長方形 56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8" name="正方形/長方形 56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9" name="正方形/長方形 56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0" name="正方形/長方形 56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1" name="正方形/長方形 57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2" name="正方形/長方形 57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3" name="正方形/長方形 57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4" name="テキスト ボックス 57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5" name="直線コネクタ 57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6" name="直線コネクタ 57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7" name="テキスト ボックス 57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8" name="直線コネクタ 57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79" name="テキスト ボックス 57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0" name="直線コネクタ 57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1" name="テキスト ボックス 58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2" name="直線コネクタ 58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3" name="テキスト ボックス 58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4" name="直線コネクタ 58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5" name="テキスト ボックス 58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87" name="直線コネクタ 586"/>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88" name="公債費最小値テキスト"/>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89" name="直線コネクタ 588"/>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90" name="公債費最大値テキスト"/>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91" name="直線コネクタ 590"/>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164901</xdr:rowOff>
    </xdr:from>
    <xdr:to>
      <xdr:col>23</xdr:col>
      <xdr:colOff>517525</xdr:colOff>
      <xdr:row>75</xdr:row>
      <xdr:rowOff>18839</xdr:rowOff>
    </xdr:to>
    <xdr:cxnSp macro="">
      <xdr:nvCxnSpPr>
        <xdr:cNvPr id="592" name="直線コネクタ 591"/>
        <xdr:cNvCxnSpPr/>
      </xdr:nvCxnSpPr>
      <xdr:spPr>
        <a:xfrm flipV="1">
          <a:off x="15481300" y="12337851"/>
          <a:ext cx="838200" cy="53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153863</xdr:rowOff>
    </xdr:from>
    <xdr:ext cx="599010" cy="259045"/>
    <xdr:sp macro="" textlink="">
      <xdr:nvSpPr>
        <xdr:cNvPr id="593" name="公債費平均値テキスト"/>
        <xdr:cNvSpPr txBox="1"/>
      </xdr:nvSpPr>
      <xdr:spPr>
        <a:xfrm>
          <a:off x="16370300" y="13184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94" name="フローチャート : 判断 593"/>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18839</xdr:rowOff>
    </xdr:from>
    <xdr:to>
      <xdr:col>22</xdr:col>
      <xdr:colOff>365125</xdr:colOff>
      <xdr:row>76</xdr:row>
      <xdr:rowOff>15649</xdr:rowOff>
    </xdr:to>
    <xdr:cxnSp macro="">
      <xdr:nvCxnSpPr>
        <xdr:cNvPr id="595" name="直線コネクタ 594"/>
        <xdr:cNvCxnSpPr/>
      </xdr:nvCxnSpPr>
      <xdr:spPr>
        <a:xfrm flipV="1">
          <a:off x="14592300" y="12877589"/>
          <a:ext cx="889000" cy="16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166249</xdr:rowOff>
    </xdr:from>
    <xdr:to>
      <xdr:col>22</xdr:col>
      <xdr:colOff>415925</xdr:colOff>
      <xdr:row>77</xdr:row>
      <xdr:rowOff>96399</xdr:rowOff>
    </xdr:to>
    <xdr:sp macro="" textlink="">
      <xdr:nvSpPr>
        <xdr:cNvPr id="596" name="フローチャート : 判断 595"/>
        <xdr:cNvSpPr/>
      </xdr:nvSpPr>
      <xdr:spPr>
        <a:xfrm>
          <a:off x="15430500" y="1319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87526</xdr:rowOff>
    </xdr:from>
    <xdr:ext cx="599010" cy="259045"/>
    <xdr:sp macro="" textlink="">
      <xdr:nvSpPr>
        <xdr:cNvPr id="597" name="テキスト ボックス 596"/>
        <xdr:cNvSpPr txBox="1"/>
      </xdr:nvSpPr>
      <xdr:spPr>
        <a:xfrm>
          <a:off x="15181794" y="1328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109870</xdr:rowOff>
    </xdr:from>
    <xdr:to>
      <xdr:col>21</xdr:col>
      <xdr:colOff>161925</xdr:colOff>
      <xdr:row>76</xdr:row>
      <xdr:rowOff>15649</xdr:rowOff>
    </xdr:to>
    <xdr:cxnSp macro="">
      <xdr:nvCxnSpPr>
        <xdr:cNvPr id="598" name="直線コネクタ 597"/>
        <xdr:cNvCxnSpPr/>
      </xdr:nvCxnSpPr>
      <xdr:spPr>
        <a:xfrm>
          <a:off x="13703300" y="12797170"/>
          <a:ext cx="889000" cy="24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148236</xdr:rowOff>
    </xdr:from>
    <xdr:to>
      <xdr:col>21</xdr:col>
      <xdr:colOff>212725</xdr:colOff>
      <xdr:row>77</xdr:row>
      <xdr:rowOff>78386</xdr:rowOff>
    </xdr:to>
    <xdr:sp macro="" textlink="">
      <xdr:nvSpPr>
        <xdr:cNvPr id="599" name="フローチャート : 判断 598"/>
        <xdr:cNvSpPr/>
      </xdr:nvSpPr>
      <xdr:spPr>
        <a:xfrm>
          <a:off x="14541500" y="131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69513</xdr:rowOff>
    </xdr:from>
    <xdr:ext cx="599010" cy="259045"/>
    <xdr:sp macro="" textlink="">
      <xdr:nvSpPr>
        <xdr:cNvPr id="600" name="テキスト ボックス 599"/>
        <xdr:cNvSpPr txBox="1"/>
      </xdr:nvSpPr>
      <xdr:spPr>
        <a:xfrm>
          <a:off x="14292794" y="1327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73292</xdr:rowOff>
    </xdr:from>
    <xdr:to>
      <xdr:col>19</xdr:col>
      <xdr:colOff>644525</xdr:colOff>
      <xdr:row>74</xdr:row>
      <xdr:rowOff>109870</xdr:rowOff>
    </xdr:to>
    <xdr:cxnSp macro="">
      <xdr:nvCxnSpPr>
        <xdr:cNvPr id="601" name="直線コネクタ 600"/>
        <xdr:cNvCxnSpPr/>
      </xdr:nvCxnSpPr>
      <xdr:spPr>
        <a:xfrm>
          <a:off x="12814300" y="12760592"/>
          <a:ext cx="889000" cy="3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143213</xdr:rowOff>
    </xdr:from>
    <xdr:to>
      <xdr:col>20</xdr:col>
      <xdr:colOff>9525</xdr:colOff>
      <xdr:row>77</xdr:row>
      <xdr:rowOff>73363</xdr:rowOff>
    </xdr:to>
    <xdr:sp macro="" textlink="">
      <xdr:nvSpPr>
        <xdr:cNvPr id="602" name="フローチャート : 判断 601"/>
        <xdr:cNvSpPr/>
      </xdr:nvSpPr>
      <xdr:spPr>
        <a:xfrm>
          <a:off x="13652500" y="131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64490</xdr:rowOff>
    </xdr:from>
    <xdr:ext cx="599010" cy="259045"/>
    <xdr:sp macro="" textlink="">
      <xdr:nvSpPr>
        <xdr:cNvPr id="603" name="テキスト ボックス 602"/>
        <xdr:cNvSpPr txBox="1"/>
      </xdr:nvSpPr>
      <xdr:spPr>
        <a:xfrm>
          <a:off x="13403794" y="1326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136754</xdr:rowOff>
    </xdr:from>
    <xdr:to>
      <xdr:col>18</xdr:col>
      <xdr:colOff>492125</xdr:colOff>
      <xdr:row>77</xdr:row>
      <xdr:rowOff>66904</xdr:rowOff>
    </xdr:to>
    <xdr:sp macro="" textlink="">
      <xdr:nvSpPr>
        <xdr:cNvPr id="604" name="フローチャート : 判断 603"/>
        <xdr:cNvSpPr/>
      </xdr:nvSpPr>
      <xdr:spPr>
        <a:xfrm>
          <a:off x="12763500" y="1316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58031</xdr:rowOff>
    </xdr:from>
    <xdr:ext cx="599010" cy="259045"/>
    <xdr:sp macro="" textlink="">
      <xdr:nvSpPr>
        <xdr:cNvPr id="605" name="テキスト ボックス 604"/>
        <xdr:cNvSpPr txBox="1"/>
      </xdr:nvSpPr>
      <xdr:spPr>
        <a:xfrm>
          <a:off x="12514794" y="1325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6" name="テキスト ボックス 60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7" name="テキスト ボックス 60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8" name="テキスト ボックス 60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9" name="テキスト ボックス 60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0" name="テキスト ボックス 60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114101</xdr:rowOff>
    </xdr:from>
    <xdr:to>
      <xdr:col>23</xdr:col>
      <xdr:colOff>568325</xdr:colOff>
      <xdr:row>72</xdr:row>
      <xdr:rowOff>44251</xdr:rowOff>
    </xdr:to>
    <xdr:sp macro="" textlink="">
      <xdr:nvSpPr>
        <xdr:cNvPr id="611" name="円/楕円 610"/>
        <xdr:cNvSpPr/>
      </xdr:nvSpPr>
      <xdr:spPr>
        <a:xfrm>
          <a:off x="16268700" y="1228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67128</xdr:rowOff>
    </xdr:from>
    <xdr:ext cx="599010" cy="259045"/>
    <xdr:sp macro="" textlink="">
      <xdr:nvSpPr>
        <xdr:cNvPr id="612" name="公債費該当値テキスト"/>
        <xdr:cNvSpPr txBox="1"/>
      </xdr:nvSpPr>
      <xdr:spPr>
        <a:xfrm>
          <a:off x="16370300" y="1224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513,976</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139489</xdr:rowOff>
    </xdr:from>
    <xdr:to>
      <xdr:col>22</xdr:col>
      <xdr:colOff>415925</xdr:colOff>
      <xdr:row>75</xdr:row>
      <xdr:rowOff>69639</xdr:rowOff>
    </xdr:to>
    <xdr:sp macro="" textlink="">
      <xdr:nvSpPr>
        <xdr:cNvPr id="613" name="円/楕円 612"/>
        <xdr:cNvSpPr/>
      </xdr:nvSpPr>
      <xdr:spPr>
        <a:xfrm>
          <a:off x="15430500" y="1282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86166</xdr:rowOff>
    </xdr:from>
    <xdr:ext cx="599010" cy="259045"/>
    <xdr:sp macro="" textlink="">
      <xdr:nvSpPr>
        <xdr:cNvPr id="614" name="テキスト ボックス 613"/>
        <xdr:cNvSpPr txBox="1"/>
      </xdr:nvSpPr>
      <xdr:spPr>
        <a:xfrm>
          <a:off x="15181794" y="1260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277,870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136298</xdr:rowOff>
    </xdr:from>
    <xdr:to>
      <xdr:col>21</xdr:col>
      <xdr:colOff>212725</xdr:colOff>
      <xdr:row>76</xdr:row>
      <xdr:rowOff>66449</xdr:rowOff>
    </xdr:to>
    <xdr:sp macro="" textlink="">
      <xdr:nvSpPr>
        <xdr:cNvPr id="615" name="円/楕円 614"/>
        <xdr:cNvSpPr/>
      </xdr:nvSpPr>
      <xdr:spPr>
        <a:xfrm>
          <a:off x="14541500" y="129950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82975</xdr:rowOff>
    </xdr:from>
    <xdr:ext cx="599010" cy="259045"/>
    <xdr:sp macro="" textlink="">
      <xdr:nvSpPr>
        <xdr:cNvPr id="616" name="テキスト ボックス 615"/>
        <xdr:cNvSpPr txBox="1"/>
      </xdr:nvSpPr>
      <xdr:spPr>
        <a:xfrm>
          <a:off x="14292794" y="12770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204,266</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59070</xdr:rowOff>
    </xdr:from>
    <xdr:to>
      <xdr:col>20</xdr:col>
      <xdr:colOff>9525</xdr:colOff>
      <xdr:row>74</xdr:row>
      <xdr:rowOff>160670</xdr:rowOff>
    </xdr:to>
    <xdr:sp macro="" textlink="">
      <xdr:nvSpPr>
        <xdr:cNvPr id="617" name="円/楕円 616"/>
        <xdr:cNvSpPr/>
      </xdr:nvSpPr>
      <xdr:spPr>
        <a:xfrm>
          <a:off x="13652500" y="1274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5747</xdr:rowOff>
    </xdr:from>
    <xdr:ext cx="599010" cy="259045"/>
    <xdr:sp macro="" textlink="">
      <xdr:nvSpPr>
        <xdr:cNvPr id="618" name="テキスト ボックス 617"/>
        <xdr:cNvSpPr txBox="1"/>
      </xdr:nvSpPr>
      <xdr:spPr>
        <a:xfrm>
          <a:off x="13403794" y="1252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313,049</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22492</xdr:rowOff>
    </xdr:from>
    <xdr:to>
      <xdr:col>18</xdr:col>
      <xdr:colOff>492125</xdr:colOff>
      <xdr:row>74</xdr:row>
      <xdr:rowOff>124092</xdr:rowOff>
    </xdr:to>
    <xdr:sp macro="" textlink="">
      <xdr:nvSpPr>
        <xdr:cNvPr id="619" name="円/楕円 618"/>
        <xdr:cNvSpPr/>
      </xdr:nvSpPr>
      <xdr:spPr>
        <a:xfrm>
          <a:off x="12763500" y="1270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140619</xdr:rowOff>
    </xdr:from>
    <xdr:ext cx="599010" cy="259045"/>
    <xdr:sp macro="" textlink="">
      <xdr:nvSpPr>
        <xdr:cNvPr id="620" name="テキスト ボックス 619"/>
        <xdr:cNvSpPr txBox="1"/>
      </xdr:nvSpPr>
      <xdr:spPr>
        <a:xfrm>
          <a:off x="12514794" y="1248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329,050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1" name="正方形/長方形 62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2" name="正方形/長方形 62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3" name="正方形/長方形 62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4" name="正方形/長方形 62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5" name="正方形/長方形 62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6" name="正方形/長方形 62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7" name="正方形/長方形 62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8" name="正方形/長方形 62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9" name="テキスト ボックス 62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0" name="直線コネクタ 62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1" name="直線コネクタ 63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2" name="テキスト ボックス 63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3" name="直線コネクタ 63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4" name="テキスト ボックス 63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5" name="直線コネクタ 63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6" name="テキスト ボックス 63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7" name="直線コネクタ 63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8" name="テキスト ボックス 63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0" name="テキスト ボックス 63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42" name="直線コネクタ 641"/>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43" name="積立金最小値テキスト"/>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44" name="直線コネクタ 643"/>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45" name="積立金最大値テキスト"/>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46" name="直線コネクタ 645"/>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99071</xdr:rowOff>
    </xdr:from>
    <xdr:to>
      <xdr:col>23</xdr:col>
      <xdr:colOff>517525</xdr:colOff>
      <xdr:row>96</xdr:row>
      <xdr:rowOff>57057</xdr:rowOff>
    </xdr:to>
    <xdr:cxnSp macro="">
      <xdr:nvCxnSpPr>
        <xdr:cNvPr id="647" name="直線コネクタ 646"/>
        <xdr:cNvCxnSpPr/>
      </xdr:nvCxnSpPr>
      <xdr:spPr>
        <a:xfrm>
          <a:off x="15481300" y="16215371"/>
          <a:ext cx="838200" cy="30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53963</xdr:rowOff>
    </xdr:from>
    <xdr:ext cx="534377" cy="259045"/>
    <xdr:sp macro="" textlink="">
      <xdr:nvSpPr>
        <xdr:cNvPr id="648" name="積立金平均値テキスト"/>
        <xdr:cNvSpPr txBox="1"/>
      </xdr:nvSpPr>
      <xdr:spPr>
        <a:xfrm>
          <a:off x="16370300" y="1668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49" name="フローチャート : 判断 648"/>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99071</xdr:rowOff>
    </xdr:from>
    <xdr:to>
      <xdr:col>22</xdr:col>
      <xdr:colOff>365125</xdr:colOff>
      <xdr:row>95</xdr:row>
      <xdr:rowOff>112306</xdr:rowOff>
    </xdr:to>
    <xdr:cxnSp macro="">
      <xdr:nvCxnSpPr>
        <xdr:cNvPr id="650" name="直線コネクタ 649"/>
        <xdr:cNvCxnSpPr/>
      </xdr:nvCxnSpPr>
      <xdr:spPr>
        <a:xfrm flipV="1">
          <a:off x="14592300" y="16215371"/>
          <a:ext cx="889000" cy="18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96568</xdr:rowOff>
    </xdr:from>
    <xdr:to>
      <xdr:col>22</xdr:col>
      <xdr:colOff>415925</xdr:colOff>
      <xdr:row>98</xdr:row>
      <xdr:rowOff>26718</xdr:rowOff>
    </xdr:to>
    <xdr:sp macro="" textlink="">
      <xdr:nvSpPr>
        <xdr:cNvPr id="651" name="フローチャート : 判断 650"/>
        <xdr:cNvSpPr/>
      </xdr:nvSpPr>
      <xdr:spPr>
        <a:xfrm>
          <a:off x="15430500" y="167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17845</xdr:rowOff>
    </xdr:from>
    <xdr:ext cx="534377" cy="259045"/>
    <xdr:sp macro="" textlink="">
      <xdr:nvSpPr>
        <xdr:cNvPr id="652" name="テキスト ボックス 651"/>
        <xdr:cNvSpPr txBox="1"/>
      </xdr:nvSpPr>
      <xdr:spPr>
        <a:xfrm>
          <a:off x="15214111" y="1681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90374</xdr:rowOff>
    </xdr:from>
    <xdr:to>
      <xdr:col>21</xdr:col>
      <xdr:colOff>161925</xdr:colOff>
      <xdr:row>95</xdr:row>
      <xdr:rowOff>112306</xdr:rowOff>
    </xdr:to>
    <xdr:cxnSp macro="">
      <xdr:nvCxnSpPr>
        <xdr:cNvPr id="653" name="直線コネクタ 652"/>
        <xdr:cNvCxnSpPr/>
      </xdr:nvCxnSpPr>
      <xdr:spPr>
        <a:xfrm>
          <a:off x="13703300" y="16378124"/>
          <a:ext cx="889000" cy="2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72574</xdr:rowOff>
    </xdr:from>
    <xdr:to>
      <xdr:col>21</xdr:col>
      <xdr:colOff>212725</xdr:colOff>
      <xdr:row>98</xdr:row>
      <xdr:rowOff>2724</xdr:rowOff>
    </xdr:to>
    <xdr:sp macro="" textlink="">
      <xdr:nvSpPr>
        <xdr:cNvPr id="654" name="フローチャート : 判断 653"/>
        <xdr:cNvSpPr/>
      </xdr:nvSpPr>
      <xdr:spPr>
        <a:xfrm>
          <a:off x="14541500" y="1670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165301</xdr:rowOff>
    </xdr:from>
    <xdr:ext cx="534377" cy="259045"/>
    <xdr:sp macro="" textlink="">
      <xdr:nvSpPr>
        <xdr:cNvPr id="655" name="テキスト ボックス 654"/>
        <xdr:cNvSpPr txBox="1"/>
      </xdr:nvSpPr>
      <xdr:spPr>
        <a:xfrm>
          <a:off x="14325111" y="1679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90374</xdr:rowOff>
    </xdr:from>
    <xdr:to>
      <xdr:col>19</xdr:col>
      <xdr:colOff>644525</xdr:colOff>
      <xdr:row>96</xdr:row>
      <xdr:rowOff>159778</xdr:rowOff>
    </xdr:to>
    <xdr:cxnSp macro="">
      <xdr:nvCxnSpPr>
        <xdr:cNvPr id="656" name="直線コネクタ 655"/>
        <xdr:cNvCxnSpPr/>
      </xdr:nvCxnSpPr>
      <xdr:spPr>
        <a:xfrm flipV="1">
          <a:off x="12814300" y="16378124"/>
          <a:ext cx="889000" cy="24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32925</xdr:rowOff>
    </xdr:from>
    <xdr:to>
      <xdr:col>20</xdr:col>
      <xdr:colOff>9525</xdr:colOff>
      <xdr:row>96</xdr:row>
      <xdr:rowOff>134525</xdr:rowOff>
    </xdr:to>
    <xdr:sp macro="" textlink="">
      <xdr:nvSpPr>
        <xdr:cNvPr id="657" name="フローチャート : 判断 656"/>
        <xdr:cNvSpPr/>
      </xdr:nvSpPr>
      <xdr:spPr>
        <a:xfrm>
          <a:off x="13652500" y="164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125652</xdr:rowOff>
    </xdr:from>
    <xdr:ext cx="599010" cy="259045"/>
    <xdr:sp macro="" textlink="">
      <xdr:nvSpPr>
        <xdr:cNvPr id="658" name="テキスト ボックス 657"/>
        <xdr:cNvSpPr txBox="1"/>
      </xdr:nvSpPr>
      <xdr:spPr>
        <a:xfrm>
          <a:off x="13403794" y="1658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114032</xdr:rowOff>
    </xdr:from>
    <xdr:to>
      <xdr:col>18</xdr:col>
      <xdr:colOff>492125</xdr:colOff>
      <xdr:row>98</xdr:row>
      <xdr:rowOff>44182</xdr:rowOff>
    </xdr:to>
    <xdr:sp macro="" textlink="">
      <xdr:nvSpPr>
        <xdr:cNvPr id="659" name="フローチャート : 判断 658"/>
        <xdr:cNvSpPr/>
      </xdr:nvSpPr>
      <xdr:spPr>
        <a:xfrm>
          <a:off x="12763500" y="1674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35309</xdr:rowOff>
    </xdr:from>
    <xdr:ext cx="534377" cy="259045"/>
    <xdr:sp macro="" textlink="">
      <xdr:nvSpPr>
        <xdr:cNvPr id="660" name="テキスト ボックス 659"/>
        <xdr:cNvSpPr txBox="1"/>
      </xdr:nvSpPr>
      <xdr:spPr>
        <a:xfrm>
          <a:off x="12547111" y="1683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6257</xdr:rowOff>
    </xdr:from>
    <xdr:to>
      <xdr:col>23</xdr:col>
      <xdr:colOff>568325</xdr:colOff>
      <xdr:row>96</xdr:row>
      <xdr:rowOff>107857</xdr:rowOff>
    </xdr:to>
    <xdr:sp macro="" textlink="">
      <xdr:nvSpPr>
        <xdr:cNvPr id="666" name="円/楕円 665"/>
        <xdr:cNvSpPr/>
      </xdr:nvSpPr>
      <xdr:spPr>
        <a:xfrm>
          <a:off x="16268700" y="1646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29134</xdr:rowOff>
    </xdr:from>
    <xdr:ext cx="599010" cy="259045"/>
    <xdr:sp macro="" textlink="">
      <xdr:nvSpPr>
        <xdr:cNvPr id="667" name="積立金該当値テキスト"/>
        <xdr:cNvSpPr txBox="1"/>
      </xdr:nvSpPr>
      <xdr:spPr>
        <a:xfrm>
          <a:off x="16370300" y="1631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186,152</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48271</xdr:rowOff>
    </xdr:from>
    <xdr:to>
      <xdr:col>22</xdr:col>
      <xdr:colOff>415925</xdr:colOff>
      <xdr:row>94</xdr:row>
      <xdr:rowOff>149871</xdr:rowOff>
    </xdr:to>
    <xdr:sp macro="" textlink="">
      <xdr:nvSpPr>
        <xdr:cNvPr id="668" name="円/楕円 667"/>
        <xdr:cNvSpPr/>
      </xdr:nvSpPr>
      <xdr:spPr>
        <a:xfrm>
          <a:off x="15430500" y="1616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166398</xdr:rowOff>
    </xdr:from>
    <xdr:ext cx="599010" cy="259045"/>
    <xdr:sp macro="" textlink="">
      <xdr:nvSpPr>
        <xdr:cNvPr id="669" name="テキスト ボックス 668"/>
        <xdr:cNvSpPr txBox="1"/>
      </xdr:nvSpPr>
      <xdr:spPr>
        <a:xfrm>
          <a:off x="15181794" y="1593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317,773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61506</xdr:rowOff>
    </xdr:from>
    <xdr:to>
      <xdr:col>21</xdr:col>
      <xdr:colOff>212725</xdr:colOff>
      <xdr:row>95</xdr:row>
      <xdr:rowOff>163106</xdr:rowOff>
    </xdr:to>
    <xdr:sp macro="" textlink="">
      <xdr:nvSpPr>
        <xdr:cNvPr id="670" name="円/楕円 669"/>
        <xdr:cNvSpPr/>
      </xdr:nvSpPr>
      <xdr:spPr>
        <a:xfrm>
          <a:off x="14541500" y="1634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8183</xdr:rowOff>
    </xdr:from>
    <xdr:ext cx="599010" cy="259045"/>
    <xdr:sp macro="" textlink="">
      <xdr:nvSpPr>
        <xdr:cNvPr id="671" name="テキスト ボックス 670"/>
        <xdr:cNvSpPr txBox="1"/>
      </xdr:nvSpPr>
      <xdr:spPr>
        <a:xfrm>
          <a:off x="14292794" y="16124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236,983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39574</xdr:rowOff>
    </xdr:from>
    <xdr:to>
      <xdr:col>20</xdr:col>
      <xdr:colOff>9525</xdr:colOff>
      <xdr:row>95</xdr:row>
      <xdr:rowOff>141174</xdr:rowOff>
    </xdr:to>
    <xdr:sp macro="" textlink="">
      <xdr:nvSpPr>
        <xdr:cNvPr id="672" name="円/楕円 671"/>
        <xdr:cNvSpPr/>
      </xdr:nvSpPr>
      <xdr:spPr>
        <a:xfrm>
          <a:off x="13652500" y="1632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157701</xdr:rowOff>
    </xdr:from>
    <xdr:ext cx="599010" cy="259045"/>
    <xdr:sp macro="" textlink="">
      <xdr:nvSpPr>
        <xdr:cNvPr id="673" name="テキスト ボックス 672"/>
        <xdr:cNvSpPr txBox="1"/>
      </xdr:nvSpPr>
      <xdr:spPr>
        <a:xfrm>
          <a:off x="13403794" y="1610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246,577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108978</xdr:rowOff>
    </xdr:from>
    <xdr:to>
      <xdr:col>18</xdr:col>
      <xdr:colOff>492125</xdr:colOff>
      <xdr:row>97</xdr:row>
      <xdr:rowOff>39128</xdr:rowOff>
    </xdr:to>
    <xdr:sp macro="" textlink="">
      <xdr:nvSpPr>
        <xdr:cNvPr id="674" name="円/楕円 673"/>
        <xdr:cNvSpPr/>
      </xdr:nvSpPr>
      <xdr:spPr>
        <a:xfrm>
          <a:off x="12763500" y="1656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55655</xdr:rowOff>
    </xdr:from>
    <xdr:ext cx="599010" cy="259045"/>
    <xdr:sp macro="" textlink="">
      <xdr:nvSpPr>
        <xdr:cNvPr id="675" name="テキスト ボックス 674"/>
        <xdr:cNvSpPr txBox="1"/>
      </xdr:nvSpPr>
      <xdr:spPr>
        <a:xfrm>
          <a:off x="12514794" y="16343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6" name="直線コネクタ 68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7" name="テキスト ボックス 68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8" name="直線コネクタ 68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89" name="テキスト ボックス 68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0" name="直線コネクタ 68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1" name="テキスト ボックス 69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2" name="直線コネクタ 69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3" name="テキスト ボックス 69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4" name="直線コネクタ 69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5" name="テキスト ボックス 69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6" name="直線コネクタ 69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7" name="テキスト ボックス 69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99" name="直線コネクタ 698"/>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700" name="投資及び出資金最小値テキスト"/>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1" name="直線コネクタ 70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702" name="投資及び出資金最大値テキスト"/>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703" name="直線コネクタ 702"/>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4" name="直線コネクタ 70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152963</xdr:rowOff>
    </xdr:from>
    <xdr:ext cx="378565" cy="259045"/>
    <xdr:sp macro="" textlink="">
      <xdr:nvSpPr>
        <xdr:cNvPr id="705" name="投資及び出資金平均値テキスト"/>
        <xdr:cNvSpPr txBox="1"/>
      </xdr:nvSpPr>
      <xdr:spPr>
        <a:xfrm>
          <a:off x="22212300" y="6496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706" name="フローチャート : 判断 705"/>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7" name="直線コネクタ 70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156756</xdr:rowOff>
    </xdr:from>
    <xdr:to>
      <xdr:col>31</xdr:col>
      <xdr:colOff>85725</xdr:colOff>
      <xdr:row>39</xdr:row>
      <xdr:rowOff>86906</xdr:rowOff>
    </xdr:to>
    <xdr:sp macro="" textlink="">
      <xdr:nvSpPr>
        <xdr:cNvPr id="708" name="フローチャート : 判断 707"/>
        <xdr:cNvSpPr/>
      </xdr:nvSpPr>
      <xdr:spPr>
        <a:xfrm>
          <a:off x="21272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103433</xdr:rowOff>
    </xdr:from>
    <xdr:ext cx="378565" cy="259045"/>
    <xdr:sp macro="" textlink="">
      <xdr:nvSpPr>
        <xdr:cNvPr id="709" name="テキスト ボックス 708"/>
        <xdr:cNvSpPr txBox="1"/>
      </xdr:nvSpPr>
      <xdr:spPr>
        <a:xfrm>
          <a:off x="21134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0" name="直線コネクタ 70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105207</xdr:rowOff>
    </xdr:from>
    <xdr:to>
      <xdr:col>29</xdr:col>
      <xdr:colOff>568325</xdr:colOff>
      <xdr:row>39</xdr:row>
      <xdr:rowOff>35357</xdr:rowOff>
    </xdr:to>
    <xdr:sp macro="" textlink="">
      <xdr:nvSpPr>
        <xdr:cNvPr id="711" name="フローチャート : 判断 710"/>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51884</xdr:rowOff>
    </xdr:from>
    <xdr:ext cx="469744" cy="259045"/>
    <xdr:sp macro="" textlink="">
      <xdr:nvSpPr>
        <xdr:cNvPr id="712" name="テキスト ボックス 711"/>
        <xdr:cNvSpPr txBox="1"/>
      </xdr:nvSpPr>
      <xdr:spPr>
        <a:xfrm>
          <a:off x="20199427" y="63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3" name="直線コネクタ 71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124638</xdr:rowOff>
    </xdr:from>
    <xdr:to>
      <xdr:col>28</xdr:col>
      <xdr:colOff>365125</xdr:colOff>
      <xdr:row>39</xdr:row>
      <xdr:rowOff>54788</xdr:rowOff>
    </xdr:to>
    <xdr:sp macro="" textlink="">
      <xdr:nvSpPr>
        <xdr:cNvPr id="714" name="フローチャート : 判断 713"/>
        <xdr:cNvSpPr/>
      </xdr:nvSpPr>
      <xdr:spPr>
        <a:xfrm>
          <a:off x="19494500" y="66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71315</xdr:rowOff>
    </xdr:from>
    <xdr:ext cx="469744" cy="259045"/>
    <xdr:sp macro="" textlink="">
      <xdr:nvSpPr>
        <xdr:cNvPr id="715" name="テキスト ボックス 714"/>
        <xdr:cNvSpPr txBox="1"/>
      </xdr:nvSpPr>
      <xdr:spPr>
        <a:xfrm>
          <a:off x="19310427" y="64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86081</xdr:rowOff>
    </xdr:from>
    <xdr:to>
      <xdr:col>27</xdr:col>
      <xdr:colOff>161925</xdr:colOff>
      <xdr:row>39</xdr:row>
      <xdr:rowOff>16231</xdr:rowOff>
    </xdr:to>
    <xdr:sp macro="" textlink="">
      <xdr:nvSpPr>
        <xdr:cNvPr id="716" name="フローチャート : 判断 715"/>
        <xdr:cNvSpPr/>
      </xdr:nvSpPr>
      <xdr:spPr>
        <a:xfrm>
          <a:off x="18605500" y="66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32758</xdr:rowOff>
    </xdr:from>
    <xdr:ext cx="469744" cy="259045"/>
    <xdr:sp macro="" textlink="">
      <xdr:nvSpPr>
        <xdr:cNvPr id="717" name="テキスト ボックス 716"/>
        <xdr:cNvSpPr txBox="1"/>
      </xdr:nvSpPr>
      <xdr:spPr>
        <a:xfrm>
          <a:off x="18421427" y="637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8" name="テキスト ボックス 71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9" name="テキスト ボックス 71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0" name="テキスト ボックス 71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1" name="テキスト ボックス 72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2" name="テキスト ボックス 72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3" name="円/楕円 72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108513</xdr:rowOff>
    </xdr:from>
    <xdr:ext cx="249299" cy="259045"/>
    <xdr:sp macro="" textlink="">
      <xdr:nvSpPr>
        <xdr:cNvPr id="724" name="投資及び出資金該当値テキスト"/>
        <xdr:cNvSpPr txBox="1"/>
      </xdr:nvSpPr>
      <xdr:spPr>
        <a:xfrm>
          <a:off x="22212300" y="6623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5" name="円/楕円 72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6" name="テキスト ボックス 72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7" name="円/楕円 72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8" name="テキスト ボックス 72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9" name="円/楕円 72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0" name="テキスト ボックス 72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1" name="円/楕円 73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2" name="テキスト ボックス 73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3" name="正方形/長方形 73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4" name="正方形/長方形 73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5" name="正方形/長方形 73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6" name="正方形/長方形 73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7" name="正方形/長方形 73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8" name="正方形/長方形 73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9" name="正方形/長方形 73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0" name="正方形/長方形 73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1" name="テキスト ボックス 74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2" name="直線コネクタ 74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3" name="直線コネクタ 74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4" name="テキスト ボックス 74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5" name="直線コネクタ 74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6" name="テキスト ボックス 74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7" name="直線コネクタ 74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48" name="テキスト ボックス 74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9" name="直線コネクタ 74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0" name="テキスト ボックス 74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1" name="直線コネクタ 75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2" name="テキスト ボックス 75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3" name="直線コネクタ 75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4" name="テキスト ボックス 75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56" name="直線コネクタ 755"/>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8" name="直線コネクタ 75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59" name="貸付金最大値テキスト"/>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60" name="直線コネクタ 759"/>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1" name="直線コネクタ 76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126385</xdr:rowOff>
    </xdr:from>
    <xdr:ext cx="469744" cy="259045"/>
    <xdr:sp macro="" textlink="">
      <xdr:nvSpPr>
        <xdr:cNvPr id="762" name="貸付金平均値テキスト"/>
        <xdr:cNvSpPr txBox="1"/>
      </xdr:nvSpPr>
      <xdr:spPr>
        <a:xfrm>
          <a:off x="22212300" y="9899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63" name="フローチャート : 判断 762"/>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64" name="直線コネクタ 76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15428</xdr:rowOff>
    </xdr:from>
    <xdr:to>
      <xdr:col>31</xdr:col>
      <xdr:colOff>85725</xdr:colOff>
      <xdr:row>58</xdr:row>
      <xdr:rowOff>117028</xdr:rowOff>
    </xdr:to>
    <xdr:sp macro="" textlink="">
      <xdr:nvSpPr>
        <xdr:cNvPr id="765" name="フローチャート : 判断 764"/>
        <xdr:cNvSpPr/>
      </xdr:nvSpPr>
      <xdr:spPr>
        <a:xfrm>
          <a:off x="21272500" y="995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133555</xdr:rowOff>
    </xdr:from>
    <xdr:ext cx="534377" cy="259045"/>
    <xdr:sp macro="" textlink="">
      <xdr:nvSpPr>
        <xdr:cNvPr id="766" name="テキスト ボックス 765"/>
        <xdr:cNvSpPr txBox="1"/>
      </xdr:nvSpPr>
      <xdr:spPr>
        <a:xfrm>
          <a:off x="21056111" y="97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67" name="直線コネクタ 76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10879</xdr:rowOff>
    </xdr:from>
    <xdr:to>
      <xdr:col>29</xdr:col>
      <xdr:colOff>568325</xdr:colOff>
      <xdr:row>58</xdr:row>
      <xdr:rowOff>112479</xdr:rowOff>
    </xdr:to>
    <xdr:sp macro="" textlink="">
      <xdr:nvSpPr>
        <xdr:cNvPr id="768" name="フローチャート : 判断 767"/>
        <xdr:cNvSpPr/>
      </xdr:nvSpPr>
      <xdr:spPr>
        <a:xfrm>
          <a:off x="20383500" y="995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129006</xdr:rowOff>
    </xdr:from>
    <xdr:ext cx="534377" cy="259045"/>
    <xdr:sp macro="" textlink="">
      <xdr:nvSpPr>
        <xdr:cNvPr id="769" name="テキスト ボックス 768"/>
        <xdr:cNvSpPr txBox="1"/>
      </xdr:nvSpPr>
      <xdr:spPr>
        <a:xfrm>
          <a:off x="20167111" y="97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0" name="直線コネクタ 76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4775</xdr:rowOff>
    </xdr:from>
    <xdr:to>
      <xdr:col>28</xdr:col>
      <xdr:colOff>365125</xdr:colOff>
      <xdr:row>58</xdr:row>
      <xdr:rowOff>106375</xdr:rowOff>
    </xdr:to>
    <xdr:sp macro="" textlink="">
      <xdr:nvSpPr>
        <xdr:cNvPr id="771" name="フローチャート : 判断 770"/>
        <xdr:cNvSpPr/>
      </xdr:nvSpPr>
      <xdr:spPr>
        <a:xfrm>
          <a:off x="19494500" y="99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122902</xdr:rowOff>
    </xdr:from>
    <xdr:ext cx="534377" cy="259045"/>
    <xdr:sp macro="" textlink="">
      <xdr:nvSpPr>
        <xdr:cNvPr id="772" name="テキスト ボックス 771"/>
        <xdr:cNvSpPr txBox="1"/>
      </xdr:nvSpPr>
      <xdr:spPr>
        <a:xfrm>
          <a:off x="19278111" y="97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169108</xdr:rowOff>
    </xdr:from>
    <xdr:to>
      <xdr:col>27</xdr:col>
      <xdr:colOff>161925</xdr:colOff>
      <xdr:row>58</xdr:row>
      <xdr:rowOff>99258</xdr:rowOff>
    </xdr:to>
    <xdr:sp macro="" textlink="">
      <xdr:nvSpPr>
        <xdr:cNvPr id="773" name="フローチャート : 判断 772"/>
        <xdr:cNvSpPr/>
      </xdr:nvSpPr>
      <xdr:spPr>
        <a:xfrm>
          <a:off x="18605500" y="994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115785</xdr:rowOff>
    </xdr:from>
    <xdr:ext cx="534377" cy="259045"/>
    <xdr:sp macro="" textlink="">
      <xdr:nvSpPr>
        <xdr:cNvPr id="774" name="テキスト ボックス 773"/>
        <xdr:cNvSpPr txBox="1"/>
      </xdr:nvSpPr>
      <xdr:spPr>
        <a:xfrm>
          <a:off x="18389111" y="971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5" name="テキスト ボックス 77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6" name="テキスト ボックス 77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7" name="テキスト ボックス 77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8" name="テキスト ボックス 77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9" name="テキスト ボックス 77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0" name="円/楕円 77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81935</xdr:rowOff>
    </xdr:from>
    <xdr:ext cx="249299" cy="259045"/>
    <xdr:sp macro="" textlink="">
      <xdr:nvSpPr>
        <xdr:cNvPr id="781" name="貸付金該当値テキスト"/>
        <xdr:cNvSpPr txBox="1"/>
      </xdr:nvSpPr>
      <xdr:spPr>
        <a:xfrm>
          <a:off x="22212300" y="100260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2" name="円/楕円 78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83" name="テキスト ボックス 78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84" name="円/楕円 78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85" name="テキスト ボックス 78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86" name="円/楕円 78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87" name="テキスト ボックス 78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8" name="円/楕円 78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9" name="テキスト ボックス 78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0" name="正方形/長方形 78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1" name="正方形/長方形 79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2" name="正方形/長方形 79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3" name="正方形/長方形 79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4" name="正方形/長方形 79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5" name="正方形/長方形 79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6" name="正方形/長方形 79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7" name="正方形/長方形 79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8" name="テキスト ボックス 79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9" name="直線コネクタ 79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1" name="テキスト ボックス 80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3" name="テキスト ボックス 80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5" name="テキスト ボックス 80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7" name="テキスト ボックス 80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13" name="直線コネクタ 812"/>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14" name="繰出金最小値テキスト"/>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15" name="直線コネクタ 814"/>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16" name="繰出金最大値テキスト"/>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17" name="直線コネクタ 816"/>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56634</xdr:rowOff>
    </xdr:from>
    <xdr:to>
      <xdr:col>32</xdr:col>
      <xdr:colOff>187325</xdr:colOff>
      <xdr:row>76</xdr:row>
      <xdr:rowOff>92156</xdr:rowOff>
    </xdr:to>
    <xdr:cxnSp macro="">
      <xdr:nvCxnSpPr>
        <xdr:cNvPr id="818" name="直線コネクタ 817"/>
        <xdr:cNvCxnSpPr/>
      </xdr:nvCxnSpPr>
      <xdr:spPr>
        <a:xfrm flipV="1">
          <a:off x="21323300" y="13086834"/>
          <a:ext cx="838200" cy="3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91228</xdr:rowOff>
    </xdr:from>
    <xdr:ext cx="599010" cy="259045"/>
    <xdr:sp macro="" textlink="">
      <xdr:nvSpPr>
        <xdr:cNvPr id="819" name="繰出金平均値テキスト"/>
        <xdr:cNvSpPr txBox="1"/>
      </xdr:nvSpPr>
      <xdr:spPr>
        <a:xfrm>
          <a:off x="22212300" y="13121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20" name="フローチャート : 判断 819"/>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92156</xdr:rowOff>
    </xdr:from>
    <xdr:to>
      <xdr:col>31</xdr:col>
      <xdr:colOff>34925</xdr:colOff>
      <xdr:row>76</xdr:row>
      <xdr:rowOff>92339</xdr:rowOff>
    </xdr:to>
    <xdr:cxnSp macro="">
      <xdr:nvCxnSpPr>
        <xdr:cNvPr id="821" name="直線コネクタ 820"/>
        <xdr:cNvCxnSpPr/>
      </xdr:nvCxnSpPr>
      <xdr:spPr>
        <a:xfrm flipV="1">
          <a:off x="20434300" y="13122356"/>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112099</xdr:rowOff>
    </xdr:from>
    <xdr:to>
      <xdr:col>31</xdr:col>
      <xdr:colOff>85725</xdr:colOff>
      <xdr:row>77</xdr:row>
      <xdr:rowOff>42249</xdr:rowOff>
    </xdr:to>
    <xdr:sp macro="" textlink="">
      <xdr:nvSpPr>
        <xdr:cNvPr id="822" name="フローチャート : 判断 821"/>
        <xdr:cNvSpPr/>
      </xdr:nvSpPr>
      <xdr:spPr>
        <a:xfrm>
          <a:off x="21272500" y="1314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33376</xdr:rowOff>
    </xdr:from>
    <xdr:ext cx="599010" cy="259045"/>
    <xdr:sp macro="" textlink="">
      <xdr:nvSpPr>
        <xdr:cNvPr id="823" name="テキスト ボックス 822"/>
        <xdr:cNvSpPr txBox="1"/>
      </xdr:nvSpPr>
      <xdr:spPr>
        <a:xfrm>
          <a:off x="21023794" y="1323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145887</xdr:rowOff>
    </xdr:from>
    <xdr:to>
      <xdr:col>29</xdr:col>
      <xdr:colOff>517525</xdr:colOff>
      <xdr:row>76</xdr:row>
      <xdr:rowOff>92339</xdr:rowOff>
    </xdr:to>
    <xdr:cxnSp macro="">
      <xdr:nvCxnSpPr>
        <xdr:cNvPr id="824" name="直線コネクタ 823"/>
        <xdr:cNvCxnSpPr/>
      </xdr:nvCxnSpPr>
      <xdr:spPr>
        <a:xfrm>
          <a:off x="19545300" y="13004637"/>
          <a:ext cx="889000" cy="11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126443</xdr:rowOff>
    </xdr:from>
    <xdr:to>
      <xdr:col>29</xdr:col>
      <xdr:colOff>568325</xdr:colOff>
      <xdr:row>77</xdr:row>
      <xdr:rowOff>56593</xdr:rowOff>
    </xdr:to>
    <xdr:sp macro="" textlink="">
      <xdr:nvSpPr>
        <xdr:cNvPr id="825" name="フローチャート : 判断 824"/>
        <xdr:cNvSpPr/>
      </xdr:nvSpPr>
      <xdr:spPr>
        <a:xfrm>
          <a:off x="20383500" y="1315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47720</xdr:rowOff>
    </xdr:from>
    <xdr:ext cx="599010" cy="259045"/>
    <xdr:sp macro="" textlink="">
      <xdr:nvSpPr>
        <xdr:cNvPr id="826" name="テキスト ボックス 825"/>
        <xdr:cNvSpPr txBox="1"/>
      </xdr:nvSpPr>
      <xdr:spPr>
        <a:xfrm>
          <a:off x="20134794" y="1324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127764</xdr:rowOff>
    </xdr:from>
    <xdr:to>
      <xdr:col>28</xdr:col>
      <xdr:colOff>314325</xdr:colOff>
      <xdr:row>75</xdr:row>
      <xdr:rowOff>145887</xdr:rowOff>
    </xdr:to>
    <xdr:cxnSp macro="">
      <xdr:nvCxnSpPr>
        <xdr:cNvPr id="827" name="直線コネクタ 826"/>
        <xdr:cNvCxnSpPr/>
      </xdr:nvCxnSpPr>
      <xdr:spPr>
        <a:xfrm>
          <a:off x="18656300" y="12986514"/>
          <a:ext cx="889000" cy="1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119335</xdr:rowOff>
    </xdr:from>
    <xdr:to>
      <xdr:col>28</xdr:col>
      <xdr:colOff>365125</xdr:colOff>
      <xdr:row>76</xdr:row>
      <xdr:rowOff>49485</xdr:rowOff>
    </xdr:to>
    <xdr:sp macro="" textlink="">
      <xdr:nvSpPr>
        <xdr:cNvPr id="828" name="フローチャート : 判断 827"/>
        <xdr:cNvSpPr/>
      </xdr:nvSpPr>
      <xdr:spPr>
        <a:xfrm>
          <a:off x="19494500" y="129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40611</xdr:rowOff>
    </xdr:from>
    <xdr:ext cx="599010" cy="259045"/>
    <xdr:sp macro="" textlink="">
      <xdr:nvSpPr>
        <xdr:cNvPr id="829" name="テキスト ボックス 828"/>
        <xdr:cNvSpPr txBox="1"/>
      </xdr:nvSpPr>
      <xdr:spPr>
        <a:xfrm>
          <a:off x="19245794" y="130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77333</xdr:rowOff>
    </xdr:from>
    <xdr:to>
      <xdr:col>27</xdr:col>
      <xdr:colOff>161925</xdr:colOff>
      <xdr:row>77</xdr:row>
      <xdr:rowOff>7483</xdr:rowOff>
    </xdr:to>
    <xdr:sp macro="" textlink="">
      <xdr:nvSpPr>
        <xdr:cNvPr id="830" name="フローチャート : 判断 829"/>
        <xdr:cNvSpPr/>
      </xdr:nvSpPr>
      <xdr:spPr>
        <a:xfrm>
          <a:off x="18605500" y="1310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76</xdr:row>
      <xdr:rowOff>170060</xdr:rowOff>
    </xdr:from>
    <xdr:ext cx="599010" cy="259045"/>
    <xdr:sp macro="" textlink="">
      <xdr:nvSpPr>
        <xdr:cNvPr id="831" name="テキスト ボックス 830"/>
        <xdr:cNvSpPr txBox="1"/>
      </xdr:nvSpPr>
      <xdr:spPr>
        <a:xfrm>
          <a:off x="18356794" y="1320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113,036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5834</xdr:rowOff>
    </xdr:from>
    <xdr:to>
      <xdr:col>32</xdr:col>
      <xdr:colOff>238125</xdr:colOff>
      <xdr:row>76</xdr:row>
      <xdr:rowOff>107434</xdr:rowOff>
    </xdr:to>
    <xdr:sp macro="" textlink="">
      <xdr:nvSpPr>
        <xdr:cNvPr id="837" name="円/楕円 836"/>
        <xdr:cNvSpPr/>
      </xdr:nvSpPr>
      <xdr:spPr>
        <a:xfrm>
          <a:off x="22110700" y="1303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28712</xdr:rowOff>
    </xdr:from>
    <xdr:ext cx="599010" cy="259045"/>
    <xdr:sp macro="" textlink="">
      <xdr:nvSpPr>
        <xdr:cNvPr id="838" name="繰出金該当値テキスト"/>
        <xdr:cNvSpPr txBox="1"/>
      </xdr:nvSpPr>
      <xdr:spPr>
        <a:xfrm>
          <a:off x="22212300" y="12887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131,802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41356</xdr:rowOff>
    </xdr:from>
    <xdr:to>
      <xdr:col>31</xdr:col>
      <xdr:colOff>85725</xdr:colOff>
      <xdr:row>76</xdr:row>
      <xdr:rowOff>142956</xdr:rowOff>
    </xdr:to>
    <xdr:sp macro="" textlink="">
      <xdr:nvSpPr>
        <xdr:cNvPr id="839" name="円/楕円 838"/>
        <xdr:cNvSpPr/>
      </xdr:nvSpPr>
      <xdr:spPr>
        <a:xfrm>
          <a:off x="21272500" y="1307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159482</xdr:rowOff>
    </xdr:from>
    <xdr:ext cx="599010" cy="259045"/>
    <xdr:sp macro="" textlink="">
      <xdr:nvSpPr>
        <xdr:cNvPr id="840" name="テキスト ボックス 839"/>
        <xdr:cNvSpPr txBox="1"/>
      </xdr:nvSpPr>
      <xdr:spPr>
        <a:xfrm>
          <a:off x="21023794" y="1284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122,479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41539</xdr:rowOff>
    </xdr:from>
    <xdr:to>
      <xdr:col>29</xdr:col>
      <xdr:colOff>568325</xdr:colOff>
      <xdr:row>76</xdr:row>
      <xdr:rowOff>143139</xdr:rowOff>
    </xdr:to>
    <xdr:sp macro="" textlink="">
      <xdr:nvSpPr>
        <xdr:cNvPr id="841" name="円/楕円 840"/>
        <xdr:cNvSpPr/>
      </xdr:nvSpPr>
      <xdr:spPr>
        <a:xfrm>
          <a:off x="20383500" y="1307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159665</xdr:rowOff>
    </xdr:from>
    <xdr:ext cx="599010" cy="259045"/>
    <xdr:sp macro="" textlink="">
      <xdr:nvSpPr>
        <xdr:cNvPr id="842" name="テキスト ボックス 841"/>
        <xdr:cNvSpPr txBox="1"/>
      </xdr:nvSpPr>
      <xdr:spPr>
        <a:xfrm>
          <a:off x="20134794" y="1284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122,431</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95087</xdr:rowOff>
    </xdr:from>
    <xdr:to>
      <xdr:col>28</xdr:col>
      <xdr:colOff>365125</xdr:colOff>
      <xdr:row>76</xdr:row>
      <xdr:rowOff>25237</xdr:rowOff>
    </xdr:to>
    <xdr:sp macro="" textlink="">
      <xdr:nvSpPr>
        <xdr:cNvPr id="843" name="円/楕円 842"/>
        <xdr:cNvSpPr/>
      </xdr:nvSpPr>
      <xdr:spPr>
        <a:xfrm>
          <a:off x="19494500" y="1295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41764</xdr:rowOff>
    </xdr:from>
    <xdr:ext cx="599010" cy="259045"/>
    <xdr:sp macro="" textlink="">
      <xdr:nvSpPr>
        <xdr:cNvPr id="844" name="テキスト ボックス 843"/>
        <xdr:cNvSpPr txBox="1"/>
      </xdr:nvSpPr>
      <xdr:spPr>
        <a:xfrm>
          <a:off x="19245794" y="12729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153,376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76964</xdr:rowOff>
    </xdr:from>
    <xdr:to>
      <xdr:col>27</xdr:col>
      <xdr:colOff>161925</xdr:colOff>
      <xdr:row>76</xdr:row>
      <xdr:rowOff>7113</xdr:rowOff>
    </xdr:to>
    <xdr:sp macro="" textlink="">
      <xdr:nvSpPr>
        <xdr:cNvPr id="845" name="円/楕円 844"/>
        <xdr:cNvSpPr/>
      </xdr:nvSpPr>
      <xdr:spPr>
        <a:xfrm>
          <a:off x="18605500" y="129357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23641</xdr:rowOff>
    </xdr:from>
    <xdr:ext cx="599010" cy="259045"/>
    <xdr:sp macro="" textlink="">
      <xdr:nvSpPr>
        <xdr:cNvPr id="846" name="テキスト ボックス 845"/>
        <xdr:cNvSpPr txBox="1"/>
      </xdr:nvSpPr>
      <xdr:spPr>
        <a:xfrm>
          <a:off x="18356794" y="1271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57" name="直線コネクタ 85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58" name="テキスト ボックス 85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59" name="直線コネクタ 85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95</xdr:row>
      <xdr:rowOff>54627</xdr:rowOff>
    </xdr:from>
    <xdr:ext cx="467179" cy="259045"/>
    <xdr:sp macro="" textlink="">
      <xdr:nvSpPr>
        <xdr:cNvPr id="860" name="テキスト ボックス 859"/>
        <xdr:cNvSpPr txBox="1"/>
      </xdr:nvSpPr>
      <xdr:spPr>
        <a:xfrm>
          <a:off x="17820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1" name="直線コネクタ 86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92</xdr:row>
      <xdr:rowOff>111777</xdr:rowOff>
    </xdr:from>
    <xdr:ext cx="467179" cy="259045"/>
    <xdr:sp macro="" textlink="">
      <xdr:nvSpPr>
        <xdr:cNvPr id="862" name="テキスト ボックス 861"/>
        <xdr:cNvSpPr txBox="1"/>
      </xdr:nvSpPr>
      <xdr:spPr>
        <a:xfrm>
          <a:off x="17820821" y="15885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3" name="直線コネクタ 86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89</xdr:row>
      <xdr:rowOff>168927</xdr:rowOff>
    </xdr:from>
    <xdr:ext cx="467179" cy="259045"/>
    <xdr:sp macro="" textlink="">
      <xdr:nvSpPr>
        <xdr:cNvPr id="864" name="テキスト ボックス 863"/>
        <xdr:cNvSpPr txBox="1"/>
      </xdr:nvSpPr>
      <xdr:spPr>
        <a:xfrm>
          <a:off x="17820821" y="1542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5" name="直線コネクタ 86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66" name="テキスト ボックス 865"/>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68" name="直線コネクタ 86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6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0" name="直線コネクタ 86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2" name="直線コネクタ 87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3" name="直線コネクタ 87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5" name="フローチャート : 判断 87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76" name="直線コネクタ 87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77" name="フローチャート : 判断 87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78" name="テキスト ボックス 87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79" name="直線コネクタ 87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0" name="フローチャート : 判断 87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1" name="テキスト ボックス 88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2" name="直線コネクタ 88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83" name="フローチャート : 判断 88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84" name="テキスト ボックス 88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99873</xdr:rowOff>
    </xdr:from>
    <xdr:to>
      <xdr:col>27</xdr:col>
      <xdr:colOff>161925</xdr:colOff>
      <xdr:row>91</xdr:row>
      <xdr:rowOff>30023</xdr:rowOff>
    </xdr:to>
    <xdr:sp macro="" textlink="">
      <xdr:nvSpPr>
        <xdr:cNvPr id="885" name="フローチャート : 判断 884"/>
        <xdr:cNvSpPr/>
      </xdr:nvSpPr>
      <xdr:spPr>
        <a:xfrm>
          <a:off x="18605500" y="1553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89</xdr:row>
      <xdr:rowOff>46550</xdr:rowOff>
    </xdr:from>
    <xdr:ext cx="469744" cy="259045"/>
    <xdr:sp macro="" textlink="">
      <xdr:nvSpPr>
        <xdr:cNvPr id="886" name="テキスト ボックス 885"/>
        <xdr:cNvSpPr txBox="1"/>
      </xdr:nvSpPr>
      <xdr:spPr>
        <a:xfrm>
          <a:off x="18421427" y="1530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7" name="テキスト ボックス 88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8" name="テキスト ボックス 88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9" name="テキスト ボックス 88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0" name="テキスト ボックス 88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1" name="テキスト ボックス 89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2" name="円/楕円 89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4" name="円/楕円 89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895" name="テキスト ボックス 89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896" name="円/楕円 89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897" name="テキスト ボックス 89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898" name="円/楕円 89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899" name="テキスト ボックス 89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0" name="円/楕円 89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1" name="テキスト ボックス 90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2" name="正方形/長方形 9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3" name="正方形/長方形 9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4" name="テキスト ボックス 9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人口減少等に加え、人件費に</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係る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行政システムの維持管理等に</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引き続き</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経費を要し、平均と比較しても高い状況となっている。今後も、住民サービスの維持、向上を考慮しながら、経費の節減につとめ、改善を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図る。公債費については</a:t>
          </a:r>
          <a:r>
            <a:rPr kumimoji="0" lang="ja-JP" altLang="ja-JP" sz="1100" b="0" i="0" u="none" strike="noStrike" kern="0" cap="none" spc="0" normalizeH="0" baseline="0" noProof="0">
              <a:ln>
                <a:noFill/>
              </a:ln>
              <a:solidFill>
                <a:prstClr val="black"/>
              </a:solidFill>
              <a:effectLst/>
              <a:uLnTx/>
              <a:uFillTx/>
              <a:latin typeface="+mn-lt"/>
              <a:ea typeface="+mn-ea"/>
              <a:cs typeface="+mn-cs"/>
            </a:rPr>
            <a:t>財政規模が小さいため、標準財政規模、標準税収入額等の変動により数値に影響を受けやすい事もあり公債費負担の増も懸念される</a:t>
          </a:r>
          <a:r>
            <a:rPr kumimoji="0" lang="ja-JP" altLang="en-US" sz="1100" b="0" i="0" u="none" strike="noStrike" kern="0" cap="none" spc="0" normalizeH="0" baseline="0" noProof="0">
              <a:ln>
                <a:noFill/>
              </a:ln>
              <a:solidFill>
                <a:prstClr val="black"/>
              </a:solidFill>
              <a:effectLst/>
              <a:uLnTx/>
              <a:uFillTx/>
              <a:latin typeface="+mn-lt"/>
              <a:ea typeface="+mn-ea"/>
              <a:cs typeface="+mn-cs"/>
            </a:rPr>
            <a:t>るため、繰上償還の実施等を計画的に行い、負担軽減に努めると共に将来負担の軽減を図る。</a:t>
          </a:r>
          <a:endParaRPr kumimoji="0" lang="ja-JP" altLang="ja-JP" sz="1400" b="0" i="0" u="none" strike="noStrike" kern="0" cap="none" spc="0" normalizeH="0" baseline="0" noProof="0">
            <a:ln>
              <a:noFill/>
            </a:ln>
            <a:solidFill>
              <a:prstClr val="black"/>
            </a:solidFill>
            <a:effectLst/>
            <a:uLnTx/>
            <a:uFillTx/>
            <a:latin typeface="+mn-lt"/>
            <a:ea typeface="+mn-ea"/>
          </a:endParaRPr>
        </a:p>
        <a:p>
          <a:pPr marL="0" marR="0" lvl="0" indent="0" defTabSz="914400" rtl="0" eaLnBrk="1" fontAlgn="auto" latinLnBrk="0" hangingPunct="1">
            <a:lnSpc>
              <a:spcPts val="13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mn-lt"/>
            <a:ea typeface="+mn-ea"/>
          </a:endParaRPr>
        </a:p>
        <a:p>
          <a:endParaRPr kumimoji="1" lang="ja-JP" altLang="en-US" sz="11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長野県根羽村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1,004
991
89.97
1,983,303
1,820,827
148,945
1,215,695
1,668,227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162299</xdr:rowOff>
    </xdr:from>
    <xdr:to>
      <xdr:col>6</xdr:col>
      <xdr:colOff>511175</xdr:colOff>
      <xdr:row>37</xdr:row>
      <xdr:rowOff>13986</xdr:rowOff>
    </xdr:to>
    <xdr:cxnSp macro="">
      <xdr:nvCxnSpPr>
        <xdr:cNvPr id="62" name="直線コネクタ 61"/>
        <xdr:cNvCxnSpPr/>
      </xdr:nvCxnSpPr>
      <xdr:spPr>
        <a:xfrm flipV="1">
          <a:off x="3797300" y="6334499"/>
          <a:ext cx="838200" cy="2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106173</xdr:rowOff>
    </xdr:from>
    <xdr:ext cx="534377" cy="259045"/>
    <xdr:sp macro="" textlink="">
      <xdr:nvSpPr>
        <xdr:cNvPr id="63" name="議会費平均値テキスト"/>
        <xdr:cNvSpPr txBox="1"/>
      </xdr:nvSpPr>
      <xdr:spPr>
        <a:xfrm>
          <a:off x="4686300" y="6449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13986</xdr:rowOff>
    </xdr:from>
    <xdr:to>
      <xdr:col>5</xdr:col>
      <xdr:colOff>358775</xdr:colOff>
      <xdr:row>37</xdr:row>
      <xdr:rowOff>26576</xdr:rowOff>
    </xdr:to>
    <xdr:cxnSp macro="">
      <xdr:nvCxnSpPr>
        <xdr:cNvPr id="65" name="直線コネクタ 64"/>
        <xdr:cNvCxnSpPr/>
      </xdr:nvCxnSpPr>
      <xdr:spPr>
        <a:xfrm flipV="1">
          <a:off x="2908300" y="6357636"/>
          <a:ext cx="889000" cy="1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125101</xdr:rowOff>
    </xdr:from>
    <xdr:to>
      <xdr:col>5</xdr:col>
      <xdr:colOff>409575</xdr:colOff>
      <xdr:row>38</xdr:row>
      <xdr:rowOff>55251</xdr:rowOff>
    </xdr:to>
    <xdr:sp macro="" textlink="">
      <xdr:nvSpPr>
        <xdr:cNvPr id="66" name="フローチャート : 判断 65"/>
        <xdr:cNvSpPr/>
      </xdr:nvSpPr>
      <xdr:spPr>
        <a:xfrm>
          <a:off x="3746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46377</xdr:rowOff>
    </xdr:from>
    <xdr:ext cx="534377" cy="259045"/>
    <xdr:sp macro="" textlink="">
      <xdr:nvSpPr>
        <xdr:cNvPr id="67" name="テキスト ボックス 66"/>
        <xdr:cNvSpPr txBox="1"/>
      </xdr:nvSpPr>
      <xdr:spPr>
        <a:xfrm>
          <a:off x="3530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20518</xdr:rowOff>
    </xdr:from>
    <xdr:to>
      <xdr:col>4</xdr:col>
      <xdr:colOff>155575</xdr:colOff>
      <xdr:row>37</xdr:row>
      <xdr:rowOff>26576</xdr:rowOff>
    </xdr:to>
    <xdr:cxnSp macro="">
      <xdr:nvCxnSpPr>
        <xdr:cNvPr id="68" name="直線コネクタ 67"/>
        <xdr:cNvCxnSpPr/>
      </xdr:nvCxnSpPr>
      <xdr:spPr>
        <a:xfrm>
          <a:off x="2019300" y="6364168"/>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125345</xdr:rowOff>
    </xdr:from>
    <xdr:to>
      <xdr:col>4</xdr:col>
      <xdr:colOff>206375</xdr:colOff>
      <xdr:row>38</xdr:row>
      <xdr:rowOff>55496</xdr:rowOff>
    </xdr:to>
    <xdr:sp macro="" textlink="">
      <xdr:nvSpPr>
        <xdr:cNvPr id="69" name="フローチャート : 判断 68"/>
        <xdr:cNvSpPr/>
      </xdr:nvSpPr>
      <xdr:spPr>
        <a:xfrm>
          <a:off x="2857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46622</xdr:rowOff>
    </xdr:from>
    <xdr:ext cx="534377" cy="259045"/>
    <xdr:sp macro="" textlink="">
      <xdr:nvSpPr>
        <xdr:cNvPr id="70" name="テキスト ボックス 69"/>
        <xdr:cNvSpPr txBox="1"/>
      </xdr:nvSpPr>
      <xdr:spPr>
        <a:xfrm>
          <a:off x="2641111" y="65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122963</xdr:rowOff>
    </xdr:from>
    <xdr:to>
      <xdr:col>2</xdr:col>
      <xdr:colOff>638175</xdr:colOff>
      <xdr:row>37</xdr:row>
      <xdr:rowOff>20518</xdr:rowOff>
    </xdr:to>
    <xdr:cxnSp macro="">
      <xdr:nvCxnSpPr>
        <xdr:cNvPr id="71" name="直線コネクタ 70"/>
        <xdr:cNvCxnSpPr/>
      </xdr:nvCxnSpPr>
      <xdr:spPr>
        <a:xfrm>
          <a:off x="1130300" y="6295163"/>
          <a:ext cx="889000" cy="6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119516</xdr:rowOff>
    </xdr:from>
    <xdr:to>
      <xdr:col>3</xdr:col>
      <xdr:colOff>3175</xdr:colOff>
      <xdr:row>38</xdr:row>
      <xdr:rowOff>49666</xdr:rowOff>
    </xdr:to>
    <xdr:sp macro="" textlink="">
      <xdr:nvSpPr>
        <xdr:cNvPr id="72" name="フローチャート : 判断 71"/>
        <xdr:cNvSpPr/>
      </xdr:nvSpPr>
      <xdr:spPr>
        <a:xfrm>
          <a:off x="1968500" y="64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40793</xdr:rowOff>
    </xdr:from>
    <xdr:ext cx="534377" cy="259045"/>
    <xdr:sp macro="" textlink="">
      <xdr:nvSpPr>
        <xdr:cNvPr id="73" name="テキスト ボックス 72"/>
        <xdr:cNvSpPr txBox="1"/>
      </xdr:nvSpPr>
      <xdr:spPr>
        <a:xfrm>
          <a:off x="1752111" y="655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90778</xdr:rowOff>
    </xdr:from>
    <xdr:to>
      <xdr:col>1</xdr:col>
      <xdr:colOff>485775</xdr:colOff>
      <xdr:row>38</xdr:row>
      <xdr:rowOff>20927</xdr:rowOff>
    </xdr:to>
    <xdr:sp macro="" textlink="">
      <xdr:nvSpPr>
        <xdr:cNvPr id="74" name="フローチャート : 判断 73"/>
        <xdr:cNvSpPr/>
      </xdr:nvSpPr>
      <xdr:spPr>
        <a:xfrm>
          <a:off x="1079500" y="643442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12054</xdr:rowOff>
    </xdr:from>
    <xdr:ext cx="534377" cy="259045"/>
    <xdr:sp macro="" textlink="">
      <xdr:nvSpPr>
        <xdr:cNvPr id="75" name="テキスト ボックス 74"/>
        <xdr:cNvSpPr txBox="1"/>
      </xdr:nvSpPr>
      <xdr:spPr>
        <a:xfrm>
          <a:off x="863111" y="652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111499</xdr:rowOff>
    </xdr:from>
    <xdr:to>
      <xdr:col>6</xdr:col>
      <xdr:colOff>561975</xdr:colOff>
      <xdr:row>37</xdr:row>
      <xdr:rowOff>41649</xdr:rowOff>
    </xdr:to>
    <xdr:sp macro="" textlink="">
      <xdr:nvSpPr>
        <xdr:cNvPr id="81" name="円/楕円 80"/>
        <xdr:cNvSpPr/>
      </xdr:nvSpPr>
      <xdr:spPr>
        <a:xfrm>
          <a:off x="4584700" y="628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134376</xdr:rowOff>
    </xdr:from>
    <xdr:ext cx="534377" cy="259045"/>
    <xdr:sp macro="" textlink="">
      <xdr:nvSpPr>
        <xdr:cNvPr id="82" name="議会費該当値テキスト"/>
        <xdr:cNvSpPr txBox="1"/>
      </xdr:nvSpPr>
      <xdr:spPr>
        <a:xfrm>
          <a:off x="4686300" y="61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27,616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134636</xdr:rowOff>
    </xdr:from>
    <xdr:to>
      <xdr:col>5</xdr:col>
      <xdr:colOff>409575</xdr:colOff>
      <xdr:row>37</xdr:row>
      <xdr:rowOff>64786</xdr:rowOff>
    </xdr:to>
    <xdr:sp macro="" textlink="">
      <xdr:nvSpPr>
        <xdr:cNvPr id="83" name="円/楕円 82"/>
        <xdr:cNvSpPr/>
      </xdr:nvSpPr>
      <xdr:spPr>
        <a:xfrm>
          <a:off x="3746500" y="630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81313</xdr:rowOff>
    </xdr:from>
    <xdr:ext cx="534377" cy="259045"/>
    <xdr:sp macro="" textlink="">
      <xdr:nvSpPr>
        <xdr:cNvPr id="84" name="テキスト ボックス 83"/>
        <xdr:cNvSpPr txBox="1"/>
      </xdr:nvSpPr>
      <xdr:spPr>
        <a:xfrm>
          <a:off x="3530111" y="608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147226</xdr:rowOff>
    </xdr:from>
    <xdr:to>
      <xdr:col>4</xdr:col>
      <xdr:colOff>206375</xdr:colOff>
      <xdr:row>37</xdr:row>
      <xdr:rowOff>77376</xdr:rowOff>
    </xdr:to>
    <xdr:sp macro="" textlink="">
      <xdr:nvSpPr>
        <xdr:cNvPr id="85" name="円/楕円 84"/>
        <xdr:cNvSpPr/>
      </xdr:nvSpPr>
      <xdr:spPr>
        <a:xfrm>
          <a:off x="2857500" y="63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93903</xdr:rowOff>
    </xdr:from>
    <xdr:ext cx="534377" cy="259045"/>
    <xdr:sp macro="" textlink="">
      <xdr:nvSpPr>
        <xdr:cNvPr id="86" name="テキスト ボックス 85"/>
        <xdr:cNvSpPr txBox="1"/>
      </xdr:nvSpPr>
      <xdr:spPr>
        <a:xfrm>
          <a:off x="2641111" y="609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25,428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141168</xdr:rowOff>
    </xdr:from>
    <xdr:to>
      <xdr:col>3</xdr:col>
      <xdr:colOff>3175</xdr:colOff>
      <xdr:row>37</xdr:row>
      <xdr:rowOff>71318</xdr:rowOff>
    </xdr:to>
    <xdr:sp macro="" textlink="">
      <xdr:nvSpPr>
        <xdr:cNvPr id="87" name="円/楕円 86"/>
        <xdr:cNvSpPr/>
      </xdr:nvSpPr>
      <xdr:spPr>
        <a:xfrm>
          <a:off x="1968500" y="631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87845</xdr:rowOff>
    </xdr:from>
    <xdr:ext cx="534377" cy="259045"/>
    <xdr:sp macro="" textlink="">
      <xdr:nvSpPr>
        <xdr:cNvPr id="88" name="テキスト ボックス 87"/>
        <xdr:cNvSpPr txBox="1"/>
      </xdr:nvSpPr>
      <xdr:spPr>
        <a:xfrm>
          <a:off x="1752111" y="608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72163</xdr:rowOff>
    </xdr:from>
    <xdr:to>
      <xdr:col>1</xdr:col>
      <xdr:colOff>485775</xdr:colOff>
      <xdr:row>37</xdr:row>
      <xdr:rowOff>2313</xdr:rowOff>
    </xdr:to>
    <xdr:sp macro="" textlink="">
      <xdr:nvSpPr>
        <xdr:cNvPr id="89" name="円/楕円 88"/>
        <xdr:cNvSpPr/>
      </xdr:nvSpPr>
      <xdr:spPr>
        <a:xfrm>
          <a:off x="1079500" y="624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18840</xdr:rowOff>
    </xdr:from>
    <xdr:ext cx="534377" cy="259045"/>
    <xdr:sp macro="" textlink="">
      <xdr:nvSpPr>
        <xdr:cNvPr id="90" name="テキスト ボックス 89"/>
        <xdr:cNvSpPr txBox="1"/>
      </xdr:nvSpPr>
      <xdr:spPr>
        <a:xfrm>
          <a:off x="863111" y="601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23260</xdr:rowOff>
    </xdr:from>
    <xdr:to>
      <xdr:col>6</xdr:col>
      <xdr:colOff>511175</xdr:colOff>
      <xdr:row>58</xdr:row>
      <xdr:rowOff>54242</xdr:rowOff>
    </xdr:to>
    <xdr:cxnSp macro="">
      <xdr:nvCxnSpPr>
        <xdr:cNvPr id="119" name="直線コネクタ 118"/>
        <xdr:cNvCxnSpPr/>
      </xdr:nvCxnSpPr>
      <xdr:spPr>
        <a:xfrm>
          <a:off x="3797300" y="9967360"/>
          <a:ext cx="838200" cy="3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56709</xdr:rowOff>
    </xdr:from>
    <xdr:ext cx="599010" cy="259045"/>
    <xdr:sp macro="" textlink="">
      <xdr:nvSpPr>
        <xdr:cNvPr id="120" name="総務費平均値テキスト"/>
        <xdr:cNvSpPr txBox="1"/>
      </xdr:nvSpPr>
      <xdr:spPr>
        <a:xfrm>
          <a:off x="4686300" y="10000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23260</xdr:rowOff>
    </xdr:from>
    <xdr:to>
      <xdr:col>5</xdr:col>
      <xdr:colOff>358775</xdr:colOff>
      <xdr:row>58</xdr:row>
      <xdr:rowOff>55321</xdr:rowOff>
    </xdr:to>
    <xdr:cxnSp macro="">
      <xdr:nvCxnSpPr>
        <xdr:cNvPr id="122" name="直線コネクタ 121"/>
        <xdr:cNvCxnSpPr/>
      </xdr:nvCxnSpPr>
      <xdr:spPr>
        <a:xfrm flipV="1">
          <a:off x="2908300" y="9967360"/>
          <a:ext cx="889000" cy="3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80309</xdr:rowOff>
    </xdr:from>
    <xdr:to>
      <xdr:col>5</xdr:col>
      <xdr:colOff>409575</xdr:colOff>
      <xdr:row>59</xdr:row>
      <xdr:rowOff>10459</xdr:rowOff>
    </xdr:to>
    <xdr:sp macro="" textlink="">
      <xdr:nvSpPr>
        <xdr:cNvPr id="123" name="フローチャート : 判断 122"/>
        <xdr:cNvSpPr/>
      </xdr:nvSpPr>
      <xdr:spPr>
        <a:xfrm>
          <a:off x="3746500" y="100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1586</xdr:rowOff>
    </xdr:from>
    <xdr:ext cx="599010" cy="259045"/>
    <xdr:sp macro="" textlink="">
      <xdr:nvSpPr>
        <xdr:cNvPr id="124" name="テキスト ボックス 123"/>
        <xdr:cNvSpPr txBox="1"/>
      </xdr:nvSpPr>
      <xdr:spPr>
        <a:xfrm>
          <a:off x="3497794" y="1011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47826</xdr:rowOff>
    </xdr:from>
    <xdr:to>
      <xdr:col>4</xdr:col>
      <xdr:colOff>155575</xdr:colOff>
      <xdr:row>58</xdr:row>
      <xdr:rowOff>55321</xdr:rowOff>
    </xdr:to>
    <xdr:cxnSp macro="">
      <xdr:nvCxnSpPr>
        <xdr:cNvPr id="125" name="直線コネクタ 124"/>
        <xdr:cNvCxnSpPr/>
      </xdr:nvCxnSpPr>
      <xdr:spPr>
        <a:xfrm>
          <a:off x="2019300" y="9991926"/>
          <a:ext cx="889000" cy="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78724</xdr:rowOff>
    </xdr:from>
    <xdr:to>
      <xdr:col>4</xdr:col>
      <xdr:colOff>206375</xdr:colOff>
      <xdr:row>59</xdr:row>
      <xdr:rowOff>8874</xdr:rowOff>
    </xdr:to>
    <xdr:sp macro="" textlink="">
      <xdr:nvSpPr>
        <xdr:cNvPr id="126" name="フローチャート : 判断 125"/>
        <xdr:cNvSpPr/>
      </xdr:nvSpPr>
      <xdr:spPr>
        <a:xfrm>
          <a:off x="2857500" y="1002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1</xdr:rowOff>
    </xdr:from>
    <xdr:ext cx="599010" cy="259045"/>
    <xdr:sp macro="" textlink="">
      <xdr:nvSpPr>
        <xdr:cNvPr id="127" name="テキスト ボックス 126"/>
        <xdr:cNvSpPr txBox="1"/>
      </xdr:nvSpPr>
      <xdr:spPr>
        <a:xfrm>
          <a:off x="2608794" y="1011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47826</xdr:rowOff>
    </xdr:from>
    <xdr:to>
      <xdr:col>2</xdr:col>
      <xdr:colOff>638175</xdr:colOff>
      <xdr:row>58</xdr:row>
      <xdr:rowOff>89994</xdr:rowOff>
    </xdr:to>
    <xdr:cxnSp macro="">
      <xdr:nvCxnSpPr>
        <xdr:cNvPr id="128" name="直線コネクタ 127"/>
        <xdr:cNvCxnSpPr/>
      </xdr:nvCxnSpPr>
      <xdr:spPr>
        <a:xfrm flipV="1">
          <a:off x="1130300" y="9991926"/>
          <a:ext cx="889000" cy="4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42879</xdr:rowOff>
    </xdr:from>
    <xdr:to>
      <xdr:col>3</xdr:col>
      <xdr:colOff>3175</xdr:colOff>
      <xdr:row>58</xdr:row>
      <xdr:rowOff>144479</xdr:rowOff>
    </xdr:to>
    <xdr:sp macro="" textlink="">
      <xdr:nvSpPr>
        <xdr:cNvPr id="129" name="フローチャート : 判断 128"/>
        <xdr:cNvSpPr/>
      </xdr:nvSpPr>
      <xdr:spPr>
        <a:xfrm>
          <a:off x="1968500" y="998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135606</xdr:rowOff>
    </xdr:from>
    <xdr:ext cx="599010" cy="259045"/>
    <xdr:sp macro="" textlink="">
      <xdr:nvSpPr>
        <xdr:cNvPr id="130" name="テキスト ボックス 129"/>
        <xdr:cNvSpPr txBox="1"/>
      </xdr:nvSpPr>
      <xdr:spPr>
        <a:xfrm>
          <a:off x="1719794" y="1007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87992</xdr:rowOff>
    </xdr:from>
    <xdr:to>
      <xdr:col>1</xdr:col>
      <xdr:colOff>485775</xdr:colOff>
      <xdr:row>59</xdr:row>
      <xdr:rowOff>18142</xdr:rowOff>
    </xdr:to>
    <xdr:sp macro="" textlink="">
      <xdr:nvSpPr>
        <xdr:cNvPr id="131" name="フローチャート : 判断 130"/>
        <xdr:cNvSpPr/>
      </xdr:nvSpPr>
      <xdr:spPr>
        <a:xfrm>
          <a:off x="1079500" y="1003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9269</xdr:rowOff>
    </xdr:from>
    <xdr:ext cx="599010" cy="259045"/>
    <xdr:sp macro="" textlink="">
      <xdr:nvSpPr>
        <xdr:cNvPr id="132" name="テキスト ボックス 131"/>
        <xdr:cNvSpPr txBox="1"/>
      </xdr:nvSpPr>
      <xdr:spPr>
        <a:xfrm>
          <a:off x="830794" y="1012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202,382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3442</xdr:rowOff>
    </xdr:from>
    <xdr:to>
      <xdr:col>6</xdr:col>
      <xdr:colOff>561975</xdr:colOff>
      <xdr:row>58</xdr:row>
      <xdr:rowOff>105042</xdr:rowOff>
    </xdr:to>
    <xdr:sp macro="" textlink="">
      <xdr:nvSpPr>
        <xdr:cNvPr id="138" name="円/楕円 137"/>
        <xdr:cNvSpPr/>
      </xdr:nvSpPr>
      <xdr:spPr>
        <a:xfrm>
          <a:off x="4584700" y="99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26319</xdr:rowOff>
    </xdr:from>
    <xdr:ext cx="599010" cy="259045"/>
    <xdr:sp macro="" textlink="">
      <xdr:nvSpPr>
        <xdr:cNvPr id="139" name="総務費該当値テキスト"/>
        <xdr:cNvSpPr txBox="1"/>
      </xdr:nvSpPr>
      <xdr:spPr>
        <a:xfrm>
          <a:off x="4686300" y="979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424,299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143910</xdr:rowOff>
    </xdr:from>
    <xdr:to>
      <xdr:col>5</xdr:col>
      <xdr:colOff>409575</xdr:colOff>
      <xdr:row>58</xdr:row>
      <xdr:rowOff>74060</xdr:rowOff>
    </xdr:to>
    <xdr:sp macro="" textlink="">
      <xdr:nvSpPr>
        <xdr:cNvPr id="140" name="円/楕円 139"/>
        <xdr:cNvSpPr/>
      </xdr:nvSpPr>
      <xdr:spPr>
        <a:xfrm>
          <a:off x="3746500" y="991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90587</xdr:rowOff>
    </xdr:from>
    <xdr:ext cx="599010" cy="259045"/>
    <xdr:sp macro="" textlink="">
      <xdr:nvSpPr>
        <xdr:cNvPr id="141" name="テキスト ボックス 140"/>
        <xdr:cNvSpPr txBox="1"/>
      </xdr:nvSpPr>
      <xdr:spPr>
        <a:xfrm>
          <a:off x="3497794" y="969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505,618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4521</xdr:rowOff>
    </xdr:from>
    <xdr:to>
      <xdr:col>4</xdr:col>
      <xdr:colOff>206375</xdr:colOff>
      <xdr:row>58</xdr:row>
      <xdr:rowOff>106121</xdr:rowOff>
    </xdr:to>
    <xdr:sp macro="" textlink="">
      <xdr:nvSpPr>
        <xdr:cNvPr id="142" name="円/楕円 141"/>
        <xdr:cNvSpPr/>
      </xdr:nvSpPr>
      <xdr:spPr>
        <a:xfrm>
          <a:off x="2857500" y="994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122648</xdr:rowOff>
    </xdr:from>
    <xdr:ext cx="599010" cy="259045"/>
    <xdr:sp macro="" textlink="">
      <xdr:nvSpPr>
        <xdr:cNvPr id="143" name="テキスト ボックス 142"/>
        <xdr:cNvSpPr txBox="1"/>
      </xdr:nvSpPr>
      <xdr:spPr>
        <a:xfrm>
          <a:off x="2608794" y="9723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421,468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168476</xdr:rowOff>
    </xdr:from>
    <xdr:to>
      <xdr:col>3</xdr:col>
      <xdr:colOff>3175</xdr:colOff>
      <xdr:row>58</xdr:row>
      <xdr:rowOff>98626</xdr:rowOff>
    </xdr:to>
    <xdr:sp macro="" textlink="">
      <xdr:nvSpPr>
        <xdr:cNvPr id="144" name="円/楕円 143"/>
        <xdr:cNvSpPr/>
      </xdr:nvSpPr>
      <xdr:spPr>
        <a:xfrm>
          <a:off x="1968500" y="994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115153</xdr:rowOff>
    </xdr:from>
    <xdr:ext cx="599010" cy="259045"/>
    <xdr:sp macro="" textlink="">
      <xdr:nvSpPr>
        <xdr:cNvPr id="145" name="テキスト ボックス 144"/>
        <xdr:cNvSpPr txBox="1"/>
      </xdr:nvSpPr>
      <xdr:spPr>
        <a:xfrm>
          <a:off x="1719794" y="9716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441,140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39194</xdr:rowOff>
    </xdr:from>
    <xdr:to>
      <xdr:col>1</xdr:col>
      <xdr:colOff>485775</xdr:colOff>
      <xdr:row>58</xdr:row>
      <xdr:rowOff>140794</xdr:rowOff>
    </xdr:to>
    <xdr:sp macro="" textlink="">
      <xdr:nvSpPr>
        <xdr:cNvPr id="146" name="円/楕円 145"/>
        <xdr:cNvSpPr/>
      </xdr:nvSpPr>
      <xdr:spPr>
        <a:xfrm>
          <a:off x="1079500" y="998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157321</xdr:rowOff>
    </xdr:from>
    <xdr:ext cx="599010" cy="259045"/>
    <xdr:sp macro="" textlink="">
      <xdr:nvSpPr>
        <xdr:cNvPr id="147" name="テキスト ボックス 146"/>
        <xdr:cNvSpPr txBox="1"/>
      </xdr:nvSpPr>
      <xdr:spPr>
        <a:xfrm>
          <a:off x="830794" y="97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330,462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74</xdr:row>
      <xdr:rowOff>20904</xdr:rowOff>
    </xdr:from>
    <xdr:to>
      <xdr:col>6</xdr:col>
      <xdr:colOff>510540</xdr:colOff>
      <xdr:row>77</xdr:row>
      <xdr:rowOff>147794</xdr:rowOff>
    </xdr:to>
    <xdr:cxnSp macro="">
      <xdr:nvCxnSpPr>
        <xdr:cNvPr id="171" name="直線コネクタ 170"/>
        <xdr:cNvCxnSpPr/>
      </xdr:nvCxnSpPr>
      <xdr:spPr>
        <a:xfrm flipV="1">
          <a:off x="4633595" y="12708204"/>
          <a:ext cx="1270" cy="641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151621</xdr:rowOff>
    </xdr:from>
    <xdr:ext cx="599010" cy="259045"/>
    <xdr:sp macro="" textlink="">
      <xdr:nvSpPr>
        <xdr:cNvPr id="172" name="民生費最小値テキスト"/>
        <xdr:cNvSpPr txBox="1"/>
      </xdr:nvSpPr>
      <xdr:spPr>
        <a:xfrm>
          <a:off x="4686300" y="1335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77</xdr:row>
      <xdr:rowOff>147794</xdr:rowOff>
    </xdr:from>
    <xdr:to>
      <xdr:col>6</xdr:col>
      <xdr:colOff>600075</xdr:colOff>
      <xdr:row>77</xdr:row>
      <xdr:rowOff>147794</xdr:rowOff>
    </xdr:to>
    <xdr:cxnSp macro="">
      <xdr:nvCxnSpPr>
        <xdr:cNvPr id="173" name="直線コネクタ 172"/>
        <xdr:cNvCxnSpPr/>
      </xdr:nvCxnSpPr>
      <xdr:spPr>
        <a:xfrm>
          <a:off x="4546600" y="1334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72</xdr:row>
      <xdr:rowOff>139031</xdr:rowOff>
    </xdr:from>
    <xdr:ext cx="599010" cy="259045"/>
    <xdr:sp macro="" textlink="">
      <xdr:nvSpPr>
        <xdr:cNvPr id="174" name="民生費最大値テキスト"/>
        <xdr:cNvSpPr txBox="1"/>
      </xdr:nvSpPr>
      <xdr:spPr>
        <a:xfrm>
          <a:off x="4686300" y="12483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74</xdr:row>
      <xdr:rowOff>20904</xdr:rowOff>
    </xdr:from>
    <xdr:to>
      <xdr:col>6</xdr:col>
      <xdr:colOff>600075</xdr:colOff>
      <xdr:row>74</xdr:row>
      <xdr:rowOff>20904</xdr:rowOff>
    </xdr:to>
    <xdr:cxnSp macro="">
      <xdr:nvCxnSpPr>
        <xdr:cNvPr id="175" name="直線コネクタ 174"/>
        <xdr:cNvCxnSpPr/>
      </xdr:nvCxnSpPr>
      <xdr:spPr>
        <a:xfrm>
          <a:off x="4546600" y="1270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29556</xdr:rowOff>
    </xdr:from>
    <xdr:to>
      <xdr:col>6</xdr:col>
      <xdr:colOff>511175</xdr:colOff>
      <xdr:row>77</xdr:row>
      <xdr:rowOff>54501</xdr:rowOff>
    </xdr:to>
    <xdr:cxnSp macro="">
      <xdr:nvCxnSpPr>
        <xdr:cNvPr id="176" name="直線コネクタ 175"/>
        <xdr:cNvCxnSpPr/>
      </xdr:nvCxnSpPr>
      <xdr:spPr>
        <a:xfrm>
          <a:off x="3797300" y="12202506"/>
          <a:ext cx="838200" cy="10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9586</xdr:rowOff>
    </xdr:from>
    <xdr:ext cx="599010" cy="259045"/>
    <xdr:sp macro="" textlink="">
      <xdr:nvSpPr>
        <xdr:cNvPr id="177" name="民生費平均値テキスト"/>
        <xdr:cNvSpPr txBox="1"/>
      </xdr:nvSpPr>
      <xdr:spPr>
        <a:xfrm>
          <a:off x="4686300" y="130397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158159</xdr:rowOff>
    </xdr:from>
    <xdr:to>
      <xdr:col>6</xdr:col>
      <xdr:colOff>561975</xdr:colOff>
      <xdr:row>77</xdr:row>
      <xdr:rowOff>88309</xdr:rowOff>
    </xdr:to>
    <xdr:sp macro="" textlink="">
      <xdr:nvSpPr>
        <xdr:cNvPr id="178" name="フローチャート : 判断 177"/>
        <xdr:cNvSpPr/>
      </xdr:nvSpPr>
      <xdr:spPr>
        <a:xfrm>
          <a:off x="4584700" y="1318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29556</xdr:rowOff>
    </xdr:from>
    <xdr:to>
      <xdr:col>5</xdr:col>
      <xdr:colOff>358775</xdr:colOff>
      <xdr:row>77</xdr:row>
      <xdr:rowOff>44241</xdr:rowOff>
    </xdr:to>
    <xdr:cxnSp macro="">
      <xdr:nvCxnSpPr>
        <xdr:cNvPr id="179" name="直線コネクタ 178"/>
        <xdr:cNvCxnSpPr/>
      </xdr:nvCxnSpPr>
      <xdr:spPr>
        <a:xfrm flipV="1">
          <a:off x="2908300" y="12202506"/>
          <a:ext cx="889000" cy="104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133355</xdr:rowOff>
    </xdr:from>
    <xdr:to>
      <xdr:col>5</xdr:col>
      <xdr:colOff>409575</xdr:colOff>
      <xdr:row>77</xdr:row>
      <xdr:rowOff>63505</xdr:rowOff>
    </xdr:to>
    <xdr:sp macro="" textlink="">
      <xdr:nvSpPr>
        <xdr:cNvPr id="180" name="フローチャート : 判断 179"/>
        <xdr:cNvSpPr/>
      </xdr:nvSpPr>
      <xdr:spPr>
        <a:xfrm>
          <a:off x="3746500" y="1316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54632</xdr:rowOff>
    </xdr:from>
    <xdr:ext cx="599010" cy="259045"/>
    <xdr:sp macro="" textlink="">
      <xdr:nvSpPr>
        <xdr:cNvPr id="181" name="テキスト ボックス 180"/>
        <xdr:cNvSpPr txBox="1"/>
      </xdr:nvSpPr>
      <xdr:spPr>
        <a:xfrm>
          <a:off x="3497794" y="1325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44241</xdr:rowOff>
    </xdr:from>
    <xdr:to>
      <xdr:col>4</xdr:col>
      <xdr:colOff>155575</xdr:colOff>
      <xdr:row>77</xdr:row>
      <xdr:rowOff>83007</xdr:rowOff>
    </xdr:to>
    <xdr:cxnSp macro="">
      <xdr:nvCxnSpPr>
        <xdr:cNvPr id="182" name="直線コネクタ 181"/>
        <xdr:cNvCxnSpPr/>
      </xdr:nvCxnSpPr>
      <xdr:spPr>
        <a:xfrm flipV="1">
          <a:off x="2019300" y="13245891"/>
          <a:ext cx="889000" cy="3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68204</xdr:rowOff>
    </xdr:from>
    <xdr:to>
      <xdr:col>4</xdr:col>
      <xdr:colOff>206375</xdr:colOff>
      <xdr:row>76</xdr:row>
      <xdr:rowOff>169804</xdr:rowOff>
    </xdr:to>
    <xdr:sp macro="" textlink="">
      <xdr:nvSpPr>
        <xdr:cNvPr id="183" name="フローチャート : 判断 182"/>
        <xdr:cNvSpPr/>
      </xdr:nvSpPr>
      <xdr:spPr>
        <a:xfrm>
          <a:off x="2857500" y="1309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14881</xdr:rowOff>
    </xdr:from>
    <xdr:ext cx="599010" cy="259045"/>
    <xdr:sp macro="" textlink="">
      <xdr:nvSpPr>
        <xdr:cNvPr id="184" name="テキスト ボックス 183"/>
        <xdr:cNvSpPr txBox="1"/>
      </xdr:nvSpPr>
      <xdr:spPr>
        <a:xfrm>
          <a:off x="2608794" y="1287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72811</xdr:rowOff>
    </xdr:from>
    <xdr:to>
      <xdr:col>2</xdr:col>
      <xdr:colOff>638175</xdr:colOff>
      <xdr:row>77</xdr:row>
      <xdr:rowOff>83007</xdr:rowOff>
    </xdr:to>
    <xdr:cxnSp macro="">
      <xdr:nvCxnSpPr>
        <xdr:cNvPr id="185" name="直線コネクタ 184"/>
        <xdr:cNvCxnSpPr/>
      </xdr:nvCxnSpPr>
      <xdr:spPr>
        <a:xfrm>
          <a:off x="1130300" y="13274461"/>
          <a:ext cx="8890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98098</xdr:rowOff>
    </xdr:from>
    <xdr:to>
      <xdr:col>3</xdr:col>
      <xdr:colOff>3175</xdr:colOff>
      <xdr:row>77</xdr:row>
      <xdr:rowOff>28248</xdr:rowOff>
    </xdr:to>
    <xdr:sp macro="" textlink="">
      <xdr:nvSpPr>
        <xdr:cNvPr id="186" name="フローチャート : 判断 185"/>
        <xdr:cNvSpPr/>
      </xdr:nvSpPr>
      <xdr:spPr>
        <a:xfrm>
          <a:off x="1968500" y="131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44774</xdr:rowOff>
    </xdr:from>
    <xdr:ext cx="599010" cy="259045"/>
    <xdr:sp macro="" textlink="">
      <xdr:nvSpPr>
        <xdr:cNvPr id="187" name="テキスト ボックス 186"/>
        <xdr:cNvSpPr txBox="1"/>
      </xdr:nvSpPr>
      <xdr:spPr>
        <a:xfrm>
          <a:off x="1719794" y="1290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27215</xdr:rowOff>
    </xdr:from>
    <xdr:to>
      <xdr:col>1</xdr:col>
      <xdr:colOff>485775</xdr:colOff>
      <xdr:row>77</xdr:row>
      <xdr:rowOff>128815</xdr:rowOff>
    </xdr:to>
    <xdr:sp macro="" textlink="">
      <xdr:nvSpPr>
        <xdr:cNvPr id="188" name="フローチャート : 判断 187"/>
        <xdr:cNvSpPr/>
      </xdr:nvSpPr>
      <xdr:spPr>
        <a:xfrm>
          <a:off x="1079500" y="13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119942</xdr:rowOff>
    </xdr:from>
    <xdr:ext cx="599010" cy="259045"/>
    <xdr:sp macro="" textlink="">
      <xdr:nvSpPr>
        <xdr:cNvPr id="189" name="テキスト ボックス 188"/>
        <xdr:cNvSpPr txBox="1"/>
      </xdr:nvSpPr>
      <xdr:spPr>
        <a:xfrm>
          <a:off x="830794" y="13321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162,380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3701</xdr:rowOff>
    </xdr:from>
    <xdr:to>
      <xdr:col>6</xdr:col>
      <xdr:colOff>561975</xdr:colOff>
      <xdr:row>77</xdr:row>
      <xdr:rowOff>105301</xdr:rowOff>
    </xdr:to>
    <xdr:sp macro="" textlink="">
      <xdr:nvSpPr>
        <xdr:cNvPr id="195" name="円/楕円 194"/>
        <xdr:cNvSpPr/>
      </xdr:nvSpPr>
      <xdr:spPr>
        <a:xfrm>
          <a:off x="4584700" y="132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136587</xdr:rowOff>
    </xdr:from>
    <xdr:ext cx="599010" cy="259045"/>
    <xdr:sp macro="" textlink="">
      <xdr:nvSpPr>
        <xdr:cNvPr id="196" name="民生費該当値テキスト"/>
        <xdr:cNvSpPr txBox="1"/>
      </xdr:nvSpPr>
      <xdr:spPr>
        <a:xfrm>
          <a:off x="4686300" y="1316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174,724</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150206</xdr:rowOff>
    </xdr:from>
    <xdr:to>
      <xdr:col>5</xdr:col>
      <xdr:colOff>409575</xdr:colOff>
      <xdr:row>71</xdr:row>
      <xdr:rowOff>80356</xdr:rowOff>
    </xdr:to>
    <xdr:sp macro="" textlink="">
      <xdr:nvSpPr>
        <xdr:cNvPr id="197" name="円/楕円 196"/>
        <xdr:cNvSpPr/>
      </xdr:nvSpPr>
      <xdr:spPr>
        <a:xfrm>
          <a:off x="3746500" y="1215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96883</xdr:rowOff>
    </xdr:from>
    <xdr:ext cx="599010" cy="259045"/>
    <xdr:sp macro="" textlink="">
      <xdr:nvSpPr>
        <xdr:cNvPr id="198" name="テキスト ボックス 197"/>
        <xdr:cNvSpPr txBox="1"/>
      </xdr:nvSpPr>
      <xdr:spPr>
        <a:xfrm>
          <a:off x="3497794" y="11926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727,818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164891</xdr:rowOff>
    </xdr:from>
    <xdr:to>
      <xdr:col>4</xdr:col>
      <xdr:colOff>206375</xdr:colOff>
      <xdr:row>77</xdr:row>
      <xdr:rowOff>95041</xdr:rowOff>
    </xdr:to>
    <xdr:sp macro="" textlink="">
      <xdr:nvSpPr>
        <xdr:cNvPr id="199" name="円/楕円 198"/>
        <xdr:cNvSpPr/>
      </xdr:nvSpPr>
      <xdr:spPr>
        <a:xfrm>
          <a:off x="2857500" y="1319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86168</xdr:rowOff>
    </xdr:from>
    <xdr:ext cx="599010" cy="259045"/>
    <xdr:sp macro="" textlink="">
      <xdr:nvSpPr>
        <xdr:cNvPr id="200" name="テキスト ボックス 199"/>
        <xdr:cNvSpPr txBox="1"/>
      </xdr:nvSpPr>
      <xdr:spPr>
        <a:xfrm>
          <a:off x="2608794" y="1328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180,110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32207</xdr:rowOff>
    </xdr:from>
    <xdr:to>
      <xdr:col>3</xdr:col>
      <xdr:colOff>3175</xdr:colOff>
      <xdr:row>77</xdr:row>
      <xdr:rowOff>133807</xdr:rowOff>
    </xdr:to>
    <xdr:sp macro="" textlink="">
      <xdr:nvSpPr>
        <xdr:cNvPr id="201" name="円/楕円 200"/>
        <xdr:cNvSpPr/>
      </xdr:nvSpPr>
      <xdr:spPr>
        <a:xfrm>
          <a:off x="1968500" y="1323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124934</xdr:rowOff>
    </xdr:from>
    <xdr:ext cx="599010" cy="259045"/>
    <xdr:sp macro="" textlink="">
      <xdr:nvSpPr>
        <xdr:cNvPr id="202" name="テキスト ボックス 201"/>
        <xdr:cNvSpPr txBox="1"/>
      </xdr:nvSpPr>
      <xdr:spPr>
        <a:xfrm>
          <a:off x="1719794" y="1332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159,760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22011</xdr:rowOff>
    </xdr:from>
    <xdr:to>
      <xdr:col>1</xdr:col>
      <xdr:colOff>485775</xdr:colOff>
      <xdr:row>77</xdr:row>
      <xdr:rowOff>123611</xdr:rowOff>
    </xdr:to>
    <xdr:sp macro="" textlink="">
      <xdr:nvSpPr>
        <xdr:cNvPr id="203" name="円/楕円 202"/>
        <xdr:cNvSpPr/>
      </xdr:nvSpPr>
      <xdr:spPr>
        <a:xfrm>
          <a:off x="1079500" y="1322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140138</xdr:rowOff>
    </xdr:from>
    <xdr:ext cx="599010" cy="259045"/>
    <xdr:sp macro="" textlink="">
      <xdr:nvSpPr>
        <xdr:cNvPr id="204" name="テキスト ボックス 203"/>
        <xdr:cNvSpPr txBox="1"/>
      </xdr:nvSpPr>
      <xdr:spPr>
        <a:xfrm>
          <a:off x="830794" y="129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8" name="直線コネクタ 227"/>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29" name="衛生費最小値テキスト"/>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0" name="直線コネクタ 229"/>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1" name="衛生費最大値テキスト"/>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2" name="直線コネクタ 231"/>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2518</xdr:rowOff>
    </xdr:from>
    <xdr:to>
      <xdr:col>6</xdr:col>
      <xdr:colOff>511175</xdr:colOff>
      <xdr:row>98</xdr:row>
      <xdr:rowOff>16267</xdr:rowOff>
    </xdr:to>
    <xdr:cxnSp macro="">
      <xdr:nvCxnSpPr>
        <xdr:cNvPr id="233" name="直線コネクタ 232"/>
        <xdr:cNvCxnSpPr/>
      </xdr:nvCxnSpPr>
      <xdr:spPr>
        <a:xfrm flipV="1">
          <a:off x="3797300" y="16804618"/>
          <a:ext cx="838200" cy="1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155348</xdr:rowOff>
    </xdr:from>
    <xdr:ext cx="534377" cy="259045"/>
    <xdr:sp macro="" textlink="">
      <xdr:nvSpPr>
        <xdr:cNvPr id="234" name="衛生費平均値テキスト"/>
        <xdr:cNvSpPr txBox="1"/>
      </xdr:nvSpPr>
      <xdr:spPr>
        <a:xfrm>
          <a:off x="4686300" y="1678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5" name="フローチャート : 判断 234"/>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3795</xdr:rowOff>
    </xdr:from>
    <xdr:to>
      <xdr:col>5</xdr:col>
      <xdr:colOff>358775</xdr:colOff>
      <xdr:row>98</xdr:row>
      <xdr:rowOff>16267</xdr:rowOff>
    </xdr:to>
    <xdr:cxnSp macro="">
      <xdr:nvCxnSpPr>
        <xdr:cNvPr id="236" name="直線コネクタ 235"/>
        <xdr:cNvCxnSpPr/>
      </xdr:nvCxnSpPr>
      <xdr:spPr>
        <a:xfrm>
          <a:off x="2908300" y="16805895"/>
          <a:ext cx="889000" cy="1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14238</xdr:rowOff>
    </xdr:from>
    <xdr:to>
      <xdr:col>5</xdr:col>
      <xdr:colOff>409575</xdr:colOff>
      <xdr:row>98</xdr:row>
      <xdr:rowOff>115838</xdr:rowOff>
    </xdr:to>
    <xdr:sp macro="" textlink="">
      <xdr:nvSpPr>
        <xdr:cNvPr id="237" name="フローチャート : 判断 236"/>
        <xdr:cNvSpPr/>
      </xdr:nvSpPr>
      <xdr:spPr>
        <a:xfrm>
          <a:off x="3746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106965</xdr:rowOff>
    </xdr:from>
    <xdr:ext cx="534377" cy="259045"/>
    <xdr:sp macro="" textlink="">
      <xdr:nvSpPr>
        <xdr:cNvPr id="238" name="テキスト ボックス 237"/>
        <xdr:cNvSpPr txBox="1"/>
      </xdr:nvSpPr>
      <xdr:spPr>
        <a:xfrm>
          <a:off x="3530111" y="1690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133883</xdr:rowOff>
    </xdr:from>
    <xdr:to>
      <xdr:col>4</xdr:col>
      <xdr:colOff>155575</xdr:colOff>
      <xdr:row>98</xdr:row>
      <xdr:rowOff>3795</xdr:rowOff>
    </xdr:to>
    <xdr:cxnSp macro="">
      <xdr:nvCxnSpPr>
        <xdr:cNvPr id="239" name="直線コネクタ 238"/>
        <xdr:cNvCxnSpPr/>
      </xdr:nvCxnSpPr>
      <xdr:spPr>
        <a:xfrm>
          <a:off x="2019300" y="16764533"/>
          <a:ext cx="889000" cy="4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20957</xdr:rowOff>
    </xdr:from>
    <xdr:to>
      <xdr:col>4</xdr:col>
      <xdr:colOff>206375</xdr:colOff>
      <xdr:row>98</xdr:row>
      <xdr:rowOff>122557</xdr:rowOff>
    </xdr:to>
    <xdr:sp macro="" textlink="">
      <xdr:nvSpPr>
        <xdr:cNvPr id="240" name="フローチャート : 判断 239"/>
        <xdr:cNvSpPr/>
      </xdr:nvSpPr>
      <xdr:spPr>
        <a:xfrm>
          <a:off x="2857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113684</xdr:rowOff>
    </xdr:from>
    <xdr:ext cx="534377" cy="259045"/>
    <xdr:sp macro="" textlink="">
      <xdr:nvSpPr>
        <xdr:cNvPr id="241" name="テキスト ボックス 240"/>
        <xdr:cNvSpPr txBox="1"/>
      </xdr:nvSpPr>
      <xdr:spPr>
        <a:xfrm>
          <a:off x="2641111" y="169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98811</xdr:rowOff>
    </xdr:from>
    <xdr:to>
      <xdr:col>2</xdr:col>
      <xdr:colOff>638175</xdr:colOff>
      <xdr:row>97</xdr:row>
      <xdr:rowOff>133883</xdr:rowOff>
    </xdr:to>
    <xdr:cxnSp macro="">
      <xdr:nvCxnSpPr>
        <xdr:cNvPr id="242" name="直線コネクタ 241"/>
        <xdr:cNvCxnSpPr/>
      </xdr:nvCxnSpPr>
      <xdr:spPr>
        <a:xfrm>
          <a:off x="1130300" y="16729461"/>
          <a:ext cx="889000" cy="3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100865</xdr:rowOff>
    </xdr:from>
    <xdr:to>
      <xdr:col>3</xdr:col>
      <xdr:colOff>3175</xdr:colOff>
      <xdr:row>98</xdr:row>
      <xdr:rowOff>31015</xdr:rowOff>
    </xdr:to>
    <xdr:sp macro="" textlink="">
      <xdr:nvSpPr>
        <xdr:cNvPr id="243" name="フローチャート : 判断 242"/>
        <xdr:cNvSpPr/>
      </xdr:nvSpPr>
      <xdr:spPr>
        <a:xfrm>
          <a:off x="1968500" y="16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22142</xdr:rowOff>
    </xdr:from>
    <xdr:ext cx="599010" cy="259045"/>
    <xdr:sp macro="" textlink="">
      <xdr:nvSpPr>
        <xdr:cNvPr id="244" name="テキスト ボックス 243"/>
        <xdr:cNvSpPr txBox="1"/>
      </xdr:nvSpPr>
      <xdr:spPr>
        <a:xfrm>
          <a:off x="1719794" y="1682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161968</xdr:rowOff>
    </xdr:from>
    <xdr:to>
      <xdr:col>1</xdr:col>
      <xdr:colOff>485775</xdr:colOff>
      <xdr:row>98</xdr:row>
      <xdr:rowOff>92118</xdr:rowOff>
    </xdr:to>
    <xdr:sp macro="" textlink="">
      <xdr:nvSpPr>
        <xdr:cNvPr id="245" name="フローチャート : 判断 244"/>
        <xdr:cNvSpPr/>
      </xdr:nvSpPr>
      <xdr:spPr>
        <a:xfrm>
          <a:off x="1079500" y="1679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83245</xdr:rowOff>
    </xdr:from>
    <xdr:ext cx="534377" cy="259045"/>
    <xdr:sp macro="" textlink="">
      <xdr:nvSpPr>
        <xdr:cNvPr id="246" name="テキスト ボックス 245"/>
        <xdr:cNvSpPr txBox="1"/>
      </xdr:nvSpPr>
      <xdr:spPr>
        <a:xfrm>
          <a:off x="863111" y="1688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91,644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123168</xdr:rowOff>
    </xdr:from>
    <xdr:to>
      <xdr:col>6</xdr:col>
      <xdr:colOff>561975</xdr:colOff>
      <xdr:row>98</xdr:row>
      <xdr:rowOff>53318</xdr:rowOff>
    </xdr:to>
    <xdr:sp macro="" textlink="">
      <xdr:nvSpPr>
        <xdr:cNvPr id="252" name="円/楕円 251"/>
        <xdr:cNvSpPr/>
      </xdr:nvSpPr>
      <xdr:spPr>
        <a:xfrm>
          <a:off x="4584700" y="1675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146045</xdr:rowOff>
    </xdr:from>
    <xdr:ext cx="599010" cy="259045"/>
    <xdr:sp macro="" textlink="">
      <xdr:nvSpPr>
        <xdr:cNvPr id="253" name="衛生費該当値テキスト"/>
        <xdr:cNvSpPr txBox="1"/>
      </xdr:nvSpPr>
      <xdr:spPr>
        <a:xfrm>
          <a:off x="4686300" y="1660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112,012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136917</xdr:rowOff>
    </xdr:from>
    <xdr:to>
      <xdr:col>5</xdr:col>
      <xdr:colOff>409575</xdr:colOff>
      <xdr:row>98</xdr:row>
      <xdr:rowOff>67067</xdr:rowOff>
    </xdr:to>
    <xdr:sp macro="" textlink="">
      <xdr:nvSpPr>
        <xdr:cNvPr id="254" name="円/楕円 253"/>
        <xdr:cNvSpPr/>
      </xdr:nvSpPr>
      <xdr:spPr>
        <a:xfrm>
          <a:off x="3746500" y="1676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83594</xdr:rowOff>
    </xdr:from>
    <xdr:ext cx="599010" cy="259045"/>
    <xdr:sp macro="" textlink="">
      <xdr:nvSpPr>
        <xdr:cNvPr id="255" name="テキスト ボックス 254"/>
        <xdr:cNvSpPr txBox="1"/>
      </xdr:nvSpPr>
      <xdr:spPr>
        <a:xfrm>
          <a:off x="3497794" y="16542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104,794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124445</xdr:rowOff>
    </xdr:from>
    <xdr:to>
      <xdr:col>4</xdr:col>
      <xdr:colOff>206375</xdr:colOff>
      <xdr:row>98</xdr:row>
      <xdr:rowOff>54595</xdr:rowOff>
    </xdr:to>
    <xdr:sp macro="" textlink="">
      <xdr:nvSpPr>
        <xdr:cNvPr id="256" name="円/楕円 255"/>
        <xdr:cNvSpPr/>
      </xdr:nvSpPr>
      <xdr:spPr>
        <a:xfrm>
          <a:off x="2857500" y="1675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71122</xdr:rowOff>
    </xdr:from>
    <xdr:ext cx="599010" cy="259045"/>
    <xdr:sp macro="" textlink="">
      <xdr:nvSpPr>
        <xdr:cNvPr id="257" name="テキスト ボックス 256"/>
        <xdr:cNvSpPr txBox="1"/>
      </xdr:nvSpPr>
      <xdr:spPr>
        <a:xfrm>
          <a:off x="2608794" y="1653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111,341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83083</xdr:rowOff>
    </xdr:from>
    <xdr:to>
      <xdr:col>3</xdr:col>
      <xdr:colOff>3175</xdr:colOff>
      <xdr:row>98</xdr:row>
      <xdr:rowOff>13233</xdr:rowOff>
    </xdr:to>
    <xdr:sp macro="" textlink="">
      <xdr:nvSpPr>
        <xdr:cNvPr id="258" name="円/楕円 257"/>
        <xdr:cNvSpPr/>
      </xdr:nvSpPr>
      <xdr:spPr>
        <a:xfrm>
          <a:off x="1968500" y="1671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29760</xdr:rowOff>
    </xdr:from>
    <xdr:ext cx="599010" cy="259045"/>
    <xdr:sp macro="" textlink="">
      <xdr:nvSpPr>
        <xdr:cNvPr id="259" name="テキスト ボックス 258"/>
        <xdr:cNvSpPr txBox="1"/>
      </xdr:nvSpPr>
      <xdr:spPr>
        <a:xfrm>
          <a:off x="1719794" y="1648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133,053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48011</xdr:rowOff>
    </xdr:from>
    <xdr:to>
      <xdr:col>1</xdr:col>
      <xdr:colOff>485775</xdr:colOff>
      <xdr:row>97</xdr:row>
      <xdr:rowOff>149611</xdr:rowOff>
    </xdr:to>
    <xdr:sp macro="" textlink="">
      <xdr:nvSpPr>
        <xdr:cNvPr id="260" name="円/楕円 259"/>
        <xdr:cNvSpPr/>
      </xdr:nvSpPr>
      <xdr:spPr>
        <a:xfrm>
          <a:off x="1079500" y="16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166138</xdr:rowOff>
    </xdr:from>
    <xdr:ext cx="599010" cy="259045"/>
    <xdr:sp macro="" textlink="">
      <xdr:nvSpPr>
        <xdr:cNvPr id="261" name="テキスト ボックス 260"/>
        <xdr:cNvSpPr txBox="1"/>
      </xdr:nvSpPr>
      <xdr:spPr>
        <a:xfrm>
          <a:off x="830794" y="16453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7" name="直線コネクタ 286"/>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8" name="労働費最小値テキスト"/>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0" name="労働費最大値テキスト"/>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1" name="直線コネクタ 290"/>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28191</xdr:rowOff>
    </xdr:from>
    <xdr:ext cx="469744" cy="259045"/>
    <xdr:sp macro="" textlink="">
      <xdr:nvSpPr>
        <xdr:cNvPr id="293" name="労働費平均値テキスト"/>
        <xdr:cNvSpPr txBox="1"/>
      </xdr:nvSpPr>
      <xdr:spPr>
        <a:xfrm>
          <a:off x="10528300" y="6543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4" name="フローチャート : 判断 293"/>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166346</xdr:rowOff>
    </xdr:from>
    <xdr:to>
      <xdr:col>14</xdr:col>
      <xdr:colOff>79375</xdr:colOff>
      <xdr:row>39</xdr:row>
      <xdr:rowOff>96496</xdr:rowOff>
    </xdr:to>
    <xdr:sp macro="" textlink="">
      <xdr:nvSpPr>
        <xdr:cNvPr id="296" name="フローチャート : 判断 295"/>
        <xdr:cNvSpPr/>
      </xdr:nvSpPr>
      <xdr:spPr>
        <a:xfrm>
          <a:off x="9588500" y="668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113023</xdr:rowOff>
    </xdr:from>
    <xdr:ext cx="469744" cy="259045"/>
    <xdr:sp macro="" textlink="">
      <xdr:nvSpPr>
        <xdr:cNvPr id="297" name="テキスト ボックス 296"/>
        <xdr:cNvSpPr txBox="1"/>
      </xdr:nvSpPr>
      <xdr:spPr>
        <a:xfrm>
          <a:off x="9404427" y="645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165367</xdr:rowOff>
    </xdr:from>
    <xdr:to>
      <xdr:col>12</xdr:col>
      <xdr:colOff>561975</xdr:colOff>
      <xdr:row>39</xdr:row>
      <xdr:rowOff>95517</xdr:rowOff>
    </xdr:to>
    <xdr:sp macro="" textlink="">
      <xdr:nvSpPr>
        <xdr:cNvPr id="299" name="フローチャート : 判断 298"/>
        <xdr:cNvSpPr/>
      </xdr:nvSpPr>
      <xdr:spPr>
        <a:xfrm>
          <a:off x="8699500" y="66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112044</xdr:rowOff>
    </xdr:from>
    <xdr:ext cx="469744" cy="259045"/>
    <xdr:sp macro="" textlink="">
      <xdr:nvSpPr>
        <xdr:cNvPr id="300" name="テキスト ボックス 299"/>
        <xdr:cNvSpPr txBox="1"/>
      </xdr:nvSpPr>
      <xdr:spPr>
        <a:xfrm>
          <a:off x="8515427" y="645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1" name="直線コネクタ 300"/>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154410</xdr:rowOff>
    </xdr:from>
    <xdr:to>
      <xdr:col>11</xdr:col>
      <xdr:colOff>358775</xdr:colOff>
      <xdr:row>39</xdr:row>
      <xdr:rowOff>84560</xdr:rowOff>
    </xdr:to>
    <xdr:sp macro="" textlink="">
      <xdr:nvSpPr>
        <xdr:cNvPr id="302" name="フローチャート : 判断 301"/>
        <xdr:cNvSpPr/>
      </xdr:nvSpPr>
      <xdr:spPr>
        <a:xfrm>
          <a:off x="7810500" y="666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101087</xdr:rowOff>
    </xdr:from>
    <xdr:ext cx="469744" cy="259045"/>
    <xdr:sp macro="" textlink="">
      <xdr:nvSpPr>
        <xdr:cNvPr id="303" name="テキスト ボックス 302"/>
        <xdr:cNvSpPr txBox="1"/>
      </xdr:nvSpPr>
      <xdr:spPr>
        <a:xfrm>
          <a:off x="7626427" y="644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124660</xdr:rowOff>
    </xdr:from>
    <xdr:to>
      <xdr:col>10</xdr:col>
      <xdr:colOff>155575</xdr:colOff>
      <xdr:row>39</xdr:row>
      <xdr:rowOff>54810</xdr:rowOff>
    </xdr:to>
    <xdr:sp macro="" textlink="">
      <xdr:nvSpPr>
        <xdr:cNvPr id="304" name="フローチャート : 判断 303"/>
        <xdr:cNvSpPr/>
      </xdr:nvSpPr>
      <xdr:spPr>
        <a:xfrm>
          <a:off x="6921500" y="663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71336</xdr:rowOff>
    </xdr:from>
    <xdr:ext cx="469744" cy="259045"/>
    <xdr:sp macro="" textlink="">
      <xdr:nvSpPr>
        <xdr:cNvPr id="305" name="テキスト ボックス 304"/>
        <xdr:cNvSpPr txBox="1"/>
      </xdr:nvSpPr>
      <xdr:spPr>
        <a:xfrm>
          <a:off x="6737427" y="641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1" name="円/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155190</xdr:rowOff>
    </xdr:from>
    <xdr:ext cx="249299" cy="259045"/>
    <xdr:sp macro="" textlink="">
      <xdr:nvSpPr>
        <xdr:cNvPr id="312" name="労働費該当値テキスト"/>
        <xdr:cNvSpPr txBox="1"/>
      </xdr:nvSpPr>
      <xdr:spPr>
        <a:xfrm>
          <a:off x="10528300" y="6670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3" name="円/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4" name="テキスト ボックス 313"/>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5" name="円/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6" name="テキスト ボックス 315"/>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7" name="円/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18" name="テキスト ボックス 317"/>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19" name="円/楕円 31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0" name="テキスト ボックス 319"/>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6" name="直線コネクタ 345"/>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7" name="農林水産業費最小値テキスト"/>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8" name="直線コネクタ 347"/>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49" name="農林水産業費最大値テキスト"/>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0" name="直線コネクタ 349"/>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59356</xdr:rowOff>
    </xdr:from>
    <xdr:to>
      <xdr:col>15</xdr:col>
      <xdr:colOff>180975</xdr:colOff>
      <xdr:row>57</xdr:row>
      <xdr:rowOff>170117</xdr:rowOff>
    </xdr:to>
    <xdr:cxnSp macro="">
      <xdr:nvCxnSpPr>
        <xdr:cNvPr id="351" name="直線コネクタ 350"/>
        <xdr:cNvCxnSpPr/>
      </xdr:nvCxnSpPr>
      <xdr:spPr>
        <a:xfrm>
          <a:off x="9639300" y="9489106"/>
          <a:ext cx="838200" cy="45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87623</xdr:rowOff>
    </xdr:from>
    <xdr:ext cx="599010" cy="259045"/>
    <xdr:sp macro="" textlink="">
      <xdr:nvSpPr>
        <xdr:cNvPr id="352" name="農林水産業費平均値テキスト"/>
        <xdr:cNvSpPr txBox="1"/>
      </xdr:nvSpPr>
      <xdr:spPr>
        <a:xfrm>
          <a:off x="10528300" y="10031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3" name="フローチャート : 判断 352"/>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59356</xdr:rowOff>
    </xdr:from>
    <xdr:to>
      <xdr:col>14</xdr:col>
      <xdr:colOff>28575</xdr:colOff>
      <xdr:row>56</xdr:row>
      <xdr:rowOff>78687</xdr:rowOff>
    </xdr:to>
    <xdr:cxnSp macro="">
      <xdr:nvCxnSpPr>
        <xdr:cNvPr id="354" name="直線コネクタ 353"/>
        <xdr:cNvCxnSpPr/>
      </xdr:nvCxnSpPr>
      <xdr:spPr>
        <a:xfrm flipV="1">
          <a:off x="8750300" y="9489106"/>
          <a:ext cx="889000" cy="19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90397</xdr:rowOff>
    </xdr:from>
    <xdr:to>
      <xdr:col>14</xdr:col>
      <xdr:colOff>79375</xdr:colOff>
      <xdr:row>59</xdr:row>
      <xdr:rowOff>20547</xdr:rowOff>
    </xdr:to>
    <xdr:sp macro="" textlink="">
      <xdr:nvSpPr>
        <xdr:cNvPr id="355" name="フローチャート : 判断 354"/>
        <xdr:cNvSpPr/>
      </xdr:nvSpPr>
      <xdr:spPr>
        <a:xfrm>
          <a:off x="9588500" y="1003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11674</xdr:rowOff>
    </xdr:from>
    <xdr:ext cx="599010" cy="259045"/>
    <xdr:sp macro="" textlink="">
      <xdr:nvSpPr>
        <xdr:cNvPr id="356" name="テキスト ボックス 355"/>
        <xdr:cNvSpPr txBox="1"/>
      </xdr:nvSpPr>
      <xdr:spPr>
        <a:xfrm>
          <a:off x="9339794" y="1012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78687</xdr:rowOff>
    </xdr:from>
    <xdr:to>
      <xdr:col>12</xdr:col>
      <xdr:colOff>511175</xdr:colOff>
      <xdr:row>57</xdr:row>
      <xdr:rowOff>25252</xdr:rowOff>
    </xdr:to>
    <xdr:cxnSp macro="">
      <xdr:nvCxnSpPr>
        <xdr:cNvPr id="357" name="直線コネクタ 356"/>
        <xdr:cNvCxnSpPr/>
      </xdr:nvCxnSpPr>
      <xdr:spPr>
        <a:xfrm flipV="1">
          <a:off x="7861300" y="9679887"/>
          <a:ext cx="889000" cy="11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75705</xdr:rowOff>
    </xdr:from>
    <xdr:to>
      <xdr:col>12</xdr:col>
      <xdr:colOff>561975</xdr:colOff>
      <xdr:row>59</xdr:row>
      <xdr:rowOff>5855</xdr:rowOff>
    </xdr:to>
    <xdr:sp macro="" textlink="">
      <xdr:nvSpPr>
        <xdr:cNvPr id="358" name="フローチャート : 判断 357"/>
        <xdr:cNvSpPr/>
      </xdr:nvSpPr>
      <xdr:spPr>
        <a:xfrm>
          <a:off x="8699500" y="100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168432</xdr:rowOff>
    </xdr:from>
    <xdr:ext cx="599010" cy="259045"/>
    <xdr:sp macro="" textlink="">
      <xdr:nvSpPr>
        <xdr:cNvPr id="359" name="テキスト ボックス 358"/>
        <xdr:cNvSpPr txBox="1"/>
      </xdr:nvSpPr>
      <xdr:spPr>
        <a:xfrm>
          <a:off x="8450794" y="1011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25252</xdr:rowOff>
    </xdr:from>
    <xdr:to>
      <xdr:col>11</xdr:col>
      <xdr:colOff>307975</xdr:colOff>
      <xdr:row>57</xdr:row>
      <xdr:rowOff>81911</xdr:rowOff>
    </xdr:to>
    <xdr:cxnSp macro="">
      <xdr:nvCxnSpPr>
        <xdr:cNvPr id="360" name="直線コネクタ 359"/>
        <xdr:cNvCxnSpPr/>
      </xdr:nvCxnSpPr>
      <xdr:spPr>
        <a:xfrm flipV="1">
          <a:off x="6972300" y="9797902"/>
          <a:ext cx="889000" cy="5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84189</xdr:rowOff>
    </xdr:from>
    <xdr:to>
      <xdr:col>11</xdr:col>
      <xdr:colOff>358775</xdr:colOff>
      <xdr:row>59</xdr:row>
      <xdr:rowOff>14339</xdr:rowOff>
    </xdr:to>
    <xdr:sp macro="" textlink="">
      <xdr:nvSpPr>
        <xdr:cNvPr id="361" name="フローチャート : 判断 360"/>
        <xdr:cNvSpPr/>
      </xdr:nvSpPr>
      <xdr:spPr>
        <a:xfrm>
          <a:off x="7810500" y="100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5466</xdr:rowOff>
    </xdr:from>
    <xdr:ext cx="599010" cy="259045"/>
    <xdr:sp macro="" textlink="">
      <xdr:nvSpPr>
        <xdr:cNvPr id="362" name="テキスト ボックス 361"/>
        <xdr:cNvSpPr txBox="1"/>
      </xdr:nvSpPr>
      <xdr:spPr>
        <a:xfrm>
          <a:off x="7561794" y="1012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94516</xdr:rowOff>
    </xdr:from>
    <xdr:to>
      <xdr:col>10</xdr:col>
      <xdr:colOff>155575</xdr:colOff>
      <xdr:row>59</xdr:row>
      <xdr:rowOff>24666</xdr:rowOff>
    </xdr:to>
    <xdr:sp macro="" textlink="">
      <xdr:nvSpPr>
        <xdr:cNvPr id="363" name="フローチャート : 判断 362"/>
        <xdr:cNvSpPr/>
      </xdr:nvSpPr>
      <xdr:spPr>
        <a:xfrm>
          <a:off x="6921500" y="1003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15793</xdr:rowOff>
    </xdr:from>
    <xdr:ext cx="599010" cy="259045"/>
    <xdr:sp macro="" textlink="">
      <xdr:nvSpPr>
        <xdr:cNvPr id="364" name="テキスト ボックス 363"/>
        <xdr:cNvSpPr txBox="1"/>
      </xdr:nvSpPr>
      <xdr:spPr>
        <a:xfrm>
          <a:off x="6672794" y="1013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119317</xdr:rowOff>
    </xdr:from>
    <xdr:to>
      <xdr:col>15</xdr:col>
      <xdr:colOff>231775</xdr:colOff>
      <xdr:row>58</xdr:row>
      <xdr:rowOff>49467</xdr:rowOff>
    </xdr:to>
    <xdr:sp macro="" textlink="">
      <xdr:nvSpPr>
        <xdr:cNvPr id="370" name="円/楕円 369"/>
        <xdr:cNvSpPr/>
      </xdr:nvSpPr>
      <xdr:spPr>
        <a:xfrm>
          <a:off x="10426700" y="989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142194</xdr:rowOff>
    </xdr:from>
    <xdr:ext cx="599010" cy="259045"/>
    <xdr:sp macro="" textlink="">
      <xdr:nvSpPr>
        <xdr:cNvPr id="371" name="農林水産業費該当値テキスト"/>
        <xdr:cNvSpPr txBox="1"/>
      </xdr:nvSpPr>
      <xdr:spPr>
        <a:xfrm>
          <a:off x="10528300" y="9743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249,558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8556</xdr:rowOff>
    </xdr:from>
    <xdr:to>
      <xdr:col>14</xdr:col>
      <xdr:colOff>79375</xdr:colOff>
      <xdr:row>55</xdr:row>
      <xdr:rowOff>110156</xdr:rowOff>
    </xdr:to>
    <xdr:sp macro="" textlink="">
      <xdr:nvSpPr>
        <xdr:cNvPr id="372" name="円/楕円 371"/>
        <xdr:cNvSpPr/>
      </xdr:nvSpPr>
      <xdr:spPr>
        <a:xfrm>
          <a:off x="9588500" y="943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126683</xdr:rowOff>
    </xdr:from>
    <xdr:ext cx="599010" cy="259045"/>
    <xdr:sp macro="" textlink="">
      <xdr:nvSpPr>
        <xdr:cNvPr id="373" name="テキスト ボックス 372"/>
        <xdr:cNvSpPr txBox="1"/>
      </xdr:nvSpPr>
      <xdr:spPr>
        <a:xfrm>
          <a:off x="9339794" y="92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666,307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27887</xdr:rowOff>
    </xdr:from>
    <xdr:to>
      <xdr:col>12</xdr:col>
      <xdr:colOff>561975</xdr:colOff>
      <xdr:row>56</xdr:row>
      <xdr:rowOff>129487</xdr:rowOff>
    </xdr:to>
    <xdr:sp macro="" textlink="">
      <xdr:nvSpPr>
        <xdr:cNvPr id="374" name="円/楕円 373"/>
        <xdr:cNvSpPr/>
      </xdr:nvSpPr>
      <xdr:spPr>
        <a:xfrm>
          <a:off x="8699500" y="962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146014</xdr:rowOff>
    </xdr:from>
    <xdr:ext cx="599010" cy="259045"/>
    <xdr:sp macro="" textlink="">
      <xdr:nvSpPr>
        <xdr:cNvPr id="375" name="テキスト ボックス 374"/>
        <xdr:cNvSpPr txBox="1"/>
      </xdr:nvSpPr>
      <xdr:spPr>
        <a:xfrm>
          <a:off x="8450794" y="9404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491,048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145902</xdr:rowOff>
    </xdr:from>
    <xdr:to>
      <xdr:col>11</xdr:col>
      <xdr:colOff>358775</xdr:colOff>
      <xdr:row>57</xdr:row>
      <xdr:rowOff>76052</xdr:rowOff>
    </xdr:to>
    <xdr:sp macro="" textlink="">
      <xdr:nvSpPr>
        <xdr:cNvPr id="376" name="円/楕円 375"/>
        <xdr:cNvSpPr/>
      </xdr:nvSpPr>
      <xdr:spPr>
        <a:xfrm>
          <a:off x="7810500" y="974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92579</xdr:rowOff>
    </xdr:from>
    <xdr:ext cx="599010" cy="259045"/>
    <xdr:sp macro="" textlink="">
      <xdr:nvSpPr>
        <xdr:cNvPr id="377" name="テキスト ボックス 376"/>
        <xdr:cNvSpPr txBox="1"/>
      </xdr:nvSpPr>
      <xdr:spPr>
        <a:xfrm>
          <a:off x="7561794" y="952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382,636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31111</xdr:rowOff>
    </xdr:from>
    <xdr:to>
      <xdr:col>10</xdr:col>
      <xdr:colOff>155575</xdr:colOff>
      <xdr:row>57</xdr:row>
      <xdr:rowOff>132711</xdr:rowOff>
    </xdr:to>
    <xdr:sp macro="" textlink="">
      <xdr:nvSpPr>
        <xdr:cNvPr id="378" name="円/楕円 377"/>
        <xdr:cNvSpPr/>
      </xdr:nvSpPr>
      <xdr:spPr>
        <a:xfrm>
          <a:off x="6921500" y="980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149238</xdr:rowOff>
    </xdr:from>
    <xdr:ext cx="599010" cy="259045"/>
    <xdr:sp macro="" textlink="">
      <xdr:nvSpPr>
        <xdr:cNvPr id="379" name="テキスト ボックス 378"/>
        <xdr:cNvSpPr txBox="1"/>
      </xdr:nvSpPr>
      <xdr:spPr>
        <a:xfrm>
          <a:off x="6672794" y="957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330,587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3" name="直線コネクタ 402"/>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4" name="商工費最小値テキスト"/>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5" name="直線コネクタ 404"/>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6" name="商工費最大値テキスト"/>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7" name="直線コネクタ 406"/>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158563</xdr:rowOff>
    </xdr:from>
    <xdr:to>
      <xdr:col>15</xdr:col>
      <xdr:colOff>180975</xdr:colOff>
      <xdr:row>77</xdr:row>
      <xdr:rowOff>110542</xdr:rowOff>
    </xdr:to>
    <xdr:cxnSp macro="">
      <xdr:nvCxnSpPr>
        <xdr:cNvPr id="408" name="直線コネクタ 407"/>
        <xdr:cNvCxnSpPr/>
      </xdr:nvCxnSpPr>
      <xdr:spPr>
        <a:xfrm>
          <a:off x="9639300" y="12502963"/>
          <a:ext cx="838200" cy="80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156115</xdr:rowOff>
    </xdr:from>
    <xdr:ext cx="534377" cy="259045"/>
    <xdr:sp macro="" textlink="">
      <xdr:nvSpPr>
        <xdr:cNvPr id="409" name="商工費平均値テキスト"/>
        <xdr:cNvSpPr txBox="1"/>
      </xdr:nvSpPr>
      <xdr:spPr>
        <a:xfrm>
          <a:off x="10528300" y="13357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0" name="フローチャート : 判断 409"/>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158563</xdr:rowOff>
    </xdr:from>
    <xdr:to>
      <xdr:col>14</xdr:col>
      <xdr:colOff>28575</xdr:colOff>
      <xdr:row>77</xdr:row>
      <xdr:rowOff>84272</xdr:rowOff>
    </xdr:to>
    <xdr:cxnSp macro="">
      <xdr:nvCxnSpPr>
        <xdr:cNvPr id="411" name="直線コネクタ 410"/>
        <xdr:cNvCxnSpPr/>
      </xdr:nvCxnSpPr>
      <xdr:spPr>
        <a:xfrm flipV="1">
          <a:off x="8750300" y="12502963"/>
          <a:ext cx="889000" cy="78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139071</xdr:rowOff>
    </xdr:from>
    <xdr:to>
      <xdr:col>14</xdr:col>
      <xdr:colOff>79375</xdr:colOff>
      <xdr:row>78</xdr:row>
      <xdr:rowOff>69221</xdr:rowOff>
    </xdr:to>
    <xdr:sp macro="" textlink="">
      <xdr:nvSpPr>
        <xdr:cNvPr id="412" name="フローチャート : 判断 411"/>
        <xdr:cNvSpPr/>
      </xdr:nvSpPr>
      <xdr:spPr>
        <a:xfrm>
          <a:off x="9588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60348</xdr:rowOff>
    </xdr:from>
    <xdr:ext cx="534377" cy="259045"/>
    <xdr:sp macro="" textlink="">
      <xdr:nvSpPr>
        <xdr:cNvPr id="413" name="テキスト ボックス 412"/>
        <xdr:cNvSpPr txBox="1"/>
      </xdr:nvSpPr>
      <xdr:spPr>
        <a:xfrm>
          <a:off x="9372111" y="134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154905</xdr:rowOff>
    </xdr:from>
    <xdr:to>
      <xdr:col>12</xdr:col>
      <xdr:colOff>511175</xdr:colOff>
      <xdr:row>77</xdr:row>
      <xdr:rowOff>84272</xdr:rowOff>
    </xdr:to>
    <xdr:cxnSp macro="">
      <xdr:nvCxnSpPr>
        <xdr:cNvPr id="414" name="直線コネクタ 413"/>
        <xdr:cNvCxnSpPr/>
      </xdr:nvCxnSpPr>
      <xdr:spPr>
        <a:xfrm>
          <a:off x="7861300" y="13185105"/>
          <a:ext cx="889000" cy="10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8630</xdr:rowOff>
    </xdr:from>
    <xdr:to>
      <xdr:col>12</xdr:col>
      <xdr:colOff>561975</xdr:colOff>
      <xdr:row>78</xdr:row>
      <xdr:rowOff>110230</xdr:rowOff>
    </xdr:to>
    <xdr:sp macro="" textlink="">
      <xdr:nvSpPr>
        <xdr:cNvPr id="415" name="フローチャート : 判断 414"/>
        <xdr:cNvSpPr/>
      </xdr:nvSpPr>
      <xdr:spPr>
        <a:xfrm>
          <a:off x="8699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101357</xdr:rowOff>
    </xdr:from>
    <xdr:ext cx="534377" cy="259045"/>
    <xdr:sp macro="" textlink="">
      <xdr:nvSpPr>
        <xdr:cNvPr id="416" name="テキスト ボックス 415"/>
        <xdr:cNvSpPr txBox="1"/>
      </xdr:nvSpPr>
      <xdr:spPr>
        <a:xfrm>
          <a:off x="8483111" y="1347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154905</xdr:rowOff>
    </xdr:from>
    <xdr:to>
      <xdr:col>11</xdr:col>
      <xdr:colOff>307975</xdr:colOff>
      <xdr:row>78</xdr:row>
      <xdr:rowOff>145963</xdr:rowOff>
    </xdr:to>
    <xdr:cxnSp macro="">
      <xdr:nvCxnSpPr>
        <xdr:cNvPr id="417" name="直線コネクタ 416"/>
        <xdr:cNvCxnSpPr/>
      </xdr:nvCxnSpPr>
      <xdr:spPr>
        <a:xfrm flipV="1">
          <a:off x="6972300" y="13185105"/>
          <a:ext cx="889000" cy="33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33865</xdr:rowOff>
    </xdr:from>
    <xdr:to>
      <xdr:col>11</xdr:col>
      <xdr:colOff>358775</xdr:colOff>
      <xdr:row>78</xdr:row>
      <xdr:rowOff>135465</xdr:rowOff>
    </xdr:to>
    <xdr:sp macro="" textlink="">
      <xdr:nvSpPr>
        <xdr:cNvPr id="418" name="フローチャート : 判断 417"/>
        <xdr:cNvSpPr/>
      </xdr:nvSpPr>
      <xdr:spPr>
        <a:xfrm>
          <a:off x="7810500" y="1340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126592</xdr:rowOff>
    </xdr:from>
    <xdr:ext cx="534377" cy="259045"/>
    <xdr:sp macro="" textlink="">
      <xdr:nvSpPr>
        <xdr:cNvPr id="419" name="テキスト ボックス 418"/>
        <xdr:cNvSpPr txBox="1"/>
      </xdr:nvSpPr>
      <xdr:spPr>
        <a:xfrm>
          <a:off x="7594111" y="1349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21509</xdr:rowOff>
    </xdr:from>
    <xdr:to>
      <xdr:col>10</xdr:col>
      <xdr:colOff>155575</xdr:colOff>
      <xdr:row>78</xdr:row>
      <xdr:rowOff>123109</xdr:rowOff>
    </xdr:to>
    <xdr:sp macro="" textlink="">
      <xdr:nvSpPr>
        <xdr:cNvPr id="420" name="フローチャート : 判断 419"/>
        <xdr:cNvSpPr/>
      </xdr:nvSpPr>
      <xdr:spPr>
        <a:xfrm>
          <a:off x="6921500" y="1339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139636</xdr:rowOff>
    </xdr:from>
    <xdr:ext cx="534377" cy="259045"/>
    <xdr:sp macro="" textlink="">
      <xdr:nvSpPr>
        <xdr:cNvPr id="421" name="テキスト ボックス 420"/>
        <xdr:cNvSpPr txBox="1"/>
      </xdr:nvSpPr>
      <xdr:spPr>
        <a:xfrm>
          <a:off x="6705111" y="1316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37,688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59742</xdr:rowOff>
    </xdr:from>
    <xdr:to>
      <xdr:col>15</xdr:col>
      <xdr:colOff>231775</xdr:colOff>
      <xdr:row>77</xdr:row>
      <xdr:rowOff>161342</xdr:rowOff>
    </xdr:to>
    <xdr:sp macro="" textlink="">
      <xdr:nvSpPr>
        <xdr:cNvPr id="427" name="円/楕円 426"/>
        <xdr:cNvSpPr/>
      </xdr:nvSpPr>
      <xdr:spPr>
        <a:xfrm>
          <a:off x="10426700" y="132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82619</xdr:rowOff>
    </xdr:from>
    <xdr:ext cx="534377" cy="259045"/>
    <xdr:sp macro="" textlink="">
      <xdr:nvSpPr>
        <xdr:cNvPr id="428" name="商工費該当値テキスト"/>
        <xdr:cNvSpPr txBox="1"/>
      </xdr:nvSpPr>
      <xdr:spPr>
        <a:xfrm>
          <a:off x="10528300" y="1311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72,653</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107763</xdr:rowOff>
    </xdr:from>
    <xdr:to>
      <xdr:col>14</xdr:col>
      <xdr:colOff>79375</xdr:colOff>
      <xdr:row>73</xdr:row>
      <xdr:rowOff>37913</xdr:rowOff>
    </xdr:to>
    <xdr:sp macro="" textlink="">
      <xdr:nvSpPr>
        <xdr:cNvPr id="429" name="円/楕円 428"/>
        <xdr:cNvSpPr/>
      </xdr:nvSpPr>
      <xdr:spPr>
        <a:xfrm>
          <a:off x="9588500" y="124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71</xdr:row>
      <xdr:rowOff>54440</xdr:rowOff>
    </xdr:from>
    <xdr:ext cx="599010" cy="259045"/>
    <xdr:sp macro="" textlink="">
      <xdr:nvSpPr>
        <xdr:cNvPr id="430" name="テキスト ボックス 429"/>
        <xdr:cNvSpPr txBox="1"/>
      </xdr:nvSpPr>
      <xdr:spPr>
        <a:xfrm>
          <a:off x="9339794" y="1222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285,049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33472</xdr:rowOff>
    </xdr:from>
    <xdr:to>
      <xdr:col>12</xdr:col>
      <xdr:colOff>561975</xdr:colOff>
      <xdr:row>77</xdr:row>
      <xdr:rowOff>135072</xdr:rowOff>
    </xdr:to>
    <xdr:sp macro="" textlink="">
      <xdr:nvSpPr>
        <xdr:cNvPr id="431" name="円/楕円 430"/>
        <xdr:cNvSpPr/>
      </xdr:nvSpPr>
      <xdr:spPr>
        <a:xfrm>
          <a:off x="8699500" y="1323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151599</xdr:rowOff>
    </xdr:from>
    <xdr:ext cx="534377" cy="259045"/>
    <xdr:sp macro="" textlink="">
      <xdr:nvSpPr>
        <xdr:cNvPr id="432" name="テキスト ボックス 431"/>
        <xdr:cNvSpPr txBox="1"/>
      </xdr:nvSpPr>
      <xdr:spPr>
        <a:xfrm>
          <a:off x="8483111" y="130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79,548</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104105</xdr:rowOff>
    </xdr:from>
    <xdr:to>
      <xdr:col>11</xdr:col>
      <xdr:colOff>358775</xdr:colOff>
      <xdr:row>77</xdr:row>
      <xdr:rowOff>34255</xdr:rowOff>
    </xdr:to>
    <xdr:sp macro="" textlink="">
      <xdr:nvSpPr>
        <xdr:cNvPr id="433" name="円/楕円 432"/>
        <xdr:cNvSpPr/>
      </xdr:nvSpPr>
      <xdr:spPr>
        <a:xfrm>
          <a:off x="7810500" y="131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75</xdr:row>
      <xdr:rowOff>50783</xdr:rowOff>
    </xdr:from>
    <xdr:ext cx="599010" cy="259045"/>
    <xdr:sp macro="" textlink="">
      <xdr:nvSpPr>
        <xdr:cNvPr id="434" name="テキスト ボックス 433"/>
        <xdr:cNvSpPr txBox="1"/>
      </xdr:nvSpPr>
      <xdr:spPr>
        <a:xfrm>
          <a:off x="7561794" y="1290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106,009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95163</xdr:rowOff>
    </xdr:from>
    <xdr:to>
      <xdr:col>10</xdr:col>
      <xdr:colOff>155575</xdr:colOff>
      <xdr:row>79</xdr:row>
      <xdr:rowOff>25313</xdr:rowOff>
    </xdr:to>
    <xdr:sp macro="" textlink="">
      <xdr:nvSpPr>
        <xdr:cNvPr id="435" name="円/楕円 434"/>
        <xdr:cNvSpPr/>
      </xdr:nvSpPr>
      <xdr:spPr>
        <a:xfrm>
          <a:off x="6921500" y="134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16440</xdr:rowOff>
    </xdr:from>
    <xdr:ext cx="534377" cy="259045"/>
    <xdr:sp macro="" textlink="">
      <xdr:nvSpPr>
        <xdr:cNvPr id="436" name="テキスト ボックス 435"/>
        <xdr:cNvSpPr txBox="1"/>
      </xdr:nvSpPr>
      <xdr:spPr>
        <a:xfrm>
          <a:off x="6705111" y="1356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18,356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0" name="直線コネクタ 459"/>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1" name="土木費最小値テキスト"/>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2" name="直線コネクタ 461"/>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3" name="土木費最大値テキスト"/>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4" name="直線コネクタ 463"/>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34706</xdr:rowOff>
    </xdr:from>
    <xdr:to>
      <xdr:col>15</xdr:col>
      <xdr:colOff>180975</xdr:colOff>
      <xdr:row>98</xdr:row>
      <xdr:rowOff>72817</xdr:rowOff>
    </xdr:to>
    <xdr:cxnSp macro="">
      <xdr:nvCxnSpPr>
        <xdr:cNvPr id="465" name="直線コネクタ 464"/>
        <xdr:cNvCxnSpPr/>
      </xdr:nvCxnSpPr>
      <xdr:spPr>
        <a:xfrm flipV="1">
          <a:off x="9639300" y="16836806"/>
          <a:ext cx="838200" cy="3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92620</xdr:rowOff>
    </xdr:from>
    <xdr:ext cx="599010" cy="259045"/>
    <xdr:sp macro="" textlink="">
      <xdr:nvSpPr>
        <xdr:cNvPr id="466" name="土木費平均値テキスト"/>
        <xdr:cNvSpPr txBox="1"/>
      </xdr:nvSpPr>
      <xdr:spPr>
        <a:xfrm>
          <a:off x="10528300" y="16551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7" name="フローチャート : 判断 466"/>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72817</xdr:rowOff>
    </xdr:from>
    <xdr:to>
      <xdr:col>14</xdr:col>
      <xdr:colOff>28575</xdr:colOff>
      <xdr:row>98</xdr:row>
      <xdr:rowOff>133286</xdr:rowOff>
    </xdr:to>
    <xdr:cxnSp macro="">
      <xdr:nvCxnSpPr>
        <xdr:cNvPr id="468" name="直線コネクタ 467"/>
        <xdr:cNvCxnSpPr/>
      </xdr:nvCxnSpPr>
      <xdr:spPr>
        <a:xfrm flipV="1">
          <a:off x="8750300" y="16874917"/>
          <a:ext cx="889000" cy="6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18735</xdr:rowOff>
    </xdr:from>
    <xdr:to>
      <xdr:col>14</xdr:col>
      <xdr:colOff>79375</xdr:colOff>
      <xdr:row>97</xdr:row>
      <xdr:rowOff>120335</xdr:rowOff>
    </xdr:to>
    <xdr:sp macro="" textlink="">
      <xdr:nvSpPr>
        <xdr:cNvPr id="469" name="フローチャート : 判断 468"/>
        <xdr:cNvSpPr/>
      </xdr:nvSpPr>
      <xdr:spPr>
        <a:xfrm>
          <a:off x="9588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136862</xdr:rowOff>
    </xdr:from>
    <xdr:ext cx="599010" cy="259045"/>
    <xdr:sp macro="" textlink="">
      <xdr:nvSpPr>
        <xdr:cNvPr id="470" name="テキスト ボックス 469"/>
        <xdr:cNvSpPr txBox="1"/>
      </xdr:nvSpPr>
      <xdr:spPr>
        <a:xfrm>
          <a:off x="9339794" y="1642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96665</xdr:rowOff>
    </xdr:from>
    <xdr:to>
      <xdr:col>12</xdr:col>
      <xdr:colOff>511175</xdr:colOff>
      <xdr:row>98</xdr:row>
      <xdr:rowOff>133286</xdr:rowOff>
    </xdr:to>
    <xdr:cxnSp macro="">
      <xdr:nvCxnSpPr>
        <xdr:cNvPr id="471" name="直線コネクタ 470"/>
        <xdr:cNvCxnSpPr/>
      </xdr:nvCxnSpPr>
      <xdr:spPr>
        <a:xfrm>
          <a:off x="7861300" y="16898765"/>
          <a:ext cx="889000" cy="3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72549</xdr:rowOff>
    </xdr:from>
    <xdr:to>
      <xdr:col>12</xdr:col>
      <xdr:colOff>561975</xdr:colOff>
      <xdr:row>98</xdr:row>
      <xdr:rowOff>2699</xdr:rowOff>
    </xdr:to>
    <xdr:sp macro="" textlink="">
      <xdr:nvSpPr>
        <xdr:cNvPr id="472" name="フローチャート : 判断 471"/>
        <xdr:cNvSpPr/>
      </xdr:nvSpPr>
      <xdr:spPr>
        <a:xfrm>
          <a:off x="8699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19226</xdr:rowOff>
    </xdr:from>
    <xdr:ext cx="599010" cy="259045"/>
    <xdr:sp macro="" textlink="">
      <xdr:nvSpPr>
        <xdr:cNvPr id="473" name="テキスト ボックス 472"/>
        <xdr:cNvSpPr txBox="1"/>
      </xdr:nvSpPr>
      <xdr:spPr>
        <a:xfrm>
          <a:off x="8450794" y="1647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11872</xdr:rowOff>
    </xdr:from>
    <xdr:to>
      <xdr:col>11</xdr:col>
      <xdr:colOff>307975</xdr:colOff>
      <xdr:row>98</xdr:row>
      <xdr:rowOff>96665</xdr:rowOff>
    </xdr:to>
    <xdr:cxnSp macro="">
      <xdr:nvCxnSpPr>
        <xdr:cNvPr id="474" name="直線コネクタ 473"/>
        <xdr:cNvCxnSpPr/>
      </xdr:nvCxnSpPr>
      <xdr:spPr>
        <a:xfrm>
          <a:off x="6972300" y="16813972"/>
          <a:ext cx="889000" cy="8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120870</xdr:rowOff>
    </xdr:from>
    <xdr:to>
      <xdr:col>11</xdr:col>
      <xdr:colOff>358775</xdr:colOff>
      <xdr:row>98</xdr:row>
      <xdr:rowOff>51020</xdr:rowOff>
    </xdr:to>
    <xdr:sp macro="" textlink="">
      <xdr:nvSpPr>
        <xdr:cNvPr id="475" name="フローチャート : 判断 474"/>
        <xdr:cNvSpPr/>
      </xdr:nvSpPr>
      <xdr:spPr>
        <a:xfrm>
          <a:off x="7810500" y="167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67547</xdr:rowOff>
    </xdr:from>
    <xdr:ext cx="599010" cy="259045"/>
    <xdr:sp macro="" textlink="">
      <xdr:nvSpPr>
        <xdr:cNvPr id="476" name="テキスト ボックス 475"/>
        <xdr:cNvSpPr txBox="1"/>
      </xdr:nvSpPr>
      <xdr:spPr>
        <a:xfrm>
          <a:off x="7561794" y="1652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135641</xdr:rowOff>
    </xdr:from>
    <xdr:to>
      <xdr:col>10</xdr:col>
      <xdr:colOff>155575</xdr:colOff>
      <xdr:row>98</xdr:row>
      <xdr:rowOff>65791</xdr:rowOff>
    </xdr:to>
    <xdr:sp macro="" textlink="">
      <xdr:nvSpPr>
        <xdr:cNvPr id="477" name="フローチャート : 判断 476"/>
        <xdr:cNvSpPr/>
      </xdr:nvSpPr>
      <xdr:spPr>
        <a:xfrm>
          <a:off x="6921500" y="167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56918</xdr:rowOff>
    </xdr:from>
    <xdr:ext cx="599010" cy="259045"/>
    <xdr:sp macro="" textlink="">
      <xdr:nvSpPr>
        <xdr:cNvPr id="478" name="テキスト ボックス 477"/>
        <xdr:cNvSpPr txBox="1"/>
      </xdr:nvSpPr>
      <xdr:spPr>
        <a:xfrm>
          <a:off x="6672794" y="1685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105,464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155356</xdr:rowOff>
    </xdr:from>
    <xdr:to>
      <xdr:col>15</xdr:col>
      <xdr:colOff>231775</xdr:colOff>
      <xdr:row>98</xdr:row>
      <xdr:rowOff>85506</xdr:rowOff>
    </xdr:to>
    <xdr:sp macro="" textlink="">
      <xdr:nvSpPr>
        <xdr:cNvPr id="484" name="円/楕円 483"/>
        <xdr:cNvSpPr/>
      </xdr:nvSpPr>
      <xdr:spPr>
        <a:xfrm>
          <a:off x="10426700" y="167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70283</xdr:rowOff>
    </xdr:from>
    <xdr:ext cx="534377" cy="259045"/>
    <xdr:sp macro="" textlink="">
      <xdr:nvSpPr>
        <xdr:cNvPr id="485" name="土木費該当値テキスト"/>
        <xdr:cNvSpPr txBox="1"/>
      </xdr:nvSpPr>
      <xdr:spPr>
        <a:xfrm>
          <a:off x="10528300" y="1670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95,115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22017</xdr:rowOff>
    </xdr:from>
    <xdr:to>
      <xdr:col>14</xdr:col>
      <xdr:colOff>79375</xdr:colOff>
      <xdr:row>98</xdr:row>
      <xdr:rowOff>123617</xdr:rowOff>
    </xdr:to>
    <xdr:sp macro="" textlink="">
      <xdr:nvSpPr>
        <xdr:cNvPr id="486" name="円/楕円 485"/>
        <xdr:cNvSpPr/>
      </xdr:nvSpPr>
      <xdr:spPr>
        <a:xfrm>
          <a:off x="9588500" y="1682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114744</xdr:rowOff>
    </xdr:from>
    <xdr:ext cx="534377" cy="259045"/>
    <xdr:sp macro="" textlink="">
      <xdr:nvSpPr>
        <xdr:cNvPr id="487" name="テキスト ボックス 486"/>
        <xdr:cNvSpPr txBox="1"/>
      </xdr:nvSpPr>
      <xdr:spPr>
        <a:xfrm>
          <a:off x="9372111" y="169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75,109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82486</xdr:rowOff>
    </xdr:from>
    <xdr:to>
      <xdr:col>12</xdr:col>
      <xdr:colOff>561975</xdr:colOff>
      <xdr:row>99</xdr:row>
      <xdr:rowOff>12636</xdr:rowOff>
    </xdr:to>
    <xdr:sp macro="" textlink="">
      <xdr:nvSpPr>
        <xdr:cNvPr id="488" name="円/楕円 487"/>
        <xdr:cNvSpPr/>
      </xdr:nvSpPr>
      <xdr:spPr>
        <a:xfrm>
          <a:off x="8699500" y="1688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3763</xdr:rowOff>
    </xdr:from>
    <xdr:ext cx="534377" cy="259045"/>
    <xdr:sp macro="" textlink="">
      <xdr:nvSpPr>
        <xdr:cNvPr id="489" name="テキスト ボックス 488"/>
        <xdr:cNvSpPr txBox="1"/>
      </xdr:nvSpPr>
      <xdr:spPr>
        <a:xfrm>
          <a:off x="8483111" y="1697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43,367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45865</xdr:rowOff>
    </xdr:from>
    <xdr:to>
      <xdr:col>11</xdr:col>
      <xdr:colOff>358775</xdr:colOff>
      <xdr:row>98</xdr:row>
      <xdr:rowOff>147465</xdr:rowOff>
    </xdr:to>
    <xdr:sp macro="" textlink="">
      <xdr:nvSpPr>
        <xdr:cNvPr id="490" name="円/楕円 489"/>
        <xdr:cNvSpPr/>
      </xdr:nvSpPr>
      <xdr:spPr>
        <a:xfrm>
          <a:off x="7810500" y="1684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138592</xdr:rowOff>
    </xdr:from>
    <xdr:ext cx="534377" cy="259045"/>
    <xdr:sp macro="" textlink="">
      <xdr:nvSpPr>
        <xdr:cNvPr id="491" name="テキスト ボックス 490"/>
        <xdr:cNvSpPr txBox="1"/>
      </xdr:nvSpPr>
      <xdr:spPr>
        <a:xfrm>
          <a:off x="7594111" y="1694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62,590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132522</xdr:rowOff>
    </xdr:from>
    <xdr:to>
      <xdr:col>10</xdr:col>
      <xdr:colOff>155575</xdr:colOff>
      <xdr:row>98</xdr:row>
      <xdr:rowOff>62672</xdr:rowOff>
    </xdr:to>
    <xdr:sp macro="" textlink="">
      <xdr:nvSpPr>
        <xdr:cNvPr id="492" name="円/楕円 491"/>
        <xdr:cNvSpPr/>
      </xdr:nvSpPr>
      <xdr:spPr>
        <a:xfrm>
          <a:off x="6921500" y="1676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79199</xdr:rowOff>
    </xdr:from>
    <xdr:ext cx="599010" cy="259045"/>
    <xdr:sp macro="" textlink="">
      <xdr:nvSpPr>
        <xdr:cNvPr id="493" name="テキスト ボックス 492"/>
        <xdr:cNvSpPr txBox="1"/>
      </xdr:nvSpPr>
      <xdr:spPr>
        <a:xfrm>
          <a:off x="6672794" y="16538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7" name="直線コネクタ 516"/>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8" name="消防費最小値テキスト"/>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19" name="直線コネクタ 518"/>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0" name="消防費最大値テキスト"/>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1" name="直線コネクタ 520"/>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4956</xdr:rowOff>
    </xdr:from>
    <xdr:to>
      <xdr:col>23</xdr:col>
      <xdr:colOff>517525</xdr:colOff>
      <xdr:row>38</xdr:row>
      <xdr:rowOff>49594</xdr:rowOff>
    </xdr:to>
    <xdr:cxnSp macro="">
      <xdr:nvCxnSpPr>
        <xdr:cNvPr id="522" name="直線コネクタ 521"/>
        <xdr:cNvCxnSpPr/>
      </xdr:nvCxnSpPr>
      <xdr:spPr>
        <a:xfrm>
          <a:off x="15481300" y="6520056"/>
          <a:ext cx="838200" cy="4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122643</xdr:rowOff>
    </xdr:from>
    <xdr:ext cx="534377" cy="259045"/>
    <xdr:sp macro="" textlink="">
      <xdr:nvSpPr>
        <xdr:cNvPr id="523" name="消防費平均値テキスト"/>
        <xdr:cNvSpPr txBox="1"/>
      </xdr:nvSpPr>
      <xdr:spPr>
        <a:xfrm>
          <a:off x="16370300" y="6294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4" name="フローチャート : 判断 523"/>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4956</xdr:rowOff>
    </xdr:from>
    <xdr:to>
      <xdr:col>22</xdr:col>
      <xdr:colOff>365125</xdr:colOff>
      <xdr:row>38</xdr:row>
      <xdr:rowOff>46477</xdr:rowOff>
    </xdr:to>
    <xdr:cxnSp macro="">
      <xdr:nvCxnSpPr>
        <xdr:cNvPr id="525" name="直線コネクタ 524"/>
        <xdr:cNvCxnSpPr/>
      </xdr:nvCxnSpPr>
      <xdr:spPr>
        <a:xfrm flipV="1">
          <a:off x="14592300" y="6520056"/>
          <a:ext cx="889000" cy="4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125922</xdr:rowOff>
    </xdr:from>
    <xdr:to>
      <xdr:col>22</xdr:col>
      <xdr:colOff>415925</xdr:colOff>
      <xdr:row>38</xdr:row>
      <xdr:rowOff>56072</xdr:rowOff>
    </xdr:to>
    <xdr:sp macro="" textlink="">
      <xdr:nvSpPr>
        <xdr:cNvPr id="526" name="フローチャート : 判断 525"/>
        <xdr:cNvSpPr/>
      </xdr:nvSpPr>
      <xdr:spPr>
        <a:xfrm>
          <a:off x="15430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47199</xdr:rowOff>
    </xdr:from>
    <xdr:ext cx="534377" cy="259045"/>
    <xdr:sp macro="" textlink="">
      <xdr:nvSpPr>
        <xdr:cNvPr id="527" name="テキスト ボックス 526"/>
        <xdr:cNvSpPr txBox="1"/>
      </xdr:nvSpPr>
      <xdr:spPr>
        <a:xfrm>
          <a:off x="15214111" y="656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46477</xdr:rowOff>
    </xdr:from>
    <xdr:to>
      <xdr:col>21</xdr:col>
      <xdr:colOff>161925</xdr:colOff>
      <xdr:row>38</xdr:row>
      <xdr:rowOff>74275</xdr:rowOff>
    </xdr:to>
    <xdr:cxnSp macro="">
      <xdr:nvCxnSpPr>
        <xdr:cNvPr id="528" name="直線コネクタ 527"/>
        <xdr:cNvCxnSpPr/>
      </xdr:nvCxnSpPr>
      <xdr:spPr>
        <a:xfrm flipV="1">
          <a:off x="13703300" y="6561577"/>
          <a:ext cx="889000" cy="2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127552</xdr:rowOff>
    </xdr:from>
    <xdr:to>
      <xdr:col>21</xdr:col>
      <xdr:colOff>212725</xdr:colOff>
      <xdr:row>38</xdr:row>
      <xdr:rowOff>57702</xdr:rowOff>
    </xdr:to>
    <xdr:sp macro="" textlink="">
      <xdr:nvSpPr>
        <xdr:cNvPr id="529" name="フローチャート : 判断 528"/>
        <xdr:cNvSpPr/>
      </xdr:nvSpPr>
      <xdr:spPr>
        <a:xfrm>
          <a:off x="14541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74229</xdr:rowOff>
    </xdr:from>
    <xdr:ext cx="534377" cy="259045"/>
    <xdr:sp macro="" textlink="">
      <xdr:nvSpPr>
        <xdr:cNvPr id="530" name="テキスト ボックス 529"/>
        <xdr:cNvSpPr txBox="1"/>
      </xdr:nvSpPr>
      <xdr:spPr>
        <a:xfrm>
          <a:off x="14325111" y="6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60524</xdr:rowOff>
    </xdr:from>
    <xdr:to>
      <xdr:col>19</xdr:col>
      <xdr:colOff>644525</xdr:colOff>
      <xdr:row>38</xdr:row>
      <xdr:rowOff>74275</xdr:rowOff>
    </xdr:to>
    <xdr:cxnSp macro="">
      <xdr:nvCxnSpPr>
        <xdr:cNvPr id="531" name="直線コネクタ 530"/>
        <xdr:cNvCxnSpPr/>
      </xdr:nvCxnSpPr>
      <xdr:spPr>
        <a:xfrm>
          <a:off x="12814300" y="6575624"/>
          <a:ext cx="889000" cy="1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5705</xdr:rowOff>
    </xdr:from>
    <xdr:to>
      <xdr:col>20</xdr:col>
      <xdr:colOff>9525</xdr:colOff>
      <xdr:row>38</xdr:row>
      <xdr:rowOff>107305</xdr:rowOff>
    </xdr:to>
    <xdr:sp macro="" textlink="">
      <xdr:nvSpPr>
        <xdr:cNvPr id="532" name="フローチャート : 判断 531"/>
        <xdr:cNvSpPr/>
      </xdr:nvSpPr>
      <xdr:spPr>
        <a:xfrm>
          <a:off x="13652500" y="652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123832</xdr:rowOff>
    </xdr:from>
    <xdr:ext cx="534377" cy="259045"/>
    <xdr:sp macro="" textlink="">
      <xdr:nvSpPr>
        <xdr:cNvPr id="533" name="テキスト ボックス 532"/>
        <xdr:cNvSpPr txBox="1"/>
      </xdr:nvSpPr>
      <xdr:spPr>
        <a:xfrm>
          <a:off x="13436111" y="62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4253</xdr:rowOff>
    </xdr:from>
    <xdr:to>
      <xdr:col>18</xdr:col>
      <xdr:colOff>492125</xdr:colOff>
      <xdr:row>38</xdr:row>
      <xdr:rowOff>105853</xdr:rowOff>
    </xdr:to>
    <xdr:sp macro="" textlink="">
      <xdr:nvSpPr>
        <xdr:cNvPr id="534" name="フローチャート : 判断 533"/>
        <xdr:cNvSpPr/>
      </xdr:nvSpPr>
      <xdr:spPr>
        <a:xfrm>
          <a:off x="12763500" y="651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122380</xdr:rowOff>
    </xdr:from>
    <xdr:ext cx="534377" cy="259045"/>
    <xdr:sp macro="" textlink="">
      <xdr:nvSpPr>
        <xdr:cNvPr id="535" name="テキスト ボックス 534"/>
        <xdr:cNvSpPr txBox="1"/>
      </xdr:nvSpPr>
      <xdr:spPr>
        <a:xfrm>
          <a:off x="12547111" y="629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42,217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170244</xdr:rowOff>
    </xdr:from>
    <xdr:to>
      <xdr:col>23</xdr:col>
      <xdr:colOff>568325</xdr:colOff>
      <xdr:row>38</xdr:row>
      <xdr:rowOff>100394</xdr:rowOff>
    </xdr:to>
    <xdr:sp macro="" textlink="">
      <xdr:nvSpPr>
        <xdr:cNvPr id="541" name="円/楕円 540"/>
        <xdr:cNvSpPr/>
      </xdr:nvSpPr>
      <xdr:spPr>
        <a:xfrm>
          <a:off x="16268700" y="651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85170</xdr:rowOff>
    </xdr:from>
    <xdr:ext cx="534377" cy="259045"/>
    <xdr:sp macro="" textlink="">
      <xdr:nvSpPr>
        <xdr:cNvPr id="542" name="消防費該当値テキスト"/>
        <xdr:cNvSpPr txBox="1"/>
      </xdr:nvSpPr>
      <xdr:spPr>
        <a:xfrm>
          <a:off x="16370300" y="642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43,650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125606</xdr:rowOff>
    </xdr:from>
    <xdr:to>
      <xdr:col>22</xdr:col>
      <xdr:colOff>415925</xdr:colOff>
      <xdr:row>38</xdr:row>
      <xdr:rowOff>55756</xdr:rowOff>
    </xdr:to>
    <xdr:sp macro="" textlink="">
      <xdr:nvSpPr>
        <xdr:cNvPr id="543" name="円/楕円 542"/>
        <xdr:cNvSpPr/>
      </xdr:nvSpPr>
      <xdr:spPr>
        <a:xfrm>
          <a:off x="15430500" y="646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72283</xdr:rowOff>
    </xdr:from>
    <xdr:ext cx="534377" cy="259045"/>
    <xdr:sp macro="" textlink="">
      <xdr:nvSpPr>
        <xdr:cNvPr id="544" name="テキスト ボックス 543"/>
        <xdr:cNvSpPr txBox="1"/>
      </xdr:nvSpPr>
      <xdr:spPr>
        <a:xfrm>
          <a:off x="15214111" y="624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55,366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167127</xdr:rowOff>
    </xdr:from>
    <xdr:to>
      <xdr:col>21</xdr:col>
      <xdr:colOff>212725</xdr:colOff>
      <xdr:row>38</xdr:row>
      <xdr:rowOff>97277</xdr:rowOff>
    </xdr:to>
    <xdr:sp macro="" textlink="">
      <xdr:nvSpPr>
        <xdr:cNvPr id="545" name="円/楕円 544"/>
        <xdr:cNvSpPr/>
      </xdr:nvSpPr>
      <xdr:spPr>
        <a:xfrm>
          <a:off x="14541500" y="651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88404</xdr:rowOff>
    </xdr:from>
    <xdr:ext cx="534377" cy="259045"/>
    <xdr:sp macro="" textlink="">
      <xdr:nvSpPr>
        <xdr:cNvPr id="546" name="テキスト ボックス 545"/>
        <xdr:cNvSpPr txBox="1"/>
      </xdr:nvSpPr>
      <xdr:spPr>
        <a:xfrm>
          <a:off x="14325111" y="660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44,468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23475</xdr:rowOff>
    </xdr:from>
    <xdr:to>
      <xdr:col>20</xdr:col>
      <xdr:colOff>9525</xdr:colOff>
      <xdr:row>38</xdr:row>
      <xdr:rowOff>125075</xdr:rowOff>
    </xdr:to>
    <xdr:sp macro="" textlink="">
      <xdr:nvSpPr>
        <xdr:cNvPr id="547" name="円/楕円 546"/>
        <xdr:cNvSpPr/>
      </xdr:nvSpPr>
      <xdr:spPr>
        <a:xfrm>
          <a:off x="13652500" y="653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116202</xdr:rowOff>
    </xdr:from>
    <xdr:ext cx="534377" cy="259045"/>
    <xdr:sp macro="" textlink="">
      <xdr:nvSpPr>
        <xdr:cNvPr id="548" name="テキスト ボックス 547"/>
        <xdr:cNvSpPr txBox="1"/>
      </xdr:nvSpPr>
      <xdr:spPr>
        <a:xfrm>
          <a:off x="13436111" y="66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37,172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9724</xdr:rowOff>
    </xdr:from>
    <xdr:to>
      <xdr:col>18</xdr:col>
      <xdr:colOff>492125</xdr:colOff>
      <xdr:row>38</xdr:row>
      <xdr:rowOff>111324</xdr:rowOff>
    </xdr:to>
    <xdr:sp macro="" textlink="">
      <xdr:nvSpPr>
        <xdr:cNvPr id="549" name="円/楕円 548"/>
        <xdr:cNvSpPr/>
      </xdr:nvSpPr>
      <xdr:spPr>
        <a:xfrm>
          <a:off x="12763500" y="652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102451</xdr:rowOff>
    </xdr:from>
    <xdr:ext cx="534377" cy="259045"/>
    <xdr:sp macro="" textlink="">
      <xdr:nvSpPr>
        <xdr:cNvPr id="550" name="テキスト ボックス 549"/>
        <xdr:cNvSpPr txBox="1"/>
      </xdr:nvSpPr>
      <xdr:spPr>
        <a:xfrm>
          <a:off x="12547111" y="661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2" name="直線コネクタ 571"/>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3" name="教育費最小値テキスト"/>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4" name="直線コネクタ 573"/>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5" name="教育費最大値テキスト"/>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6" name="直線コネクタ 575"/>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112602</xdr:rowOff>
    </xdr:from>
    <xdr:to>
      <xdr:col>23</xdr:col>
      <xdr:colOff>517525</xdr:colOff>
      <xdr:row>57</xdr:row>
      <xdr:rowOff>151548</xdr:rowOff>
    </xdr:to>
    <xdr:cxnSp macro="">
      <xdr:nvCxnSpPr>
        <xdr:cNvPr id="577" name="直線コネクタ 576"/>
        <xdr:cNvCxnSpPr/>
      </xdr:nvCxnSpPr>
      <xdr:spPr>
        <a:xfrm flipV="1">
          <a:off x="15481300" y="9885252"/>
          <a:ext cx="838200" cy="3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62799</xdr:rowOff>
    </xdr:from>
    <xdr:ext cx="534377" cy="259045"/>
    <xdr:sp macro="" textlink="">
      <xdr:nvSpPr>
        <xdr:cNvPr id="578" name="教育費平均値テキスト"/>
        <xdr:cNvSpPr txBox="1"/>
      </xdr:nvSpPr>
      <xdr:spPr>
        <a:xfrm>
          <a:off x="16370300" y="9663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79" name="フローチャート : 判断 578"/>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136196</xdr:rowOff>
    </xdr:from>
    <xdr:to>
      <xdr:col>22</xdr:col>
      <xdr:colOff>365125</xdr:colOff>
      <xdr:row>57</xdr:row>
      <xdr:rowOff>151548</xdr:rowOff>
    </xdr:to>
    <xdr:cxnSp macro="">
      <xdr:nvCxnSpPr>
        <xdr:cNvPr id="580" name="直線コネクタ 579"/>
        <xdr:cNvCxnSpPr/>
      </xdr:nvCxnSpPr>
      <xdr:spPr>
        <a:xfrm>
          <a:off x="14592300" y="9908846"/>
          <a:ext cx="889000" cy="1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26629</xdr:rowOff>
    </xdr:from>
    <xdr:to>
      <xdr:col>22</xdr:col>
      <xdr:colOff>415925</xdr:colOff>
      <xdr:row>57</xdr:row>
      <xdr:rowOff>128229</xdr:rowOff>
    </xdr:to>
    <xdr:sp macro="" textlink="">
      <xdr:nvSpPr>
        <xdr:cNvPr id="581" name="フローチャート : 判断 580"/>
        <xdr:cNvSpPr/>
      </xdr:nvSpPr>
      <xdr:spPr>
        <a:xfrm>
          <a:off x="15430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144756</xdr:rowOff>
    </xdr:from>
    <xdr:ext cx="599010" cy="259045"/>
    <xdr:sp macro="" textlink="">
      <xdr:nvSpPr>
        <xdr:cNvPr id="582" name="テキスト ボックス 581"/>
        <xdr:cNvSpPr txBox="1"/>
      </xdr:nvSpPr>
      <xdr:spPr>
        <a:xfrm>
          <a:off x="15181794" y="957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84134</xdr:rowOff>
    </xdr:from>
    <xdr:to>
      <xdr:col>21</xdr:col>
      <xdr:colOff>161925</xdr:colOff>
      <xdr:row>57</xdr:row>
      <xdr:rowOff>136196</xdr:rowOff>
    </xdr:to>
    <xdr:cxnSp macro="">
      <xdr:nvCxnSpPr>
        <xdr:cNvPr id="583" name="直線コネクタ 582"/>
        <xdr:cNvCxnSpPr/>
      </xdr:nvCxnSpPr>
      <xdr:spPr>
        <a:xfrm>
          <a:off x="13703300" y="9856784"/>
          <a:ext cx="889000" cy="5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38354</xdr:rowOff>
    </xdr:from>
    <xdr:to>
      <xdr:col>21</xdr:col>
      <xdr:colOff>212725</xdr:colOff>
      <xdr:row>57</xdr:row>
      <xdr:rowOff>139954</xdr:rowOff>
    </xdr:to>
    <xdr:sp macro="" textlink="">
      <xdr:nvSpPr>
        <xdr:cNvPr id="584" name="フローチャート : 判断 583"/>
        <xdr:cNvSpPr/>
      </xdr:nvSpPr>
      <xdr:spPr>
        <a:xfrm>
          <a:off x="14541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156481</xdr:rowOff>
    </xdr:from>
    <xdr:ext cx="534377" cy="259045"/>
    <xdr:sp macro="" textlink="">
      <xdr:nvSpPr>
        <xdr:cNvPr id="585" name="テキスト ボックス 584"/>
        <xdr:cNvSpPr txBox="1"/>
      </xdr:nvSpPr>
      <xdr:spPr>
        <a:xfrm>
          <a:off x="14325111" y="958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84134</xdr:rowOff>
    </xdr:from>
    <xdr:to>
      <xdr:col>19</xdr:col>
      <xdr:colOff>644525</xdr:colOff>
      <xdr:row>57</xdr:row>
      <xdr:rowOff>140025</xdr:rowOff>
    </xdr:to>
    <xdr:cxnSp macro="">
      <xdr:nvCxnSpPr>
        <xdr:cNvPr id="586" name="直線コネクタ 585"/>
        <xdr:cNvCxnSpPr/>
      </xdr:nvCxnSpPr>
      <xdr:spPr>
        <a:xfrm flipV="1">
          <a:off x="12814300" y="9856784"/>
          <a:ext cx="889000" cy="5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38720</xdr:rowOff>
    </xdr:from>
    <xdr:to>
      <xdr:col>20</xdr:col>
      <xdr:colOff>9525</xdr:colOff>
      <xdr:row>57</xdr:row>
      <xdr:rowOff>140320</xdr:rowOff>
    </xdr:to>
    <xdr:sp macro="" textlink="">
      <xdr:nvSpPr>
        <xdr:cNvPr id="587" name="フローチャート : 判断 586"/>
        <xdr:cNvSpPr/>
      </xdr:nvSpPr>
      <xdr:spPr>
        <a:xfrm>
          <a:off x="13652500" y="98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131447</xdr:rowOff>
    </xdr:from>
    <xdr:ext cx="534377" cy="259045"/>
    <xdr:sp macro="" textlink="">
      <xdr:nvSpPr>
        <xdr:cNvPr id="588" name="テキスト ボックス 587"/>
        <xdr:cNvSpPr txBox="1"/>
      </xdr:nvSpPr>
      <xdr:spPr>
        <a:xfrm>
          <a:off x="13436111" y="990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33901</xdr:rowOff>
    </xdr:from>
    <xdr:to>
      <xdr:col>18</xdr:col>
      <xdr:colOff>492125</xdr:colOff>
      <xdr:row>57</xdr:row>
      <xdr:rowOff>135501</xdr:rowOff>
    </xdr:to>
    <xdr:sp macro="" textlink="">
      <xdr:nvSpPr>
        <xdr:cNvPr id="589" name="フローチャート : 判断 588"/>
        <xdr:cNvSpPr/>
      </xdr:nvSpPr>
      <xdr:spPr>
        <a:xfrm>
          <a:off x="12763500" y="980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152028</xdr:rowOff>
    </xdr:from>
    <xdr:ext cx="534377" cy="259045"/>
    <xdr:sp macro="" textlink="">
      <xdr:nvSpPr>
        <xdr:cNvPr id="590" name="テキスト ボックス 589"/>
        <xdr:cNvSpPr txBox="1"/>
      </xdr:nvSpPr>
      <xdr:spPr>
        <a:xfrm>
          <a:off x="12547111" y="958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61802</xdr:rowOff>
    </xdr:from>
    <xdr:to>
      <xdr:col>23</xdr:col>
      <xdr:colOff>568325</xdr:colOff>
      <xdr:row>57</xdr:row>
      <xdr:rowOff>163402</xdr:rowOff>
    </xdr:to>
    <xdr:sp macro="" textlink="">
      <xdr:nvSpPr>
        <xdr:cNvPr id="596" name="円/楕円 595"/>
        <xdr:cNvSpPr/>
      </xdr:nvSpPr>
      <xdr:spPr>
        <a:xfrm>
          <a:off x="16268700" y="983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40229</xdr:rowOff>
    </xdr:from>
    <xdr:ext cx="534377" cy="259045"/>
    <xdr:sp macro="" textlink="">
      <xdr:nvSpPr>
        <xdr:cNvPr id="597" name="教育費該当値テキスト"/>
        <xdr:cNvSpPr txBox="1"/>
      </xdr:nvSpPr>
      <xdr:spPr>
        <a:xfrm>
          <a:off x="16370300" y="981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86,854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100748</xdr:rowOff>
    </xdr:from>
    <xdr:to>
      <xdr:col>22</xdr:col>
      <xdr:colOff>415925</xdr:colOff>
      <xdr:row>58</xdr:row>
      <xdr:rowOff>30898</xdr:rowOff>
    </xdr:to>
    <xdr:sp macro="" textlink="">
      <xdr:nvSpPr>
        <xdr:cNvPr id="598" name="円/楕円 597"/>
        <xdr:cNvSpPr/>
      </xdr:nvSpPr>
      <xdr:spPr>
        <a:xfrm>
          <a:off x="15430500" y="98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22025</xdr:rowOff>
    </xdr:from>
    <xdr:ext cx="534377" cy="259045"/>
    <xdr:sp macro="" textlink="">
      <xdr:nvSpPr>
        <xdr:cNvPr id="599" name="テキスト ボックス 598"/>
        <xdr:cNvSpPr txBox="1"/>
      </xdr:nvSpPr>
      <xdr:spPr>
        <a:xfrm>
          <a:off x="15214111" y="996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69,817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85396</xdr:rowOff>
    </xdr:from>
    <xdr:to>
      <xdr:col>21</xdr:col>
      <xdr:colOff>212725</xdr:colOff>
      <xdr:row>58</xdr:row>
      <xdr:rowOff>15546</xdr:rowOff>
    </xdr:to>
    <xdr:sp macro="" textlink="">
      <xdr:nvSpPr>
        <xdr:cNvPr id="600" name="円/楕円 599"/>
        <xdr:cNvSpPr/>
      </xdr:nvSpPr>
      <xdr:spPr>
        <a:xfrm>
          <a:off x="14541500" y="985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6673</xdr:rowOff>
    </xdr:from>
    <xdr:ext cx="534377" cy="259045"/>
    <xdr:sp macro="" textlink="">
      <xdr:nvSpPr>
        <xdr:cNvPr id="601" name="テキスト ボックス 600"/>
        <xdr:cNvSpPr txBox="1"/>
      </xdr:nvSpPr>
      <xdr:spPr>
        <a:xfrm>
          <a:off x="14325111" y="995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76,533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33334</xdr:rowOff>
    </xdr:from>
    <xdr:to>
      <xdr:col>20</xdr:col>
      <xdr:colOff>9525</xdr:colOff>
      <xdr:row>57</xdr:row>
      <xdr:rowOff>134934</xdr:rowOff>
    </xdr:to>
    <xdr:sp macro="" textlink="">
      <xdr:nvSpPr>
        <xdr:cNvPr id="602" name="円/楕円 601"/>
        <xdr:cNvSpPr/>
      </xdr:nvSpPr>
      <xdr:spPr>
        <a:xfrm>
          <a:off x="13652500" y="980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151461</xdr:rowOff>
    </xdr:from>
    <xdr:ext cx="534377" cy="259045"/>
    <xdr:sp macro="" textlink="">
      <xdr:nvSpPr>
        <xdr:cNvPr id="603" name="テキスト ボックス 602"/>
        <xdr:cNvSpPr txBox="1"/>
      </xdr:nvSpPr>
      <xdr:spPr>
        <a:xfrm>
          <a:off x="13436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99,307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89225</xdr:rowOff>
    </xdr:from>
    <xdr:to>
      <xdr:col>18</xdr:col>
      <xdr:colOff>492125</xdr:colOff>
      <xdr:row>58</xdr:row>
      <xdr:rowOff>19375</xdr:rowOff>
    </xdr:to>
    <xdr:sp macro="" textlink="">
      <xdr:nvSpPr>
        <xdr:cNvPr id="604" name="円/楕円 603"/>
        <xdr:cNvSpPr/>
      </xdr:nvSpPr>
      <xdr:spPr>
        <a:xfrm>
          <a:off x="12763500" y="986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10502</xdr:rowOff>
    </xdr:from>
    <xdr:ext cx="534377" cy="259045"/>
    <xdr:sp macro="" textlink="">
      <xdr:nvSpPr>
        <xdr:cNvPr id="605" name="テキスト ボックス 604"/>
        <xdr:cNvSpPr txBox="1"/>
      </xdr:nvSpPr>
      <xdr:spPr>
        <a:xfrm>
          <a:off x="12547111" y="995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74,858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9" name="テキスト ボックス 61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1" name="テキスト ボックス 62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3" name="テキスト ボックス 62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29" name="直線コネクタ 628"/>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0" name="災害復旧費最小値テキスト"/>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2" name="災害復旧費最大値テキスト"/>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3" name="直線コネクタ 632"/>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169509</xdr:rowOff>
    </xdr:from>
    <xdr:to>
      <xdr:col>23</xdr:col>
      <xdr:colOff>517525</xdr:colOff>
      <xdr:row>79</xdr:row>
      <xdr:rowOff>9092</xdr:rowOff>
    </xdr:to>
    <xdr:cxnSp macro="">
      <xdr:nvCxnSpPr>
        <xdr:cNvPr id="634" name="直線コネクタ 633"/>
        <xdr:cNvCxnSpPr/>
      </xdr:nvCxnSpPr>
      <xdr:spPr>
        <a:xfrm flipV="1">
          <a:off x="15481300" y="13542609"/>
          <a:ext cx="838200" cy="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97449</xdr:rowOff>
    </xdr:from>
    <xdr:ext cx="534377" cy="259045"/>
    <xdr:sp macro="" textlink="">
      <xdr:nvSpPr>
        <xdr:cNvPr id="635" name="災害復旧費平均値テキスト"/>
        <xdr:cNvSpPr txBox="1"/>
      </xdr:nvSpPr>
      <xdr:spPr>
        <a:xfrm>
          <a:off x="16370300" y="13470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6" name="フローチャート : 判断 635"/>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9092</xdr:rowOff>
    </xdr:from>
    <xdr:to>
      <xdr:col>22</xdr:col>
      <xdr:colOff>365125</xdr:colOff>
      <xdr:row>79</xdr:row>
      <xdr:rowOff>14565</xdr:rowOff>
    </xdr:to>
    <xdr:cxnSp macro="">
      <xdr:nvCxnSpPr>
        <xdr:cNvPr id="637" name="直線コネクタ 636"/>
        <xdr:cNvCxnSpPr/>
      </xdr:nvCxnSpPr>
      <xdr:spPr>
        <a:xfrm flipV="1">
          <a:off x="14592300" y="13553642"/>
          <a:ext cx="889000" cy="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110812</xdr:rowOff>
    </xdr:from>
    <xdr:to>
      <xdr:col>22</xdr:col>
      <xdr:colOff>415925</xdr:colOff>
      <xdr:row>79</xdr:row>
      <xdr:rowOff>40962</xdr:rowOff>
    </xdr:to>
    <xdr:sp macro="" textlink="">
      <xdr:nvSpPr>
        <xdr:cNvPr id="638" name="フローチャート : 判断 637"/>
        <xdr:cNvSpPr/>
      </xdr:nvSpPr>
      <xdr:spPr>
        <a:xfrm>
          <a:off x="15430500" y="1348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57489</xdr:rowOff>
    </xdr:from>
    <xdr:ext cx="534377" cy="259045"/>
    <xdr:sp macro="" textlink="">
      <xdr:nvSpPr>
        <xdr:cNvPr id="639" name="テキスト ボックス 638"/>
        <xdr:cNvSpPr txBox="1"/>
      </xdr:nvSpPr>
      <xdr:spPr>
        <a:xfrm>
          <a:off x="15214111" y="132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14565</xdr:rowOff>
    </xdr:from>
    <xdr:to>
      <xdr:col>21</xdr:col>
      <xdr:colOff>161925</xdr:colOff>
      <xdr:row>79</xdr:row>
      <xdr:rowOff>36072</xdr:rowOff>
    </xdr:to>
    <xdr:cxnSp macro="">
      <xdr:nvCxnSpPr>
        <xdr:cNvPr id="640" name="直線コネクタ 639"/>
        <xdr:cNvCxnSpPr/>
      </xdr:nvCxnSpPr>
      <xdr:spPr>
        <a:xfrm flipV="1">
          <a:off x="13703300" y="13559115"/>
          <a:ext cx="889000" cy="2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105184</xdr:rowOff>
    </xdr:from>
    <xdr:to>
      <xdr:col>21</xdr:col>
      <xdr:colOff>212725</xdr:colOff>
      <xdr:row>79</xdr:row>
      <xdr:rowOff>35334</xdr:rowOff>
    </xdr:to>
    <xdr:sp macro="" textlink="">
      <xdr:nvSpPr>
        <xdr:cNvPr id="641" name="フローチャート : 判断 640"/>
        <xdr:cNvSpPr/>
      </xdr:nvSpPr>
      <xdr:spPr>
        <a:xfrm>
          <a:off x="14541500" y="1347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51861</xdr:rowOff>
    </xdr:from>
    <xdr:ext cx="534377" cy="259045"/>
    <xdr:sp macro="" textlink="">
      <xdr:nvSpPr>
        <xdr:cNvPr id="642" name="テキスト ボックス 641"/>
        <xdr:cNvSpPr txBox="1"/>
      </xdr:nvSpPr>
      <xdr:spPr>
        <a:xfrm>
          <a:off x="14325111" y="1325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28719</xdr:rowOff>
    </xdr:from>
    <xdr:to>
      <xdr:col>19</xdr:col>
      <xdr:colOff>644525</xdr:colOff>
      <xdr:row>79</xdr:row>
      <xdr:rowOff>36072</xdr:rowOff>
    </xdr:to>
    <xdr:cxnSp macro="">
      <xdr:nvCxnSpPr>
        <xdr:cNvPr id="643" name="直線コネクタ 642"/>
        <xdr:cNvCxnSpPr/>
      </xdr:nvCxnSpPr>
      <xdr:spPr>
        <a:xfrm>
          <a:off x="12814300" y="13573269"/>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87044</xdr:rowOff>
    </xdr:from>
    <xdr:to>
      <xdr:col>20</xdr:col>
      <xdr:colOff>9525</xdr:colOff>
      <xdr:row>79</xdr:row>
      <xdr:rowOff>17194</xdr:rowOff>
    </xdr:to>
    <xdr:sp macro="" textlink="">
      <xdr:nvSpPr>
        <xdr:cNvPr id="644" name="フローチャート : 判断 643"/>
        <xdr:cNvSpPr/>
      </xdr:nvSpPr>
      <xdr:spPr>
        <a:xfrm>
          <a:off x="13652500" y="1346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33721</xdr:rowOff>
    </xdr:from>
    <xdr:ext cx="534377" cy="259045"/>
    <xdr:sp macro="" textlink="">
      <xdr:nvSpPr>
        <xdr:cNvPr id="645" name="テキスト ボックス 644"/>
        <xdr:cNvSpPr txBox="1"/>
      </xdr:nvSpPr>
      <xdr:spPr>
        <a:xfrm>
          <a:off x="13436111" y="1323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58626</xdr:rowOff>
    </xdr:from>
    <xdr:to>
      <xdr:col>18</xdr:col>
      <xdr:colOff>492125</xdr:colOff>
      <xdr:row>78</xdr:row>
      <xdr:rowOff>160226</xdr:rowOff>
    </xdr:to>
    <xdr:sp macro="" textlink="">
      <xdr:nvSpPr>
        <xdr:cNvPr id="646" name="フローチャート : 判断 645"/>
        <xdr:cNvSpPr/>
      </xdr:nvSpPr>
      <xdr:spPr>
        <a:xfrm>
          <a:off x="12763500" y="1343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5303</xdr:rowOff>
    </xdr:from>
    <xdr:ext cx="534377" cy="259045"/>
    <xdr:sp macro="" textlink="">
      <xdr:nvSpPr>
        <xdr:cNvPr id="647" name="テキスト ボックス 646"/>
        <xdr:cNvSpPr txBox="1"/>
      </xdr:nvSpPr>
      <xdr:spPr>
        <a:xfrm>
          <a:off x="12547111" y="1320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118709</xdr:rowOff>
    </xdr:from>
    <xdr:to>
      <xdr:col>23</xdr:col>
      <xdr:colOff>568325</xdr:colOff>
      <xdr:row>79</xdr:row>
      <xdr:rowOff>48859</xdr:rowOff>
    </xdr:to>
    <xdr:sp macro="" textlink="">
      <xdr:nvSpPr>
        <xdr:cNvPr id="653" name="円/楕円 652"/>
        <xdr:cNvSpPr/>
      </xdr:nvSpPr>
      <xdr:spPr>
        <a:xfrm>
          <a:off x="16268700" y="1349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78086</xdr:rowOff>
    </xdr:from>
    <xdr:ext cx="534377" cy="259045"/>
    <xdr:sp macro="" textlink="">
      <xdr:nvSpPr>
        <xdr:cNvPr id="654" name="災害復旧費該当値テキスト"/>
        <xdr:cNvSpPr txBox="1"/>
      </xdr:nvSpPr>
      <xdr:spPr>
        <a:xfrm>
          <a:off x="16370300" y="1327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12,176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129742</xdr:rowOff>
    </xdr:from>
    <xdr:to>
      <xdr:col>22</xdr:col>
      <xdr:colOff>415925</xdr:colOff>
      <xdr:row>79</xdr:row>
      <xdr:rowOff>59892</xdr:rowOff>
    </xdr:to>
    <xdr:sp macro="" textlink="">
      <xdr:nvSpPr>
        <xdr:cNvPr id="655" name="円/楕円 654"/>
        <xdr:cNvSpPr/>
      </xdr:nvSpPr>
      <xdr:spPr>
        <a:xfrm>
          <a:off x="15430500" y="1350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51019</xdr:rowOff>
    </xdr:from>
    <xdr:ext cx="469744" cy="259045"/>
    <xdr:sp macro="" textlink="">
      <xdr:nvSpPr>
        <xdr:cNvPr id="656" name="テキスト ボックス 655"/>
        <xdr:cNvSpPr txBox="1"/>
      </xdr:nvSpPr>
      <xdr:spPr>
        <a:xfrm>
          <a:off x="15246427" y="135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135215</xdr:rowOff>
    </xdr:from>
    <xdr:to>
      <xdr:col>21</xdr:col>
      <xdr:colOff>212725</xdr:colOff>
      <xdr:row>79</xdr:row>
      <xdr:rowOff>65365</xdr:rowOff>
    </xdr:to>
    <xdr:sp macro="" textlink="">
      <xdr:nvSpPr>
        <xdr:cNvPr id="657" name="円/楕円 656"/>
        <xdr:cNvSpPr/>
      </xdr:nvSpPr>
      <xdr:spPr>
        <a:xfrm>
          <a:off x="14541500" y="1350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56492</xdr:rowOff>
    </xdr:from>
    <xdr:ext cx="469744" cy="259045"/>
    <xdr:sp macro="" textlink="">
      <xdr:nvSpPr>
        <xdr:cNvPr id="658" name="テキスト ボックス 657"/>
        <xdr:cNvSpPr txBox="1"/>
      </xdr:nvSpPr>
      <xdr:spPr>
        <a:xfrm>
          <a:off x="14357427" y="1360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156722</xdr:rowOff>
    </xdr:from>
    <xdr:to>
      <xdr:col>20</xdr:col>
      <xdr:colOff>9525</xdr:colOff>
      <xdr:row>79</xdr:row>
      <xdr:rowOff>86872</xdr:rowOff>
    </xdr:to>
    <xdr:sp macro="" textlink="">
      <xdr:nvSpPr>
        <xdr:cNvPr id="659" name="円/楕円 658"/>
        <xdr:cNvSpPr/>
      </xdr:nvSpPr>
      <xdr:spPr>
        <a:xfrm>
          <a:off x="13652500" y="1352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77999</xdr:rowOff>
    </xdr:from>
    <xdr:ext cx="469744" cy="259045"/>
    <xdr:sp macro="" textlink="">
      <xdr:nvSpPr>
        <xdr:cNvPr id="660" name="テキスト ボックス 659"/>
        <xdr:cNvSpPr txBox="1"/>
      </xdr:nvSpPr>
      <xdr:spPr>
        <a:xfrm>
          <a:off x="13468427" y="1362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149369</xdr:rowOff>
    </xdr:from>
    <xdr:to>
      <xdr:col>18</xdr:col>
      <xdr:colOff>492125</xdr:colOff>
      <xdr:row>79</xdr:row>
      <xdr:rowOff>79519</xdr:rowOff>
    </xdr:to>
    <xdr:sp macro="" textlink="">
      <xdr:nvSpPr>
        <xdr:cNvPr id="661" name="円/楕円 660"/>
        <xdr:cNvSpPr/>
      </xdr:nvSpPr>
      <xdr:spPr>
        <a:xfrm>
          <a:off x="12763500" y="1352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70646</xdr:rowOff>
    </xdr:from>
    <xdr:ext cx="469744" cy="259045"/>
    <xdr:sp macro="" textlink="">
      <xdr:nvSpPr>
        <xdr:cNvPr id="662" name="テキスト ボックス 661"/>
        <xdr:cNvSpPr txBox="1"/>
      </xdr:nvSpPr>
      <xdr:spPr>
        <a:xfrm>
          <a:off x="12579427" y="1361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6" name="テキスト ボックス 67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4" name="直線コネクタ 683"/>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5" name="公債費最小値テキスト"/>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6" name="直線コネクタ 685"/>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7" name="公債費最大値テキスト"/>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8" name="直線コネクタ 687"/>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164902</xdr:rowOff>
    </xdr:from>
    <xdr:to>
      <xdr:col>23</xdr:col>
      <xdr:colOff>517525</xdr:colOff>
      <xdr:row>95</xdr:row>
      <xdr:rowOff>18839</xdr:rowOff>
    </xdr:to>
    <xdr:cxnSp macro="">
      <xdr:nvCxnSpPr>
        <xdr:cNvPr id="689" name="直線コネクタ 688"/>
        <xdr:cNvCxnSpPr/>
      </xdr:nvCxnSpPr>
      <xdr:spPr>
        <a:xfrm flipV="1">
          <a:off x="15481300" y="15766852"/>
          <a:ext cx="838200" cy="53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153863</xdr:rowOff>
    </xdr:from>
    <xdr:ext cx="599010" cy="259045"/>
    <xdr:sp macro="" textlink="">
      <xdr:nvSpPr>
        <xdr:cNvPr id="690" name="公債費平均値テキスト"/>
        <xdr:cNvSpPr txBox="1"/>
      </xdr:nvSpPr>
      <xdr:spPr>
        <a:xfrm>
          <a:off x="16370300" y="1661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1" name="フローチャート : 判断 690"/>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18839</xdr:rowOff>
    </xdr:from>
    <xdr:to>
      <xdr:col>22</xdr:col>
      <xdr:colOff>365125</xdr:colOff>
      <xdr:row>96</xdr:row>
      <xdr:rowOff>15649</xdr:rowOff>
    </xdr:to>
    <xdr:cxnSp macro="">
      <xdr:nvCxnSpPr>
        <xdr:cNvPr id="692" name="直線コネクタ 691"/>
        <xdr:cNvCxnSpPr/>
      </xdr:nvCxnSpPr>
      <xdr:spPr>
        <a:xfrm flipV="1">
          <a:off x="14592300" y="16306589"/>
          <a:ext cx="889000" cy="16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166249</xdr:rowOff>
    </xdr:from>
    <xdr:to>
      <xdr:col>22</xdr:col>
      <xdr:colOff>415925</xdr:colOff>
      <xdr:row>97</xdr:row>
      <xdr:rowOff>96399</xdr:rowOff>
    </xdr:to>
    <xdr:sp macro="" textlink="">
      <xdr:nvSpPr>
        <xdr:cNvPr id="693" name="フローチャート : 判断 692"/>
        <xdr:cNvSpPr/>
      </xdr:nvSpPr>
      <xdr:spPr>
        <a:xfrm>
          <a:off x="15430500" y="1662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87526</xdr:rowOff>
    </xdr:from>
    <xdr:ext cx="599010" cy="259045"/>
    <xdr:sp macro="" textlink="">
      <xdr:nvSpPr>
        <xdr:cNvPr id="694" name="テキスト ボックス 693"/>
        <xdr:cNvSpPr txBox="1"/>
      </xdr:nvSpPr>
      <xdr:spPr>
        <a:xfrm>
          <a:off x="15181794" y="1671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109869</xdr:rowOff>
    </xdr:from>
    <xdr:to>
      <xdr:col>21</xdr:col>
      <xdr:colOff>161925</xdr:colOff>
      <xdr:row>96</xdr:row>
      <xdr:rowOff>15649</xdr:rowOff>
    </xdr:to>
    <xdr:cxnSp macro="">
      <xdr:nvCxnSpPr>
        <xdr:cNvPr id="695" name="直線コネクタ 694"/>
        <xdr:cNvCxnSpPr/>
      </xdr:nvCxnSpPr>
      <xdr:spPr>
        <a:xfrm>
          <a:off x="13703300" y="16226169"/>
          <a:ext cx="889000" cy="24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148233</xdr:rowOff>
    </xdr:from>
    <xdr:to>
      <xdr:col>21</xdr:col>
      <xdr:colOff>212725</xdr:colOff>
      <xdr:row>97</xdr:row>
      <xdr:rowOff>78383</xdr:rowOff>
    </xdr:to>
    <xdr:sp macro="" textlink="">
      <xdr:nvSpPr>
        <xdr:cNvPr id="696" name="フローチャート : 判断 695"/>
        <xdr:cNvSpPr/>
      </xdr:nvSpPr>
      <xdr:spPr>
        <a:xfrm>
          <a:off x="14541500" y="1660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69510</xdr:rowOff>
    </xdr:from>
    <xdr:ext cx="599010" cy="259045"/>
    <xdr:sp macro="" textlink="">
      <xdr:nvSpPr>
        <xdr:cNvPr id="697" name="テキスト ボックス 696"/>
        <xdr:cNvSpPr txBox="1"/>
      </xdr:nvSpPr>
      <xdr:spPr>
        <a:xfrm>
          <a:off x="14292794" y="1670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73292</xdr:rowOff>
    </xdr:from>
    <xdr:to>
      <xdr:col>19</xdr:col>
      <xdr:colOff>644525</xdr:colOff>
      <xdr:row>94</xdr:row>
      <xdr:rowOff>109869</xdr:rowOff>
    </xdr:to>
    <xdr:cxnSp macro="">
      <xdr:nvCxnSpPr>
        <xdr:cNvPr id="698" name="直線コネクタ 697"/>
        <xdr:cNvCxnSpPr/>
      </xdr:nvCxnSpPr>
      <xdr:spPr>
        <a:xfrm>
          <a:off x="12814300" y="16189592"/>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143213</xdr:rowOff>
    </xdr:from>
    <xdr:to>
      <xdr:col>20</xdr:col>
      <xdr:colOff>9525</xdr:colOff>
      <xdr:row>97</xdr:row>
      <xdr:rowOff>73363</xdr:rowOff>
    </xdr:to>
    <xdr:sp macro="" textlink="">
      <xdr:nvSpPr>
        <xdr:cNvPr id="699" name="フローチャート : 判断 698"/>
        <xdr:cNvSpPr/>
      </xdr:nvSpPr>
      <xdr:spPr>
        <a:xfrm>
          <a:off x="13652500" y="166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64490</xdr:rowOff>
    </xdr:from>
    <xdr:ext cx="599010" cy="259045"/>
    <xdr:sp macro="" textlink="">
      <xdr:nvSpPr>
        <xdr:cNvPr id="700" name="テキスト ボックス 699"/>
        <xdr:cNvSpPr txBox="1"/>
      </xdr:nvSpPr>
      <xdr:spPr>
        <a:xfrm>
          <a:off x="13403794" y="1669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136754</xdr:rowOff>
    </xdr:from>
    <xdr:to>
      <xdr:col>18</xdr:col>
      <xdr:colOff>492125</xdr:colOff>
      <xdr:row>97</xdr:row>
      <xdr:rowOff>66904</xdr:rowOff>
    </xdr:to>
    <xdr:sp macro="" textlink="">
      <xdr:nvSpPr>
        <xdr:cNvPr id="701" name="フローチャート : 判断 700"/>
        <xdr:cNvSpPr/>
      </xdr:nvSpPr>
      <xdr:spPr>
        <a:xfrm>
          <a:off x="12763500" y="1659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58031</xdr:rowOff>
    </xdr:from>
    <xdr:ext cx="599010" cy="259045"/>
    <xdr:sp macro="" textlink="">
      <xdr:nvSpPr>
        <xdr:cNvPr id="702" name="テキスト ボックス 701"/>
        <xdr:cNvSpPr txBox="1"/>
      </xdr:nvSpPr>
      <xdr:spPr>
        <a:xfrm>
          <a:off x="12514794" y="1668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91</xdr:row>
      <xdr:rowOff>114102</xdr:rowOff>
    </xdr:from>
    <xdr:to>
      <xdr:col>23</xdr:col>
      <xdr:colOff>568325</xdr:colOff>
      <xdr:row>92</xdr:row>
      <xdr:rowOff>44252</xdr:rowOff>
    </xdr:to>
    <xdr:sp macro="" textlink="">
      <xdr:nvSpPr>
        <xdr:cNvPr id="708" name="円/楕円 707"/>
        <xdr:cNvSpPr/>
      </xdr:nvSpPr>
      <xdr:spPr>
        <a:xfrm>
          <a:off x="16268700" y="1571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67129</xdr:rowOff>
    </xdr:from>
    <xdr:ext cx="599010" cy="259045"/>
    <xdr:sp macro="" textlink="">
      <xdr:nvSpPr>
        <xdr:cNvPr id="709" name="公債費該当値テキスト"/>
        <xdr:cNvSpPr txBox="1"/>
      </xdr:nvSpPr>
      <xdr:spPr>
        <a:xfrm>
          <a:off x="16370300" y="15669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513,976</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139489</xdr:rowOff>
    </xdr:from>
    <xdr:to>
      <xdr:col>22</xdr:col>
      <xdr:colOff>415925</xdr:colOff>
      <xdr:row>95</xdr:row>
      <xdr:rowOff>69639</xdr:rowOff>
    </xdr:to>
    <xdr:sp macro="" textlink="">
      <xdr:nvSpPr>
        <xdr:cNvPr id="710" name="円/楕円 709"/>
        <xdr:cNvSpPr/>
      </xdr:nvSpPr>
      <xdr:spPr>
        <a:xfrm>
          <a:off x="15430500" y="1625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86166</xdr:rowOff>
    </xdr:from>
    <xdr:ext cx="599010" cy="259045"/>
    <xdr:sp macro="" textlink="">
      <xdr:nvSpPr>
        <xdr:cNvPr id="711" name="テキスト ボックス 710"/>
        <xdr:cNvSpPr txBox="1"/>
      </xdr:nvSpPr>
      <xdr:spPr>
        <a:xfrm>
          <a:off x="15181794" y="1603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277,870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136299</xdr:rowOff>
    </xdr:from>
    <xdr:to>
      <xdr:col>21</xdr:col>
      <xdr:colOff>212725</xdr:colOff>
      <xdr:row>96</xdr:row>
      <xdr:rowOff>66449</xdr:rowOff>
    </xdr:to>
    <xdr:sp macro="" textlink="">
      <xdr:nvSpPr>
        <xdr:cNvPr id="712" name="円/楕円 711"/>
        <xdr:cNvSpPr/>
      </xdr:nvSpPr>
      <xdr:spPr>
        <a:xfrm>
          <a:off x="14541500" y="1642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82976</xdr:rowOff>
    </xdr:from>
    <xdr:ext cx="599010" cy="259045"/>
    <xdr:sp macro="" textlink="">
      <xdr:nvSpPr>
        <xdr:cNvPr id="713" name="テキスト ボックス 712"/>
        <xdr:cNvSpPr txBox="1"/>
      </xdr:nvSpPr>
      <xdr:spPr>
        <a:xfrm>
          <a:off x="14292794" y="16199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204,266</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59069</xdr:rowOff>
    </xdr:from>
    <xdr:to>
      <xdr:col>20</xdr:col>
      <xdr:colOff>9525</xdr:colOff>
      <xdr:row>94</xdr:row>
      <xdr:rowOff>160669</xdr:rowOff>
    </xdr:to>
    <xdr:sp macro="" textlink="">
      <xdr:nvSpPr>
        <xdr:cNvPr id="714" name="円/楕円 713"/>
        <xdr:cNvSpPr/>
      </xdr:nvSpPr>
      <xdr:spPr>
        <a:xfrm>
          <a:off x="13652500" y="1617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5746</xdr:rowOff>
    </xdr:from>
    <xdr:ext cx="599010" cy="259045"/>
    <xdr:sp macro="" textlink="">
      <xdr:nvSpPr>
        <xdr:cNvPr id="715" name="テキスト ボックス 714"/>
        <xdr:cNvSpPr txBox="1"/>
      </xdr:nvSpPr>
      <xdr:spPr>
        <a:xfrm>
          <a:off x="13403794" y="1595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313,049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22492</xdr:rowOff>
    </xdr:from>
    <xdr:to>
      <xdr:col>18</xdr:col>
      <xdr:colOff>492125</xdr:colOff>
      <xdr:row>94</xdr:row>
      <xdr:rowOff>124092</xdr:rowOff>
    </xdr:to>
    <xdr:sp macro="" textlink="">
      <xdr:nvSpPr>
        <xdr:cNvPr id="716" name="円/楕円 715"/>
        <xdr:cNvSpPr/>
      </xdr:nvSpPr>
      <xdr:spPr>
        <a:xfrm>
          <a:off x="12763500" y="1613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140619</xdr:rowOff>
    </xdr:from>
    <xdr:ext cx="599010" cy="259045"/>
    <xdr:sp macro="" textlink="">
      <xdr:nvSpPr>
        <xdr:cNvPr id="717" name="テキスト ボックス 716"/>
        <xdr:cNvSpPr txBox="1"/>
      </xdr:nvSpPr>
      <xdr:spPr>
        <a:xfrm>
          <a:off x="12514794" y="15914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329,050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1" name="直線コネクタ 740"/>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4" name="諸支出金最大値テキスト"/>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5" name="直線コネクタ 744"/>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29210</xdr:rowOff>
    </xdr:from>
    <xdr:to>
      <xdr:col>32</xdr:col>
      <xdr:colOff>187325</xdr:colOff>
      <xdr:row>39</xdr:row>
      <xdr:rowOff>44450</xdr:rowOff>
    </xdr:to>
    <xdr:cxnSp macro="">
      <xdr:nvCxnSpPr>
        <xdr:cNvPr id="746" name="直線コネクタ 745"/>
        <xdr:cNvCxnSpPr/>
      </xdr:nvCxnSpPr>
      <xdr:spPr>
        <a:xfrm flipV="1">
          <a:off x="21323300" y="6372860"/>
          <a:ext cx="8382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86758</xdr:rowOff>
    </xdr:from>
    <xdr:ext cx="378565" cy="259045"/>
    <xdr:sp macro="" textlink="">
      <xdr:nvSpPr>
        <xdr:cNvPr id="747" name="諸支出金平均値テキスト"/>
        <xdr:cNvSpPr txBox="1"/>
      </xdr:nvSpPr>
      <xdr:spPr>
        <a:xfrm>
          <a:off x="22212300" y="6601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8" name="フローチャート : 判断 747"/>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109474</xdr:rowOff>
    </xdr:from>
    <xdr:to>
      <xdr:col>31</xdr:col>
      <xdr:colOff>85725</xdr:colOff>
      <xdr:row>39</xdr:row>
      <xdr:rowOff>39624</xdr:rowOff>
    </xdr:to>
    <xdr:sp macro="" textlink="">
      <xdr:nvSpPr>
        <xdr:cNvPr id="750" name="フローチャート : 判断 749"/>
        <xdr:cNvSpPr/>
      </xdr:nvSpPr>
      <xdr:spPr>
        <a:xfrm>
          <a:off x="21272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56151</xdr:rowOff>
    </xdr:from>
    <xdr:ext cx="378565" cy="259045"/>
    <xdr:sp macro="" textlink="">
      <xdr:nvSpPr>
        <xdr:cNvPr id="751" name="テキスト ボックス 750"/>
        <xdr:cNvSpPr txBox="1"/>
      </xdr:nvSpPr>
      <xdr:spPr>
        <a:xfrm>
          <a:off x="21134017" y="6399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94615</xdr:rowOff>
    </xdr:from>
    <xdr:to>
      <xdr:col>29</xdr:col>
      <xdr:colOff>568325</xdr:colOff>
      <xdr:row>38</xdr:row>
      <xdr:rowOff>24765</xdr:rowOff>
    </xdr:to>
    <xdr:sp macro="" textlink="">
      <xdr:nvSpPr>
        <xdr:cNvPr id="753" name="フローチャート : 判断 752"/>
        <xdr:cNvSpPr/>
      </xdr:nvSpPr>
      <xdr:spPr>
        <a:xfrm>
          <a:off x="20383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41292</xdr:rowOff>
    </xdr:from>
    <xdr:ext cx="378565" cy="259045"/>
    <xdr:sp macro="" textlink="">
      <xdr:nvSpPr>
        <xdr:cNvPr id="754" name="テキスト ボックス 753"/>
        <xdr:cNvSpPr txBox="1"/>
      </xdr:nvSpPr>
      <xdr:spPr>
        <a:xfrm>
          <a:off x="20245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88519</xdr:rowOff>
    </xdr:from>
    <xdr:to>
      <xdr:col>28</xdr:col>
      <xdr:colOff>365125</xdr:colOff>
      <xdr:row>39</xdr:row>
      <xdr:rowOff>18669</xdr:rowOff>
    </xdr:to>
    <xdr:sp macro="" textlink="">
      <xdr:nvSpPr>
        <xdr:cNvPr id="756" name="フローチャート : 判断 755"/>
        <xdr:cNvSpPr/>
      </xdr:nvSpPr>
      <xdr:spPr>
        <a:xfrm>
          <a:off x="19494500" y="660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35196</xdr:rowOff>
    </xdr:from>
    <xdr:ext cx="378565" cy="259045"/>
    <xdr:sp macro="" textlink="">
      <xdr:nvSpPr>
        <xdr:cNvPr id="757" name="テキスト ボックス 756"/>
        <xdr:cNvSpPr txBox="1"/>
      </xdr:nvSpPr>
      <xdr:spPr>
        <a:xfrm>
          <a:off x="19356017" y="637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60325</xdr:rowOff>
    </xdr:from>
    <xdr:to>
      <xdr:col>27</xdr:col>
      <xdr:colOff>161925</xdr:colOff>
      <xdr:row>38</xdr:row>
      <xdr:rowOff>161925</xdr:rowOff>
    </xdr:to>
    <xdr:sp macro="" textlink="">
      <xdr:nvSpPr>
        <xdr:cNvPr id="758" name="フローチャート : 判断 757"/>
        <xdr:cNvSpPr/>
      </xdr:nvSpPr>
      <xdr:spPr>
        <a:xfrm>
          <a:off x="18605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7002</xdr:rowOff>
    </xdr:from>
    <xdr:ext cx="378565" cy="259045"/>
    <xdr:sp macro="" textlink="">
      <xdr:nvSpPr>
        <xdr:cNvPr id="759" name="テキスト ボックス 758"/>
        <xdr:cNvSpPr txBox="1"/>
      </xdr:nvSpPr>
      <xdr:spPr>
        <a:xfrm>
          <a:off x="18467017" y="6350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149860</xdr:rowOff>
    </xdr:from>
    <xdr:to>
      <xdr:col>32</xdr:col>
      <xdr:colOff>238125</xdr:colOff>
      <xdr:row>37</xdr:row>
      <xdr:rowOff>80010</xdr:rowOff>
    </xdr:to>
    <xdr:sp macro="" textlink="">
      <xdr:nvSpPr>
        <xdr:cNvPr id="765" name="円/楕円 764"/>
        <xdr:cNvSpPr/>
      </xdr:nvSpPr>
      <xdr:spPr>
        <a:xfrm>
          <a:off x="22110700" y="63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1287</xdr:rowOff>
    </xdr:from>
    <xdr:ext cx="378565" cy="259045"/>
    <xdr:sp macro="" textlink="">
      <xdr:nvSpPr>
        <xdr:cNvPr id="766" name="諸支出金該当値テキスト"/>
        <xdr:cNvSpPr txBox="1"/>
      </xdr:nvSpPr>
      <xdr:spPr>
        <a:xfrm>
          <a:off x="22212300"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88" name="テキスト ボックス 787"/>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111777</xdr:rowOff>
    </xdr:from>
    <xdr:ext cx="467179" cy="259045"/>
    <xdr:sp macro="" textlink="">
      <xdr:nvSpPr>
        <xdr:cNvPr id="790" name="テキスト ボックス 789"/>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49</xdr:row>
      <xdr:rowOff>168927</xdr:rowOff>
    </xdr:from>
    <xdr:ext cx="467179" cy="259045"/>
    <xdr:sp macro="" textlink="">
      <xdr:nvSpPr>
        <xdr:cNvPr id="792" name="テキスト ボックス 791"/>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4" name="テキスト ボックス 793"/>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99873</xdr:rowOff>
    </xdr:from>
    <xdr:to>
      <xdr:col>27</xdr:col>
      <xdr:colOff>161925</xdr:colOff>
      <xdr:row>51</xdr:row>
      <xdr:rowOff>30023</xdr:rowOff>
    </xdr:to>
    <xdr:sp macro="" textlink="">
      <xdr:nvSpPr>
        <xdr:cNvPr id="813" name="フローチャート : 判断 812"/>
        <xdr:cNvSpPr/>
      </xdr:nvSpPr>
      <xdr:spPr>
        <a:xfrm>
          <a:off x="18605500" y="86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49</xdr:row>
      <xdr:rowOff>46550</xdr:rowOff>
    </xdr:from>
    <xdr:ext cx="469744" cy="259045"/>
    <xdr:sp macro="" textlink="">
      <xdr:nvSpPr>
        <xdr:cNvPr id="814" name="テキスト ボックス 813"/>
        <xdr:cNvSpPr txBox="1"/>
      </xdr:nvSpPr>
      <xdr:spPr>
        <a:xfrm>
          <a:off x="18421427" y="844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rPr>
            <a:t>村民全員が森林組合の組合員であるため林業を中心とした事業が多いことから農林水産業費が多くなっている。また商工業費も大型観光事業も完了したことからＨ２６に比べＨ２７は大幅に減少した。</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公債費については</a:t>
          </a:r>
          <a:r>
            <a:rPr kumimoji="0" lang="ja-JP" altLang="ja-JP" sz="1100" b="0" i="0" u="none" strike="noStrike" kern="0" cap="none" spc="0" normalizeH="0" baseline="0" noProof="0">
              <a:ln>
                <a:noFill/>
              </a:ln>
              <a:solidFill>
                <a:prstClr val="black"/>
              </a:solidFill>
              <a:effectLst/>
              <a:uLnTx/>
              <a:uFillTx/>
              <a:latin typeface="+mn-lt"/>
              <a:ea typeface="+mn-ea"/>
              <a:cs typeface="+mn-cs"/>
            </a:rPr>
            <a:t>財政規模が小さいため、標準財政規模、標準税収入額等の変動により数値に影響を受けやすい事もあり公債費負担の増も懸念される</a:t>
          </a:r>
          <a:r>
            <a:rPr kumimoji="0" lang="ja-JP" altLang="en-US" sz="1100" b="0" i="0" u="none" strike="noStrike" kern="0" cap="none" spc="0" normalizeH="0" baseline="0" noProof="0">
              <a:ln>
                <a:noFill/>
              </a:ln>
              <a:solidFill>
                <a:prstClr val="black"/>
              </a:solidFill>
              <a:effectLst/>
              <a:uLnTx/>
              <a:uFillTx/>
              <a:latin typeface="+mn-lt"/>
              <a:ea typeface="+mn-ea"/>
              <a:cs typeface="+mn-cs"/>
            </a:rPr>
            <a:t>るため、繰上償還の実施等を計画的に行い、負担軽減に努めると共に将来負担の軽減を図る。</a:t>
          </a:r>
          <a:endParaRPr kumimoji="0" lang="ja-JP" altLang="ja-JP" sz="1400" b="0" i="0" u="none" strike="noStrike" kern="0" cap="none" spc="0" normalizeH="0" baseline="0" noProof="0">
            <a:ln>
              <a:noFill/>
            </a:ln>
            <a:solidFill>
              <a:prstClr val="black"/>
            </a:solidFill>
            <a:effectLst/>
            <a:uLnTx/>
            <a:uFillTx/>
            <a:latin typeface="+mn-lt"/>
            <a:ea typeface="+mn-ea"/>
          </a:endParaRPr>
        </a:p>
        <a:p>
          <a:pPr marL="0" marR="0" lvl="0" indent="0" defTabSz="914400" rtl="0" eaLnBrk="1" fontAlgn="auto" latinLnBrk="0" hangingPunct="1">
            <a:lnSpc>
              <a:spcPts val="13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mn-lt"/>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長野県根羽村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平成</a:t>
          </a:r>
          <a:r>
            <a:rPr kumimoji="0" lang="en-US" altLang="ja-JP" sz="1200" b="0" i="0" u="none" strike="noStrike" kern="0" cap="none" spc="0" normalizeH="0" baseline="0" noProof="0">
              <a:ln>
                <a:noFill/>
              </a:ln>
              <a:solidFill>
                <a:prstClr val="black"/>
              </a:solidFill>
              <a:effectLst/>
              <a:uLnTx/>
              <a:uFillTx/>
              <a:latin typeface="+mn-lt"/>
              <a:ea typeface="+mn-ea"/>
              <a:cs typeface="+mn-cs"/>
            </a:rPr>
            <a:t>26</a:t>
          </a:r>
          <a:r>
            <a:rPr kumimoji="0" lang="ja-JP" altLang="ja-JP" sz="1200" b="0" i="0" u="none" strike="noStrike" kern="0" cap="none" spc="0" normalizeH="0" baseline="0" noProof="0">
              <a:ln>
                <a:noFill/>
              </a:ln>
              <a:solidFill>
                <a:prstClr val="black"/>
              </a:solidFill>
              <a:effectLst/>
              <a:uLnTx/>
              <a:uFillTx/>
              <a:latin typeface="+mn-lt"/>
              <a:ea typeface="+mn-ea"/>
              <a:cs typeface="+mn-cs"/>
            </a:rPr>
            <a:t>年度と比較して普通交付税</a:t>
          </a:r>
          <a:r>
            <a:rPr kumimoji="0" lang="ja-JP" altLang="en-US" sz="1200" b="0" i="0" u="none" strike="noStrike" kern="0" cap="none" spc="0" normalizeH="0" baseline="0" noProof="0">
              <a:ln>
                <a:noFill/>
              </a:ln>
              <a:solidFill>
                <a:prstClr val="black"/>
              </a:solidFill>
              <a:effectLst/>
              <a:uLnTx/>
              <a:uFillTx/>
              <a:latin typeface="+mn-lt"/>
              <a:ea typeface="+mn-ea"/>
              <a:cs typeface="+mn-cs"/>
            </a:rPr>
            <a:t>が微増したものの</a:t>
          </a:r>
          <a:r>
            <a:rPr kumimoji="0" lang="ja-JP" altLang="ja-JP" sz="1200" b="0" i="0" u="none" strike="noStrike" kern="0" cap="none" spc="0" normalizeH="0" baseline="0" noProof="0">
              <a:ln>
                <a:noFill/>
              </a:ln>
              <a:solidFill>
                <a:prstClr val="black"/>
              </a:solidFill>
              <a:effectLst/>
              <a:uLnTx/>
              <a:uFillTx/>
              <a:latin typeface="+mn-lt"/>
              <a:ea typeface="+mn-ea"/>
              <a:cs typeface="+mn-cs"/>
            </a:rPr>
            <a:t>平成</a:t>
          </a:r>
          <a:r>
            <a:rPr kumimoji="0" lang="en-US" altLang="ja-JP" sz="1200" b="0" i="0" u="none" strike="noStrike" kern="0" cap="none" spc="0" normalizeH="0" baseline="0" noProof="0">
              <a:ln>
                <a:noFill/>
              </a:ln>
              <a:solidFill>
                <a:prstClr val="black"/>
              </a:solidFill>
              <a:effectLst/>
              <a:uLnTx/>
              <a:uFillTx/>
              <a:latin typeface="+mn-lt"/>
              <a:ea typeface="+mn-ea"/>
              <a:cs typeface="+mn-cs"/>
            </a:rPr>
            <a:t>27</a:t>
          </a:r>
          <a:r>
            <a:rPr kumimoji="0" lang="ja-JP" altLang="ja-JP" sz="1200" b="0" i="0" u="none" strike="noStrike" kern="0" cap="none" spc="0" normalizeH="0" baseline="0" noProof="0">
              <a:ln>
                <a:noFill/>
              </a:ln>
              <a:solidFill>
                <a:prstClr val="black"/>
              </a:solidFill>
              <a:effectLst/>
              <a:uLnTx/>
              <a:uFillTx/>
              <a:latin typeface="+mn-lt"/>
              <a:ea typeface="+mn-ea"/>
              <a:cs typeface="+mn-cs"/>
            </a:rPr>
            <a:t>年度の標準財政規模が</a:t>
          </a:r>
          <a:r>
            <a:rPr kumimoji="0" lang="ja-JP" altLang="en-US" sz="1200" b="0" i="0" u="none" strike="noStrike" kern="0" cap="none" spc="0" normalizeH="0" baseline="0" noProof="0">
              <a:ln>
                <a:noFill/>
              </a:ln>
              <a:solidFill>
                <a:prstClr val="black"/>
              </a:solidFill>
              <a:effectLst/>
              <a:uLnTx/>
              <a:uFillTx/>
              <a:latin typeface="+mn-lt"/>
              <a:ea typeface="+mn-ea"/>
              <a:cs typeface="+mn-cs"/>
            </a:rPr>
            <a:t>減</a:t>
          </a:r>
          <a:r>
            <a:rPr kumimoji="0" lang="ja-JP" altLang="ja-JP" sz="1200" b="0" i="0" u="none" strike="noStrike" kern="0" cap="none" spc="0" normalizeH="0" baseline="0" noProof="0">
              <a:ln>
                <a:noFill/>
              </a:ln>
              <a:solidFill>
                <a:prstClr val="black"/>
              </a:solidFill>
              <a:effectLst/>
              <a:uLnTx/>
              <a:uFillTx/>
              <a:latin typeface="+mn-lt"/>
              <a:ea typeface="+mn-ea"/>
              <a:cs typeface="+mn-cs"/>
            </a:rPr>
            <a:t>となったために比率は</a:t>
          </a:r>
          <a:r>
            <a:rPr kumimoji="0" lang="ja-JP" altLang="en-US" sz="1200" b="0" i="0" u="none" strike="noStrike" kern="0" cap="none" spc="0" normalizeH="0" baseline="0" noProof="0">
              <a:ln>
                <a:noFill/>
              </a:ln>
              <a:solidFill>
                <a:prstClr val="black"/>
              </a:solidFill>
              <a:effectLst/>
              <a:uLnTx/>
              <a:uFillTx/>
              <a:latin typeface="+mn-lt"/>
              <a:ea typeface="+mn-ea"/>
              <a:cs typeface="+mn-cs"/>
            </a:rPr>
            <a:t>変動した</a:t>
          </a:r>
          <a:r>
            <a:rPr kumimoji="0" lang="ja-JP" altLang="ja-JP" sz="1200" b="0" i="0" u="none" strike="noStrike" kern="0" cap="none" spc="0" normalizeH="0" baseline="0" noProof="0">
              <a:ln>
                <a:noFill/>
              </a:ln>
              <a:solidFill>
                <a:prstClr val="black"/>
              </a:solidFill>
              <a:effectLst/>
              <a:uLnTx/>
              <a:uFillTx/>
              <a:latin typeface="+mn-lt"/>
              <a:ea typeface="+mn-ea"/>
              <a:cs typeface="+mn-cs"/>
            </a:rPr>
            <a:t>が、財政調整基金については、取崩しもなく推移しており、今後も適正な運用に努める。</a:t>
          </a:r>
          <a:endParaRPr kumimoji="0" lang="ja-JP" altLang="ja-JP" sz="1200" b="0" i="0" u="none" strike="noStrike" kern="0" cap="none" spc="0" normalizeH="0" baseline="0" noProof="0">
            <a:ln>
              <a:noFill/>
            </a:ln>
            <a:solidFill>
              <a:prstClr val="black"/>
            </a:solidFill>
            <a:effectLst/>
            <a:uLnTx/>
            <a:uFillTx/>
            <a:latin typeface="+mn-lt"/>
            <a:ea typeface="+mn-ea"/>
          </a:endParaRP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rPr>
            <a:t>実質単年度収支については、繰上償還の実施等により大幅な比率の変動が見られる。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長野県根羽村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全会計について赤字決算は無いものの、下水道特別会計、村営バス会計については一般会計からの繰入による所が大きく、使用料の改定も検討しながら、健全化に努める必要がある。</a:t>
          </a:r>
          <a:endParaRPr kumimoji="0" lang="ja-JP" altLang="ja-JP" sz="1400" b="0" i="0" u="none" strike="noStrike" kern="0" cap="none" spc="0" normalizeH="0" baseline="0" noProof="0">
            <a:ln>
              <a:noFill/>
            </a:ln>
            <a:solidFill>
              <a:prstClr val="black"/>
            </a:solidFill>
            <a:effectLst/>
            <a:uLnTx/>
            <a:uFillTx/>
            <a:latin typeface="+mn-lt"/>
            <a:ea typeface="+mn-ea"/>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標準財政規模の増減により比率の増減はあるものの、一般会計の黒字については、大きな変化もなく推移している。国民健康保険特別会計、介護保険特別会計については、国等の翌年度精算による負担金の額により若干の増減もみられるが、赤字が見込まれる状況ではなく、今後も適正な財政運営に努める。</a:t>
          </a:r>
          <a:endParaRPr kumimoji="0" lang="ja-JP" altLang="ja-JP" sz="1400" b="0" i="0" u="none" strike="noStrike" kern="0" cap="none" spc="0" normalizeH="0" baseline="0" noProof="0">
            <a:ln>
              <a:noFill/>
            </a:ln>
            <a:solidFill>
              <a:prstClr val="black"/>
            </a:solidFill>
            <a:effectLst/>
            <a:uLnTx/>
            <a:uFillTx/>
            <a:latin typeface="+mn-lt"/>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62</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64</v>
      </c>
      <c r="C3" s="389"/>
      <c r="D3" s="389"/>
      <c r="E3" s="390"/>
      <c r="F3" s="390"/>
      <c r="G3" s="390"/>
      <c r="H3" s="390"/>
      <c r="I3" s="390"/>
      <c r="J3" s="390"/>
      <c r="K3" s="390"/>
      <c r="L3" s="390" t="s">
        <v>65</v>
      </c>
      <c r="M3" s="390"/>
      <c r="N3" s="390"/>
      <c r="O3" s="390"/>
      <c r="P3" s="390"/>
      <c r="Q3" s="390"/>
      <c r="R3" s="397"/>
      <c r="S3" s="397"/>
      <c r="T3" s="397"/>
      <c r="U3" s="397"/>
      <c r="V3" s="398"/>
      <c r="W3" s="372" t="s">
        <v>66</v>
      </c>
      <c r="X3" s="373"/>
      <c r="Y3" s="373"/>
      <c r="Z3" s="373"/>
      <c r="AA3" s="373"/>
      <c r="AB3" s="389"/>
      <c r="AC3" s="397" t="s">
        <v>67</v>
      </c>
      <c r="AD3" s="373"/>
      <c r="AE3" s="373"/>
      <c r="AF3" s="373"/>
      <c r="AG3" s="373"/>
      <c r="AH3" s="373"/>
      <c r="AI3" s="373"/>
      <c r="AJ3" s="373"/>
      <c r="AK3" s="373"/>
      <c r="AL3" s="374"/>
      <c r="AM3" s="372" t="s">
        <v>68</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69</v>
      </c>
      <c r="BO3" s="373"/>
      <c r="BP3" s="373"/>
      <c r="BQ3" s="373"/>
      <c r="BR3" s="373"/>
      <c r="BS3" s="373"/>
      <c r="BT3" s="373"/>
      <c r="BU3" s="374"/>
      <c r="BV3" s="372" t="s">
        <v>70</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71</v>
      </c>
      <c r="CU3" s="373"/>
      <c r="CV3" s="373"/>
      <c r="CW3" s="373"/>
      <c r="CX3" s="373"/>
      <c r="CY3" s="373"/>
      <c r="CZ3" s="373"/>
      <c r="DA3" s="374"/>
      <c r="DB3" s="372" t="s">
        <v>72</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73</v>
      </c>
      <c r="AZ4" s="376"/>
      <c r="BA4" s="376"/>
      <c r="BB4" s="376"/>
      <c r="BC4" s="376"/>
      <c r="BD4" s="376"/>
      <c r="BE4" s="376"/>
      <c r="BF4" s="376"/>
      <c r="BG4" s="376"/>
      <c r="BH4" s="376"/>
      <c r="BI4" s="376"/>
      <c r="BJ4" s="376"/>
      <c r="BK4" s="376"/>
      <c r="BL4" s="376"/>
      <c r="BM4" s="377"/>
      <c r="BN4" s="378">
        <v>1983303</v>
      </c>
      <c r="BO4" s="379"/>
      <c r="BP4" s="379"/>
      <c r="BQ4" s="379"/>
      <c r="BR4" s="379"/>
      <c r="BS4" s="379"/>
      <c r="BT4" s="379"/>
      <c r="BU4" s="380"/>
      <c r="BV4" s="378">
        <v>3050392</v>
      </c>
      <c r="BW4" s="379"/>
      <c r="BX4" s="379"/>
      <c r="BY4" s="379"/>
      <c r="BZ4" s="379"/>
      <c r="CA4" s="379"/>
      <c r="CB4" s="379"/>
      <c r="CC4" s="380"/>
      <c r="CD4" s="381" t="s">
        <v>74</v>
      </c>
      <c r="CE4" s="382"/>
      <c r="CF4" s="382"/>
      <c r="CG4" s="382"/>
      <c r="CH4" s="382"/>
      <c r="CI4" s="382"/>
      <c r="CJ4" s="382"/>
      <c r="CK4" s="382"/>
      <c r="CL4" s="382"/>
      <c r="CM4" s="382"/>
      <c r="CN4" s="382"/>
      <c r="CO4" s="382"/>
      <c r="CP4" s="382"/>
      <c r="CQ4" s="382"/>
      <c r="CR4" s="382"/>
      <c r="CS4" s="383"/>
      <c r="CT4" s="384">
        <v>12.3</v>
      </c>
      <c r="CU4" s="385"/>
      <c r="CV4" s="385"/>
      <c r="CW4" s="385"/>
      <c r="CX4" s="385"/>
      <c r="CY4" s="385"/>
      <c r="CZ4" s="385"/>
      <c r="DA4" s="386"/>
      <c r="DB4" s="384">
        <v>12.9</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75</v>
      </c>
      <c r="AN5" s="445"/>
      <c r="AO5" s="445"/>
      <c r="AP5" s="445"/>
      <c r="AQ5" s="445"/>
      <c r="AR5" s="445"/>
      <c r="AS5" s="445"/>
      <c r="AT5" s="446"/>
      <c r="AU5" s="447" t="s">
        <v>76</v>
      </c>
      <c r="AV5" s="448"/>
      <c r="AW5" s="448"/>
      <c r="AX5" s="448"/>
      <c r="AY5" s="449" t="s">
        <v>77</v>
      </c>
      <c r="AZ5" s="450"/>
      <c r="BA5" s="450"/>
      <c r="BB5" s="450"/>
      <c r="BC5" s="450"/>
      <c r="BD5" s="450"/>
      <c r="BE5" s="450"/>
      <c r="BF5" s="450"/>
      <c r="BG5" s="450"/>
      <c r="BH5" s="450"/>
      <c r="BI5" s="450"/>
      <c r="BJ5" s="450"/>
      <c r="BK5" s="450"/>
      <c r="BL5" s="450"/>
      <c r="BM5" s="451"/>
      <c r="BN5" s="415">
        <v>1820827</v>
      </c>
      <c r="BO5" s="416"/>
      <c r="BP5" s="416"/>
      <c r="BQ5" s="416"/>
      <c r="BR5" s="416"/>
      <c r="BS5" s="416"/>
      <c r="BT5" s="416"/>
      <c r="BU5" s="417"/>
      <c r="BV5" s="415">
        <v>2878914</v>
      </c>
      <c r="BW5" s="416"/>
      <c r="BX5" s="416"/>
      <c r="BY5" s="416"/>
      <c r="BZ5" s="416"/>
      <c r="CA5" s="416"/>
      <c r="CB5" s="416"/>
      <c r="CC5" s="417"/>
      <c r="CD5" s="418" t="s">
        <v>78</v>
      </c>
      <c r="CE5" s="419"/>
      <c r="CF5" s="419"/>
      <c r="CG5" s="419"/>
      <c r="CH5" s="419"/>
      <c r="CI5" s="419"/>
      <c r="CJ5" s="419"/>
      <c r="CK5" s="419"/>
      <c r="CL5" s="419"/>
      <c r="CM5" s="419"/>
      <c r="CN5" s="419"/>
      <c r="CO5" s="419"/>
      <c r="CP5" s="419"/>
      <c r="CQ5" s="419"/>
      <c r="CR5" s="419"/>
      <c r="CS5" s="420"/>
      <c r="CT5" s="412">
        <v>63.9</v>
      </c>
      <c r="CU5" s="413"/>
      <c r="CV5" s="413"/>
      <c r="CW5" s="413"/>
      <c r="CX5" s="413"/>
      <c r="CY5" s="413"/>
      <c r="CZ5" s="413"/>
      <c r="DA5" s="414"/>
      <c r="DB5" s="412">
        <v>65.599999999999994</v>
      </c>
      <c r="DC5" s="413"/>
      <c r="DD5" s="413"/>
      <c r="DE5" s="413"/>
      <c r="DF5" s="413"/>
      <c r="DG5" s="413"/>
      <c r="DH5" s="413"/>
      <c r="DI5" s="414"/>
      <c r="DJ5" s="137"/>
      <c r="DK5" s="137"/>
      <c r="DL5" s="137"/>
      <c r="DM5" s="137"/>
      <c r="DN5" s="137"/>
      <c r="DO5" s="137"/>
    </row>
    <row r="6" spans="1:119" ht="18.75" customHeight="1">
      <c r="A6" s="138"/>
      <c r="B6" s="421" t="s">
        <v>79</v>
      </c>
      <c r="C6" s="422"/>
      <c r="D6" s="422"/>
      <c r="E6" s="423"/>
      <c r="F6" s="423"/>
      <c r="G6" s="423"/>
      <c r="H6" s="423"/>
      <c r="I6" s="423"/>
      <c r="J6" s="423"/>
      <c r="K6" s="423"/>
      <c r="L6" s="423" t="s">
        <v>80</v>
      </c>
      <c r="M6" s="423"/>
      <c r="N6" s="423"/>
      <c r="O6" s="423"/>
      <c r="P6" s="423"/>
      <c r="Q6" s="423"/>
      <c r="R6" s="427"/>
      <c r="S6" s="427"/>
      <c r="T6" s="427"/>
      <c r="U6" s="427"/>
      <c r="V6" s="428"/>
      <c r="W6" s="431" t="s">
        <v>81</v>
      </c>
      <c r="X6" s="432"/>
      <c r="Y6" s="432"/>
      <c r="Z6" s="432"/>
      <c r="AA6" s="432"/>
      <c r="AB6" s="422"/>
      <c r="AC6" s="435" t="s">
        <v>82</v>
      </c>
      <c r="AD6" s="436"/>
      <c r="AE6" s="436"/>
      <c r="AF6" s="436"/>
      <c r="AG6" s="436"/>
      <c r="AH6" s="436"/>
      <c r="AI6" s="436"/>
      <c r="AJ6" s="436"/>
      <c r="AK6" s="436"/>
      <c r="AL6" s="437"/>
      <c r="AM6" s="444" t="s">
        <v>83</v>
      </c>
      <c r="AN6" s="445"/>
      <c r="AO6" s="445"/>
      <c r="AP6" s="445"/>
      <c r="AQ6" s="445"/>
      <c r="AR6" s="445"/>
      <c r="AS6" s="445"/>
      <c r="AT6" s="446"/>
      <c r="AU6" s="447" t="s">
        <v>76</v>
      </c>
      <c r="AV6" s="448"/>
      <c r="AW6" s="448"/>
      <c r="AX6" s="448"/>
      <c r="AY6" s="449" t="s">
        <v>84</v>
      </c>
      <c r="AZ6" s="450"/>
      <c r="BA6" s="450"/>
      <c r="BB6" s="450"/>
      <c r="BC6" s="450"/>
      <c r="BD6" s="450"/>
      <c r="BE6" s="450"/>
      <c r="BF6" s="450"/>
      <c r="BG6" s="450"/>
      <c r="BH6" s="450"/>
      <c r="BI6" s="450"/>
      <c r="BJ6" s="450"/>
      <c r="BK6" s="450"/>
      <c r="BL6" s="450"/>
      <c r="BM6" s="451"/>
      <c r="BN6" s="415">
        <v>162476</v>
      </c>
      <c r="BO6" s="416"/>
      <c r="BP6" s="416"/>
      <c r="BQ6" s="416"/>
      <c r="BR6" s="416"/>
      <c r="BS6" s="416"/>
      <c r="BT6" s="416"/>
      <c r="BU6" s="417"/>
      <c r="BV6" s="415">
        <v>171478</v>
      </c>
      <c r="BW6" s="416"/>
      <c r="BX6" s="416"/>
      <c r="BY6" s="416"/>
      <c r="BZ6" s="416"/>
      <c r="CA6" s="416"/>
      <c r="CB6" s="416"/>
      <c r="CC6" s="417"/>
      <c r="CD6" s="418" t="s">
        <v>85</v>
      </c>
      <c r="CE6" s="419"/>
      <c r="CF6" s="419"/>
      <c r="CG6" s="419"/>
      <c r="CH6" s="419"/>
      <c r="CI6" s="419"/>
      <c r="CJ6" s="419"/>
      <c r="CK6" s="419"/>
      <c r="CL6" s="419"/>
      <c r="CM6" s="419"/>
      <c r="CN6" s="419"/>
      <c r="CO6" s="419"/>
      <c r="CP6" s="419"/>
      <c r="CQ6" s="419"/>
      <c r="CR6" s="419"/>
      <c r="CS6" s="420"/>
      <c r="CT6" s="452">
        <v>66.900000000000006</v>
      </c>
      <c r="CU6" s="453"/>
      <c r="CV6" s="453"/>
      <c r="CW6" s="453"/>
      <c r="CX6" s="453"/>
      <c r="CY6" s="453"/>
      <c r="CZ6" s="453"/>
      <c r="DA6" s="454"/>
      <c r="DB6" s="452">
        <v>68.8</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86</v>
      </c>
      <c r="AN7" s="445"/>
      <c r="AO7" s="445"/>
      <c r="AP7" s="445"/>
      <c r="AQ7" s="445"/>
      <c r="AR7" s="445"/>
      <c r="AS7" s="445"/>
      <c r="AT7" s="446"/>
      <c r="AU7" s="447" t="s">
        <v>76</v>
      </c>
      <c r="AV7" s="448"/>
      <c r="AW7" s="448"/>
      <c r="AX7" s="448"/>
      <c r="AY7" s="449" t="s">
        <v>87</v>
      </c>
      <c r="AZ7" s="450"/>
      <c r="BA7" s="450"/>
      <c r="BB7" s="450"/>
      <c r="BC7" s="450"/>
      <c r="BD7" s="450"/>
      <c r="BE7" s="450"/>
      <c r="BF7" s="450"/>
      <c r="BG7" s="450"/>
      <c r="BH7" s="450"/>
      <c r="BI7" s="450"/>
      <c r="BJ7" s="450"/>
      <c r="BK7" s="450"/>
      <c r="BL7" s="450"/>
      <c r="BM7" s="451"/>
      <c r="BN7" s="415">
        <v>13531</v>
      </c>
      <c r="BO7" s="416"/>
      <c r="BP7" s="416"/>
      <c r="BQ7" s="416"/>
      <c r="BR7" s="416"/>
      <c r="BS7" s="416"/>
      <c r="BT7" s="416"/>
      <c r="BU7" s="417"/>
      <c r="BV7" s="415">
        <v>26515</v>
      </c>
      <c r="BW7" s="416"/>
      <c r="BX7" s="416"/>
      <c r="BY7" s="416"/>
      <c r="BZ7" s="416"/>
      <c r="CA7" s="416"/>
      <c r="CB7" s="416"/>
      <c r="CC7" s="417"/>
      <c r="CD7" s="418" t="s">
        <v>88</v>
      </c>
      <c r="CE7" s="419"/>
      <c r="CF7" s="419"/>
      <c r="CG7" s="419"/>
      <c r="CH7" s="419"/>
      <c r="CI7" s="419"/>
      <c r="CJ7" s="419"/>
      <c r="CK7" s="419"/>
      <c r="CL7" s="419"/>
      <c r="CM7" s="419"/>
      <c r="CN7" s="419"/>
      <c r="CO7" s="419"/>
      <c r="CP7" s="419"/>
      <c r="CQ7" s="419"/>
      <c r="CR7" s="419"/>
      <c r="CS7" s="420"/>
      <c r="CT7" s="415">
        <v>1215695</v>
      </c>
      <c r="CU7" s="416"/>
      <c r="CV7" s="416"/>
      <c r="CW7" s="416"/>
      <c r="CX7" s="416"/>
      <c r="CY7" s="416"/>
      <c r="CZ7" s="416"/>
      <c r="DA7" s="417"/>
      <c r="DB7" s="415">
        <v>1127036</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89</v>
      </c>
      <c r="AN8" s="445"/>
      <c r="AO8" s="445"/>
      <c r="AP8" s="445"/>
      <c r="AQ8" s="445"/>
      <c r="AR8" s="445"/>
      <c r="AS8" s="445"/>
      <c r="AT8" s="446"/>
      <c r="AU8" s="447" t="s">
        <v>76</v>
      </c>
      <c r="AV8" s="448"/>
      <c r="AW8" s="448"/>
      <c r="AX8" s="448"/>
      <c r="AY8" s="449" t="s">
        <v>90</v>
      </c>
      <c r="AZ8" s="450"/>
      <c r="BA8" s="450"/>
      <c r="BB8" s="450"/>
      <c r="BC8" s="450"/>
      <c r="BD8" s="450"/>
      <c r="BE8" s="450"/>
      <c r="BF8" s="450"/>
      <c r="BG8" s="450"/>
      <c r="BH8" s="450"/>
      <c r="BI8" s="450"/>
      <c r="BJ8" s="450"/>
      <c r="BK8" s="450"/>
      <c r="BL8" s="450"/>
      <c r="BM8" s="451"/>
      <c r="BN8" s="415">
        <v>148945</v>
      </c>
      <c r="BO8" s="416"/>
      <c r="BP8" s="416"/>
      <c r="BQ8" s="416"/>
      <c r="BR8" s="416"/>
      <c r="BS8" s="416"/>
      <c r="BT8" s="416"/>
      <c r="BU8" s="417"/>
      <c r="BV8" s="415">
        <v>144963</v>
      </c>
      <c r="BW8" s="416"/>
      <c r="BX8" s="416"/>
      <c r="BY8" s="416"/>
      <c r="BZ8" s="416"/>
      <c r="CA8" s="416"/>
      <c r="CB8" s="416"/>
      <c r="CC8" s="417"/>
      <c r="CD8" s="418" t="s">
        <v>91</v>
      </c>
      <c r="CE8" s="419"/>
      <c r="CF8" s="419"/>
      <c r="CG8" s="419"/>
      <c r="CH8" s="419"/>
      <c r="CI8" s="419"/>
      <c r="CJ8" s="419"/>
      <c r="CK8" s="419"/>
      <c r="CL8" s="419"/>
      <c r="CM8" s="419"/>
      <c r="CN8" s="419"/>
      <c r="CO8" s="419"/>
      <c r="CP8" s="419"/>
      <c r="CQ8" s="419"/>
      <c r="CR8" s="419"/>
      <c r="CS8" s="420"/>
      <c r="CT8" s="455">
        <v>0.09</v>
      </c>
      <c r="CU8" s="456"/>
      <c r="CV8" s="456"/>
      <c r="CW8" s="456"/>
      <c r="CX8" s="456"/>
      <c r="CY8" s="456"/>
      <c r="CZ8" s="456"/>
      <c r="DA8" s="457"/>
      <c r="DB8" s="455">
        <v>0.1</v>
      </c>
      <c r="DC8" s="456"/>
      <c r="DD8" s="456"/>
      <c r="DE8" s="456"/>
      <c r="DF8" s="456"/>
      <c r="DG8" s="456"/>
      <c r="DH8" s="456"/>
      <c r="DI8" s="457"/>
      <c r="DJ8" s="137"/>
      <c r="DK8" s="137"/>
      <c r="DL8" s="137"/>
      <c r="DM8" s="137"/>
      <c r="DN8" s="137"/>
      <c r="DO8" s="137"/>
    </row>
    <row r="9" spans="1:119" ht="18.75" customHeight="1" thickBot="1">
      <c r="A9" s="138"/>
      <c r="B9" s="409" t="s">
        <v>92</v>
      </c>
      <c r="C9" s="410"/>
      <c r="D9" s="410"/>
      <c r="E9" s="410"/>
      <c r="F9" s="410"/>
      <c r="G9" s="410"/>
      <c r="H9" s="410"/>
      <c r="I9" s="410"/>
      <c r="J9" s="410"/>
      <c r="K9" s="458"/>
      <c r="L9" s="459" t="s">
        <v>93</v>
      </c>
      <c r="M9" s="460"/>
      <c r="N9" s="460"/>
      <c r="O9" s="460"/>
      <c r="P9" s="460"/>
      <c r="Q9" s="461"/>
      <c r="R9" s="462">
        <v>970</v>
      </c>
      <c r="S9" s="463"/>
      <c r="T9" s="463"/>
      <c r="U9" s="463"/>
      <c r="V9" s="464"/>
      <c r="W9" s="372" t="s">
        <v>94</v>
      </c>
      <c r="X9" s="373"/>
      <c r="Y9" s="373"/>
      <c r="Z9" s="373"/>
      <c r="AA9" s="373"/>
      <c r="AB9" s="373"/>
      <c r="AC9" s="373"/>
      <c r="AD9" s="373"/>
      <c r="AE9" s="373"/>
      <c r="AF9" s="373"/>
      <c r="AG9" s="373"/>
      <c r="AH9" s="373"/>
      <c r="AI9" s="373"/>
      <c r="AJ9" s="373"/>
      <c r="AK9" s="373"/>
      <c r="AL9" s="374"/>
      <c r="AM9" s="444" t="s">
        <v>95</v>
      </c>
      <c r="AN9" s="445"/>
      <c r="AO9" s="445"/>
      <c r="AP9" s="445"/>
      <c r="AQ9" s="445"/>
      <c r="AR9" s="445"/>
      <c r="AS9" s="445"/>
      <c r="AT9" s="446"/>
      <c r="AU9" s="447" t="s">
        <v>96</v>
      </c>
      <c r="AV9" s="448"/>
      <c r="AW9" s="448"/>
      <c r="AX9" s="448"/>
      <c r="AY9" s="449" t="s">
        <v>97</v>
      </c>
      <c r="AZ9" s="450"/>
      <c r="BA9" s="450"/>
      <c r="BB9" s="450"/>
      <c r="BC9" s="450"/>
      <c r="BD9" s="450"/>
      <c r="BE9" s="450"/>
      <c r="BF9" s="450"/>
      <c r="BG9" s="450"/>
      <c r="BH9" s="450"/>
      <c r="BI9" s="450"/>
      <c r="BJ9" s="450"/>
      <c r="BK9" s="450"/>
      <c r="BL9" s="450"/>
      <c r="BM9" s="451"/>
      <c r="BN9" s="415">
        <v>3982</v>
      </c>
      <c r="BO9" s="416"/>
      <c r="BP9" s="416"/>
      <c r="BQ9" s="416"/>
      <c r="BR9" s="416"/>
      <c r="BS9" s="416"/>
      <c r="BT9" s="416"/>
      <c r="BU9" s="417"/>
      <c r="BV9" s="415">
        <v>-49654</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27.4</v>
      </c>
      <c r="CU9" s="413"/>
      <c r="CV9" s="413"/>
      <c r="CW9" s="413"/>
      <c r="CX9" s="413"/>
      <c r="CY9" s="413"/>
      <c r="CZ9" s="413"/>
      <c r="DA9" s="414"/>
      <c r="DB9" s="412">
        <v>17.399999999999999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1129</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96</v>
      </c>
      <c r="AV10" s="448"/>
      <c r="AW10" s="448"/>
      <c r="AX10" s="448"/>
      <c r="AY10" s="449" t="s">
        <v>101</v>
      </c>
      <c r="AZ10" s="450"/>
      <c r="BA10" s="450"/>
      <c r="BB10" s="450"/>
      <c r="BC10" s="450"/>
      <c r="BD10" s="450"/>
      <c r="BE10" s="450"/>
      <c r="BF10" s="450"/>
      <c r="BG10" s="450"/>
      <c r="BH10" s="450"/>
      <c r="BI10" s="450"/>
      <c r="BJ10" s="450"/>
      <c r="BK10" s="450"/>
      <c r="BL10" s="450"/>
      <c r="BM10" s="451"/>
      <c r="BN10" s="415">
        <v>309</v>
      </c>
      <c r="BO10" s="416"/>
      <c r="BP10" s="416"/>
      <c r="BQ10" s="416"/>
      <c r="BR10" s="416"/>
      <c r="BS10" s="416"/>
      <c r="BT10" s="416"/>
      <c r="BU10" s="417"/>
      <c r="BV10" s="415">
        <v>306</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96</v>
      </c>
      <c r="AV11" s="448"/>
      <c r="AW11" s="448"/>
      <c r="AX11" s="448"/>
      <c r="AY11" s="449" t="s">
        <v>106</v>
      </c>
      <c r="AZ11" s="450"/>
      <c r="BA11" s="450"/>
      <c r="BB11" s="450"/>
      <c r="BC11" s="450"/>
      <c r="BD11" s="450"/>
      <c r="BE11" s="450"/>
      <c r="BF11" s="450"/>
      <c r="BG11" s="450"/>
      <c r="BH11" s="450"/>
      <c r="BI11" s="450"/>
      <c r="BJ11" s="450"/>
      <c r="BK11" s="450"/>
      <c r="BL11" s="450"/>
      <c r="BM11" s="451"/>
      <c r="BN11" s="415">
        <v>280886</v>
      </c>
      <c r="BO11" s="416"/>
      <c r="BP11" s="416"/>
      <c r="BQ11" s="416"/>
      <c r="BR11" s="416"/>
      <c r="BS11" s="416"/>
      <c r="BT11" s="416"/>
      <c r="BU11" s="417"/>
      <c r="BV11" s="415">
        <v>53857</v>
      </c>
      <c r="BW11" s="416"/>
      <c r="BX11" s="416"/>
      <c r="BY11" s="416"/>
      <c r="BZ11" s="416"/>
      <c r="CA11" s="416"/>
      <c r="CB11" s="416"/>
      <c r="CC11" s="417"/>
      <c r="CD11" s="418" t="s">
        <v>107</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109</v>
      </c>
      <c r="C12" s="476"/>
      <c r="D12" s="476"/>
      <c r="E12" s="476"/>
      <c r="F12" s="476"/>
      <c r="G12" s="476"/>
      <c r="H12" s="476"/>
      <c r="I12" s="476"/>
      <c r="J12" s="476"/>
      <c r="K12" s="477"/>
      <c r="L12" s="484" t="s">
        <v>110</v>
      </c>
      <c r="M12" s="485"/>
      <c r="N12" s="485"/>
      <c r="O12" s="485"/>
      <c r="P12" s="485"/>
      <c r="Q12" s="486"/>
      <c r="R12" s="487">
        <v>1004</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t="s">
        <v>116</v>
      </c>
      <c r="BO12" s="416"/>
      <c r="BP12" s="416"/>
      <c r="BQ12" s="416"/>
      <c r="BR12" s="416"/>
      <c r="BS12" s="416"/>
      <c r="BT12" s="416"/>
      <c r="BU12" s="417"/>
      <c r="BV12" s="415" t="s">
        <v>116</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116</v>
      </c>
      <c r="CU12" s="456"/>
      <c r="CV12" s="456"/>
      <c r="CW12" s="456"/>
      <c r="CX12" s="456"/>
      <c r="CY12" s="456"/>
      <c r="CZ12" s="456"/>
      <c r="DA12" s="457"/>
      <c r="DB12" s="455" t="s">
        <v>116</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991</v>
      </c>
      <c r="S13" s="497"/>
      <c r="T13" s="497"/>
      <c r="U13" s="497"/>
      <c r="V13" s="498"/>
      <c r="W13" s="431" t="s">
        <v>119</v>
      </c>
      <c r="X13" s="432"/>
      <c r="Y13" s="432"/>
      <c r="Z13" s="432"/>
      <c r="AA13" s="432"/>
      <c r="AB13" s="422"/>
      <c r="AC13" s="466">
        <v>98</v>
      </c>
      <c r="AD13" s="467"/>
      <c r="AE13" s="467"/>
      <c r="AF13" s="467"/>
      <c r="AG13" s="506"/>
      <c r="AH13" s="466">
        <v>114</v>
      </c>
      <c r="AI13" s="467"/>
      <c r="AJ13" s="467"/>
      <c r="AK13" s="467"/>
      <c r="AL13" s="468"/>
      <c r="AM13" s="444" t="s">
        <v>120</v>
      </c>
      <c r="AN13" s="445"/>
      <c r="AO13" s="445"/>
      <c r="AP13" s="445"/>
      <c r="AQ13" s="445"/>
      <c r="AR13" s="445"/>
      <c r="AS13" s="445"/>
      <c r="AT13" s="446"/>
      <c r="AU13" s="447" t="s">
        <v>121</v>
      </c>
      <c r="AV13" s="448"/>
      <c r="AW13" s="448"/>
      <c r="AX13" s="448"/>
      <c r="AY13" s="449" t="s">
        <v>122</v>
      </c>
      <c r="AZ13" s="450"/>
      <c r="BA13" s="450"/>
      <c r="BB13" s="450"/>
      <c r="BC13" s="450"/>
      <c r="BD13" s="450"/>
      <c r="BE13" s="450"/>
      <c r="BF13" s="450"/>
      <c r="BG13" s="450"/>
      <c r="BH13" s="450"/>
      <c r="BI13" s="450"/>
      <c r="BJ13" s="450"/>
      <c r="BK13" s="450"/>
      <c r="BL13" s="450"/>
      <c r="BM13" s="451"/>
      <c r="BN13" s="415">
        <v>285177</v>
      </c>
      <c r="BO13" s="416"/>
      <c r="BP13" s="416"/>
      <c r="BQ13" s="416"/>
      <c r="BR13" s="416"/>
      <c r="BS13" s="416"/>
      <c r="BT13" s="416"/>
      <c r="BU13" s="417"/>
      <c r="BV13" s="415">
        <v>4509</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0.8</v>
      </c>
      <c r="CU13" s="413"/>
      <c r="CV13" s="413"/>
      <c r="CW13" s="413"/>
      <c r="CX13" s="413"/>
      <c r="CY13" s="413"/>
      <c r="CZ13" s="413"/>
      <c r="DA13" s="414"/>
      <c r="DB13" s="412">
        <v>1.6</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1027</v>
      </c>
      <c r="S14" s="497"/>
      <c r="T14" s="497"/>
      <c r="U14" s="497"/>
      <c r="V14" s="498"/>
      <c r="W14" s="405"/>
      <c r="X14" s="406"/>
      <c r="Y14" s="406"/>
      <c r="Z14" s="406"/>
      <c r="AA14" s="406"/>
      <c r="AB14" s="395"/>
      <c r="AC14" s="499">
        <v>17.7</v>
      </c>
      <c r="AD14" s="500"/>
      <c r="AE14" s="500"/>
      <c r="AF14" s="500"/>
      <c r="AG14" s="501"/>
      <c r="AH14" s="499">
        <v>17.600000000000001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t="s">
        <v>116</v>
      </c>
      <c r="CU14" s="511"/>
      <c r="CV14" s="511"/>
      <c r="CW14" s="511"/>
      <c r="CX14" s="511"/>
      <c r="CY14" s="511"/>
      <c r="CZ14" s="511"/>
      <c r="DA14" s="512"/>
      <c r="DB14" s="510" t="s">
        <v>116</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1017</v>
      </c>
      <c r="S15" s="497"/>
      <c r="T15" s="497"/>
      <c r="U15" s="497"/>
      <c r="V15" s="498"/>
      <c r="W15" s="431" t="s">
        <v>126</v>
      </c>
      <c r="X15" s="432"/>
      <c r="Y15" s="432"/>
      <c r="Z15" s="432"/>
      <c r="AA15" s="432"/>
      <c r="AB15" s="422"/>
      <c r="AC15" s="466">
        <v>168</v>
      </c>
      <c r="AD15" s="467"/>
      <c r="AE15" s="467"/>
      <c r="AF15" s="467"/>
      <c r="AG15" s="506"/>
      <c r="AH15" s="466">
        <v>230</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104994</v>
      </c>
      <c r="BO15" s="379"/>
      <c r="BP15" s="379"/>
      <c r="BQ15" s="379"/>
      <c r="BR15" s="379"/>
      <c r="BS15" s="379"/>
      <c r="BT15" s="379"/>
      <c r="BU15" s="380"/>
      <c r="BV15" s="378">
        <v>104840</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30.4</v>
      </c>
      <c r="AD16" s="500"/>
      <c r="AE16" s="500"/>
      <c r="AF16" s="500"/>
      <c r="AG16" s="501"/>
      <c r="AH16" s="499">
        <v>35.6</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1135448</v>
      </c>
      <c r="BO16" s="416"/>
      <c r="BP16" s="416"/>
      <c r="BQ16" s="416"/>
      <c r="BR16" s="416"/>
      <c r="BS16" s="416"/>
      <c r="BT16" s="416"/>
      <c r="BU16" s="417"/>
      <c r="BV16" s="415">
        <v>1047288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287</v>
      </c>
      <c r="AD17" s="467"/>
      <c r="AE17" s="467"/>
      <c r="AF17" s="467"/>
      <c r="AG17" s="506"/>
      <c r="AH17" s="466">
        <v>301</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128719</v>
      </c>
      <c r="BO17" s="416"/>
      <c r="BP17" s="416"/>
      <c r="BQ17" s="416"/>
      <c r="BR17" s="416"/>
      <c r="BS17" s="416"/>
      <c r="BT17" s="416"/>
      <c r="BU17" s="417"/>
      <c r="BV17" s="415">
        <v>130697</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89.97</v>
      </c>
      <c r="M18" s="528"/>
      <c r="N18" s="528"/>
      <c r="O18" s="528"/>
      <c r="P18" s="528"/>
      <c r="Q18" s="528"/>
      <c r="R18" s="529"/>
      <c r="S18" s="529"/>
      <c r="T18" s="529"/>
      <c r="U18" s="529"/>
      <c r="V18" s="530"/>
      <c r="W18" s="433"/>
      <c r="X18" s="434"/>
      <c r="Y18" s="434"/>
      <c r="Z18" s="434"/>
      <c r="AA18" s="434"/>
      <c r="AB18" s="425"/>
      <c r="AC18" s="531">
        <v>51.9</v>
      </c>
      <c r="AD18" s="532"/>
      <c r="AE18" s="532"/>
      <c r="AF18" s="532"/>
      <c r="AG18" s="533"/>
      <c r="AH18" s="531">
        <v>46.6</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787621</v>
      </c>
      <c r="BO18" s="416"/>
      <c r="BP18" s="416"/>
      <c r="BQ18" s="416"/>
      <c r="BR18" s="416"/>
      <c r="BS18" s="416"/>
      <c r="BT18" s="416"/>
      <c r="BU18" s="417"/>
      <c r="BV18" s="415">
        <v>742646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11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1516404</v>
      </c>
      <c r="BO19" s="416"/>
      <c r="BP19" s="416"/>
      <c r="BQ19" s="416"/>
      <c r="BR19" s="416"/>
      <c r="BS19" s="416"/>
      <c r="BT19" s="416"/>
      <c r="BU19" s="417"/>
      <c r="BV19" s="415">
        <v>1631685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416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1668227</v>
      </c>
      <c r="BO23" s="416"/>
      <c r="BP23" s="416"/>
      <c r="BQ23" s="416"/>
      <c r="BR23" s="416"/>
      <c r="BS23" s="416"/>
      <c r="BT23" s="416"/>
      <c r="BU23" s="417"/>
      <c r="BV23" s="415">
        <v>2007386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6270</v>
      </c>
      <c r="R24" s="467"/>
      <c r="S24" s="467"/>
      <c r="T24" s="467"/>
      <c r="U24" s="467"/>
      <c r="V24" s="506"/>
      <c r="W24" s="561"/>
      <c r="X24" s="549"/>
      <c r="Y24" s="550"/>
      <c r="Z24" s="465" t="s">
        <v>150</v>
      </c>
      <c r="AA24" s="445"/>
      <c r="AB24" s="445"/>
      <c r="AC24" s="445"/>
      <c r="AD24" s="445"/>
      <c r="AE24" s="445"/>
      <c r="AF24" s="445"/>
      <c r="AG24" s="446"/>
      <c r="AH24" s="466">
        <v>24</v>
      </c>
      <c r="AI24" s="467"/>
      <c r="AJ24" s="467"/>
      <c r="AK24" s="467"/>
      <c r="AL24" s="506"/>
      <c r="AM24" s="466">
        <v>64968</v>
      </c>
      <c r="AN24" s="467"/>
      <c r="AO24" s="467"/>
      <c r="AP24" s="467"/>
      <c r="AQ24" s="467"/>
      <c r="AR24" s="506"/>
      <c r="AS24" s="466">
        <v>2707</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1514165</v>
      </c>
      <c r="BO24" s="416"/>
      <c r="BP24" s="416"/>
      <c r="BQ24" s="416"/>
      <c r="BR24" s="416"/>
      <c r="BS24" s="416"/>
      <c r="BT24" s="416"/>
      <c r="BU24" s="417"/>
      <c r="BV24" s="415">
        <v>1611059</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5580</v>
      </c>
      <c r="R25" s="467"/>
      <c r="S25" s="467"/>
      <c r="T25" s="467"/>
      <c r="U25" s="467"/>
      <c r="V25" s="506"/>
      <c r="W25" s="561"/>
      <c r="X25" s="549"/>
      <c r="Y25" s="550"/>
      <c r="Z25" s="465" t="s">
        <v>153</v>
      </c>
      <c r="AA25" s="445"/>
      <c r="AB25" s="445"/>
      <c r="AC25" s="445"/>
      <c r="AD25" s="445"/>
      <c r="AE25" s="445"/>
      <c r="AF25" s="445"/>
      <c r="AG25" s="446"/>
      <c r="AH25" s="466" t="s">
        <v>116</v>
      </c>
      <c r="AI25" s="467"/>
      <c r="AJ25" s="467"/>
      <c r="AK25" s="467"/>
      <c r="AL25" s="506"/>
      <c r="AM25" s="466" t="s">
        <v>116</v>
      </c>
      <c r="AN25" s="467"/>
      <c r="AO25" s="467"/>
      <c r="AP25" s="467"/>
      <c r="AQ25" s="467"/>
      <c r="AR25" s="506"/>
      <c r="AS25" s="466" t="s">
        <v>116</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t="s">
        <v>116</v>
      </c>
      <c r="BO25" s="379"/>
      <c r="BP25" s="379"/>
      <c r="BQ25" s="379"/>
      <c r="BR25" s="379"/>
      <c r="BS25" s="379"/>
      <c r="BT25" s="379"/>
      <c r="BU25" s="380"/>
      <c r="BV25" s="378" t="s">
        <v>116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4960</v>
      </c>
      <c r="R26" s="467"/>
      <c r="S26" s="467"/>
      <c r="T26" s="467"/>
      <c r="U26" s="467"/>
      <c r="V26" s="506"/>
      <c r="W26" s="561"/>
      <c r="X26" s="549"/>
      <c r="Y26" s="550"/>
      <c r="Z26" s="465" t="s">
        <v>156</v>
      </c>
      <c r="AA26" s="571"/>
      <c r="AB26" s="571"/>
      <c r="AC26" s="571"/>
      <c r="AD26" s="571"/>
      <c r="AE26" s="571"/>
      <c r="AF26" s="571"/>
      <c r="AG26" s="572"/>
      <c r="AH26" s="466">
        <v>1</v>
      </c>
      <c r="AI26" s="467"/>
      <c r="AJ26" s="467"/>
      <c r="AK26" s="467"/>
      <c r="AL26" s="506"/>
      <c r="AM26" s="466" t="s">
        <v>157</v>
      </c>
      <c r="AN26" s="467"/>
      <c r="AO26" s="467"/>
      <c r="AP26" s="467"/>
      <c r="AQ26" s="467"/>
      <c r="AR26" s="506"/>
      <c r="AS26" s="466" t="s">
        <v>157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116</v>
      </c>
      <c r="BO26" s="416"/>
      <c r="BP26" s="416"/>
      <c r="BQ26" s="416"/>
      <c r="BR26" s="416"/>
      <c r="BS26" s="416"/>
      <c r="BT26" s="416"/>
      <c r="BU26" s="417"/>
      <c r="BV26" s="415" t="s">
        <v>116</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2130</v>
      </c>
      <c r="R27" s="467"/>
      <c r="S27" s="467"/>
      <c r="T27" s="467"/>
      <c r="U27" s="467"/>
      <c r="V27" s="506"/>
      <c r="W27" s="561"/>
      <c r="X27" s="549"/>
      <c r="Y27" s="550"/>
      <c r="Z27" s="465" t="s">
        <v>160</v>
      </c>
      <c r="AA27" s="445"/>
      <c r="AB27" s="445"/>
      <c r="AC27" s="445"/>
      <c r="AD27" s="445"/>
      <c r="AE27" s="445"/>
      <c r="AF27" s="445"/>
      <c r="AG27" s="446"/>
      <c r="AH27" s="466" t="s">
        <v>116</v>
      </c>
      <c r="AI27" s="467"/>
      <c r="AJ27" s="467"/>
      <c r="AK27" s="467"/>
      <c r="AL27" s="506"/>
      <c r="AM27" s="466" t="s">
        <v>116</v>
      </c>
      <c r="AN27" s="467"/>
      <c r="AO27" s="467"/>
      <c r="AP27" s="467"/>
      <c r="AQ27" s="467"/>
      <c r="AR27" s="506"/>
      <c r="AS27" s="466" t="s">
        <v>116</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83390</v>
      </c>
      <c r="BO27" s="585"/>
      <c r="BP27" s="585"/>
      <c r="BQ27" s="585"/>
      <c r="BR27" s="585"/>
      <c r="BS27" s="585"/>
      <c r="BT27" s="585"/>
      <c r="BU27" s="586"/>
      <c r="BV27" s="584">
        <v>83269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1480</v>
      </c>
      <c r="R28" s="467"/>
      <c r="S28" s="467"/>
      <c r="T28" s="467"/>
      <c r="U28" s="467"/>
      <c r="V28" s="506"/>
      <c r="W28" s="561"/>
      <c r="X28" s="549"/>
      <c r="Y28" s="550"/>
      <c r="Z28" s="465" t="s">
        <v>163</v>
      </c>
      <c r="AA28" s="445"/>
      <c r="AB28" s="445"/>
      <c r="AC28" s="445"/>
      <c r="AD28" s="445"/>
      <c r="AE28" s="445"/>
      <c r="AF28" s="445"/>
      <c r="AG28" s="446"/>
      <c r="AH28" s="466" t="s">
        <v>116</v>
      </c>
      <c r="AI28" s="467"/>
      <c r="AJ28" s="467"/>
      <c r="AK28" s="467"/>
      <c r="AL28" s="506"/>
      <c r="AM28" s="466" t="s">
        <v>116</v>
      </c>
      <c r="AN28" s="467"/>
      <c r="AO28" s="467"/>
      <c r="AP28" s="467"/>
      <c r="AQ28" s="467"/>
      <c r="AR28" s="506"/>
      <c r="AS28" s="466" t="s">
        <v>116</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198298</v>
      </c>
      <c r="BO28" s="379"/>
      <c r="BP28" s="379"/>
      <c r="BQ28" s="379"/>
      <c r="BR28" s="379"/>
      <c r="BS28" s="379"/>
      <c r="BT28" s="379"/>
      <c r="BU28" s="380"/>
      <c r="BV28" s="378">
        <v>197989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6</v>
      </c>
      <c r="M29" s="467"/>
      <c r="N29" s="467"/>
      <c r="O29" s="467"/>
      <c r="P29" s="506"/>
      <c r="Q29" s="466">
        <v>1330</v>
      </c>
      <c r="R29" s="467"/>
      <c r="S29" s="467"/>
      <c r="T29" s="467"/>
      <c r="U29" s="467"/>
      <c r="V29" s="506"/>
      <c r="W29" s="562"/>
      <c r="X29" s="563"/>
      <c r="Y29" s="564"/>
      <c r="Z29" s="465" t="s">
        <v>167</v>
      </c>
      <c r="AA29" s="445"/>
      <c r="AB29" s="445"/>
      <c r="AC29" s="445"/>
      <c r="AD29" s="445"/>
      <c r="AE29" s="445"/>
      <c r="AF29" s="445"/>
      <c r="AG29" s="446"/>
      <c r="AH29" s="466">
        <v>24</v>
      </c>
      <c r="AI29" s="467"/>
      <c r="AJ29" s="467"/>
      <c r="AK29" s="467"/>
      <c r="AL29" s="506"/>
      <c r="AM29" s="466">
        <v>64968</v>
      </c>
      <c r="AN29" s="467"/>
      <c r="AO29" s="467"/>
      <c r="AP29" s="467"/>
      <c r="AQ29" s="467"/>
      <c r="AR29" s="506"/>
      <c r="AS29" s="466">
        <v>2707</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684581</v>
      </c>
      <c r="BO29" s="416"/>
      <c r="BP29" s="416"/>
      <c r="BQ29" s="416"/>
      <c r="BR29" s="416"/>
      <c r="BS29" s="416"/>
      <c r="BT29" s="416"/>
      <c r="BU29" s="417"/>
      <c r="BV29" s="415">
        <v>683902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91.8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1010759</v>
      </c>
      <c r="BO30" s="585"/>
      <c r="BP30" s="585"/>
      <c r="BQ30" s="585"/>
      <c r="BR30" s="585"/>
      <c r="BS30" s="585"/>
      <c r="BT30" s="585"/>
      <c r="BU30" s="586"/>
      <c r="BV30" s="584">
        <v>936822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根羽村国民健康保険特別会計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IF('各会計、関係団体の財政状況及び健全化判断比率'!B31="","",'各会計、関係団体の財政状況及び健全化判断比率'!B31)</f>
        <v>根羽村簡易水道特別会計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南信州広域連合（一般会計）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ネバーランド（株）</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根羽村営バス特別会計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根羽村介護保険特別会計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IF('各会計、関係団体の財政状況及び健全化判断比率'!B32="","",'各会計、関係団体の財政状況及び健全化判断比率'!B32)</f>
        <v>根羽村下水道特別会計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南信州広域連合（南信州広域振興基金特別会計）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根羽村後期高齢者医療特別会計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南信州広域連合（飯田広域消防特別会計）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長野県市町村自治振興組合（一般会計）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長野県地方税滞納整理機構（一般会計）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長野県市町村総合事務組合（一般会計）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長野県市町村総合事務組合（非常勤職員公務災害補償特別会計）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長野県後期高齢者医療広域連合（一般会計）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長野県後期高齢者医療広域連合（後期高齢者医療事業会計）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17</v>
      </c>
      <c r="BX43" s="596"/>
      <c r="BY43" s="597" t="str">
        <f>IF('各会計、関係団体の財政状況及び健全化判断比率'!B77="","",'各会計、関係団体の財政状況及び健全化判断比率'!B77)</f>
        <v>下伊那郡土木技術センター</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4" t="s">
        <v>525</v>
      </c>
      <c r="D34" s="1184"/>
      <c r="E34" s="1185"/>
      <c r="F34" s="32">
        <v>12.85</v>
      </c>
      <c r="G34" s="33">
        <v>11.15</v>
      </c>
      <c r="H34" s="33">
        <v>16.98</v>
      </c>
      <c r="I34" s="33">
        <v>12.86</v>
      </c>
      <c r="J34" s="34">
        <v>12.25</v>
      </c>
      <c r="K34" s="22"/>
      <c r="L34" s="22"/>
      <c r="M34" s="22"/>
      <c r="N34" s="22"/>
      <c r="O34" s="22"/>
      <c r="P34" s="22"/>
    </row>
    <row r="35" spans="1:16" ht="39" customHeight="1">
      <c r="A35" s="22"/>
      <c r="B35" s="35"/>
      <c r="C35" s="1178" t="s">
        <v>526</v>
      </c>
      <c r="D35" s="1179"/>
      <c r="E35" s="1180"/>
      <c r="F35" s="36">
        <v>0.7</v>
      </c>
      <c r="G35" s="37">
        <v>0.7</v>
      </c>
      <c r="H35" s="37">
        <v>1.21</v>
      </c>
      <c r="I35" s="37">
        <v>1.54</v>
      </c>
      <c r="J35" s="38">
        <v>0.45</v>
      </c>
      <c r="K35" s="22"/>
      <c r="L35" s="22"/>
      <c r="M35" s="22"/>
      <c r="N35" s="22"/>
      <c r="O35" s="22"/>
      <c r="P35" s="22"/>
    </row>
    <row r="36" spans="1:16" ht="39" customHeight="1">
      <c r="A36" s="22"/>
      <c r="B36" s="35"/>
      <c r="C36" s="1178" t="s">
        <v>527</v>
      </c>
      <c r="D36" s="1179"/>
      <c r="E36" s="1180"/>
      <c r="F36" s="36">
        <v>1.37</v>
      </c>
      <c r="G36" s="37">
        <v>2.56</v>
      </c>
      <c r="H36" s="37">
        <v>1.73</v>
      </c>
      <c r="I36" s="37">
        <v>0.4</v>
      </c>
      <c r="J36" s="38">
        <v>0.15</v>
      </c>
      <c r="K36" s="22"/>
      <c r="L36" s="22"/>
      <c r="M36" s="22"/>
      <c r="N36" s="22"/>
      <c r="O36" s="22"/>
      <c r="P36" s="22"/>
    </row>
    <row r="37" spans="1:16" ht="39" customHeight="1">
      <c r="A37" s="22"/>
      <c r="B37" s="35"/>
      <c r="C37" s="1178" t="s">
        <v>528</v>
      </c>
      <c r="D37" s="1179"/>
      <c r="E37" s="1180"/>
      <c r="F37" s="36">
        <v>0.11</v>
      </c>
      <c r="G37" s="37">
        <v>0.08</v>
      </c>
      <c r="H37" s="37">
        <v>0.08</v>
      </c>
      <c r="I37" s="37">
        <v>0.08</v>
      </c>
      <c r="J37" s="38">
        <v>0.08</v>
      </c>
      <c r="K37" s="22"/>
      <c r="L37" s="22"/>
      <c r="M37" s="22"/>
      <c r="N37" s="22"/>
      <c r="O37" s="22"/>
      <c r="P37" s="22"/>
    </row>
    <row r="38" spans="1:16" ht="39" customHeight="1">
      <c r="A38" s="22"/>
      <c r="B38" s="35"/>
      <c r="C38" s="1178" t="s">
        <v>529</v>
      </c>
      <c r="D38" s="1179"/>
      <c r="E38" s="1180"/>
      <c r="F38" s="36">
        <v>0</v>
      </c>
      <c r="G38" s="37">
        <v>0</v>
      </c>
      <c r="H38" s="37">
        <v>0</v>
      </c>
      <c r="I38" s="37">
        <v>0</v>
      </c>
      <c r="J38" s="38">
        <v>0</v>
      </c>
      <c r="K38" s="22"/>
      <c r="L38" s="22"/>
      <c r="M38" s="22"/>
      <c r="N38" s="22"/>
      <c r="O38" s="22"/>
      <c r="P38" s="22"/>
    </row>
    <row r="39" spans="1:16" ht="39" customHeight="1">
      <c r="A39" s="22"/>
      <c r="B39" s="35"/>
      <c r="C39" s="1178" t="s">
        <v>530</v>
      </c>
      <c r="D39" s="1179"/>
      <c r="E39" s="1180"/>
      <c r="F39" s="36">
        <v>0</v>
      </c>
      <c r="G39" s="37">
        <v>0</v>
      </c>
      <c r="H39" s="37">
        <v>0</v>
      </c>
      <c r="I39" s="37">
        <v>0</v>
      </c>
      <c r="J39" s="38">
        <v>0</v>
      </c>
      <c r="K39" s="22"/>
      <c r="L39" s="22"/>
      <c r="M39" s="22"/>
      <c r="N39" s="22"/>
      <c r="O39" s="22"/>
      <c r="P39" s="22"/>
    </row>
    <row r="40" spans="1:16" ht="39" customHeight="1">
      <c r="A40" s="22"/>
      <c r="B40" s="35"/>
      <c r="C40" s="1178" t="s">
        <v>531</v>
      </c>
      <c r="D40" s="1179"/>
      <c r="E40" s="1180"/>
      <c r="F40" s="36">
        <v>0</v>
      </c>
      <c r="G40" s="37">
        <v>0</v>
      </c>
      <c r="H40" s="37">
        <v>0</v>
      </c>
      <c r="I40" s="37">
        <v>0</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532</v>
      </c>
      <c r="D42" s="1179"/>
      <c r="E42" s="1180"/>
      <c r="F42" s="36" t="s">
        <v>480</v>
      </c>
      <c r="G42" s="37" t="s">
        <v>480</v>
      </c>
      <c r="H42" s="37" t="s">
        <v>480</v>
      </c>
      <c r="I42" s="37" t="s">
        <v>480</v>
      </c>
      <c r="J42" s="38" t="s">
        <v>480</v>
      </c>
      <c r="K42" s="22"/>
      <c r="L42" s="22"/>
      <c r="M42" s="22"/>
      <c r="N42" s="22"/>
      <c r="O42" s="22"/>
      <c r="P42" s="22"/>
    </row>
    <row r="43" spans="1:16" ht="39" customHeight="1" thickBot="1">
      <c r="A43" s="22"/>
      <c r="B43" s="40"/>
      <c r="C43" s="1181" t="s">
        <v>533</v>
      </c>
      <c r="D43" s="1182"/>
      <c r="E43" s="1183"/>
      <c r="F43" s="41" t="s">
        <v>480</v>
      </c>
      <c r="G43" s="42" t="s">
        <v>480</v>
      </c>
      <c r="H43" s="42" t="s">
        <v>480</v>
      </c>
      <c r="I43" s="42" t="s">
        <v>480</v>
      </c>
      <c r="J43" s="43" t="s">
        <v>480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4" t="s">
        <v>10</v>
      </c>
      <c r="C45" s="1195"/>
      <c r="D45" s="58"/>
      <c r="E45" s="1200" t="s">
        <v>11</v>
      </c>
      <c r="F45" s="1200"/>
      <c r="G45" s="1200"/>
      <c r="H45" s="1200"/>
      <c r="I45" s="1200"/>
      <c r="J45" s="1201"/>
      <c r="K45" s="59">
        <v>221</v>
      </c>
      <c r="L45" s="60">
        <v>210</v>
      </c>
      <c r="M45" s="60">
        <v>213</v>
      </c>
      <c r="N45" s="60">
        <v>231</v>
      </c>
      <c r="O45" s="61">
        <v>235</v>
      </c>
      <c r="P45" s="48"/>
      <c r="Q45" s="48"/>
      <c r="R45" s="48"/>
      <c r="S45" s="48"/>
      <c r="T45" s="48"/>
      <c r="U45" s="48"/>
    </row>
    <row r="46" spans="1:21" ht="30.75" customHeight="1">
      <c r="A46" s="48"/>
      <c r="B46" s="1196"/>
      <c r="C46" s="1197"/>
      <c r="D46" s="62"/>
      <c r="E46" s="1188" t="s">
        <v>12</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c r="A47" s="48"/>
      <c r="B47" s="1196"/>
      <c r="C47" s="1197"/>
      <c r="D47" s="62"/>
      <c r="E47" s="1188" t="s">
        <v>13</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c r="A48" s="48"/>
      <c r="B48" s="1196"/>
      <c r="C48" s="1197"/>
      <c r="D48" s="62"/>
      <c r="E48" s="1188" t="s">
        <v>14</v>
      </c>
      <c r="F48" s="1188"/>
      <c r="G48" s="1188"/>
      <c r="H48" s="1188"/>
      <c r="I48" s="1188"/>
      <c r="J48" s="1189"/>
      <c r="K48" s="63">
        <v>94</v>
      </c>
      <c r="L48" s="64">
        <v>79</v>
      </c>
      <c r="M48" s="64">
        <v>54</v>
      </c>
      <c r="N48" s="64">
        <v>44</v>
      </c>
      <c r="O48" s="65">
        <v>41</v>
      </c>
      <c r="P48" s="48"/>
      <c r="Q48" s="48"/>
      <c r="R48" s="48"/>
      <c r="S48" s="48"/>
      <c r="T48" s="48"/>
      <c r="U48" s="48"/>
    </row>
    <row r="49" spans="1:21" ht="30.75" customHeight="1">
      <c r="A49" s="48"/>
      <c r="B49" s="1196"/>
      <c r="C49" s="1197"/>
      <c r="D49" s="62"/>
      <c r="E49" s="1188" t="s">
        <v>15</v>
      </c>
      <c r="F49" s="1188"/>
      <c r="G49" s="1188"/>
      <c r="H49" s="1188"/>
      <c r="I49" s="1188"/>
      <c r="J49" s="1189"/>
      <c r="K49" s="63">
        <v>1</v>
      </c>
      <c r="L49" s="64">
        <v>0</v>
      </c>
      <c r="M49" s="64">
        <v>0</v>
      </c>
      <c r="N49" s="64">
        <v>0</v>
      </c>
      <c r="O49" s="65">
        <v>0</v>
      </c>
      <c r="P49" s="48"/>
      <c r="Q49" s="48"/>
      <c r="R49" s="48"/>
      <c r="S49" s="48"/>
      <c r="T49" s="48"/>
      <c r="U49" s="48"/>
    </row>
    <row r="50" spans="1:21" ht="30.75" customHeight="1">
      <c r="A50" s="48"/>
      <c r="B50" s="1196"/>
      <c r="C50" s="1197"/>
      <c r="D50" s="62"/>
      <c r="E50" s="1188" t="s">
        <v>16</v>
      </c>
      <c r="F50" s="1188"/>
      <c r="G50" s="1188"/>
      <c r="H50" s="1188"/>
      <c r="I50" s="1188"/>
      <c r="J50" s="1189"/>
      <c r="K50" s="63" t="s">
        <v>480</v>
      </c>
      <c r="L50" s="64" t="s">
        <v>480</v>
      </c>
      <c r="M50" s="64" t="s">
        <v>480</v>
      </c>
      <c r="N50" s="64" t="s">
        <v>480</v>
      </c>
      <c r="O50" s="65" t="s">
        <v>480</v>
      </c>
      <c r="P50" s="48"/>
      <c r="Q50" s="48"/>
      <c r="R50" s="48"/>
      <c r="S50" s="48"/>
      <c r="T50" s="48"/>
      <c r="U50" s="48"/>
    </row>
    <row r="51" spans="1:21" ht="30.75" customHeight="1">
      <c r="A51" s="48"/>
      <c r="B51" s="1198"/>
      <c r="C51" s="1199"/>
      <c r="D51" s="66"/>
      <c r="E51" s="1188" t="s">
        <v>17</v>
      </c>
      <c r="F51" s="1188"/>
      <c r="G51" s="1188"/>
      <c r="H51" s="1188"/>
      <c r="I51" s="1188"/>
      <c r="J51" s="1189"/>
      <c r="K51" s="63" t="s">
        <v>480</v>
      </c>
      <c r="L51" s="64" t="s">
        <v>480</v>
      </c>
      <c r="M51" s="64" t="s">
        <v>480</v>
      </c>
      <c r="N51" s="64">
        <v>0</v>
      </c>
      <c r="O51" s="65" t="s">
        <v>480</v>
      </c>
      <c r="P51" s="48"/>
      <c r="Q51" s="48"/>
      <c r="R51" s="48"/>
      <c r="S51" s="48"/>
      <c r="T51" s="48"/>
      <c r="U51" s="48"/>
    </row>
    <row r="52" spans="1:21" ht="30.75" customHeight="1">
      <c r="A52" s="48"/>
      <c r="B52" s="1186" t="s">
        <v>18</v>
      </c>
      <c r="C52" s="1187"/>
      <c r="D52" s="66"/>
      <c r="E52" s="1188" t="s">
        <v>19</v>
      </c>
      <c r="F52" s="1188"/>
      <c r="G52" s="1188"/>
      <c r="H52" s="1188"/>
      <c r="I52" s="1188"/>
      <c r="J52" s="1189"/>
      <c r="K52" s="63">
        <v>284</v>
      </c>
      <c r="L52" s="64">
        <v>263</v>
      </c>
      <c r="M52" s="64">
        <v>258</v>
      </c>
      <c r="N52" s="64">
        <v>265</v>
      </c>
      <c r="O52" s="65">
        <v>272</v>
      </c>
      <c r="P52" s="48"/>
      <c r="Q52" s="48"/>
      <c r="R52" s="48"/>
      <c r="S52" s="48"/>
      <c r="T52" s="48"/>
      <c r="U52" s="48"/>
    </row>
    <row r="53" spans="1:21" ht="30.75" customHeight="1" thickBot="1">
      <c r="A53" s="48"/>
      <c r="B53" s="1190" t="s">
        <v>20</v>
      </c>
      <c r="C53" s="1191"/>
      <c r="D53" s="67"/>
      <c r="E53" s="1192" t="s">
        <v>21</v>
      </c>
      <c r="F53" s="1192"/>
      <c r="G53" s="1192"/>
      <c r="H53" s="1192"/>
      <c r="I53" s="1192"/>
      <c r="J53" s="1193"/>
      <c r="K53" s="68">
        <v>32</v>
      </c>
      <c r="L53" s="69">
        <v>26</v>
      </c>
      <c r="M53" s="69">
        <v>9</v>
      </c>
      <c r="N53" s="69">
        <v>10</v>
      </c>
      <c r="O53" s="70">
        <v>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520</v>
      </c>
      <c r="J40" s="79" t="s">
        <v>521</v>
      </c>
      <c r="K40" s="79" t="s">
        <v>522</v>
      </c>
      <c r="L40" s="79" t="s">
        <v>523</v>
      </c>
      <c r="M40" s="80" t="s">
        <v>524</v>
      </c>
    </row>
    <row r="41" spans="2:13" ht="27.75" customHeight="1">
      <c r="B41" s="1202" t="s">
        <v>23</v>
      </c>
      <c r="C41" s="1203"/>
      <c r="D41" s="81"/>
      <c r="E41" s="1208" t="s">
        <v>24</v>
      </c>
      <c r="F41" s="1208"/>
      <c r="G41" s="1208"/>
      <c r="H41" s="1209"/>
      <c r="I41" s="82">
        <v>1620</v>
      </c>
      <c r="J41" s="83">
        <v>1542</v>
      </c>
      <c r="K41" s="83">
        <v>1606</v>
      </c>
      <c r="L41" s="83">
        <v>2007</v>
      </c>
      <c r="M41" s="84">
        <v>1668</v>
      </c>
    </row>
    <row r="42" spans="2:13" ht="27.75" customHeight="1">
      <c r="B42" s="1204"/>
      <c r="C42" s="1205"/>
      <c r="D42" s="85"/>
      <c r="E42" s="1210" t="s">
        <v>25</v>
      </c>
      <c r="F42" s="1210"/>
      <c r="G42" s="1210"/>
      <c r="H42" s="1211"/>
      <c r="I42" s="86" t="s">
        <v>480</v>
      </c>
      <c r="J42" s="87" t="s">
        <v>480</v>
      </c>
      <c r="K42" s="87" t="s">
        <v>480</v>
      </c>
      <c r="L42" s="87" t="s">
        <v>480</v>
      </c>
      <c r="M42" s="88" t="s">
        <v>480</v>
      </c>
    </row>
    <row r="43" spans="2:13" ht="27.75" customHeight="1">
      <c r="B43" s="1204"/>
      <c r="C43" s="1205"/>
      <c r="D43" s="85"/>
      <c r="E43" s="1210" t="s">
        <v>26</v>
      </c>
      <c r="F43" s="1210"/>
      <c r="G43" s="1210"/>
      <c r="H43" s="1211"/>
      <c r="I43" s="86">
        <v>677</v>
      </c>
      <c r="J43" s="87">
        <v>611</v>
      </c>
      <c r="K43" s="87">
        <v>559</v>
      </c>
      <c r="L43" s="87">
        <v>518</v>
      </c>
      <c r="M43" s="88">
        <v>490</v>
      </c>
    </row>
    <row r="44" spans="2:13" ht="27.75" customHeight="1">
      <c r="B44" s="1204"/>
      <c r="C44" s="1205"/>
      <c r="D44" s="85"/>
      <c r="E44" s="1210" t="s">
        <v>27</v>
      </c>
      <c r="F44" s="1210"/>
      <c r="G44" s="1210"/>
      <c r="H44" s="1211"/>
      <c r="I44" s="86">
        <v>1</v>
      </c>
      <c r="J44" s="87" t="s">
        <v>480</v>
      </c>
      <c r="K44" s="87">
        <v>3</v>
      </c>
      <c r="L44" s="87">
        <v>3</v>
      </c>
      <c r="M44" s="88">
        <v>3</v>
      </c>
    </row>
    <row r="45" spans="2:13" ht="27.75" customHeight="1">
      <c r="B45" s="1204"/>
      <c r="C45" s="1205"/>
      <c r="D45" s="85"/>
      <c r="E45" s="1210" t="s">
        <v>28</v>
      </c>
      <c r="F45" s="1210"/>
      <c r="G45" s="1210"/>
      <c r="H45" s="1211"/>
      <c r="I45" s="86">
        <v>381</v>
      </c>
      <c r="J45" s="87">
        <v>393</v>
      </c>
      <c r="K45" s="87">
        <v>387</v>
      </c>
      <c r="L45" s="87">
        <v>362</v>
      </c>
      <c r="M45" s="88">
        <v>371</v>
      </c>
    </row>
    <row r="46" spans="2:13" ht="27.75" customHeight="1">
      <c r="B46" s="1204"/>
      <c r="C46" s="1205"/>
      <c r="D46" s="85"/>
      <c r="E46" s="1210" t="s">
        <v>29</v>
      </c>
      <c r="F46" s="1210"/>
      <c r="G46" s="1210"/>
      <c r="H46" s="1211"/>
      <c r="I46" s="86" t="s">
        <v>480</v>
      </c>
      <c r="J46" s="87" t="s">
        <v>480</v>
      </c>
      <c r="K46" s="87" t="s">
        <v>480</v>
      </c>
      <c r="L46" s="87" t="s">
        <v>480</v>
      </c>
      <c r="M46" s="88" t="s">
        <v>480</v>
      </c>
    </row>
    <row r="47" spans="2:13" ht="27.75" customHeight="1">
      <c r="B47" s="1204"/>
      <c r="C47" s="1205"/>
      <c r="D47" s="85"/>
      <c r="E47" s="1210" t="s">
        <v>30</v>
      </c>
      <c r="F47" s="1210"/>
      <c r="G47" s="1210"/>
      <c r="H47" s="1211"/>
      <c r="I47" s="86" t="s">
        <v>480</v>
      </c>
      <c r="J47" s="87" t="s">
        <v>480</v>
      </c>
      <c r="K47" s="87" t="s">
        <v>480</v>
      </c>
      <c r="L47" s="87" t="s">
        <v>480</v>
      </c>
      <c r="M47" s="88" t="s">
        <v>480</v>
      </c>
    </row>
    <row r="48" spans="2:13" ht="27.75" customHeight="1">
      <c r="B48" s="1206"/>
      <c r="C48" s="1207"/>
      <c r="D48" s="85"/>
      <c r="E48" s="1210" t="s">
        <v>31</v>
      </c>
      <c r="F48" s="1210"/>
      <c r="G48" s="1210"/>
      <c r="H48" s="1211"/>
      <c r="I48" s="86" t="s">
        <v>480</v>
      </c>
      <c r="J48" s="87" t="s">
        <v>480</v>
      </c>
      <c r="K48" s="87" t="s">
        <v>480</v>
      </c>
      <c r="L48" s="87" t="s">
        <v>480</v>
      </c>
      <c r="M48" s="88" t="s">
        <v>480</v>
      </c>
    </row>
    <row r="49" spans="2:13" ht="27.75" customHeight="1">
      <c r="B49" s="1212" t="s">
        <v>32</v>
      </c>
      <c r="C49" s="1213"/>
      <c r="D49" s="89"/>
      <c r="E49" s="1210" t="s">
        <v>33</v>
      </c>
      <c r="F49" s="1210"/>
      <c r="G49" s="1210"/>
      <c r="H49" s="1211"/>
      <c r="I49" s="86">
        <v>1362</v>
      </c>
      <c r="J49" s="87">
        <v>1617</v>
      </c>
      <c r="K49" s="87">
        <v>1716</v>
      </c>
      <c r="L49" s="87">
        <v>2031</v>
      </c>
      <c r="M49" s="88">
        <v>2103</v>
      </c>
    </row>
    <row r="50" spans="2:13" ht="27.75" customHeight="1">
      <c r="B50" s="1204"/>
      <c r="C50" s="1205"/>
      <c r="D50" s="85"/>
      <c r="E50" s="1210" t="s">
        <v>34</v>
      </c>
      <c r="F50" s="1210"/>
      <c r="G50" s="1210"/>
      <c r="H50" s="1211"/>
      <c r="I50" s="86">
        <v>4</v>
      </c>
      <c r="J50" s="87">
        <v>3</v>
      </c>
      <c r="K50" s="87">
        <v>1</v>
      </c>
      <c r="L50" s="87" t="s">
        <v>480</v>
      </c>
      <c r="M50" s="88" t="s">
        <v>480</v>
      </c>
    </row>
    <row r="51" spans="2:13" ht="27.75" customHeight="1">
      <c r="B51" s="1206"/>
      <c r="C51" s="1207"/>
      <c r="D51" s="85"/>
      <c r="E51" s="1210" t="s">
        <v>35</v>
      </c>
      <c r="F51" s="1210"/>
      <c r="G51" s="1210"/>
      <c r="H51" s="1211"/>
      <c r="I51" s="86">
        <v>1904</v>
      </c>
      <c r="J51" s="87">
        <v>1856</v>
      </c>
      <c r="K51" s="87">
        <v>1739</v>
      </c>
      <c r="L51" s="87">
        <v>1942</v>
      </c>
      <c r="M51" s="88">
        <v>1938</v>
      </c>
    </row>
    <row r="52" spans="2:13" ht="27.75" customHeight="1" thickBot="1">
      <c r="B52" s="1214" t="s">
        <v>20</v>
      </c>
      <c r="C52" s="1215"/>
      <c r="D52" s="90"/>
      <c r="E52" s="1216" t="s">
        <v>36</v>
      </c>
      <c r="F52" s="1216"/>
      <c r="G52" s="1216"/>
      <c r="H52" s="1217"/>
      <c r="I52" s="91">
        <v>-591</v>
      </c>
      <c r="J52" s="92">
        <v>-931</v>
      </c>
      <c r="K52" s="92">
        <v>-900</v>
      </c>
      <c r="L52" s="92">
        <v>-1081</v>
      </c>
      <c r="M52" s="93">
        <v>-1509</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555</v>
      </c>
      <c r="C41" s="246"/>
      <c r="D41" s="246"/>
      <c r="E41" s="246"/>
      <c r="F41" s="246"/>
      <c r="G41" s="246"/>
      <c r="H41" s="246"/>
      <c r="I41" s="246"/>
      <c r="J41" s="246"/>
      <c r="K41" s="246"/>
      <c r="L41" s="246"/>
      <c r="M41" s="246"/>
      <c r="N41" s="246"/>
      <c r="O41" s="246"/>
      <c r="P41" s="247"/>
    </row>
    <row r="42" spans="2:17">
      <c r="B42" s="248"/>
      <c r="C42" s="244"/>
      <c r="D42" s="244"/>
      <c r="E42" s="244"/>
      <c r="F42" s="244"/>
      <c r="G42" s="351" t="s">
        <v>556</v>
      </c>
      <c r="I42" s="352"/>
      <c r="J42" s="352"/>
      <c r="K42" s="352"/>
      <c r="L42" s="244"/>
      <c r="M42" s="244"/>
      <c r="N42" s="244"/>
      <c r="O42" s="244"/>
    </row>
    <row r="43" spans="2:17">
      <c r="B43" s="248"/>
      <c r="C43" s="244"/>
      <c r="D43" s="244"/>
      <c r="E43" s="244"/>
      <c r="F43" s="244"/>
      <c r="G43" s="1218"/>
      <c r="H43" s="1219"/>
      <c r="I43" s="1219"/>
      <c r="J43" s="1219"/>
      <c r="K43" s="1219"/>
      <c r="L43" s="1219"/>
      <c r="M43" s="1219"/>
      <c r="N43" s="1219"/>
      <c r="O43" s="1220"/>
    </row>
    <row r="44" spans="2:17">
      <c r="B44" s="248"/>
      <c r="C44" s="244"/>
      <c r="D44" s="244"/>
      <c r="E44" s="244"/>
      <c r="F44" s="244"/>
      <c r="G44" s="1221"/>
      <c r="H44" s="1222"/>
      <c r="I44" s="1222"/>
      <c r="J44" s="1222"/>
      <c r="K44" s="1222"/>
      <c r="L44" s="1222"/>
      <c r="M44" s="1222"/>
      <c r="N44" s="1222"/>
      <c r="O44" s="1223"/>
    </row>
    <row r="45" spans="2:17">
      <c r="B45" s="248"/>
      <c r="C45" s="244"/>
      <c r="D45" s="244"/>
      <c r="E45" s="244"/>
      <c r="F45" s="244"/>
      <c r="G45" s="1221"/>
      <c r="H45" s="1222"/>
      <c r="I45" s="1222"/>
      <c r="J45" s="1222"/>
      <c r="K45" s="1222"/>
      <c r="L45" s="1222"/>
      <c r="M45" s="1222"/>
      <c r="N45" s="1222"/>
      <c r="O45" s="1223"/>
    </row>
    <row r="46" spans="2:17">
      <c r="B46" s="248"/>
      <c r="C46" s="244"/>
      <c r="D46" s="244"/>
      <c r="E46" s="244"/>
      <c r="F46" s="244"/>
      <c r="G46" s="1221"/>
      <c r="H46" s="1222"/>
      <c r="I46" s="1222"/>
      <c r="J46" s="1222"/>
      <c r="K46" s="1222"/>
      <c r="L46" s="1222"/>
      <c r="M46" s="1222"/>
      <c r="N46" s="1222"/>
      <c r="O46" s="1223"/>
    </row>
    <row r="47" spans="2:17">
      <c r="B47" s="248"/>
      <c r="C47" s="244"/>
      <c r="D47" s="244"/>
      <c r="E47" s="244"/>
      <c r="F47" s="244"/>
      <c r="G47" s="1224"/>
      <c r="H47" s="1225"/>
      <c r="I47" s="1225"/>
      <c r="J47" s="1225"/>
      <c r="K47" s="1225"/>
      <c r="L47" s="1225"/>
      <c r="M47" s="1225"/>
      <c r="N47" s="1225"/>
      <c r="O47" s="1226"/>
    </row>
    <row r="48" spans="2:17">
      <c r="B48" s="248"/>
      <c r="C48" s="244"/>
      <c r="D48" s="244"/>
      <c r="E48" s="244"/>
      <c r="F48" s="244"/>
      <c r="G48" s="244"/>
      <c r="H48" s="353"/>
      <c r="I48" s="353"/>
      <c r="J48" s="353"/>
    </row>
    <row r="49" spans="1:17">
      <c r="B49" s="248"/>
      <c r="C49" s="244"/>
      <c r="D49" s="244"/>
      <c r="E49" s="244"/>
      <c r="F49" s="244"/>
      <c r="G49" s="243" t="s">
        <v>557</v>
      </c>
    </row>
    <row r="50" spans="1:17">
      <c r="B50" s="248"/>
      <c r="C50" s="244"/>
      <c r="D50" s="244"/>
      <c r="E50" s="244"/>
      <c r="F50" s="244"/>
      <c r="G50" s="1227"/>
      <c r="H50" s="1228"/>
      <c r="I50" s="1228"/>
      <c r="J50" s="1229"/>
      <c r="K50" s="354" t="s">
        <v>520</v>
      </c>
      <c r="L50" s="354" t="s">
        <v>521</v>
      </c>
      <c r="M50" s="354" t="s">
        <v>522</v>
      </c>
      <c r="N50" s="354" t="s">
        <v>523</v>
      </c>
      <c r="O50" s="354" t="s">
        <v>524</v>
      </c>
    </row>
    <row r="51" spans="1:17">
      <c r="B51" s="248"/>
      <c r="C51" s="244"/>
      <c r="D51" s="244"/>
      <c r="E51" s="244"/>
      <c r="F51" s="244"/>
      <c r="G51" s="1230" t="s">
        <v>558</v>
      </c>
      <c r="H51" s="1231"/>
      <c r="I51" s="1236" t="s">
        <v>559</v>
      </c>
      <c r="J51" s="1236"/>
      <c r="K51" s="1238"/>
      <c r="L51" s="1238"/>
      <c r="M51" s="1238"/>
      <c r="N51" s="1238"/>
      <c r="O51" s="1238"/>
    </row>
    <row r="52" spans="1:17">
      <c r="B52" s="248"/>
      <c r="C52" s="244"/>
      <c r="D52" s="244"/>
      <c r="E52" s="244"/>
      <c r="F52" s="244"/>
      <c r="G52" s="1232"/>
      <c r="H52" s="1233"/>
      <c r="I52" s="1237"/>
      <c r="J52" s="1237"/>
      <c r="K52" s="1239"/>
      <c r="L52" s="1239"/>
      <c r="M52" s="1239"/>
      <c r="N52" s="1239"/>
      <c r="O52" s="1239"/>
    </row>
    <row r="53" spans="1:17">
      <c r="A53" s="355"/>
      <c r="B53" s="248"/>
      <c r="C53" s="244"/>
      <c r="D53" s="244"/>
      <c r="E53" s="244"/>
      <c r="F53" s="244"/>
      <c r="G53" s="1232"/>
      <c r="H53" s="1233"/>
      <c r="I53" s="1240" t="s">
        <v>560</v>
      </c>
      <c r="J53" s="1240"/>
      <c r="K53" s="1241"/>
      <c r="L53" s="1241"/>
      <c r="M53" s="1241"/>
      <c r="N53" s="1241"/>
      <c r="O53" s="1241"/>
    </row>
    <row r="54" spans="1:17">
      <c r="A54" s="355"/>
      <c r="B54" s="248"/>
      <c r="C54" s="244"/>
      <c r="D54" s="244"/>
      <c r="E54" s="244"/>
      <c r="F54" s="244"/>
      <c r="G54" s="1234"/>
      <c r="H54" s="1235"/>
      <c r="I54" s="1240"/>
      <c r="J54" s="1240"/>
      <c r="K54" s="1242"/>
      <c r="L54" s="1242"/>
      <c r="M54" s="1242"/>
      <c r="N54" s="1242"/>
      <c r="O54" s="1242"/>
    </row>
    <row r="55" spans="1:17">
      <c r="A55" s="355"/>
      <c r="B55" s="248"/>
      <c r="C55" s="244"/>
      <c r="D55" s="244"/>
      <c r="E55" s="244"/>
      <c r="F55" s="244"/>
      <c r="G55" s="1243" t="s">
        <v>561</v>
      </c>
      <c r="H55" s="1244"/>
      <c r="I55" s="1240" t="s">
        <v>559</v>
      </c>
      <c r="J55" s="1240"/>
      <c r="K55" s="1238"/>
      <c r="L55" s="1238"/>
      <c r="M55" s="1238"/>
      <c r="N55" s="1238"/>
      <c r="O55" s="1238"/>
    </row>
    <row r="56" spans="1:17">
      <c r="A56" s="355"/>
      <c r="B56" s="248"/>
      <c r="C56" s="244"/>
      <c r="D56" s="244"/>
      <c r="E56" s="244"/>
      <c r="F56" s="244"/>
      <c r="G56" s="1245"/>
      <c r="H56" s="1246"/>
      <c r="I56" s="1240"/>
      <c r="J56" s="1240"/>
      <c r="K56" s="1239"/>
      <c r="L56" s="1239"/>
      <c r="M56" s="1239"/>
      <c r="N56" s="1239"/>
      <c r="O56" s="1239"/>
    </row>
    <row r="57" spans="1:17" s="355" customFormat="1">
      <c r="B57" s="356"/>
      <c r="C57" s="352"/>
      <c r="D57" s="352"/>
      <c r="E57" s="352"/>
      <c r="F57" s="352"/>
      <c r="G57" s="1245"/>
      <c r="H57" s="1246"/>
      <c r="I57" s="1249" t="s">
        <v>562</v>
      </c>
      <c r="J57" s="1249"/>
      <c r="K57" s="1241"/>
      <c r="L57" s="1241"/>
      <c r="M57" s="1241"/>
      <c r="N57" s="1241"/>
      <c r="O57" s="1241"/>
      <c r="P57" s="357"/>
      <c r="Q57" s="356"/>
    </row>
    <row r="58" spans="1:17" s="355" customFormat="1">
      <c r="A58" s="243"/>
      <c r="B58" s="356"/>
      <c r="C58" s="352"/>
      <c r="D58" s="352"/>
      <c r="E58" s="352"/>
      <c r="F58" s="352"/>
      <c r="G58" s="1247"/>
      <c r="H58" s="1248"/>
      <c r="I58" s="1249"/>
      <c r="J58" s="1249"/>
      <c r="K58" s="1242"/>
      <c r="L58" s="1242"/>
      <c r="M58" s="1242"/>
      <c r="N58" s="1242"/>
      <c r="O58" s="1242"/>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563</v>
      </c>
      <c r="C63" s="244"/>
      <c r="D63" s="244"/>
      <c r="E63" s="244"/>
      <c r="F63" s="244"/>
      <c r="G63" s="244"/>
      <c r="H63" s="244"/>
      <c r="I63" s="244"/>
      <c r="J63" s="244"/>
      <c r="K63" s="244"/>
      <c r="L63" s="244"/>
      <c r="M63" s="244"/>
      <c r="N63" s="244"/>
      <c r="O63" s="244"/>
    </row>
    <row r="64" spans="1:17">
      <c r="B64" s="248"/>
      <c r="C64" s="244"/>
      <c r="D64" s="244"/>
      <c r="E64" s="244"/>
      <c r="F64" s="244"/>
      <c r="G64" s="351" t="s">
        <v>556</v>
      </c>
      <c r="I64" s="352"/>
      <c r="J64" s="352"/>
      <c r="K64" s="352"/>
      <c r="L64" s="244"/>
      <c r="M64" s="244"/>
      <c r="N64" s="244"/>
      <c r="O64" s="244"/>
    </row>
    <row r="65" spans="2:30">
      <c r="B65" s="248"/>
      <c r="C65" s="244"/>
      <c r="D65" s="244"/>
      <c r="E65" s="244"/>
      <c r="F65" s="244"/>
      <c r="G65" s="1218" t="s">
        <v>566</v>
      </c>
      <c r="H65" s="1219"/>
      <c r="I65" s="1219"/>
      <c r="J65" s="1219"/>
      <c r="K65" s="1219"/>
      <c r="L65" s="1219"/>
      <c r="M65" s="1219"/>
      <c r="N65" s="1219"/>
      <c r="O65" s="1220"/>
    </row>
    <row r="66" spans="2:30">
      <c r="B66" s="248"/>
      <c r="C66" s="244"/>
      <c r="D66" s="244"/>
      <c r="E66" s="244"/>
      <c r="F66" s="244"/>
      <c r="G66" s="1221"/>
      <c r="H66" s="1222"/>
      <c r="I66" s="1222"/>
      <c r="J66" s="1222"/>
      <c r="K66" s="1222"/>
      <c r="L66" s="1222"/>
      <c r="M66" s="1222"/>
      <c r="N66" s="1222"/>
      <c r="O66" s="1223"/>
    </row>
    <row r="67" spans="2:30">
      <c r="B67" s="248"/>
      <c r="C67" s="244"/>
      <c r="D67" s="244"/>
      <c r="E67" s="244"/>
      <c r="F67" s="244"/>
      <c r="G67" s="1221"/>
      <c r="H67" s="1222"/>
      <c r="I67" s="1222"/>
      <c r="J67" s="1222"/>
      <c r="K67" s="1222"/>
      <c r="L67" s="1222"/>
      <c r="M67" s="1222"/>
      <c r="N67" s="1222"/>
      <c r="O67" s="1223"/>
    </row>
    <row r="68" spans="2:30">
      <c r="B68" s="248"/>
      <c r="C68" s="244"/>
      <c r="D68" s="244"/>
      <c r="E68" s="244"/>
      <c r="F68" s="244"/>
      <c r="G68" s="1221"/>
      <c r="H68" s="1222"/>
      <c r="I68" s="1222"/>
      <c r="J68" s="1222"/>
      <c r="K68" s="1222"/>
      <c r="L68" s="1222"/>
      <c r="M68" s="1222"/>
      <c r="N68" s="1222"/>
      <c r="O68" s="1223"/>
    </row>
    <row r="69" spans="2:30">
      <c r="B69" s="248"/>
      <c r="C69" s="244"/>
      <c r="D69" s="244"/>
      <c r="E69" s="244"/>
      <c r="F69" s="244"/>
      <c r="G69" s="1224"/>
      <c r="H69" s="1225"/>
      <c r="I69" s="1225"/>
      <c r="J69" s="1225"/>
      <c r="K69" s="1225"/>
      <c r="L69" s="1225"/>
      <c r="M69" s="1225"/>
      <c r="N69" s="1225"/>
      <c r="O69" s="1226"/>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564</v>
      </c>
      <c r="I71" s="368"/>
      <c r="J71" s="364"/>
      <c r="K71" s="364"/>
      <c r="L71" s="365"/>
      <c r="M71" s="364"/>
      <c r="N71" s="365"/>
      <c r="O71" s="366"/>
    </row>
    <row r="72" spans="2:30">
      <c r="B72" s="248"/>
      <c r="C72" s="244"/>
      <c r="D72" s="244"/>
      <c r="E72" s="244"/>
      <c r="F72" s="244"/>
      <c r="G72" s="1227"/>
      <c r="H72" s="1228"/>
      <c r="I72" s="1228"/>
      <c r="J72" s="1229"/>
      <c r="K72" s="354" t="s">
        <v>520</v>
      </c>
      <c r="L72" s="354" t="s">
        <v>521</v>
      </c>
      <c r="M72" s="354" t="s">
        <v>522</v>
      </c>
      <c r="N72" s="354" t="s">
        <v>523</v>
      </c>
      <c r="O72" s="354" t="s">
        <v>524</v>
      </c>
    </row>
    <row r="73" spans="2:30">
      <c r="B73" s="248"/>
      <c r="C73" s="244"/>
      <c r="D73" s="244"/>
      <c r="E73" s="244"/>
      <c r="F73" s="244"/>
      <c r="G73" s="1230" t="s">
        <v>558</v>
      </c>
      <c r="H73" s="1231"/>
      <c r="I73" s="1236" t="s">
        <v>559</v>
      </c>
      <c r="J73" s="1236"/>
      <c r="K73" s="1250"/>
      <c r="L73" s="1250"/>
      <c r="M73" s="1239"/>
      <c r="N73" s="1239"/>
      <c r="O73" s="1239"/>
      <c r="S73" s="243">
        <v>9.9</v>
      </c>
    </row>
    <row r="74" spans="2:30">
      <c r="B74" s="248"/>
      <c r="C74" s="244"/>
      <c r="D74" s="244"/>
      <c r="E74" s="244"/>
      <c r="F74" s="244"/>
      <c r="G74" s="1232"/>
      <c r="H74" s="1233"/>
      <c r="I74" s="1237"/>
      <c r="J74" s="1237"/>
      <c r="K74" s="1250"/>
      <c r="L74" s="1250"/>
      <c r="M74" s="1239"/>
      <c r="N74" s="1239"/>
      <c r="O74" s="1239"/>
    </row>
    <row r="75" spans="2:30">
      <c r="B75" s="248"/>
      <c r="C75" s="244"/>
      <c r="D75" s="244"/>
      <c r="E75" s="244"/>
      <c r="F75" s="244"/>
      <c r="G75" s="1232"/>
      <c r="H75" s="1233"/>
      <c r="I75" s="1240" t="s">
        <v>565</v>
      </c>
      <c r="J75" s="1240"/>
      <c r="K75" s="1251">
        <v>7.5</v>
      </c>
      <c r="L75" s="1251">
        <v>4.8</v>
      </c>
      <c r="M75" s="1251">
        <v>2.7</v>
      </c>
      <c r="N75" s="1251">
        <v>1.6</v>
      </c>
      <c r="O75" s="1251">
        <v>0.8</v>
      </c>
      <c r="U75" s="243">
        <v>81.2</v>
      </c>
      <c r="W75" s="243">
        <v>87.2</v>
      </c>
      <c r="Y75" s="243">
        <v>99.8</v>
      </c>
      <c r="AA75" s="243">
        <v>109.5</v>
      </c>
      <c r="AC75" s="243">
        <v>115.2</v>
      </c>
    </row>
    <row r="76" spans="2:30">
      <c r="B76" s="248"/>
      <c r="C76" s="244"/>
      <c r="D76" s="244"/>
      <c r="E76" s="244"/>
      <c r="F76" s="244"/>
      <c r="G76" s="1234"/>
      <c r="H76" s="1235"/>
      <c r="I76" s="1240"/>
      <c r="J76" s="1240"/>
      <c r="K76" s="1242"/>
      <c r="L76" s="1242"/>
      <c r="M76" s="1242"/>
      <c r="N76" s="1242"/>
      <c r="O76" s="1242"/>
    </row>
    <row r="77" spans="2:30">
      <c r="B77" s="248"/>
      <c r="C77" s="244"/>
      <c r="D77" s="244"/>
      <c r="E77" s="244"/>
      <c r="F77" s="244"/>
      <c r="G77" s="1243" t="s">
        <v>561</v>
      </c>
      <c r="H77" s="1244"/>
      <c r="I77" s="1240" t="s">
        <v>559</v>
      </c>
      <c r="J77" s="1240"/>
      <c r="K77" s="1250">
        <v>0</v>
      </c>
      <c r="L77" s="1250">
        <v>0</v>
      </c>
      <c r="M77" s="1239">
        <v>0</v>
      </c>
      <c r="N77" s="1239">
        <v>0</v>
      </c>
      <c r="O77" s="1239">
        <v>0</v>
      </c>
      <c r="R77" s="243">
        <v>12.3</v>
      </c>
      <c r="T77" s="243">
        <v>11.1</v>
      </c>
    </row>
    <row r="78" spans="2:30">
      <c r="B78" s="248"/>
      <c r="C78" s="244"/>
      <c r="D78" s="244"/>
      <c r="E78" s="244"/>
      <c r="F78" s="244"/>
      <c r="G78" s="1245"/>
      <c r="H78" s="1246"/>
      <c r="I78" s="1240"/>
      <c r="J78" s="1240"/>
      <c r="K78" s="1250"/>
      <c r="L78" s="1250"/>
      <c r="M78" s="1239"/>
      <c r="N78" s="1239"/>
      <c r="O78" s="1239"/>
    </row>
    <row r="79" spans="2:30">
      <c r="B79" s="248"/>
      <c r="C79" s="244"/>
      <c r="D79" s="244"/>
      <c r="E79" s="244"/>
      <c r="F79" s="244"/>
      <c r="G79" s="1245"/>
      <c r="H79" s="1246"/>
      <c r="I79" s="1252" t="s">
        <v>565</v>
      </c>
      <c r="J79" s="1249"/>
      <c r="K79" s="1253">
        <v>9.4</v>
      </c>
      <c r="L79" s="1253">
        <v>8.5</v>
      </c>
      <c r="M79" s="1253">
        <v>7.9</v>
      </c>
      <c r="N79" s="1253">
        <v>6.9</v>
      </c>
      <c r="O79" s="1253">
        <v>7.2</v>
      </c>
      <c r="V79" s="243">
        <v>53.5</v>
      </c>
      <c r="X79" s="243">
        <v>48.2</v>
      </c>
      <c r="Z79" s="243">
        <v>34.200000000000003</v>
      </c>
      <c r="AB79" s="243">
        <v>30.3</v>
      </c>
      <c r="AD79" s="243">
        <v>28.9</v>
      </c>
    </row>
    <row r="80" spans="2:30">
      <c r="B80" s="248"/>
      <c r="C80" s="244"/>
      <c r="D80" s="244"/>
      <c r="E80" s="244"/>
      <c r="F80" s="244"/>
      <c r="G80" s="1247"/>
      <c r="H80" s="1248"/>
      <c r="I80" s="1249"/>
      <c r="J80" s="1249"/>
      <c r="K80" s="1253"/>
      <c r="L80" s="1253"/>
      <c r="M80" s="1253"/>
      <c r="N80" s="1253"/>
      <c r="O80" s="1253"/>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519</v>
      </c>
      <c r="G2" s="111"/>
      <c r="H2" s="112"/>
    </row>
    <row r="3" spans="1:8">
      <c r="A3" s="108" t="s">
        <v>512</v>
      </c>
      <c r="B3" s="113"/>
      <c r="C3" s="114"/>
      <c r="D3" s="115">
        <v>427929</v>
      </c>
      <c r="E3" s="116"/>
      <c r="F3" s="117">
        <v>201428</v>
      </c>
      <c r="G3" s="118"/>
      <c r="H3" s="119"/>
    </row>
    <row r="4" spans="1:8">
      <c r="A4" s="120"/>
      <c r="B4" s="121"/>
      <c r="C4" s="122"/>
      <c r="D4" s="123">
        <v>158146</v>
      </c>
      <c r="E4" s="124"/>
      <c r="F4" s="125">
        <v>118373</v>
      </c>
      <c r="G4" s="126"/>
      <c r="H4" s="127"/>
    </row>
    <row r="5" spans="1:8">
      <c r="A5" s="108" t="s">
        <v>514</v>
      </c>
      <c r="B5" s="113"/>
      <c r="C5" s="114"/>
      <c r="D5" s="115">
        <v>532102</v>
      </c>
      <c r="E5" s="116"/>
      <c r="F5" s="117">
        <v>221823</v>
      </c>
      <c r="G5" s="118"/>
      <c r="H5" s="119"/>
    </row>
    <row r="6" spans="1:8">
      <c r="A6" s="120"/>
      <c r="B6" s="121"/>
      <c r="C6" s="122"/>
      <c r="D6" s="123">
        <v>89012</v>
      </c>
      <c r="E6" s="124"/>
      <c r="F6" s="125">
        <v>104431</v>
      </c>
      <c r="G6" s="126"/>
      <c r="H6" s="127"/>
    </row>
    <row r="7" spans="1:8">
      <c r="A7" s="108" t="s">
        <v>515</v>
      </c>
      <c r="B7" s="113"/>
      <c r="C7" s="114"/>
      <c r="D7" s="115">
        <v>568395</v>
      </c>
      <c r="E7" s="116"/>
      <c r="F7" s="117">
        <v>263041</v>
      </c>
      <c r="G7" s="118"/>
      <c r="H7" s="119"/>
    </row>
    <row r="8" spans="1:8">
      <c r="A8" s="120"/>
      <c r="B8" s="121"/>
      <c r="C8" s="122"/>
      <c r="D8" s="123">
        <v>349268</v>
      </c>
      <c r="E8" s="124"/>
      <c r="F8" s="125">
        <v>103171</v>
      </c>
      <c r="G8" s="126"/>
      <c r="H8" s="127"/>
    </row>
    <row r="9" spans="1:8">
      <c r="A9" s="108" t="s">
        <v>516</v>
      </c>
      <c r="B9" s="113"/>
      <c r="C9" s="114"/>
      <c r="D9" s="115">
        <v>1461340</v>
      </c>
      <c r="E9" s="116"/>
      <c r="F9" s="117">
        <v>272886</v>
      </c>
      <c r="G9" s="118"/>
      <c r="H9" s="119"/>
    </row>
    <row r="10" spans="1:8">
      <c r="A10" s="120"/>
      <c r="B10" s="121"/>
      <c r="C10" s="122"/>
      <c r="D10" s="123">
        <v>1040352</v>
      </c>
      <c r="E10" s="124"/>
      <c r="F10" s="125">
        <v>125724</v>
      </c>
      <c r="G10" s="126"/>
      <c r="H10" s="127"/>
    </row>
    <row r="11" spans="1:8">
      <c r="A11" s="108" t="s">
        <v>517</v>
      </c>
      <c r="B11" s="113"/>
      <c r="C11" s="114"/>
      <c r="D11" s="115">
        <v>307871</v>
      </c>
      <c r="E11" s="116"/>
      <c r="F11" s="117">
        <v>245039</v>
      </c>
      <c r="G11" s="118"/>
      <c r="H11" s="119"/>
    </row>
    <row r="12" spans="1:8">
      <c r="A12" s="120"/>
      <c r="B12" s="121"/>
      <c r="C12" s="128"/>
      <c r="D12" s="123">
        <v>142267</v>
      </c>
      <c r="E12" s="124"/>
      <c r="F12" s="125">
        <v>108922</v>
      </c>
      <c r="G12" s="126"/>
      <c r="H12" s="127"/>
    </row>
    <row r="13" spans="1:8">
      <c r="A13" s="108"/>
      <c r="B13" s="113"/>
      <c r="C13" s="129"/>
      <c r="D13" s="130">
        <v>659527</v>
      </c>
      <c r="E13" s="131"/>
      <c r="F13" s="132">
        <v>240843</v>
      </c>
      <c r="G13" s="133"/>
      <c r="H13" s="119"/>
    </row>
    <row r="14" spans="1:8">
      <c r="A14" s="120"/>
      <c r="B14" s="121"/>
      <c r="C14" s="122"/>
      <c r="D14" s="123">
        <v>355809</v>
      </c>
      <c r="E14" s="124"/>
      <c r="F14" s="125">
        <v>112124</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12.38</v>
      </c>
      <c r="C19" s="134">
        <f>ROUND(VALUE(SUBSTITUTE(実質収支比率等に係る経年分析!G$48,"▲","-")),2)</f>
        <v>11.15</v>
      </c>
      <c r="D19" s="134">
        <f>ROUND(VALUE(SUBSTITUTE(実質収支比率等に係る経年分析!H$48,"▲","-")),2)</f>
        <v>16.98</v>
      </c>
      <c r="E19" s="134">
        <f>ROUND(VALUE(SUBSTITUTE(実質収支比率等に係る経年分析!I$48,"▲","-")),2)</f>
        <v>12.86</v>
      </c>
      <c r="F19" s="134">
        <f>ROUND(VALUE(SUBSTITUTE(実質収支比率等に係る経年分析!J$48,"▲","-")),2)</f>
        <v>12.25</v>
      </c>
    </row>
    <row r="20" spans="1:11">
      <c r="A20" s="134" t="s">
        <v>41</v>
      </c>
      <c r="B20" s="134">
        <f>ROUND(VALUE(SUBSTITUTE(実質収支比率等に係る経年分析!F$47,"▲","-")),2)</f>
        <v>18.690000000000001</v>
      </c>
      <c r="C20" s="134">
        <f>ROUND(VALUE(SUBSTITUTE(実質収支比率等に係る経年分析!G$47,"▲","-")),2)</f>
        <v>17.16</v>
      </c>
      <c r="D20" s="134">
        <f>ROUND(VALUE(SUBSTITUTE(実質収支比率等に係る経年分析!H$47,"▲","-")),2)</f>
        <v>17.25</v>
      </c>
      <c r="E20" s="134">
        <f>ROUND(VALUE(SUBSTITUTE(実質収支比率等に係る経年分析!I$47,"▲","-")),2)</f>
        <v>17.57</v>
      </c>
      <c r="F20" s="134">
        <f>ROUND(VALUE(SUBSTITUTE(実質収支比率等に係る経年分析!J$47,"▲","-")),2)</f>
        <v>16.309999999999999</v>
      </c>
    </row>
    <row r="21" spans="1:11">
      <c r="A21" s="134" t="s">
        <v>42</v>
      </c>
      <c r="B21" s="134">
        <f>IF(ISNUMBER(VALUE(SUBSTITUTE(実質収支比率等に係る経年分析!F$49,"▲","-"))),ROUND(VALUE(SUBSTITUTE(実質収支比率等に係る経年分析!F$49,"▲","-")),2),NA())</f>
        <v>12.34</v>
      </c>
      <c r="C21" s="134">
        <f>IF(ISNUMBER(VALUE(SUBSTITUTE(実質収支比率等に係る経年分析!G$49,"▲","-"))),ROUND(VALUE(SUBSTITUTE(実質収支比率等に係る経年分析!G$49,"▲","-")),2),NA())</f>
        <v>10.63</v>
      </c>
      <c r="D21" s="134">
        <f>IF(ISNUMBER(VALUE(SUBSTITUTE(実質収支比率等に係る経年分析!H$49,"▲","-"))),ROUND(VALUE(SUBSTITUTE(実質収支比率等に係る経年分析!H$49,"▲","-")),2),NA())</f>
        <v>5.82</v>
      </c>
      <c r="E21" s="134">
        <f>IF(ISNUMBER(VALUE(SUBSTITUTE(実質収支比率等に係る経年分析!I$49,"▲","-"))),ROUND(VALUE(SUBSTITUTE(実質収支比率等に係る経年分析!I$49,"▲","-")),2),NA())</f>
        <v>0.4</v>
      </c>
      <c r="F21" s="134">
        <f>IF(ISNUMBER(VALUE(SUBSTITUTE(実質収支比率等に係る経年分析!J$49,"▲","-"))),ROUND(VALUE(SUBSTITUTE(実質収支比率等に係る経年分析!J$49,"▲","-")),2),NA())</f>
        <v>23.46</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根羽村下水道特別会計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根羽村後期高齢者医療特別会計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根羽村営バス特別会計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根羽村簡易水道特別会計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0.08</v>
      </c>
    </row>
    <row r="34" spans="1:16">
      <c r="A34" s="135" t="str">
        <f>IF(連結実質赤字比率に係る赤字・黒字の構成分析!C$36="",NA(),連結実質赤字比率に係る赤字・黒字の構成分析!C$36)</f>
        <v>根羽村国民健康保険特別会計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0.15</v>
      </c>
    </row>
    <row r="35" spans="1:16">
      <c r="A35" s="135" t="str">
        <f>IF(連結実質赤字比率に係る赤字・黒字の構成分析!C$35="",NA(),連結実質赤字比率に係る赤字・黒字の構成分析!C$35)</f>
        <v>根羽村介護保険特別会計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1.54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0.45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12.85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11.15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12.86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12.25</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284</v>
      </c>
      <c r="E42" s="136"/>
      <c r="F42" s="136"/>
      <c r="G42" s="136">
        <f>'実質公債費比率（分子）の構造'!L$52</f>
        <v>263</v>
      </c>
      <c r="H42" s="136"/>
      <c r="I42" s="136"/>
      <c r="J42" s="136">
        <f>'実質公債費比率（分子）の構造'!M$52</f>
        <v>258</v>
      </c>
      <c r="K42" s="136"/>
      <c r="L42" s="136"/>
      <c r="M42" s="136">
        <f>'実質公債費比率（分子）の構造'!N$52</f>
        <v>265</v>
      </c>
      <c r="N42" s="136"/>
      <c r="O42" s="136"/>
      <c r="P42" s="136">
        <f>'実質公債費比率（分子）の構造'!O$52</f>
        <v>272</v>
      </c>
    </row>
    <row r="43" spans="1:16">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c r="A44" s="136" t="s">
        <v>51</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52</v>
      </c>
      <c r="B45" s="136">
        <f>'実質公債費比率（分子）の構造'!K$49</f>
        <v>1</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c r="A46" s="136" t="s">
        <v>53</v>
      </c>
      <c r="B46" s="136">
        <f>'実質公債費比率（分子）の構造'!K$48</f>
        <v>94</v>
      </c>
      <c r="C46" s="136"/>
      <c r="D46" s="136"/>
      <c r="E46" s="136">
        <f>'実質公債費比率（分子）の構造'!L$48</f>
        <v>79</v>
      </c>
      <c r="F46" s="136"/>
      <c r="G46" s="136"/>
      <c r="H46" s="136">
        <f>'実質公債費比率（分子）の構造'!M$48</f>
        <v>54</v>
      </c>
      <c r="I46" s="136"/>
      <c r="J46" s="136"/>
      <c r="K46" s="136">
        <f>'実質公債費比率（分子）の構造'!N$48</f>
        <v>44</v>
      </c>
      <c r="L46" s="136"/>
      <c r="M46" s="136"/>
      <c r="N46" s="136">
        <f>'実質公債費比率（分子）の構造'!O$48</f>
        <v>41</v>
      </c>
      <c r="O46" s="136"/>
      <c r="P46" s="136"/>
    </row>
    <row r="47" spans="1:16">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221</v>
      </c>
      <c r="C49" s="136"/>
      <c r="D49" s="136"/>
      <c r="E49" s="136">
        <f>'実質公債費比率（分子）の構造'!L$45</f>
        <v>210</v>
      </c>
      <c r="F49" s="136"/>
      <c r="G49" s="136"/>
      <c r="H49" s="136">
        <f>'実質公債費比率（分子）の構造'!M$45</f>
        <v>213</v>
      </c>
      <c r="I49" s="136"/>
      <c r="J49" s="136"/>
      <c r="K49" s="136">
        <f>'実質公債費比率（分子）の構造'!N$45</f>
        <v>231</v>
      </c>
      <c r="L49" s="136"/>
      <c r="M49" s="136"/>
      <c r="N49" s="136">
        <f>'実質公債費比率（分子）の構造'!O$45</f>
        <v>235</v>
      </c>
      <c r="O49" s="136"/>
      <c r="P49" s="136"/>
    </row>
    <row r="50" spans="1:16">
      <c r="A50" s="136" t="s">
        <v>57</v>
      </c>
      <c r="B50" s="136" t="e">
        <f>NA()</f>
        <v>#N/A</v>
      </c>
      <c r="C50" s="136">
        <f>IF(ISNUMBER('実質公債費比率（分子）の構造'!K$53),'実質公債費比率（分子）の構造'!K$53,NA())</f>
        <v>32</v>
      </c>
      <c r="D50" s="136" t="e">
        <f>NA()</f>
        <v>#N/A</v>
      </c>
      <c r="E50" s="136" t="e">
        <f>NA()</f>
        <v>#N/A</v>
      </c>
      <c r="F50" s="136">
        <f>IF(ISNUMBER('実質公債費比率（分子）の構造'!L$53),'実質公債費比率（分子）の構造'!L$53,NA())</f>
        <v>26</v>
      </c>
      <c r="G50" s="136" t="e">
        <f>NA()</f>
        <v>#N/A</v>
      </c>
      <c r="H50" s="136" t="e">
        <f>NA()</f>
        <v>#N/A</v>
      </c>
      <c r="I50" s="136">
        <f>IF(ISNUMBER('実質公債費比率（分子）の構造'!M$53),'実質公債費比率（分子）の構造'!M$53,NA())</f>
        <v>9</v>
      </c>
      <c r="J50" s="136" t="e">
        <f>NA()</f>
        <v>#N/A</v>
      </c>
      <c r="K50" s="136" t="e">
        <f>NA()</f>
        <v>#N/A</v>
      </c>
      <c r="L50" s="136">
        <f>IF(ISNUMBER('実質公債費比率（分子）の構造'!N$53),'実質公債費比率（分子）の構造'!N$53,NA())</f>
        <v>10</v>
      </c>
      <c r="M50" s="136" t="e">
        <f>NA()</f>
        <v>#N/A</v>
      </c>
      <c r="N50" s="136" t="e">
        <f>NA()</f>
        <v>#N/A</v>
      </c>
      <c r="O50" s="136">
        <f>IF(ISNUMBER('実質公債費比率（分子）の構造'!O$53),'実質公債費比率（分子）の構造'!O$53,NA())</f>
        <v>4</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1904</v>
      </c>
      <c r="E56" s="135"/>
      <c r="F56" s="135"/>
      <c r="G56" s="135">
        <f>'将来負担比率（分子）の構造'!J$51</f>
        <v>1856</v>
      </c>
      <c r="H56" s="135"/>
      <c r="I56" s="135"/>
      <c r="J56" s="135">
        <f>'将来負担比率（分子）の構造'!K$51</f>
        <v>1739</v>
      </c>
      <c r="K56" s="135"/>
      <c r="L56" s="135"/>
      <c r="M56" s="135">
        <f>'将来負担比率（分子）の構造'!L$51</f>
        <v>1942</v>
      </c>
      <c r="N56" s="135"/>
      <c r="O56" s="135"/>
      <c r="P56" s="135">
        <f>'将来負担比率（分子）の構造'!M$51</f>
        <v>1938</v>
      </c>
    </row>
    <row r="57" spans="1:16">
      <c r="A57" s="135" t="s">
        <v>34</v>
      </c>
      <c r="B57" s="135"/>
      <c r="C57" s="135"/>
      <c r="D57" s="135">
        <f>'将来負担比率（分子）の構造'!I$50</f>
        <v>4</v>
      </c>
      <c r="E57" s="135"/>
      <c r="F57" s="135"/>
      <c r="G57" s="135">
        <f>'将来負担比率（分子）の構造'!J$50</f>
        <v>3</v>
      </c>
      <c r="H57" s="135"/>
      <c r="I57" s="135"/>
      <c r="J57" s="135">
        <f>'将来負担比率（分子）の構造'!K$50</f>
        <v>1</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1362</v>
      </c>
      <c r="E58" s="135"/>
      <c r="F58" s="135"/>
      <c r="G58" s="135">
        <f>'将来負担比率（分子）の構造'!J$49</f>
        <v>1617</v>
      </c>
      <c r="H58" s="135"/>
      <c r="I58" s="135"/>
      <c r="J58" s="135">
        <f>'将来負担比率（分子）の構造'!K$49</f>
        <v>1716</v>
      </c>
      <c r="K58" s="135"/>
      <c r="L58" s="135"/>
      <c r="M58" s="135">
        <f>'将来負担比率（分子）の構造'!L$49</f>
        <v>2031</v>
      </c>
      <c r="N58" s="135"/>
      <c r="O58" s="135"/>
      <c r="P58" s="135">
        <f>'将来負担比率（分子）の構造'!M$49</f>
        <v>2103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381</v>
      </c>
      <c r="C62" s="135"/>
      <c r="D62" s="135"/>
      <c r="E62" s="135">
        <f>'将来負担比率（分子）の構造'!J$45</f>
        <v>393</v>
      </c>
      <c r="F62" s="135"/>
      <c r="G62" s="135"/>
      <c r="H62" s="135">
        <f>'将来負担比率（分子）の構造'!K$45</f>
        <v>387</v>
      </c>
      <c r="I62" s="135"/>
      <c r="J62" s="135"/>
      <c r="K62" s="135">
        <f>'将来負担比率（分子）の構造'!L$45</f>
        <v>362</v>
      </c>
      <c r="L62" s="135"/>
      <c r="M62" s="135"/>
      <c r="N62" s="135">
        <f>'将来負担比率（分子）の構造'!M$45</f>
        <v>371</v>
      </c>
      <c r="O62" s="135"/>
      <c r="P62" s="135"/>
    </row>
    <row r="63" spans="1:16">
      <c r="A63" s="135" t="s">
        <v>27</v>
      </c>
      <c r="B63" s="135">
        <f>'将来負担比率（分子）の構造'!I$44</f>
        <v>1</v>
      </c>
      <c r="C63" s="135"/>
      <c r="D63" s="135"/>
      <c r="E63" s="135" t="str">
        <f>'将来負担比率（分子）の構造'!J$44</f>
        <v>-</v>
      </c>
      <c r="F63" s="135"/>
      <c r="G63" s="135"/>
      <c r="H63" s="135">
        <f>'将来負担比率（分子）の構造'!K$44</f>
        <v>3</v>
      </c>
      <c r="I63" s="135"/>
      <c r="J63" s="135"/>
      <c r="K63" s="135">
        <f>'将来負担比率（分子）の構造'!L$44</f>
        <v>3</v>
      </c>
      <c r="L63" s="135"/>
      <c r="M63" s="135"/>
      <c r="N63" s="135">
        <f>'将来負担比率（分子）の構造'!M$44</f>
        <v>3</v>
      </c>
      <c r="O63" s="135"/>
      <c r="P63" s="135"/>
    </row>
    <row r="64" spans="1:16">
      <c r="A64" s="135" t="s">
        <v>26</v>
      </c>
      <c r="B64" s="135">
        <f>'将来負担比率（分子）の構造'!I$43</f>
        <v>677</v>
      </c>
      <c r="C64" s="135"/>
      <c r="D64" s="135"/>
      <c r="E64" s="135">
        <f>'将来負担比率（分子）の構造'!J$43</f>
        <v>611</v>
      </c>
      <c r="F64" s="135"/>
      <c r="G64" s="135"/>
      <c r="H64" s="135">
        <f>'将来負担比率（分子）の構造'!K$43</f>
        <v>559</v>
      </c>
      <c r="I64" s="135"/>
      <c r="J64" s="135"/>
      <c r="K64" s="135">
        <f>'将来負担比率（分子）の構造'!L$43</f>
        <v>518</v>
      </c>
      <c r="L64" s="135"/>
      <c r="M64" s="135"/>
      <c r="N64" s="135">
        <f>'将来負担比率（分子）の構造'!M$43</f>
        <v>490</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1620</v>
      </c>
      <c r="C66" s="135"/>
      <c r="D66" s="135"/>
      <c r="E66" s="135">
        <f>'将来負担比率（分子）の構造'!J$41</f>
        <v>1542</v>
      </c>
      <c r="F66" s="135"/>
      <c r="G66" s="135"/>
      <c r="H66" s="135">
        <f>'将来負担比率（分子）の構造'!K$41</f>
        <v>1606</v>
      </c>
      <c r="I66" s="135"/>
      <c r="J66" s="135"/>
      <c r="K66" s="135">
        <f>'将来負担比率（分子）の構造'!L$41</f>
        <v>2007</v>
      </c>
      <c r="L66" s="135"/>
      <c r="M66" s="135"/>
      <c r="N66" s="135">
        <f>'将来負担比率（分子）の構造'!M$41</f>
        <v>1668</v>
      </c>
      <c r="O66" s="135"/>
      <c r="P66" s="135"/>
    </row>
    <row r="67" spans="1:16">
      <c r="A67" s="135" t="s">
        <v>61</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91875</v>
      </c>
      <c r="S5" s="613"/>
      <c r="T5" s="613"/>
      <c r="U5" s="613"/>
      <c r="V5" s="613"/>
      <c r="W5" s="613"/>
      <c r="X5" s="613"/>
      <c r="Y5" s="614"/>
      <c r="Z5" s="615">
        <v>4.5999999999999996</v>
      </c>
      <c r="AA5" s="615"/>
      <c r="AB5" s="615"/>
      <c r="AC5" s="615"/>
      <c r="AD5" s="616">
        <v>91875</v>
      </c>
      <c r="AE5" s="616"/>
      <c r="AF5" s="616"/>
      <c r="AG5" s="616"/>
      <c r="AH5" s="616"/>
      <c r="AI5" s="616"/>
      <c r="AJ5" s="616"/>
      <c r="AK5" s="616"/>
      <c r="AL5" s="617">
        <v>7.8</v>
      </c>
      <c r="AM5" s="618"/>
      <c r="AN5" s="618"/>
      <c r="AO5" s="619"/>
      <c r="AP5" s="609" t="s">
        <v>206</v>
      </c>
      <c r="AQ5" s="610"/>
      <c r="AR5" s="610"/>
      <c r="AS5" s="610"/>
      <c r="AT5" s="610"/>
      <c r="AU5" s="610"/>
      <c r="AV5" s="610"/>
      <c r="AW5" s="610"/>
      <c r="AX5" s="610"/>
      <c r="AY5" s="610"/>
      <c r="AZ5" s="610"/>
      <c r="BA5" s="610"/>
      <c r="BB5" s="610"/>
      <c r="BC5" s="610"/>
      <c r="BD5" s="610"/>
      <c r="BE5" s="610"/>
      <c r="BF5" s="611"/>
      <c r="BG5" s="623">
        <v>91875</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15964</v>
      </c>
      <c r="S6" s="624"/>
      <c r="T6" s="624"/>
      <c r="U6" s="624"/>
      <c r="V6" s="624"/>
      <c r="W6" s="624"/>
      <c r="X6" s="624"/>
      <c r="Y6" s="625"/>
      <c r="Z6" s="626">
        <v>0.8</v>
      </c>
      <c r="AA6" s="626"/>
      <c r="AB6" s="626"/>
      <c r="AC6" s="626"/>
      <c r="AD6" s="627">
        <v>15964</v>
      </c>
      <c r="AE6" s="627"/>
      <c r="AF6" s="627"/>
      <c r="AG6" s="627"/>
      <c r="AH6" s="627"/>
      <c r="AI6" s="627"/>
      <c r="AJ6" s="627"/>
      <c r="AK6" s="627"/>
      <c r="AL6" s="628">
        <v>1.4</v>
      </c>
      <c r="AM6" s="629"/>
      <c r="AN6" s="629"/>
      <c r="AO6" s="630"/>
      <c r="AP6" s="620" t="s">
        <v>212</v>
      </c>
      <c r="AQ6" s="621"/>
      <c r="AR6" s="621"/>
      <c r="AS6" s="621"/>
      <c r="AT6" s="621"/>
      <c r="AU6" s="621"/>
      <c r="AV6" s="621"/>
      <c r="AW6" s="621"/>
      <c r="AX6" s="621"/>
      <c r="AY6" s="621"/>
      <c r="AZ6" s="621"/>
      <c r="BA6" s="621"/>
      <c r="BB6" s="621"/>
      <c r="BC6" s="621"/>
      <c r="BD6" s="621"/>
      <c r="BE6" s="621"/>
      <c r="BF6" s="622"/>
      <c r="BG6" s="623">
        <v>91875</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27726</v>
      </c>
      <c r="CS6" s="624"/>
      <c r="CT6" s="624"/>
      <c r="CU6" s="624"/>
      <c r="CV6" s="624"/>
      <c r="CW6" s="624"/>
      <c r="CX6" s="624"/>
      <c r="CY6" s="625"/>
      <c r="CZ6" s="626">
        <v>1.5</v>
      </c>
      <c r="DA6" s="626"/>
      <c r="DB6" s="626"/>
      <c r="DC6" s="626"/>
      <c r="DD6" s="632" t="s">
        <v>207</v>
      </c>
      <c r="DE6" s="624"/>
      <c r="DF6" s="624"/>
      <c r="DG6" s="624"/>
      <c r="DH6" s="624"/>
      <c r="DI6" s="624"/>
      <c r="DJ6" s="624"/>
      <c r="DK6" s="624"/>
      <c r="DL6" s="624"/>
      <c r="DM6" s="624"/>
      <c r="DN6" s="624"/>
      <c r="DO6" s="624"/>
      <c r="DP6" s="625"/>
      <c r="DQ6" s="632">
        <v>27726</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141</v>
      </c>
      <c r="S7" s="624"/>
      <c r="T7" s="624"/>
      <c r="U7" s="624"/>
      <c r="V7" s="624"/>
      <c r="W7" s="624"/>
      <c r="X7" s="624"/>
      <c r="Y7" s="625"/>
      <c r="Z7" s="626">
        <v>0</v>
      </c>
      <c r="AA7" s="626"/>
      <c r="AB7" s="626"/>
      <c r="AC7" s="626"/>
      <c r="AD7" s="627">
        <v>141</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38471</v>
      </c>
      <c r="BH7" s="624"/>
      <c r="BI7" s="624"/>
      <c r="BJ7" s="624"/>
      <c r="BK7" s="624"/>
      <c r="BL7" s="624"/>
      <c r="BM7" s="624"/>
      <c r="BN7" s="625"/>
      <c r="BO7" s="626">
        <v>41.9</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425996</v>
      </c>
      <c r="CS7" s="624"/>
      <c r="CT7" s="624"/>
      <c r="CU7" s="624"/>
      <c r="CV7" s="624"/>
      <c r="CW7" s="624"/>
      <c r="CX7" s="624"/>
      <c r="CY7" s="625"/>
      <c r="CZ7" s="626">
        <v>23.4</v>
      </c>
      <c r="DA7" s="626"/>
      <c r="DB7" s="626"/>
      <c r="DC7" s="626"/>
      <c r="DD7" s="632">
        <v>19943</v>
      </c>
      <c r="DE7" s="624"/>
      <c r="DF7" s="624"/>
      <c r="DG7" s="624"/>
      <c r="DH7" s="624"/>
      <c r="DI7" s="624"/>
      <c r="DJ7" s="624"/>
      <c r="DK7" s="624"/>
      <c r="DL7" s="624"/>
      <c r="DM7" s="624"/>
      <c r="DN7" s="624"/>
      <c r="DO7" s="624"/>
      <c r="DP7" s="625"/>
      <c r="DQ7" s="632">
        <v>377985</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389</v>
      </c>
      <c r="S8" s="624"/>
      <c r="T8" s="624"/>
      <c r="U8" s="624"/>
      <c r="V8" s="624"/>
      <c r="W8" s="624"/>
      <c r="X8" s="624"/>
      <c r="Y8" s="625"/>
      <c r="Z8" s="626">
        <v>0</v>
      </c>
      <c r="AA8" s="626"/>
      <c r="AB8" s="626"/>
      <c r="AC8" s="626"/>
      <c r="AD8" s="627">
        <v>389</v>
      </c>
      <c r="AE8" s="627"/>
      <c r="AF8" s="627"/>
      <c r="AG8" s="627"/>
      <c r="AH8" s="627"/>
      <c r="AI8" s="627"/>
      <c r="AJ8" s="627"/>
      <c r="AK8" s="627"/>
      <c r="AL8" s="628">
        <v>0</v>
      </c>
      <c r="AM8" s="629"/>
      <c r="AN8" s="629"/>
      <c r="AO8" s="630"/>
      <c r="AP8" s="620" t="s">
        <v>218</v>
      </c>
      <c r="AQ8" s="621"/>
      <c r="AR8" s="621"/>
      <c r="AS8" s="621"/>
      <c r="AT8" s="621"/>
      <c r="AU8" s="621"/>
      <c r="AV8" s="621"/>
      <c r="AW8" s="621"/>
      <c r="AX8" s="621"/>
      <c r="AY8" s="621"/>
      <c r="AZ8" s="621"/>
      <c r="BA8" s="621"/>
      <c r="BB8" s="621"/>
      <c r="BC8" s="621"/>
      <c r="BD8" s="621"/>
      <c r="BE8" s="621"/>
      <c r="BF8" s="622"/>
      <c r="BG8" s="623">
        <v>1943</v>
      </c>
      <c r="BH8" s="624"/>
      <c r="BI8" s="624"/>
      <c r="BJ8" s="624"/>
      <c r="BK8" s="624"/>
      <c r="BL8" s="624"/>
      <c r="BM8" s="624"/>
      <c r="BN8" s="625"/>
      <c r="BO8" s="626">
        <v>2.1</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175423</v>
      </c>
      <c r="CS8" s="624"/>
      <c r="CT8" s="624"/>
      <c r="CU8" s="624"/>
      <c r="CV8" s="624"/>
      <c r="CW8" s="624"/>
      <c r="CX8" s="624"/>
      <c r="CY8" s="625"/>
      <c r="CZ8" s="626">
        <v>9.6</v>
      </c>
      <c r="DA8" s="626"/>
      <c r="DB8" s="626"/>
      <c r="DC8" s="626"/>
      <c r="DD8" s="632">
        <v>2892</v>
      </c>
      <c r="DE8" s="624"/>
      <c r="DF8" s="624"/>
      <c r="DG8" s="624"/>
      <c r="DH8" s="624"/>
      <c r="DI8" s="624"/>
      <c r="DJ8" s="624"/>
      <c r="DK8" s="624"/>
      <c r="DL8" s="624"/>
      <c r="DM8" s="624"/>
      <c r="DN8" s="624"/>
      <c r="DO8" s="624"/>
      <c r="DP8" s="625"/>
      <c r="DQ8" s="632">
        <v>119836</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396</v>
      </c>
      <c r="S9" s="624"/>
      <c r="T9" s="624"/>
      <c r="U9" s="624"/>
      <c r="V9" s="624"/>
      <c r="W9" s="624"/>
      <c r="X9" s="624"/>
      <c r="Y9" s="625"/>
      <c r="Z9" s="626">
        <v>0</v>
      </c>
      <c r="AA9" s="626"/>
      <c r="AB9" s="626"/>
      <c r="AC9" s="626"/>
      <c r="AD9" s="627">
        <v>396</v>
      </c>
      <c r="AE9" s="627"/>
      <c r="AF9" s="627"/>
      <c r="AG9" s="627"/>
      <c r="AH9" s="627"/>
      <c r="AI9" s="627"/>
      <c r="AJ9" s="627"/>
      <c r="AK9" s="627"/>
      <c r="AL9" s="628">
        <v>0</v>
      </c>
      <c r="AM9" s="629"/>
      <c r="AN9" s="629"/>
      <c r="AO9" s="630"/>
      <c r="AP9" s="620" t="s">
        <v>221</v>
      </c>
      <c r="AQ9" s="621"/>
      <c r="AR9" s="621"/>
      <c r="AS9" s="621"/>
      <c r="AT9" s="621"/>
      <c r="AU9" s="621"/>
      <c r="AV9" s="621"/>
      <c r="AW9" s="621"/>
      <c r="AX9" s="621"/>
      <c r="AY9" s="621"/>
      <c r="AZ9" s="621"/>
      <c r="BA9" s="621"/>
      <c r="BB9" s="621"/>
      <c r="BC9" s="621"/>
      <c r="BD9" s="621"/>
      <c r="BE9" s="621"/>
      <c r="BF9" s="622"/>
      <c r="BG9" s="623">
        <v>29153</v>
      </c>
      <c r="BH9" s="624"/>
      <c r="BI9" s="624"/>
      <c r="BJ9" s="624"/>
      <c r="BK9" s="624"/>
      <c r="BL9" s="624"/>
      <c r="BM9" s="624"/>
      <c r="BN9" s="625"/>
      <c r="BO9" s="626">
        <v>31.7</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112460</v>
      </c>
      <c r="CS9" s="624"/>
      <c r="CT9" s="624"/>
      <c r="CU9" s="624"/>
      <c r="CV9" s="624"/>
      <c r="CW9" s="624"/>
      <c r="CX9" s="624"/>
      <c r="CY9" s="625"/>
      <c r="CZ9" s="626">
        <v>6.2</v>
      </c>
      <c r="DA9" s="626"/>
      <c r="DB9" s="626"/>
      <c r="DC9" s="626"/>
      <c r="DD9" s="632" t="s">
        <v>108</v>
      </c>
      <c r="DE9" s="624"/>
      <c r="DF9" s="624"/>
      <c r="DG9" s="624"/>
      <c r="DH9" s="624"/>
      <c r="DI9" s="624"/>
      <c r="DJ9" s="624"/>
      <c r="DK9" s="624"/>
      <c r="DL9" s="624"/>
      <c r="DM9" s="624"/>
      <c r="DN9" s="624"/>
      <c r="DO9" s="624"/>
      <c r="DP9" s="625"/>
      <c r="DQ9" s="632">
        <v>111792</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22295</v>
      </c>
      <c r="S10" s="624"/>
      <c r="T10" s="624"/>
      <c r="U10" s="624"/>
      <c r="V10" s="624"/>
      <c r="W10" s="624"/>
      <c r="X10" s="624"/>
      <c r="Y10" s="625"/>
      <c r="Z10" s="626">
        <v>1.1000000000000001</v>
      </c>
      <c r="AA10" s="626"/>
      <c r="AB10" s="626"/>
      <c r="AC10" s="626"/>
      <c r="AD10" s="627">
        <v>22295</v>
      </c>
      <c r="AE10" s="627"/>
      <c r="AF10" s="627"/>
      <c r="AG10" s="627"/>
      <c r="AH10" s="627"/>
      <c r="AI10" s="627"/>
      <c r="AJ10" s="627"/>
      <c r="AK10" s="627"/>
      <c r="AL10" s="628">
        <v>1.9</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3227</v>
      </c>
      <c r="BH10" s="624"/>
      <c r="BI10" s="624"/>
      <c r="BJ10" s="624"/>
      <c r="BK10" s="624"/>
      <c r="BL10" s="624"/>
      <c r="BM10" s="624"/>
      <c r="BN10" s="625"/>
      <c r="BO10" s="626">
        <v>3.5</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2434</v>
      </c>
      <c r="S11" s="624"/>
      <c r="T11" s="624"/>
      <c r="U11" s="624"/>
      <c r="V11" s="624"/>
      <c r="W11" s="624"/>
      <c r="X11" s="624"/>
      <c r="Y11" s="625"/>
      <c r="Z11" s="626">
        <v>0.1</v>
      </c>
      <c r="AA11" s="626"/>
      <c r="AB11" s="626"/>
      <c r="AC11" s="626"/>
      <c r="AD11" s="627">
        <v>2434</v>
      </c>
      <c r="AE11" s="627"/>
      <c r="AF11" s="627"/>
      <c r="AG11" s="627"/>
      <c r="AH11" s="627"/>
      <c r="AI11" s="627"/>
      <c r="AJ11" s="627"/>
      <c r="AK11" s="627"/>
      <c r="AL11" s="628">
        <v>0.2</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4148</v>
      </c>
      <c r="BH11" s="624"/>
      <c r="BI11" s="624"/>
      <c r="BJ11" s="624"/>
      <c r="BK11" s="624"/>
      <c r="BL11" s="624"/>
      <c r="BM11" s="624"/>
      <c r="BN11" s="625"/>
      <c r="BO11" s="626">
        <v>4.5</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250556</v>
      </c>
      <c r="CS11" s="624"/>
      <c r="CT11" s="624"/>
      <c r="CU11" s="624"/>
      <c r="CV11" s="624"/>
      <c r="CW11" s="624"/>
      <c r="CX11" s="624"/>
      <c r="CY11" s="625"/>
      <c r="CZ11" s="626">
        <v>13.8</v>
      </c>
      <c r="DA11" s="626"/>
      <c r="DB11" s="626"/>
      <c r="DC11" s="626"/>
      <c r="DD11" s="632">
        <v>148772</v>
      </c>
      <c r="DE11" s="624"/>
      <c r="DF11" s="624"/>
      <c r="DG11" s="624"/>
      <c r="DH11" s="624"/>
      <c r="DI11" s="624"/>
      <c r="DJ11" s="624"/>
      <c r="DK11" s="624"/>
      <c r="DL11" s="624"/>
      <c r="DM11" s="624"/>
      <c r="DN11" s="624"/>
      <c r="DO11" s="624"/>
      <c r="DP11" s="625"/>
      <c r="DQ11" s="632">
        <v>115911</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49395</v>
      </c>
      <c r="BH12" s="624"/>
      <c r="BI12" s="624"/>
      <c r="BJ12" s="624"/>
      <c r="BK12" s="624"/>
      <c r="BL12" s="624"/>
      <c r="BM12" s="624"/>
      <c r="BN12" s="625"/>
      <c r="BO12" s="626">
        <v>53.8</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72944</v>
      </c>
      <c r="CS12" s="624"/>
      <c r="CT12" s="624"/>
      <c r="CU12" s="624"/>
      <c r="CV12" s="624"/>
      <c r="CW12" s="624"/>
      <c r="CX12" s="624"/>
      <c r="CY12" s="625"/>
      <c r="CZ12" s="626">
        <v>4</v>
      </c>
      <c r="DA12" s="626"/>
      <c r="DB12" s="626"/>
      <c r="DC12" s="626"/>
      <c r="DD12" s="632">
        <v>49572</v>
      </c>
      <c r="DE12" s="624"/>
      <c r="DF12" s="624"/>
      <c r="DG12" s="624"/>
      <c r="DH12" s="624"/>
      <c r="DI12" s="624"/>
      <c r="DJ12" s="624"/>
      <c r="DK12" s="624"/>
      <c r="DL12" s="624"/>
      <c r="DM12" s="624"/>
      <c r="DN12" s="624"/>
      <c r="DO12" s="624"/>
      <c r="DP12" s="625"/>
      <c r="DQ12" s="632">
        <v>39110</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2980</v>
      </c>
      <c r="S13" s="624"/>
      <c r="T13" s="624"/>
      <c r="U13" s="624"/>
      <c r="V13" s="624"/>
      <c r="W13" s="624"/>
      <c r="X13" s="624"/>
      <c r="Y13" s="625"/>
      <c r="Z13" s="626">
        <v>0.2</v>
      </c>
      <c r="AA13" s="626"/>
      <c r="AB13" s="626"/>
      <c r="AC13" s="626"/>
      <c r="AD13" s="627">
        <v>2980</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49395</v>
      </c>
      <c r="BH13" s="624"/>
      <c r="BI13" s="624"/>
      <c r="BJ13" s="624"/>
      <c r="BK13" s="624"/>
      <c r="BL13" s="624"/>
      <c r="BM13" s="624"/>
      <c r="BN13" s="625"/>
      <c r="BO13" s="626">
        <v>53.8</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95495</v>
      </c>
      <c r="CS13" s="624"/>
      <c r="CT13" s="624"/>
      <c r="CU13" s="624"/>
      <c r="CV13" s="624"/>
      <c r="CW13" s="624"/>
      <c r="CX13" s="624"/>
      <c r="CY13" s="625"/>
      <c r="CZ13" s="626">
        <v>5.2</v>
      </c>
      <c r="DA13" s="626"/>
      <c r="DB13" s="626"/>
      <c r="DC13" s="626"/>
      <c r="DD13" s="632">
        <v>73710</v>
      </c>
      <c r="DE13" s="624"/>
      <c r="DF13" s="624"/>
      <c r="DG13" s="624"/>
      <c r="DH13" s="624"/>
      <c r="DI13" s="624"/>
      <c r="DJ13" s="624"/>
      <c r="DK13" s="624"/>
      <c r="DL13" s="624"/>
      <c r="DM13" s="624"/>
      <c r="DN13" s="624"/>
      <c r="DO13" s="624"/>
      <c r="DP13" s="625"/>
      <c r="DQ13" s="632">
        <v>34267</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2681</v>
      </c>
      <c r="BH14" s="624"/>
      <c r="BI14" s="624"/>
      <c r="BJ14" s="624"/>
      <c r="BK14" s="624"/>
      <c r="BL14" s="624"/>
      <c r="BM14" s="624"/>
      <c r="BN14" s="625"/>
      <c r="BO14" s="626">
        <v>2.9</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43825</v>
      </c>
      <c r="CS14" s="624"/>
      <c r="CT14" s="624"/>
      <c r="CU14" s="624"/>
      <c r="CV14" s="624"/>
      <c r="CW14" s="624"/>
      <c r="CX14" s="624"/>
      <c r="CY14" s="625"/>
      <c r="CZ14" s="626">
        <v>2.4</v>
      </c>
      <c r="DA14" s="626"/>
      <c r="DB14" s="626"/>
      <c r="DC14" s="626"/>
      <c r="DD14" s="632">
        <v>3129</v>
      </c>
      <c r="DE14" s="624"/>
      <c r="DF14" s="624"/>
      <c r="DG14" s="624"/>
      <c r="DH14" s="624"/>
      <c r="DI14" s="624"/>
      <c r="DJ14" s="624"/>
      <c r="DK14" s="624"/>
      <c r="DL14" s="624"/>
      <c r="DM14" s="624"/>
      <c r="DN14" s="624"/>
      <c r="DO14" s="624"/>
      <c r="DP14" s="625"/>
      <c r="DQ14" s="632">
        <v>38734</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15</v>
      </c>
      <c r="S15" s="624"/>
      <c r="T15" s="624"/>
      <c r="U15" s="624"/>
      <c r="V15" s="624"/>
      <c r="W15" s="624"/>
      <c r="X15" s="624"/>
      <c r="Y15" s="625"/>
      <c r="Z15" s="626">
        <v>0</v>
      </c>
      <c r="AA15" s="626"/>
      <c r="AB15" s="626"/>
      <c r="AC15" s="626"/>
      <c r="AD15" s="627">
        <v>15</v>
      </c>
      <c r="AE15" s="627"/>
      <c r="AF15" s="627"/>
      <c r="AG15" s="627"/>
      <c r="AH15" s="627"/>
      <c r="AI15" s="627"/>
      <c r="AJ15" s="627"/>
      <c r="AK15" s="627"/>
      <c r="AL15" s="628">
        <v>0</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1328</v>
      </c>
      <c r="BH15" s="624"/>
      <c r="BI15" s="624"/>
      <c r="BJ15" s="624"/>
      <c r="BK15" s="624"/>
      <c r="BL15" s="624"/>
      <c r="BM15" s="624"/>
      <c r="BN15" s="625"/>
      <c r="BO15" s="626">
        <v>1.4</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87201</v>
      </c>
      <c r="CS15" s="624"/>
      <c r="CT15" s="624"/>
      <c r="CU15" s="624"/>
      <c r="CV15" s="624"/>
      <c r="CW15" s="624"/>
      <c r="CX15" s="624"/>
      <c r="CY15" s="625"/>
      <c r="CZ15" s="626">
        <v>4.8</v>
      </c>
      <c r="DA15" s="626"/>
      <c r="DB15" s="626"/>
      <c r="DC15" s="626"/>
      <c r="DD15" s="632">
        <v>10140</v>
      </c>
      <c r="DE15" s="624"/>
      <c r="DF15" s="624"/>
      <c r="DG15" s="624"/>
      <c r="DH15" s="624"/>
      <c r="DI15" s="624"/>
      <c r="DJ15" s="624"/>
      <c r="DK15" s="624"/>
      <c r="DL15" s="624"/>
      <c r="DM15" s="624"/>
      <c r="DN15" s="624"/>
      <c r="DO15" s="624"/>
      <c r="DP15" s="625"/>
      <c r="DQ15" s="632">
        <v>72001</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1114905</v>
      </c>
      <c r="S16" s="624"/>
      <c r="T16" s="624"/>
      <c r="U16" s="624"/>
      <c r="V16" s="624"/>
      <c r="W16" s="624"/>
      <c r="X16" s="624"/>
      <c r="Y16" s="625"/>
      <c r="Z16" s="626">
        <v>56.2</v>
      </c>
      <c r="AA16" s="626"/>
      <c r="AB16" s="626"/>
      <c r="AC16" s="626"/>
      <c r="AD16" s="627">
        <v>1030454</v>
      </c>
      <c r="AE16" s="627"/>
      <c r="AF16" s="627"/>
      <c r="AG16" s="627"/>
      <c r="AH16" s="627"/>
      <c r="AI16" s="627"/>
      <c r="AJ16" s="627"/>
      <c r="AK16" s="627"/>
      <c r="AL16" s="628">
        <v>87.6</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12225</v>
      </c>
      <c r="CS16" s="624"/>
      <c r="CT16" s="624"/>
      <c r="CU16" s="624"/>
      <c r="CV16" s="624"/>
      <c r="CW16" s="624"/>
      <c r="CX16" s="624"/>
      <c r="CY16" s="625"/>
      <c r="CZ16" s="626">
        <v>0.7</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1030454</v>
      </c>
      <c r="S17" s="624"/>
      <c r="T17" s="624"/>
      <c r="U17" s="624"/>
      <c r="V17" s="624"/>
      <c r="W17" s="624"/>
      <c r="X17" s="624"/>
      <c r="Y17" s="625"/>
      <c r="Z17" s="626">
        <v>52</v>
      </c>
      <c r="AA17" s="626"/>
      <c r="AB17" s="626"/>
      <c r="AC17" s="626"/>
      <c r="AD17" s="627">
        <v>1030454</v>
      </c>
      <c r="AE17" s="627"/>
      <c r="AF17" s="627"/>
      <c r="AG17" s="627"/>
      <c r="AH17" s="627"/>
      <c r="AI17" s="627"/>
      <c r="AJ17" s="627"/>
      <c r="AK17" s="627"/>
      <c r="AL17" s="628">
        <v>87.6</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516032</v>
      </c>
      <c r="CS17" s="624"/>
      <c r="CT17" s="624"/>
      <c r="CU17" s="624"/>
      <c r="CV17" s="624"/>
      <c r="CW17" s="624"/>
      <c r="CX17" s="624"/>
      <c r="CY17" s="625"/>
      <c r="CZ17" s="626">
        <v>28.3</v>
      </c>
      <c r="DA17" s="626"/>
      <c r="DB17" s="626"/>
      <c r="DC17" s="626"/>
      <c r="DD17" s="632" t="s">
        <v>108</v>
      </c>
      <c r="DE17" s="624"/>
      <c r="DF17" s="624"/>
      <c r="DG17" s="624"/>
      <c r="DH17" s="624"/>
      <c r="DI17" s="624"/>
      <c r="DJ17" s="624"/>
      <c r="DK17" s="624"/>
      <c r="DL17" s="624"/>
      <c r="DM17" s="624"/>
      <c r="DN17" s="624"/>
      <c r="DO17" s="624"/>
      <c r="DP17" s="625"/>
      <c r="DQ17" s="632">
        <v>415622</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84451</v>
      </c>
      <c r="S18" s="624"/>
      <c r="T18" s="624"/>
      <c r="U18" s="624"/>
      <c r="V18" s="624"/>
      <c r="W18" s="624"/>
      <c r="X18" s="624"/>
      <c r="Y18" s="625"/>
      <c r="Z18" s="626">
        <v>4.3</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v>944</v>
      </c>
      <c r="CS18" s="624"/>
      <c r="CT18" s="624"/>
      <c r="CU18" s="624"/>
      <c r="CV18" s="624"/>
      <c r="CW18" s="624"/>
      <c r="CX18" s="624"/>
      <c r="CY18" s="625"/>
      <c r="CZ18" s="626">
        <v>0.1</v>
      </c>
      <c r="DA18" s="626"/>
      <c r="DB18" s="626"/>
      <c r="DC18" s="626"/>
      <c r="DD18" s="632">
        <v>944</v>
      </c>
      <c r="DE18" s="624"/>
      <c r="DF18" s="624"/>
      <c r="DG18" s="624"/>
      <c r="DH18" s="624"/>
      <c r="DI18" s="624"/>
      <c r="DJ18" s="624"/>
      <c r="DK18" s="624"/>
      <c r="DL18" s="624"/>
      <c r="DM18" s="624"/>
      <c r="DN18" s="624"/>
      <c r="DO18" s="624"/>
      <c r="DP18" s="625"/>
      <c r="DQ18" s="632">
        <v>944</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1251394</v>
      </c>
      <c r="S20" s="624"/>
      <c r="T20" s="624"/>
      <c r="U20" s="624"/>
      <c r="V20" s="624"/>
      <c r="W20" s="624"/>
      <c r="X20" s="624"/>
      <c r="Y20" s="625"/>
      <c r="Z20" s="626">
        <v>63.1</v>
      </c>
      <c r="AA20" s="626"/>
      <c r="AB20" s="626"/>
      <c r="AC20" s="626"/>
      <c r="AD20" s="627">
        <v>1166943</v>
      </c>
      <c r="AE20" s="627"/>
      <c r="AF20" s="627"/>
      <c r="AG20" s="627"/>
      <c r="AH20" s="627"/>
      <c r="AI20" s="627"/>
      <c r="AJ20" s="627"/>
      <c r="AK20" s="627"/>
      <c r="AL20" s="628">
        <v>99.2</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1820827</v>
      </c>
      <c r="CS20" s="624"/>
      <c r="CT20" s="624"/>
      <c r="CU20" s="624"/>
      <c r="CV20" s="624"/>
      <c r="CW20" s="624"/>
      <c r="CX20" s="624"/>
      <c r="CY20" s="625"/>
      <c r="CZ20" s="626">
        <v>100</v>
      </c>
      <c r="DA20" s="626"/>
      <c r="DB20" s="626"/>
      <c r="DC20" s="626"/>
      <c r="DD20" s="632">
        <v>309102</v>
      </c>
      <c r="DE20" s="624"/>
      <c r="DF20" s="624"/>
      <c r="DG20" s="624"/>
      <c r="DH20" s="624"/>
      <c r="DI20" s="624"/>
      <c r="DJ20" s="624"/>
      <c r="DK20" s="624"/>
      <c r="DL20" s="624"/>
      <c r="DM20" s="624"/>
      <c r="DN20" s="624"/>
      <c r="DO20" s="624"/>
      <c r="DP20" s="625"/>
      <c r="DQ20" s="632">
        <v>1353928</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t="s">
        <v>108</v>
      </c>
      <c r="S21" s="624"/>
      <c r="T21" s="624"/>
      <c r="U21" s="624"/>
      <c r="V21" s="624"/>
      <c r="W21" s="624"/>
      <c r="X21" s="624"/>
      <c r="Y21" s="625"/>
      <c r="Z21" s="626" t="s">
        <v>108</v>
      </c>
      <c r="AA21" s="626"/>
      <c r="AB21" s="626"/>
      <c r="AC21" s="626"/>
      <c r="AD21" s="627" t="s">
        <v>108</v>
      </c>
      <c r="AE21" s="627"/>
      <c r="AF21" s="627"/>
      <c r="AG21" s="627"/>
      <c r="AH21" s="627"/>
      <c r="AI21" s="627"/>
      <c r="AJ21" s="627"/>
      <c r="AK21" s="627"/>
      <c r="AL21" s="628" t="s">
        <v>108</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10557</v>
      </c>
      <c r="S22" s="624"/>
      <c r="T22" s="624"/>
      <c r="U22" s="624"/>
      <c r="V22" s="624"/>
      <c r="W22" s="624"/>
      <c r="X22" s="624"/>
      <c r="Y22" s="625"/>
      <c r="Z22" s="626">
        <v>0.5</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11630</v>
      </c>
      <c r="S23" s="624"/>
      <c r="T23" s="624"/>
      <c r="U23" s="624"/>
      <c r="V23" s="624"/>
      <c r="W23" s="624"/>
      <c r="X23" s="624"/>
      <c r="Y23" s="625"/>
      <c r="Z23" s="626">
        <v>0.6</v>
      </c>
      <c r="AA23" s="626"/>
      <c r="AB23" s="626"/>
      <c r="AC23" s="626"/>
      <c r="AD23" s="627">
        <v>1831</v>
      </c>
      <c r="AE23" s="627"/>
      <c r="AF23" s="627"/>
      <c r="AG23" s="627"/>
      <c r="AH23" s="627"/>
      <c r="AI23" s="627"/>
      <c r="AJ23" s="627"/>
      <c r="AK23" s="627"/>
      <c r="AL23" s="628">
        <v>0.2</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920</v>
      </c>
      <c r="S24" s="624"/>
      <c r="T24" s="624"/>
      <c r="U24" s="624"/>
      <c r="V24" s="624"/>
      <c r="W24" s="624"/>
      <c r="X24" s="624"/>
      <c r="Y24" s="625"/>
      <c r="Z24" s="626">
        <v>0</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781355</v>
      </c>
      <c r="CS24" s="613"/>
      <c r="CT24" s="613"/>
      <c r="CU24" s="613"/>
      <c r="CV24" s="613"/>
      <c r="CW24" s="613"/>
      <c r="CX24" s="613"/>
      <c r="CY24" s="614"/>
      <c r="CZ24" s="650">
        <v>42.9</v>
      </c>
      <c r="DA24" s="651"/>
      <c r="DB24" s="651"/>
      <c r="DC24" s="652"/>
      <c r="DD24" s="649">
        <v>633407</v>
      </c>
      <c r="DE24" s="613"/>
      <c r="DF24" s="613"/>
      <c r="DG24" s="613"/>
      <c r="DH24" s="613"/>
      <c r="DI24" s="613"/>
      <c r="DJ24" s="613"/>
      <c r="DK24" s="614"/>
      <c r="DL24" s="649">
        <v>444365</v>
      </c>
      <c r="DM24" s="613"/>
      <c r="DN24" s="613"/>
      <c r="DO24" s="613"/>
      <c r="DP24" s="613"/>
      <c r="DQ24" s="613"/>
      <c r="DR24" s="613"/>
      <c r="DS24" s="613"/>
      <c r="DT24" s="613"/>
      <c r="DU24" s="613"/>
      <c r="DV24" s="614"/>
      <c r="DW24" s="617">
        <v>36</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61660</v>
      </c>
      <c r="S25" s="624"/>
      <c r="T25" s="624"/>
      <c r="U25" s="624"/>
      <c r="V25" s="624"/>
      <c r="W25" s="624"/>
      <c r="X25" s="624"/>
      <c r="Y25" s="625"/>
      <c r="Z25" s="626">
        <v>3.1</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213133</v>
      </c>
      <c r="CS25" s="655"/>
      <c r="CT25" s="655"/>
      <c r="CU25" s="655"/>
      <c r="CV25" s="655"/>
      <c r="CW25" s="655"/>
      <c r="CX25" s="655"/>
      <c r="CY25" s="656"/>
      <c r="CZ25" s="657">
        <v>11.7</v>
      </c>
      <c r="DA25" s="658"/>
      <c r="DB25" s="658"/>
      <c r="DC25" s="659"/>
      <c r="DD25" s="632">
        <v>200579</v>
      </c>
      <c r="DE25" s="655"/>
      <c r="DF25" s="655"/>
      <c r="DG25" s="655"/>
      <c r="DH25" s="655"/>
      <c r="DI25" s="655"/>
      <c r="DJ25" s="655"/>
      <c r="DK25" s="656"/>
      <c r="DL25" s="632">
        <v>192459</v>
      </c>
      <c r="DM25" s="655"/>
      <c r="DN25" s="655"/>
      <c r="DO25" s="655"/>
      <c r="DP25" s="655"/>
      <c r="DQ25" s="655"/>
      <c r="DR25" s="655"/>
      <c r="DS25" s="655"/>
      <c r="DT25" s="655"/>
      <c r="DU25" s="655"/>
      <c r="DV25" s="656"/>
      <c r="DW25" s="628">
        <v>15.6</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104012</v>
      </c>
      <c r="CS26" s="624"/>
      <c r="CT26" s="624"/>
      <c r="CU26" s="624"/>
      <c r="CV26" s="624"/>
      <c r="CW26" s="624"/>
      <c r="CX26" s="624"/>
      <c r="CY26" s="625"/>
      <c r="CZ26" s="657">
        <v>5.7</v>
      </c>
      <c r="DA26" s="658"/>
      <c r="DB26" s="658"/>
      <c r="DC26" s="659"/>
      <c r="DD26" s="632">
        <v>93914</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118750</v>
      </c>
      <c r="S27" s="624"/>
      <c r="T27" s="624"/>
      <c r="U27" s="624"/>
      <c r="V27" s="624"/>
      <c r="W27" s="624"/>
      <c r="X27" s="624"/>
      <c r="Y27" s="625"/>
      <c r="Z27" s="626">
        <v>6</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91875</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52190</v>
      </c>
      <c r="CS27" s="655"/>
      <c r="CT27" s="655"/>
      <c r="CU27" s="655"/>
      <c r="CV27" s="655"/>
      <c r="CW27" s="655"/>
      <c r="CX27" s="655"/>
      <c r="CY27" s="656"/>
      <c r="CZ27" s="657">
        <v>2.9</v>
      </c>
      <c r="DA27" s="658"/>
      <c r="DB27" s="658"/>
      <c r="DC27" s="659"/>
      <c r="DD27" s="632">
        <v>17206</v>
      </c>
      <c r="DE27" s="655"/>
      <c r="DF27" s="655"/>
      <c r="DG27" s="655"/>
      <c r="DH27" s="655"/>
      <c r="DI27" s="655"/>
      <c r="DJ27" s="655"/>
      <c r="DK27" s="656"/>
      <c r="DL27" s="632">
        <v>17093</v>
      </c>
      <c r="DM27" s="655"/>
      <c r="DN27" s="655"/>
      <c r="DO27" s="655"/>
      <c r="DP27" s="655"/>
      <c r="DQ27" s="655"/>
      <c r="DR27" s="655"/>
      <c r="DS27" s="655"/>
      <c r="DT27" s="655"/>
      <c r="DU27" s="655"/>
      <c r="DV27" s="656"/>
      <c r="DW27" s="628">
        <v>1.4</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31980</v>
      </c>
      <c r="S28" s="624"/>
      <c r="T28" s="624"/>
      <c r="U28" s="624"/>
      <c r="V28" s="624"/>
      <c r="W28" s="624"/>
      <c r="X28" s="624"/>
      <c r="Y28" s="625"/>
      <c r="Z28" s="626">
        <v>1.6</v>
      </c>
      <c r="AA28" s="626"/>
      <c r="AB28" s="626"/>
      <c r="AC28" s="626"/>
      <c r="AD28" s="627">
        <v>7538</v>
      </c>
      <c r="AE28" s="627"/>
      <c r="AF28" s="627"/>
      <c r="AG28" s="627"/>
      <c r="AH28" s="627"/>
      <c r="AI28" s="627"/>
      <c r="AJ28" s="627"/>
      <c r="AK28" s="627"/>
      <c r="AL28" s="628">
        <v>0.6</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516032</v>
      </c>
      <c r="CS28" s="624"/>
      <c r="CT28" s="624"/>
      <c r="CU28" s="624"/>
      <c r="CV28" s="624"/>
      <c r="CW28" s="624"/>
      <c r="CX28" s="624"/>
      <c r="CY28" s="625"/>
      <c r="CZ28" s="657">
        <v>28.3</v>
      </c>
      <c r="DA28" s="658"/>
      <c r="DB28" s="658"/>
      <c r="DC28" s="659"/>
      <c r="DD28" s="632">
        <v>415622</v>
      </c>
      <c r="DE28" s="624"/>
      <c r="DF28" s="624"/>
      <c r="DG28" s="624"/>
      <c r="DH28" s="624"/>
      <c r="DI28" s="624"/>
      <c r="DJ28" s="624"/>
      <c r="DK28" s="625"/>
      <c r="DL28" s="632">
        <v>234813</v>
      </c>
      <c r="DM28" s="624"/>
      <c r="DN28" s="624"/>
      <c r="DO28" s="624"/>
      <c r="DP28" s="624"/>
      <c r="DQ28" s="624"/>
      <c r="DR28" s="624"/>
      <c r="DS28" s="624"/>
      <c r="DT28" s="624"/>
      <c r="DU28" s="624"/>
      <c r="DV28" s="625"/>
      <c r="DW28" s="628">
        <v>19</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4077</v>
      </c>
      <c r="S29" s="624"/>
      <c r="T29" s="624"/>
      <c r="U29" s="624"/>
      <c r="V29" s="624"/>
      <c r="W29" s="624"/>
      <c r="X29" s="624"/>
      <c r="Y29" s="625"/>
      <c r="Z29" s="626">
        <v>0.2</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516032</v>
      </c>
      <c r="CS29" s="655"/>
      <c r="CT29" s="655"/>
      <c r="CU29" s="655"/>
      <c r="CV29" s="655"/>
      <c r="CW29" s="655"/>
      <c r="CX29" s="655"/>
      <c r="CY29" s="656"/>
      <c r="CZ29" s="657">
        <v>28.3</v>
      </c>
      <c r="DA29" s="658"/>
      <c r="DB29" s="658"/>
      <c r="DC29" s="659"/>
      <c r="DD29" s="632">
        <v>415622</v>
      </c>
      <c r="DE29" s="655"/>
      <c r="DF29" s="655"/>
      <c r="DG29" s="655"/>
      <c r="DH29" s="655"/>
      <c r="DI29" s="655"/>
      <c r="DJ29" s="655"/>
      <c r="DK29" s="656"/>
      <c r="DL29" s="632">
        <v>234813</v>
      </c>
      <c r="DM29" s="655"/>
      <c r="DN29" s="655"/>
      <c r="DO29" s="655"/>
      <c r="DP29" s="655"/>
      <c r="DQ29" s="655"/>
      <c r="DR29" s="655"/>
      <c r="DS29" s="655"/>
      <c r="DT29" s="655"/>
      <c r="DU29" s="655"/>
      <c r="DV29" s="656"/>
      <c r="DW29" s="628">
        <v>19</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111981</v>
      </c>
      <c r="S30" s="624"/>
      <c r="T30" s="624"/>
      <c r="U30" s="624"/>
      <c r="V30" s="624"/>
      <c r="W30" s="624"/>
      <c r="X30" s="624"/>
      <c r="Y30" s="625"/>
      <c r="Z30" s="626">
        <v>5.6</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100</v>
      </c>
      <c r="BH30" s="682"/>
      <c r="BI30" s="682"/>
      <c r="BJ30" s="682"/>
      <c r="BK30" s="682"/>
      <c r="BL30" s="682"/>
      <c r="BM30" s="618">
        <v>99.9</v>
      </c>
      <c r="BN30" s="682"/>
      <c r="BO30" s="682"/>
      <c r="BP30" s="682"/>
      <c r="BQ30" s="683"/>
      <c r="BR30" s="681">
        <v>99.9</v>
      </c>
      <c r="BS30" s="682"/>
      <c r="BT30" s="682"/>
      <c r="BU30" s="682"/>
      <c r="BV30" s="682"/>
      <c r="BW30" s="682"/>
      <c r="BX30" s="618">
        <v>99.8</v>
      </c>
      <c r="BY30" s="682"/>
      <c r="BZ30" s="682"/>
      <c r="CA30" s="682"/>
      <c r="CB30" s="683"/>
      <c r="CD30" s="686"/>
      <c r="CE30" s="687"/>
      <c r="CF30" s="637" t="s">
        <v>290</v>
      </c>
      <c r="CG30" s="638"/>
      <c r="CH30" s="638"/>
      <c r="CI30" s="638"/>
      <c r="CJ30" s="638"/>
      <c r="CK30" s="638"/>
      <c r="CL30" s="638"/>
      <c r="CM30" s="638"/>
      <c r="CN30" s="638"/>
      <c r="CO30" s="638"/>
      <c r="CP30" s="638"/>
      <c r="CQ30" s="639"/>
      <c r="CR30" s="623">
        <v>504259</v>
      </c>
      <c r="CS30" s="624"/>
      <c r="CT30" s="624"/>
      <c r="CU30" s="624"/>
      <c r="CV30" s="624"/>
      <c r="CW30" s="624"/>
      <c r="CX30" s="624"/>
      <c r="CY30" s="625"/>
      <c r="CZ30" s="657">
        <v>27.7</v>
      </c>
      <c r="DA30" s="658"/>
      <c r="DB30" s="658"/>
      <c r="DC30" s="659"/>
      <c r="DD30" s="632">
        <v>403849</v>
      </c>
      <c r="DE30" s="624"/>
      <c r="DF30" s="624"/>
      <c r="DG30" s="624"/>
      <c r="DH30" s="624"/>
      <c r="DI30" s="624"/>
      <c r="DJ30" s="624"/>
      <c r="DK30" s="625"/>
      <c r="DL30" s="632">
        <v>223040</v>
      </c>
      <c r="DM30" s="624"/>
      <c r="DN30" s="624"/>
      <c r="DO30" s="624"/>
      <c r="DP30" s="624"/>
      <c r="DQ30" s="624"/>
      <c r="DR30" s="624"/>
      <c r="DS30" s="624"/>
      <c r="DT30" s="624"/>
      <c r="DU30" s="624"/>
      <c r="DV30" s="625"/>
      <c r="DW30" s="628">
        <v>18.100000000000001</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171478</v>
      </c>
      <c r="S31" s="624"/>
      <c r="T31" s="624"/>
      <c r="U31" s="624"/>
      <c r="V31" s="624"/>
      <c r="W31" s="624"/>
      <c r="X31" s="624"/>
      <c r="Y31" s="625"/>
      <c r="Z31" s="626">
        <v>8.6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100</v>
      </c>
      <c r="BH31" s="655"/>
      <c r="BI31" s="655"/>
      <c r="BJ31" s="655"/>
      <c r="BK31" s="655"/>
      <c r="BL31" s="655"/>
      <c r="BM31" s="629">
        <v>99.8</v>
      </c>
      <c r="BN31" s="679"/>
      <c r="BO31" s="679"/>
      <c r="BP31" s="679"/>
      <c r="BQ31" s="680"/>
      <c r="BR31" s="678">
        <v>100</v>
      </c>
      <c r="BS31" s="655"/>
      <c r="BT31" s="655"/>
      <c r="BU31" s="655"/>
      <c r="BV31" s="655"/>
      <c r="BW31" s="655"/>
      <c r="BX31" s="629">
        <v>99.8</v>
      </c>
      <c r="BY31" s="679"/>
      <c r="BZ31" s="679"/>
      <c r="CA31" s="679"/>
      <c r="CB31" s="680"/>
      <c r="CD31" s="686"/>
      <c r="CE31" s="687"/>
      <c r="CF31" s="637" t="s">
        <v>294</v>
      </c>
      <c r="CG31" s="638"/>
      <c r="CH31" s="638"/>
      <c r="CI31" s="638"/>
      <c r="CJ31" s="638"/>
      <c r="CK31" s="638"/>
      <c r="CL31" s="638"/>
      <c r="CM31" s="638"/>
      <c r="CN31" s="638"/>
      <c r="CO31" s="638"/>
      <c r="CP31" s="638"/>
      <c r="CQ31" s="639"/>
      <c r="CR31" s="623">
        <v>11773</v>
      </c>
      <c r="CS31" s="655"/>
      <c r="CT31" s="655"/>
      <c r="CU31" s="655"/>
      <c r="CV31" s="655"/>
      <c r="CW31" s="655"/>
      <c r="CX31" s="655"/>
      <c r="CY31" s="656"/>
      <c r="CZ31" s="657">
        <v>0.6</v>
      </c>
      <c r="DA31" s="658"/>
      <c r="DB31" s="658"/>
      <c r="DC31" s="659"/>
      <c r="DD31" s="632">
        <v>11773</v>
      </c>
      <c r="DE31" s="655"/>
      <c r="DF31" s="655"/>
      <c r="DG31" s="655"/>
      <c r="DH31" s="655"/>
      <c r="DI31" s="655"/>
      <c r="DJ31" s="655"/>
      <c r="DK31" s="656"/>
      <c r="DL31" s="632">
        <v>11773</v>
      </c>
      <c r="DM31" s="655"/>
      <c r="DN31" s="655"/>
      <c r="DO31" s="655"/>
      <c r="DP31" s="655"/>
      <c r="DQ31" s="655"/>
      <c r="DR31" s="655"/>
      <c r="DS31" s="655"/>
      <c r="DT31" s="655"/>
      <c r="DU31" s="655"/>
      <c r="DV31" s="656"/>
      <c r="DW31" s="628">
        <v>1</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43776</v>
      </c>
      <c r="S32" s="624"/>
      <c r="T32" s="624"/>
      <c r="U32" s="624"/>
      <c r="V32" s="624"/>
      <c r="W32" s="624"/>
      <c r="X32" s="624"/>
      <c r="Y32" s="625"/>
      <c r="Z32" s="626">
        <v>2.2000000000000002</v>
      </c>
      <c r="AA32" s="626"/>
      <c r="AB32" s="626"/>
      <c r="AC32" s="626"/>
      <c r="AD32" s="627">
        <v>383</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100</v>
      </c>
      <c r="BH32" s="691"/>
      <c r="BI32" s="691"/>
      <c r="BJ32" s="691"/>
      <c r="BK32" s="691"/>
      <c r="BL32" s="691"/>
      <c r="BM32" s="692">
        <v>100</v>
      </c>
      <c r="BN32" s="691"/>
      <c r="BO32" s="691"/>
      <c r="BP32" s="691"/>
      <c r="BQ32" s="693"/>
      <c r="BR32" s="690">
        <v>99.9</v>
      </c>
      <c r="BS32" s="691"/>
      <c r="BT32" s="691"/>
      <c r="BU32" s="691"/>
      <c r="BV32" s="691"/>
      <c r="BW32" s="691"/>
      <c r="BX32" s="692">
        <v>99.8</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165100</v>
      </c>
      <c r="S33" s="624"/>
      <c r="T33" s="624"/>
      <c r="U33" s="624"/>
      <c r="V33" s="624"/>
      <c r="W33" s="624"/>
      <c r="X33" s="624"/>
      <c r="Y33" s="625"/>
      <c r="Z33" s="626">
        <v>8.3000000000000007</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718145</v>
      </c>
      <c r="CS33" s="655"/>
      <c r="CT33" s="655"/>
      <c r="CU33" s="655"/>
      <c r="CV33" s="655"/>
      <c r="CW33" s="655"/>
      <c r="CX33" s="655"/>
      <c r="CY33" s="656"/>
      <c r="CZ33" s="657">
        <v>39.4</v>
      </c>
      <c r="DA33" s="658"/>
      <c r="DB33" s="658"/>
      <c r="DC33" s="659"/>
      <c r="DD33" s="632">
        <v>615114</v>
      </c>
      <c r="DE33" s="655"/>
      <c r="DF33" s="655"/>
      <c r="DG33" s="655"/>
      <c r="DH33" s="655"/>
      <c r="DI33" s="655"/>
      <c r="DJ33" s="655"/>
      <c r="DK33" s="656"/>
      <c r="DL33" s="632">
        <v>343256</v>
      </c>
      <c r="DM33" s="655"/>
      <c r="DN33" s="655"/>
      <c r="DO33" s="655"/>
      <c r="DP33" s="655"/>
      <c r="DQ33" s="655"/>
      <c r="DR33" s="655"/>
      <c r="DS33" s="655"/>
      <c r="DT33" s="655"/>
      <c r="DU33" s="655"/>
      <c r="DV33" s="656"/>
      <c r="DW33" s="628">
        <v>27.8</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196730</v>
      </c>
      <c r="CS34" s="624"/>
      <c r="CT34" s="624"/>
      <c r="CU34" s="624"/>
      <c r="CV34" s="624"/>
      <c r="CW34" s="624"/>
      <c r="CX34" s="624"/>
      <c r="CY34" s="625"/>
      <c r="CZ34" s="657">
        <v>10.8</v>
      </c>
      <c r="DA34" s="658"/>
      <c r="DB34" s="658"/>
      <c r="DC34" s="659"/>
      <c r="DD34" s="632">
        <v>144494</v>
      </c>
      <c r="DE34" s="624"/>
      <c r="DF34" s="624"/>
      <c r="DG34" s="624"/>
      <c r="DH34" s="624"/>
      <c r="DI34" s="624"/>
      <c r="DJ34" s="624"/>
      <c r="DK34" s="625"/>
      <c r="DL34" s="632">
        <v>115745</v>
      </c>
      <c r="DM34" s="624"/>
      <c r="DN34" s="624"/>
      <c r="DO34" s="624"/>
      <c r="DP34" s="624"/>
      <c r="DQ34" s="624"/>
      <c r="DR34" s="624"/>
      <c r="DS34" s="624"/>
      <c r="DT34" s="624"/>
      <c r="DU34" s="624"/>
      <c r="DV34" s="625"/>
      <c r="DW34" s="628">
        <v>9.4</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56000</v>
      </c>
      <c r="S35" s="624"/>
      <c r="T35" s="624"/>
      <c r="U35" s="624"/>
      <c r="V35" s="624"/>
      <c r="W35" s="624"/>
      <c r="X35" s="624"/>
      <c r="Y35" s="625"/>
      <c r="Z35" s="626">
        <v>2.8</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132329</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7565</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8425</v>
      </c>
      <c r="CS35" s="655"/>
      <c r="CT35" s="655"/>
      <c r="CU35" s="655"/>
      <c r="CV35" s="655"/>
      <c r="CW35" s="655"/>
      <c r="CX35" s="655"/>
      <c r="CY35" s="656"/>
      <c r="CZ35" s="657">
        <v>0.5</v>
      </c>
      <c r="DA35" s="658"/>
      <c r="DB35" s="658"/>
      <c r="DC35" s="659"/>
      <c r="DD35" s="632">
        <v>321</v>
      </c>
      <c r="DE35" s="655"/>
      <c r="DF35" s="655"/>
      <c r="DG35" s="655"/>
      <c r="DH35" s="655"/>
      <c r="DI35" s="655"/>
      <c r="DJ35" s="655"/>
      <c r="DK35" s="656"/>
      <c r="DL35" s="632">
        <v>29</v>
      </c>
      <c r="DM35" s="655"/>
      <c r="DN35" s="655"/>
      <c r="DO35" s="655"/>
      <c r="DP35" s="655"/>
      <c r="DQ35" s="655"/>
      <c r="DR35" s="655"/>
      <c r="DS35" s="655"/>
      <c r="DT35" s="655"/>
      <c r="DU35" s="655"/>
      <c r="DV35" s="656"/>
      <c r="DW35" s="628">
        <v>0</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1983303</v>
      </c>
      <c r="S36" s="696"/>
      <c r="T36" s="696"/>
      <c r="U36" s="696"/>
      <c r="V36" s="696"/>
      <c r="W36" s="696"/>
      <c r="X36" s="696"/>
      <c r="Y36" s="697"/>
      <c r="Z36" s="698">
        <v>100</v>
      </c>
      <c r="AA36" s="698"/>
      <c r="AB36" s="698"/>
      <c r="AC36" s="698"/>
      <c r="AD36" s="699">
        <v>1176695</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56575</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7565</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193764</v>
      </c>
      <c r="CS36" s="624"/>
      <c r="CT36" s="624"/>
      <c r="CU36" s="624"/>
      <c r="CV36" s="624"/>
      <c r="CW36" s="624"/>
      <c r="CX36" s="624"/>
      <c r="CY36" s="625"/>
      <c r="CZ36" s="657">
        <v>10.6</v>
      </c>
      <c r="DA36" s="658"/>
      <c r="DB36" s="658"/>
      <c r="DC36" s="659"/>
      <c r="DD36" s="632">
        <v>165080</v>
      </c>
      <c r="DE36" s="624"/>
      <c r="DF36" s="624"/>
      <c r="DG36" s="624"/>
      <c r="DH36" s="624"/>
      <c r="DI36" s="624"/>
      <c r="DJ36" s="624"/>
      <c r="DK36" s="625"/>
      <c r="DL36" s="632">
        <v>102264</v>
      </c>
      <c r="DM36" s="624"/>
      <c r="DN36" s="624"/>
      <c r="DO36" s="624"/>
      <c r="DP36" s="624"/>
      <c r="DQ36" s="624"/>
      <c r="DR36" s="624"/>
      <c r="DS36" s="624"/>
      <c r="DT36" s="624"/>
      <c r="DU36" s="624"/>
      <c r="DV36" s="625"/>
      <c r="DW36" s="628">
        <v>8.3000000000000007</v>
      </c>
      <c r="DX36" s="653"/>
      <c r="DY36" s="653"/>
      <c r="DZ36" s="653"/>
      <c r="EA36" s="653"/>
      <c r="EB36" s="653"/>
      <c r="EC36" s="654"/>
    </row>
    <row r="37" spans="2:133" ht="11.25" customHeight="1">
      <c r="AQ37" s="702" t="s">
        <v>312</v>
      </c>
      <c r="AR37" s="703"/>
      <c r="AS37" s="703"/>
      <c r="AT37" s="703"/>
      <c r="AU37" s="703"/>
      <c r="AV37" s="703"/>
      <c r="AW37" s="703"/>
      <c r="AX37" s="703"/>
      <c r="AY37" s="704"/>
      <c r="AZ37" s="623">
        <v>10476</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149</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56092</v>
      </c>
      <c r="CS37" s="655"/>
      <c r="CT37" s="655"/>
      <c r="CU37" s="655"/>
      <c r="CV37" s="655"/>
      <c r="CW37" s="655"/>
      <c r="CX37" s="655"/>
      <c r="CY37" s="656"/>
      <c r="CZ37" s="657">
        <v>3.1</v>
      </c>
      <c r="DA37" s="658"/>
      <c r="DB37" s="658"/>
      <c r="DC37" s="659"/>
      <c r="DD37" s="632">
        <v>56005</v>
      </c>
      <c r="DE37" s="655"/>
      <c r="DF37" s="655"/>
      <c r="DG37" s="655"/>
      <c r="DH37" s="655"/>
      <c r="DI37" s="655"/>
      <c r="DJ37" s="655"/>
      <c r="DK37" s="656"/>
      <c r="DL37" s="632">
        <v>56005</v>
      </c>
      <c r="DM37" s="655"/>
      <c r="DN37" s="655"/>
      <c r="DO37" s="655"/>
      <c r="DP37" s="655"/>
      <c r="DQ37" s="655"/>
      <c r="DR37" s="655"/>
      <c r="DS37" s="655"/>
      <c r="DT37" s="655"/>
      <c r="DU37" s="655"/>
      <c r="DV37" s="656"/>
      <c r="DW37" s="628">
        <v>4.5</v>
      </c>
      <c r="DX37" s="653"/>
      <c r="DY37" s="653"/>
      <c r="DZ37" s="653"/>
      <c r="EA37" s="653"/>
      <c r="EB37" s="653"/>
      <c r="EC37" s="654"/>
    </row>
    <row r="38" spans="2:133" ht="11.25" customHeight="1">
      <c r="AQ38" s="702" t="s">
        <v>315</v>
      </c>
      <c r="AR38" s="703"/>
      <c r="AS38" s="703"/>
      <c r="AT38" s="703"/>
      <c r="AU38" s="703"/>
      <c r="AV38" s="703"/>
      <c r="AW38" s="703"/>
      <c r="AX38" s="703"/>
      <c r="AY38" s="704"/>
      <c r="AZ38" s="623" t="s">
        <v>108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221</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132329</v>
      </c>
      <c r="CS38" s="624"/>
      <c r="CT38" s="624"/>
      <c r="CU38" s="624"/>
      <c r="CV38" s="624"/>
      <c r="CW38" s="624"/>
      <c r="CX38" s="624"/>
      <c r="CY38" s="625"/>
      <c r="CZ38" s="657">
        <v>7.3</v>
      </c>
      <c r="DA38" s="658"/>
      <c r="DB38" s="658"/>
      <c r="DC38" s="659"/>
      <c r="DD38" s="632">
        <v>125218</v>
      </c>
      <c r="DE38" s="624"/>
      <c r="DF38" s="624"/>
      <c r="DG38" s="624"/>
      <c r="DH38" s="624"/>
      <c r="DI38" s="624"/>
      <c r="DJ38" s="624"/>
      <c r="DK38" s="625"/>
      <c r="DL38" s="632">
        <v>125218</v>
      </c>
      <c r="DM38" s="624"/>
      <c r="DN38" s="624"/>
      <c r="DO38" s="624"/>
      <c r="DP38" s="624"/>
      <c r="DQ38" s="624"/>
      <c r="DR38" s="624"/>
      <c r="DS38" s="624"/>
      <c r="DT38" s="624"/>
      <c r="DU38" s="624"/>
      <c r="DV38" s="625"/>
      <c r="DW38" s="628">
        <v>10.199999999999999</v>
      </c>
      <c r="DX38" s="653"/>
      <c r="DY38" s="653"/>
      <c r="DZ38" s="653"/>
      <c r="EA38" s="653"/>
      <c r="EB38" s="653"/>
      <c r="EC38" s="654"/>
    </row>
    <row r="39" spans="2:133" ht="11.25" customHeight="1">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48</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186897</v>
      </c>
      <c r="CS39" s="655"/>
      <c r="CT39" s="655"/>
      <c r="CU39" s="655"/>
      <c r="CV39" s="655"/>
      <c r="CW39" s="655"/>
      <c r="CX39" s="655"/>
      <c r="CY39" s="656"/>
      <c r="CZ39" s="657">
        <v>10.3</v>
      </c>
      <c r="DA39" s="658"/>
      <c r="DB39" s="658"/>
      <c r="DC39" s="659"/>
      <c r="DD39" s="632">
        <v>180001</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8886</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105</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t="s">
        <v>108</v>
      </c>
      <c r="CS40" s="624"/>
      <c r="CT40" s="624"/>
      <c r="CU40" s="624"/>
      <c r="CV40" s="624"/>
      <c r="CW40" s="624"/>
      <c r="CX40" s="624"/>
      <c r="CY40" s="625"/>
      <c r="CZ40" s="657" t="s">
        <v>108</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56392</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349</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321327</v>
      </c>
      <c r="CS42" s="624"/>
      <c r="CT42" s="624"/>
      <c r="CU42" s="624"/>
      <c r="CV42" s="624"/>
      <c r="CW42" s="624"/>
      <c r="CX42" s="624"/>
      <c r="CY42" s="625"/>
      <c r="CZ42" s="657">
        <v>17.600000000000001</v>
      </c>
      <c r="DA42" s="706"/>
      <c r="DB42" s="706"/>
      <c r="DC42" s="707"/>
      <c r="DD42" s="632">
        <v>105407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12256</v>
      </c>
      <c r="CS43" s="655"/>
      <c r="CT43" s="655"/>
      <c r="CU43" s="655"/>
      <c r="CV43" s="655"/>
      <c r="CW43" s="655"/>
      <c r="CX43" s="655"/>
      <c r="CY43" s="656"/>
      <c r="CZ43" s="657">
        <v>0.7</v>
      </c>
      <c r="DA43" s="658"/>
      <c r="DB43" s="658"/>
      <c r="DC43" s="659"/>
      <c r="DD43" s="632">
        <v>12256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309102</v>
      </c>
      <c r="CS44" s="624"/>
      <c r="CT44" s="624"/>
      <c r="CU44" s="624"/>
      <c r="CV44" s="624"/>
      <c r="CW44" s="624"/>
      <c r="CX44" s="624"/>
      <c r="CY44" s="625"/>
      <c r="CZ44" s="657">
        <v>17</v>
      </c>
      <c r="DA44" s="706"/>
      <c r="DB44" s="706"/>
      <c r="DC44" s="707"/>
      <c r="DD44" s="632">
        <v>105407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166266</v>
      </c>
      <c r="CS45" s="655"/>
      <c r="CT45" s="655"/>
      <c r="CU45" s="655"/>
      <c r="CV45" s="655"/>
      <c r="CW45" s="655"/>
      <c r="CX45" s="655"/>
      <c r="CY45" s="656"/>
      <c r="CZ45" s="657">
        <v>9.1</v>
      </c>
      <c r="DA45" s="658"/>
      <c r="DB45" s="658"/>
      <c r="DC45" s="659"/>
      <c r="DD45" s="632">
        <v>26229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142836</v>
      </c>
      <c r="CS46" s="624"/>
      <c r="CT46" s="624"/>
      <c r="CU46" s="624"/>
      <c r="CV46" s="624"/>
      <c r="CW46" s="624"/>
      <c r="CX46" s="624"/>
      <c r="CY46" s="625"/>
      <c r="CZ46" s="657">
        <v>7.8</v>
      </c>
      <c r="DA46" s="706"/>
      <c r="DB46" s="706"/>
      <c r="DC46" s="707"/>
      <c r="DD46" s="632">
        <v>79178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12225</v>
      </c>
      <c r="CS47" s="655"/>
      <c r="CT47" s="655"/>
      <c r="CU47" s="655"/>
      <c r="CV47" s="655"/>
      <c r="CW47" s="655"/>
      <c r="CX47" s="655"/>
      <c r="CY47" s="656"/>
      <c r="CZ47" s="657">
        <v>0.7</v>
      </c>
      <c r="DA47" s="658"/>
      <c r="DB47" s="658"/>
      <c r="DC47" s="659"/>
      <c r="DD47" s="632" t="s">
        <v>116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116</v>
      </c>
      <c r="CS48" s="624"/>
      <c r="CT48" s="624"/>
      <c r="CU48" s="624"/>
      <c r="CV48" s="624"/>
      <c r="CW48" s="624"/>
      <c r="CX48" s="624"/>
      <c r="CY48" s="625"/>
      <c r="CZ48" s="657" t="s">
        <v>116</v>
      </c>
      <c r="DA48" s="706"/>
      <c r="DB48" s="706"/>
      <c r="DC48" s="707"/>
      <c r="DD48" s="632" t="s">
        <v>116</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1820827</v>
      </c>
      <c r="CS49" s="691"/>
      <c r="CT49" s="691"/>
      <c r="CU49" s="691"/>
      <c r="CV49" s="691"/>
      <c r="CW49" s="691"/>
      <c r="CX49" s="691"/>
      <c r="CY49" s="718"/>
      <c r="CZ49" s="719">
        <v>100</v>
      </c>
      <c r="DA49" s="720"/>
      <c r="DB49" s="720"/>
      <c r="DC49" s="721"/>
      <c r="DD49" s="722">
        <v>1353928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1962</v>
      </c>
      <c r="R7" s="753"/>
      <c r="S7" s="753"/>
      <c r="T7" s="753"/>
      <c r="U7" s="753"/>
      <c r="V7" s="753">
        <v>1800</v>
      </c>
      <c r="W7" s="753"/>
      <c r="X7" s="753"/>
      <c r="Y7" s="753"/>
      <c r="Z7" s="753"/>
      <c r="AA7" s="753">
        <v>162</v>
      </c>
      <c r="AB7" s="753"/>
      <c r="AC7" s="753"/>
      <c r="AD7" s="753"/>
      <c r="AE7" s="754"/>
      <c r="AF7" s="755">
        <v>149</v>
      </c>
      <c r="AG7" s="756"/>
      <c r="AH7" s="756"/>
      <c r="AI7" s="756"/>
      <c r="AJ7" s="757"/>
      <c r="AK7" s="792">
        <v>112</v>
      </c>
      <c r="AL7" s="793"/>
      <c r="AM7" s="793"/>
      <c r="AN7" s="793"/>
      <c r="AO7" s="793"/>
      <c r="AP7" s="793">
        <v>1668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548</v>
      </c>
      <c r="BT7" s="797"/>
      <c r="BU7" s="797"/>
      <c r="BV7" s="797"/>
      <c r="BW7" s="797"/>
      <c r="BX7" s="797"/>
      <c r="BY7" s="797"/>
      <c r="BZ7" s="797"/>
      <c r="CA7" s="797"/>
      <c r="CB7" s="797"/>
      <c r="CC7" s="797"/>
      <c r="CD7" s="797"/>
      <c r="CE7" s="797"/>
      <c r="CF7" s="797"/>
      <c r="CG7" s="798"/>
      <c r="CH7" s="789">
        <v>-3</v>
      </c>
      <c r="CI7" s="790"/>
      <c r="CJ7" s="790"/>
      <c r="CK7" s="790"/>
      <c r="CL7" s="791"/>
      <c r="CM7" s="789">
        <v>3</v>
      </c>
      <c r="CN7" s="790"/>
      <c r="CO7" s="790"/>
      <c r="CP7" s="790"/>
      <c r="CQ7" s="791"/>
      <c r="CR7" s="789">
        <v>11</v>
      </c>
      <c r="CS7" s="790"/>
      <c r="CT7" s="790"/>
      <c r="CU7" s="790"/>
      <c r="CV7" s="791"/>
      <c r="CW7" s="789">
        <v>0</v>
      </c>
      <c r="CX7" s="790"/>
      <c r="CY7" s="790"/>
      <c r="CZ7" s="790"/>
      <c r="DA7" s="791"/>
      <c r="DB7" s="789">
        <v>0</v>
      </c>
      <c r="DC7" s="790"/>
      <c r="DD7" s="790"/>
      <c r="DE7" s="790"/>
      <c r="DF7" s="791"/>
      <c r="DG7" s="789">
        <v>0</v>
      </c>
      <c r="DH7" s="790"/>
      <c r="DI7" s="790"/>
      <c r="DJ7" s="790"/>
      <c r="DK7" s="791"/>
      <c r="DL7" s="789" t="s">
        <v>549</v>
      </c>
      <c r="DM7" s="790"/>
      <c r="DN7" s="790"/>
      <c r="DO7" s="790"/>
      <c r="DP7" s="791"/>
      <c r="DQ7" s="789" t="s">
        <v>549</v>
      </c>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21</v>
      </c>
      <c r="R8" s="777"/>
      <c r="S8" s="777"/>
      <c r="T8" s="777"/>
      <c r="U8" s="777"/>
      <c r="V8" s="777">
        <v>21</v>
      </c>
      <c r="W8" s="777"/>
      <c r="X8" s="777"/>
      <c r="Y8" s="777"/>
      <c r="Z8" s="777"/>
      <c r="AA8" s="777">
        <v>0</v>
      </c>
      <c r="AB8" s="777"/>
      <c r="AC8" s="777"/>
      <c r="AD8" s="777"/>
      <c r="AE8" s="778"/>
      <c r="AF8" s="779" t="s">
        <v>108</v>
      </c>
      <c r="AG8" s="780"/>
      <c r="AH8" s="780"/>
      <c r="AI8" s="780"/>
      <c r="AJ8" s="781"/>
      <c r="AK8" s="782">
        <v>3</v>
      </c>
      <c r="AL8" s="783"/>
      <c r="AM8" s="783"/>
      <c r="AN8" s="783"/>
      <c r="AO8" s="783"/>
      <c r="AP8" s="783">
        <v>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1983</v>
      </c>
      <c r="R23" s="812"/>
      <c r="S23" s="812"/>
      <c r="T23" s="812"/>
      <c r="U23" s="812"/>
      <c r="V23" s="812">
        <v>1821</v>
      </c>
      <c r="W23" s="812"/>
      <c r="X23" s="812"/>
      <c r="Y23" s="812"/>
      <c r="Z23" s="812"/>
      <c r="AA23" s="812">
        <v>162</v>
      </c>
      <c r="AB23" s="812"/>
      <c r="AC23" s="812"/>
      <c r="AD23" s="812"/>
      <c r="AE23" s="813"/>
      <c r="AF23" s="814">
        <v>149</v>
      </c>
      <c r="AG23" s="812"/>
      <c r="AH23" s="812"/>
      <c r="AI23" s="812"/>
      <c r="AJ23" s="815"/>
      <c r="AK23" s="816"/>
      <c r="AL23" s="817"/>
      <c r="AM23" s="817"/>
      <c r="AN23" s="817"/>
      <c r="AO23" s="817"/>
      <c r="AP23" s="812">
        <v>1668</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115</v>
      </c>
      <c r="R28" s="841"/>
      <c r="S28" s="841"/>
      <c r="T28" s="841"/>
      <c r="U28" s="841"/>
      <c r="V28" s="841">
        <v>113</v>
      </c>
      <c r="W28" s="841"/>
      <c r="X28" s="841"/>
      <c r="Y28" s="841"/>
      <c r="Z28" s="841"/>
      <c r="AA28" s="841">
        <v>2</v>
      </c>
      <c r="AB28" s="841"/>
      <c r="AC28" s="841"/>
      <c r="AD28" s="841"/>
      <c r="AE28" s="842"/>
      <c r="AF28" s="843">
        <v>2</v>
      </c>
      <c r="AG28" s="841"/>
      <c r="AH28" s="841"/>
      <c r="AI28" s="841"/>
      <c r="AJ28" s="844"/>
      <c r="AK28" s="845">
        <v>0</v>
      </c>
      <c r="AL28" s="836"/>
      <c r="AM28" s="836"/>
      <c r="AN28" s="836"/>
      <c r="AO28" s="836"/>
      <c r="AP28" s="836"/>
      <c r="AQ28" s="836"/>
      <c r="AR28" s="836"/>
      <c r="AS28" s="836"/>
      <c r="AT28" s="836"/>
      <c r="AU28" s="836" t="s">
        <v>550</v>
      </c>
      <c r="AV28" s="836"/>
      <c r="AW28" s="836"/>
      <c r="AX28" s="836"/>
      <c r="AY28" s="836"/>
      <c r="AZ28" s="837" t="s">
        <v>550</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197</v>
      </c>
      <c r="R29" s="777"/>
      <c r="S29" s="777"/>
      <c r="T29" s="777"/>
      <c r="U29" s="777"/>
      <c r="V29" s="777">
        <v>191</v>
      </c>
      <c r="W29" s="777"/>
      <c r="X29" s="777"/>
      <c r="Y29" s="777"/>
      <c r="Z29" s="777"/>
      <c r="AA29" s="777">
        <v>6</v>
      </c>
      <c r="AB29" s="777"/>
      <c r="AC29" s="777"/>
      <c r="AD29" s="777"/>
      <c r="AE29" s="778"/>
      <c r="AF29" s="779">
        <v>6</v>
      </c>
      <c r="AG29" s="780"/>
      <c r="AH29" s="780"/>
      <c r="AI29" s="780"/>
      <c r="AJ29" s="781"/>
      <c r="AK29" s="848">
        <v>0</v>
      </c>
      <c r="AL29" s="849"/>
      <c r="AM29" s="849"/>
      <c r="AN29" s="849"/>
      <c r="AO29" s="849"/>
      <c r="AP29" s="849"/>
      <c r="AQ29" s="849"/>
      <c r="AR29" s="849"/>
      <c r="AS29" s="849"/>
      <c r="AT29" s="849"/>
      <c r="AU29" s="849" t="s">
        <v>550</v>
      </c>
      <c r="AV29" s="849"/>
      <c r="AW29" s="849"/>
      <c r="AX29" s="849"/>
      <c r="AY29" s="849"/>
      <c r="AZ29" s="850" t="s">
        <v>551</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38</v>
      </c>
      <c r="R30" s="777"/>
      <c r="S30" s="777"/>
      <c r="T30" s="777"/>
      <c r="U30" s="777"/>
      <c r="V30" s="777">
        <v>38</v>
      </c>
      <c r="W30" s="777"/>
      <c r="X30" s="777"/>
      <c r="Y30" s="777"/>
      <c r="Z30" s="777"/>
      <c r="AA30" s="777">
        <v>0</v>
      </c>
      <c r="AB30" s="777"/>
      <c r="AC30" s="777"/>
      <c r="AD30" s="777"/>
      <c r="AE30" s="778"/>
      <c r="AF30" s="779">
        <v>0</v>
      </c>
      <c r="AG30" s="780"/>
      <c r="AH30" s="780"/>
      <c r="AI30" s="780"/>
      <c r="AJ30" s="781"/>
      <c r="AK30" s="848">
        <v>0</v>
      </c>
      <c r="AL30" s="849"/>
      <c r="AM30" s="849"/>
      <c r="AN30" s="849"/>
      <c r="AO30" s="849"/>
      <c r="AP30" s="849"/>
      <c r="AQ30" s="849"/>
      <c r="AR30" s="849"/>
      <c r="AS30" s="849"/>
      <c r="AT30" s="849"/>
      <c r="AU30" s="849" t="s">
        <v>550</v>
      </c>
      <c r="AV30" s="849"/>
      <c r="AW30" s="849"/>
      <c r="AX30" s="849"/>
      <c r="AY30" s="849"/>
      <c r="AZ30" s="850" t="s">
        <v>551</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53</v>
      </c>
      <c r="R31" s="777"/>
      <c r="S31" s="777"/>
      <c r="T31" s="777"/>
      <c r="U31" s="777"/>
      <c r="V31" s="777">
        <v>52</v>
      </c>
      <c r="W31" s="777"/>
      <c r="X31" s="777"/>
      <c r="Y31" s="777"/>
      <c r="Z31" s="777"/>
      <c r="AA31" s="777">
        <v>1</v>
      </c>
      <c r="AB31" s="777"/>
      <c r="AC31" s="777"/>
      <c r="AD31" s="777"/>
      <c r="AE31" s="778"/>
      <c r="AF31" s="779">
        <v>1</v>
      </c>
      <c r="AG31" s="780"/>
      <c r="AH31" s="780"/>
      <c r="AI31" s="780"/>
      <c r="AJ31" s="781"/>
      <c r="AK31" s="848">
        <v>10</v>
      </c>
      <c r="AL31" s="849"/>
      <c r="AM31" s="849"/>
      <c r="AN31" s="849"/>
      <c r="AO31" s="849"/>
      <c r="AP31" s="849">
        <v>152</v>
      </c>
      <c r="AQ31" s="849"/>
      <c r="AR31" s="849"/>
      <c r="AS31" s="849"/>
      <c r="AT31" s="849"/>
      <c r="AU31" s="849">
        <v>152</v>
      </c>
      <c r="AV31" s="849"/>
      <c r="AW31" s="849"/>
      <c r="AX31" s="849"/>
      <c r="AY31" s="849"/>
      <c r="AZ31" s="850" t="s">
        <v>550</v>
      </c>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382</v>
      </c>
      <c r="C32" s="774"/>
      <c r="D32" s="774"/>
      <c r="E32" s="774"/>
      <c r="F32" s="774"/>
      <c r="G32" s="774"/>
      <c r="H32" s="774"/>
      <c r="I32" s="774"/>
      <c r="J32" s="774"/>
      <c r="K32" s="774"/>
      <c r="L32" s="774"/>
      <c r="M32" s="774"/>
      <c r="N32" s="774"/>
      <c r="O32" s="774"/>
      <c r="P32" s="775"/>
      <c r="Q32" s="776">
        <v>72</v>
      </c>
      <c r="R32" s="777"/>
      <c r="S32" s="777"/>
      <c r="T32" s="777"/>
      <c r="U32" s="777"/>
      <c r="V32" s="777">
        <v>72</v>
      </c>
      <c r="W32" s="777"/>
      <c r="X32" s="777"/>
      <c r="Y32" s="777"/>
      <c r="Z32" s="777"/>
      <c r="AA32" s="777">
        <v>0</v>
      </c>
      <c r="AB32" s="777"/>
      <c r="AC32" s="777"/>
      <c r="AD32" s="777"/>
      <c r="AE32" s="778"/>
      <c r="AF32" s="779" t="s">
        <v>379</v>
      </c>
      <c r="AG32" s="780"/>
      <c r="AH32" s="780"/>
      <c r="AI32" s="780"/>
      <c r="AJ32" s="781"/>
      <c r="AK32" s="848">
        <v>57</v>
      </c>
      <c r="AL32" s="849"/>
      <c r="AM32" s="849"/>
      <c r="AN32" s="849"/>
      <c r="AO32" s="849"/>
      <c r="AP32" s="849">
        <v>408</v>
      </c>
      <c r="AQ32" s="849"/>
      <c r="AR32" s="849"/>
      <c r="AS32" s="849"/>
      <c r="AT32" s="849"/>
      <c r="AU32" s="849">
        <v>408</v>
      </c>
      <c r="AV32" s="849"/>
      <c r="AW32" s="849"/>
      <c r="AX32" s="849"/>
      <c r="AY32" s="849"/>
      <c r="AZ32" s="850" t="s">
        <v>550</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8</v>
      </c>
      <c r="AG63" s="860"/>
      <c r="AH63" s="860"/>
      <c r="AI63" s="860"/>
      <c r="AJ63" s="861"/>
      <c r="AK63" s="862"/>
      <c r="AL63" s="857"/>
      <c r="AM63" s="857"/>
      <c r="AN63" s="857"/>
      <c r="AO63" s="857"/>
      <c r="AP63" s="860">
        <f>SUM(AP28:AT32)</f>
        <v>560</v>
      </c>
      <c r="AQ63" s="860"/>
      <c r="AR63" s="860"/>
      <c r="AS63" s="860"/>
      <c r="AT63" s="860"/>
      <c r="AU63" s="860">
        <f>SUM(AU28:AY32)</f>
        <v>560</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386</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387</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534</v>
      </c>
      <c r="C68" s="888"/>
      <c r="D68" s="888"/>
      <c r="E68" s="888"/>
      <c r="F68" s="888"/>
      <c r="G68" s="888"/>
      <c r="H68" s="888"/>
      <c r="I68" s="888"/>
      <c r="J68" s="888"/>
      <c r="K68" s="888"/>
      <c r="L68" s="888"/>
      <c r="M68" s="888"/>
      <c r="N68" s="888"/>
      <c r="O68" s="888"/>
      <c r="P68" s="889"/>
      <c r="Q68" s="890">
        <v>2082</v>
      </c>
      <c r="R68" s="884"/>
      <c r="S68" s="884"/>
      <c r="T68" s="884"/>
      <c r="U68" s="884"/>
      <c r="V68" s="884">
        <v>1947</v>
      </c>
      <c r="W68" s="884"/>
      <c r="X68" s="884"/>
      <c r="Y68" s="884"/>
      <c r="Z68" s="884"/>
      <c r="AA68" s="884">
        <v>135</v>
      </c>
      <c r="AB68" s="884"/>
      <c r="AC68" s="884"/>
      <c r="AD68" s="884"/>
      <c r="AE68" s="884"/>
      <c r="AF68" s="884">
        <v>135</v>
      </c>
      <c r="AG68" s="884"/>
      <c r="AH68" s="884"/>
      <c r="AI68" s="884"/>
      <c r="AJ68" s="884"/>
      <c r="AK68" s="884" t="s">
        <v>480</v>
      </c>
      <c r="AL68" s="884"/>
      <c r="AM68" s="884"/>
      <c r="AN68" s="884"/>
      <c r="AO68" s="884"/>
      <c r="AP68" s="884">
        <v>1172</v>
      </c>
      <c r="AQ68" s="884"/>
      <c r="AR68" s="884"/>
      <c r="AS68" s="884"/>
      <c r="AT68" s="884"/>
      <c r="AU68" s="884">
        <v>1172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535</v>
      </c>
      <c r="C69" s="892"/>
      <c r="D69" s="892"/>
      <c r="E69" s="892"/>
      <c r="F69" s="892"/>
      <c r="G69" s="892"/>
      <c r="H69" s="892"/>
      <c r="I69" s="892"/>
      <c r="J69" s="892"/>
      <c r="K69" s="892"/>
      <c r="L69" s="892"/>
      <c r="M69" s="892"/>
      <c r="N69" s="892"/>
      <c r="O69" s="892"/>
      <c r="P69" s="893"/>
      <c r="Q69" s="894">
        <v>19</v>
      </c>
      <c r="R69" s="849"/>
      <c r="S69" s="849"/>
      <c r="T69" s="849"/>
      <c r="U69" s="849"/>
      <c r="V69" s="849">
        <v>12</v>
      </c>
      <c r="W69" s="849"/>
      <c r="X69" s="849"/>
      <c r="Y69" s="849"/>
      <c r="Z69" s="849"/>
      <c r="AA69" s="849">
        <v>7</v>
      </c>
      <c r="AB69" s="849"/>
      <c r="AC69" s="849"/>
      <c r="AD69" s="849"/>
      <c r="AE69" s="849"/>
      <c r="AF69" s="849">
        <v>7</v>
      </c>
      <c r="AG69" s="849"/>
      <c r="AH69" s="849"/>
      <c r="AI69" s="849"/>
      <c r="AJ69" s="849"/>
      <c r="AK69" s="849" t="s">
        <v>480</v>
      </c>
      <c r="AL69" s="849"/>
      <c r="AM69" s="849"/>
      <c r="AN69" s="849"/>
      <c r="AO69" s="849"/>
      <c r="AP69" s="849" t="s">
        <v>552</v>
      </c>
      <c r="AQ69" s="849"/>
      <c r="AR69" s="849"/>
      <c r="AS69" s="849"/>
      <c r="AT69" s="849"/>
      <c r="AU69" s="849" t="s">
        <v>552</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536</v>
      </c>
      <c r="C70" s="892"/>
      <c r="D70" s="892"/>
      <c r="E70" s="892"/>
      <c r="F70" s="892"/>
      <c r="G70" s="892"/>
      <c r="H70" s="892"/>
      <c r="I70" s="892"/>
      <c r="J70" s="892"/>
      <c r="K70" s="892"/>
      <c r="L70" s="892"/>
      <c r="M70" s="892"/>
      <c r="N70" s="892"/>
      <c r="O70" s="892"/>
      <c r="P70" s="893"/>
      <c r="Q70" s="894">
        <v>2199</v>
      </c>
      <c r="R70" s="849"/>
      <c r="S70" s="849"/>
      <c r="T70" s="849"/>
      <c r="U70" s="849"/>
      <c r="V70" s="849">
        <v>2189</v>
      </c>
      <c r="W70" s="849"/>
      <c r="X70" s="849"/>
      <c r="Y70" s="849"/>
      <c r="Z70" s="849"/>
      <c r="AA70" s="849">
        <v>10</v>
      </c>
      <c r="AB70" s="849"/>
      <c r="AC70" s="849"/>
      <c r="AD70" s="849"/>
      <c r="AE70" s="849"/>
      <c r="AF70" s="849">
        <v>10</v>
      </c>
      <c r="AG70" s="849"/>
      <c r="AH70" s="849"/>
      <c r="AI70" s="849"/>
      <c r="AJ70" s="849"/>
      <c r="AK70" s="849" t="s">
        <v>480</v>
      </c>
      <c r="AL70" s="849"/>
      <c r="AM70" s="849"/>
      <c r="AN70" s="849"/>
      <c r="AO70" s="849"/>
      <c r="AP70" s="849">
        <v>864</v>
      </c>
      <c r="AQ70" s="849"/>
      <c r="AR70" s="849"/>
      <c r="AS70" s="849"/>
      <c r="AT70" s="849"/>
      <c r="AU70" s="849">
        <v>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7" t="s">
        <v>537</v>
      </c>
      <c r="C71" s="898"/>
      <c r="D71" s="898"/>
      <c r="E71" s="898"/>
      <c r="F71" s="898"/>
      <c r="G71" s="898"/>
      <c r="H71" s="898"/>
      <c r="I71" s="898"/>
      <c r="J71" s="898"/>
      <c r="K71" s="898"/>
      <c r="L71" s="898"/>
      <c r="M71" s="898"/>
      <c r="N71" s="898"/>
      <c r="O71" s="898"/>
      <c r="P71" s="899"/>
      <c r="Q71" s="894">
        <v>304</v>
      </c>
      <c r="R71" s="849"/>
      <c r="S71" s="849"/>
      <c r="T71" s="849"/>
      <c r="U71" s="849"/>
      <c r="V71" s="849">
        <v>292</v>
      </c>
      <c r="W71" s="849"/>
      <c r="X71" s="849"/>
      <c r="Y71" s="849"/>
      <c r="Z71" s="849"/>
      <c r="AA71" s="849">
        <v>12</v>
      </c>
      <c r="AB71" s="849"/>
      <c r="AC71" s="849"/>
      <c r="AD71" s="849"/>
      <c r="AE71" s="849"/>
      <c r="AF71" s="849">
        <v>12</v>
      </c>
      <c r="AG71" s="849"/>
      <c r="AH71" s="849"/>
      <c r="AI71" s="849"/>
      <c r="AJ71" s="849"/>
      <c r="AK71" s="849" t="s">
        <v>480</v>
      </c>
      <c r="AL71" s="849"/>
      <c r="AM71" s="849"/>
      <c r="AN71" s="849"/>
      <c r="AO71" s="849"/>
      <c r="AP71" s="849" t="s">
        <v>480</v>
      </c>
      <c r="AQ71" s="849"/>
      <c r="AR71" s="849"/>
      <c r="AS71" s="849"/>
      <c r="AT71" s="849"/>
      <c r="AU71" s="849" t="s">
        <v>480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7" t="s">
        <v>538</v>
      </c>
      <c r="C72" s="898"/>
      <c r="D72" s="898"/>
      <c r="E72" s="898"/>
      <c r="F72" s="898"/>
      <c r="G72" s="898"/>
      <c r="H72" s="898"/>
      <c r="I72" s="898"/>
      <c r="J72" s="898"/>
      <c r="K72" s="898"/>
      <c r="L72" s="898"/>
      <c r="M72" s="898"/>
      <c r="N72" s="898"/>
      <c r="O72" s="898"/>
      <c r="P72" s="899"/>
      <c r="Q72" s="894">
        <v>197</v>
      </c>
      <c r="R72" s="849"/>
      <c r="S72" s="849"/>
      <c r="T72" s="849"/>
      <c r="U72" s="849"/>
      <c r="V72" s="849">
        <v>189</v>
      </c>
      <c r="W72" s="849"/>
      <c r="X72" s="849"/>
      <c r="Y72" s="849"/>
      <c r="Z72" s="849"/>
      <c r="AA72" s="849">
        <v>8</v>
      </c>
      <c r="AB72" s="849"/>
      <c r="AC72" s="849"/>
      <c r="AD72" s="849"/>
      <c r="AE72" s="849"/>
      <c r="AF72" s="849">
        <v>8</v>
      </c>
      <c r="AG72" s="849"/>
      <c r="AH72" s="849"/>
      <c r="AI72" s="849"/>
      <c r="AJ72" s="849"/>
      <c r="AK72" s="849" t="s">
        <v>480</v>
      </c>
      <c r="AL72" s="849"/>
      <c r="AM72" s="849"/>
      <c r="AN72" s="849"/>
      <c r="AO72" s="849"/>
      <c r="AP72" s="849" t="s">
        <v>480</v>
      </c>
      <c r="AQ72" s="849"/>
      <c r="AR72" s="849"/>
      <c r="AS72" s="849"/>
      <c r="AT72" s="849"/>
      <c r="AU72" s="849" t="s">
        <v>480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7" t="s">
        <v>539</v>
      </c>
      <c r="C73" s="898"/>
      <c r="D73" s="898"/>
      <c r="E73" s="898"/>
      <c r="F73" s="898"/>
      <c r="G73" s="898"/>
      <c r="H73" s="898"/>
      <c r="I73" s="898"/>
      <c r="J73" s="898"/>
      <c r="K73" s="898"/>
      <c r="L73" s="898"/>
      <c r="M73" s="898"/>
      <c r="N73" s="898"/>
      <c r="O73" s="898"/>
      <c r="P73" s="899"/>
      <c r="Q73" s="894">
        <v>7548</v>
      </c>
      <c r="R73" s="849"/>
      <c r="S73" s="849"/>
      <c r="T73" s="849"/>
      <c r="U73" s="849"/>
      <c r="V73" s="849">
        <v>6546</v>
      </c>
      <c r="W73" s="849"/>
      <c r="X73" s="849"/>
      <c r="Y73" s="849"/>
      <c r="Z73" s="849"/>
      <c r="AA73" s="849">
        <v>1002</v>
      </c>
      <c r="AB73" s="849"/>
      <c r="AC73" s="849"/>
      <c r="AD73" s="849"/>
      <c r="AE73" s="849"/>
      <c r="AF73" s="849">
        <v>1002</v>
      </c>
      <c r="AG73" s="849"/>
      <c r="AH73" s="849"/>
      <c r="AI73" s="849"/>
      <c r="AJ73" s="849"/>
      <c r="AK73" s="849">
        <v>1123</v>
      </c>
      <c r="AL73" s="849"/>
      <c r="AM73" s="849"/>
      <c r="AN73" s="849"/>
      <c r="AO73" s="849"/>
      <c r="AP73" s="849" t="s">
        <v>480</v>
      </c>
      <c r="AQ73" s="849"/>
      <c r="AR73" s="849"/>
      <c r="AS73" s="849"/>
      <c r="AT73" s="849"/>
      <c r="AU73" s="849" t="s">
        <v>480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7" t="s">
        <v>540</v>
      </c>
      <c r="C74" s="898"/>
      <c r="D74" s="898"/>
      <c r="E74" s="898"/>
      <c r="F74" s="898"/>
      <c r="G74" s="898"/>
      <c r="H74" s="898"/>
      <c r="I74" s="898"/>
      <c r="J74" s="898"/>
      <c r="K74" s="898"/>
      <c r="L74" s="898"/>
      <c r="M74" s="898"/>
      <c r="N74" s="898"/>
      <c r="O74" s="898"/>
      <c r="P74" s="899"/>
      <c r="Q74" s="894">
        <v>21</v>
      </c>
      <c r="R74" s="849"/>
      <c r="S74" s="849"/>
      <c r="T74" s="849"/>
      <c r="U74" s="849"/>
      <c r="V74" s="849">
        <v>17</v>
      </c>
      <c r="W74" s="849"/>
      <c r="X74" s="849"/>
      <c r="Y74" s="849"/>
      <c r="Z74" s="849"/>
      <c r="AA74" s="849">
        <v>4</v>
      </c>
      <c r="AB74" s="849"/>
      <c r="AC74" s="849"/>
      <c r="AD74" s="849"/>
      <c r="AE74" s="849"/>
      <c r="AF74" s="849">
        <v>4</v>
      </c>
      <c r="AG74" s="849"/>
      <c r="AH74" s="849"/>
      <c r="AI74" s="849"/>
      <c r="AJ74" s="849"/>
      <c r="AK74" s="849">
        <v>15</v>
      </c>
      <c r="AL74" s="849"/>
      <c r="AM74" s="849"/>
      <c r="AN74" s="849"/>
      <c r="AO74" s="849"/>
      <c r="AP74" s="849" t="s">
        <v>480</v>
      </c>
      <c r="AQ74" s="849"/>
      <c r="AR74" s="849"/>
      <c r="AS74" s="849"/>
      <c r="AT74" s="849"/>
      <c r="AU74" s="849" t="s">
        <v>480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7" t="s">
        <v>541</v>
      </c>
      <c r="C75" s="898"/>
      <c r="D75" s="898"/>
      <c r="E75" s="898"/>
      <c r="F75" s="898"/>
      <c r="G75" s="898"/>
      <c r="H75" s="898"/>
      <c r="I75" s="898"/>
      <c r="J75" s="898"/>
      <c r="K75" s="898"/>
      <c r="L75" s="898"/>
      <c r="M75" s="898"/>
      <c r="N75" s="898"/>
      <c r="O75" s="898"/>
      <c r="P75" s="899"/>
      <c r="Q75" s="900">
        <v>1844</v>
      </c>
      <c r="R75" s="901"/>
      <c r="S75" s="901"/>
      <c r="T75" s="901"/>
      <c r="U75" s="848"/>
      <c r="V75" s="902">
        <v>1770</v>
      </c>
      <c r="W75" s="901"/>
      <c r="X75" s="901"/>
      <c r="Y75" s="901"/>
      <c r="Z75" s="848"/>
      <c r="AA75" s="902">
        <v>74</v>
      </c>
      <c r="AB75" s="901"/>
      <c r="AC75" s="901"/>
      <c r="AD75" s="901"/>
      <c r="AE75" s="848"/>
      <c r="AF75" s="902">
        <v>74</v>
      </c>
      <c r="AG75" s="901"/>
      <c r="AH75" s="901"/>
      <c r="AI75" s="901"/>
      <c r="AJ75" s="848"/>
      <c r="AK75" s="902">
        <v>131</v>
      </c>
      <c r="AL75" s="901"/>
      <c r="AM75" s="901"/>
      <c r="AN75" s="901"/>
      <c r="AO75" s="848"/>
      <c r="AP75" s="902" t="s">
        <v>480</v>
      </c>
      <c r="AQ75" s="901"/>
      <c r="AR75" s="901"/>
      <c r="AS75" s="901"/>
      <c r="AT75" s="848"/>
      <c r="AU75" s="902" t="s">
        <v>480</v>
      </c>
      <c r="AV75" s="901"/>
      <c r="AW75" s="901"/>
      <c r="AX75" s="901"/>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7" t="s">
        <v>542</v>
      </c>
      <c r="C76" s="898"/>
      <c r="D76" s="898"/>
      <c r="E76" s="898"/>
      <c r="F76" s="898"/>
      <c r="G76" s="898"/>
      <c r="H76" s="898"/>
      <c r="I76" s="898"/>
      <c r="J76" s="898"/>
      <c r="K76" s="898"/>
      <c r="L76" s="898"/>
      <c r="M76" s="898"/>
      <c r="N76" s="898"/>
      <c r="O76" s="898"/>
      <c r="P76" s="899"/>
      <c r="Q76" s="900">
        <v>271713</v>
      </c>
      <c r="R76" s="901"/>
      <c r="S76" s="901"/>
      <c r="T76" s="901"/>
      <c r="U76" s="848"/>
      <c r="V76" s="902">
        <v>261269</v>
      </c>
      <c r="W76" s="901"/>
      <c r="X76" s="901"/>
      <c r="Y76" s="901"/>
      <c r="Z76" s="848"/>
      <c r="AA76" s="902">
        <v>10444</v>
      </c>
      <c r="AB76" s="901"/>
      <c r="AC76" s="901"/>
      <c r="AD76" s="901"/>
      <c r="AE76" s="848"/>
      <c r="AF76" s="902">
        <v>10444</v>
      </c>
      <c r="AG76" s="901"/>
      <c r="AH76" s="901"/>
      <c r="AI76" s="901"/>
      <c r="AJ76" s="848"/>
      <c r="AK76" s="902">
        <v>1787</v>
      </c>
      <c r="AL76" s="901"/>
      <c r="AM76" s="901"/>
      <c r="AN76" s="901"/>
      <c r="AO76" s="848"/>
      <c r="AP76" s="902" t="s">
        <v>480</v>
      </c>
      <c r="AQ76" s="901"/>
      <c r="AR76" s="901"/>
      <c r="AS76" s="901"/>
      <c r="AT76" s="848"/>
      <c r="AU76" s="902" t="s">
        <v>480</v>
      </c>
      <c r="AV76" s="901"/>
      <c r="AW76" s="901"/>
      <c r="AX76" s="901"/>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7" t="s">
        <v>543</v>
      </c>
      <c r="C77" s="898"/>
      <c r="D77" s="898"/>
      <c r="E77" s="898"/>
      <c r="F77" s="898"/>
      <c r="G77" s="898"/>
      <c r="H77" s="898"/>
      <c r="I77" s="898"/>
      <c r="J77" s="898"/>
      <c r="K77" s="898"/>
      <c r="L77" s="898"/>
      <c r="M77" s="898"/>
      <c r="N77" s="898"/>
      <c r="O77" s="898"/>
      <c r="P77" s="899"/>
      <c r="Q77" s="900">
        <v>85</v>
      </c>
      <c r="R77" s="901"/>
      <c r="S77" s="901"/>
      <c r="T77" s="901"/>
      <c r="U77" s="848"/>
      <c r="V77" s="902">
        <v>75</v>
      </c>
      <c r="W77" s="901"/>
      <c r="X77" s="901"/>
      <c r="Y77" s="901"/>
      <c r="Z77" s="848"/>
      <c r="AA77" s="902">
        <v>10</v>
      </c>
      <c r="AB77" s="901"/>
      <c r="AC77" s="901"/>
      <c r="AD77" s="901"/>
      <c r="AE77" s="848"/>
      <c r="AF77" s="902">
        <v>0</v>
      </c>
      <c r="AG77" s="901"/>
      <c r="AH77" s="901"/>
      <c r="AI77" s="901"/>
      <c r="AJ77" s="848"/>
      <c r="AK77" s="902" t="s">
        <v>552</v>
      </c>
      <c r="AL77" s="901"/>
      <c r="AM77" s="901"/>
      <c r="AN77" s="901"/>
      <c r="AO77" s="848"/>
      <c r="AP77" s="902" t="s">
        <v>552</v>
      </c>
      <c r="AQ77" s="901"/>
      <c r="AR77" s="901"/>
      <c r="AS77" s="901"/>
      <c r="AT77" s="848"/>
      <c r="AU77" s="902" t="s">
        <v>552</v>
      </c>
      <c r="AV77" s="901"/>
      <c r="AW77" s="901"/>
      <c r="AX77" s="901"/>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7" t="s">
        <v>544</v>
      </c>
      <c r="C78" s="898"/>
      <c r="D78" s="898"/>
      <c r="E78" s="898"/>
      <c r="F78" s="898"/>
      <c r="G78" s="898"/>
      <c r="H78" s="898"/>
      <c r="I78" s="898"/>
      <c r="J78" s="898"/>
      <c r="K78" s="898"/>
      <c r="L78" s="898"/>
      <c r="M78" s="898"/>
      <c r="N78" s="898"/>
      <c r="O78" s="898"/>
      <c r="P78" s="899"/>
      <c r="Q78" s="894">
        <v>2</v>
      </c>
      <c r="R78" s="849"/>
      <c r="S78" s="849"/>
      <c r="T78" s="849"/>
      <c r="U78" s="849"/>
      <c r="V78" s="849">
        <v>2</v>
      </c>
      <c r="W78" s="849"/>
      <c r="X78" s="849"/>
      <c r="Y78" s="849"/>
      <c r="Z78" s="849"/>
      <c r="AA78" s="849">
        <v>0</v>
      </c>
      <c r="AB78" s="849"/>
      <c r="AC78" s="849"/>
      <c r="AD78" s="849"/>
      <c r="AE78" s="849"/>
      <c r="AF78" s="849">
        <v>0</v>
      </c>
      <c r="AG78" s="849"/>
      <c r="AH78" s="849"/>
      <c r="AI78" s="849"/>
      <c r="AJ78" s="849"/>
      <c r="AK78" s="849" t="s">
        <v>480</v>
      </c>
      <c r="AL78" s="849"/>
      <c r="AM78" s="849"/>
      <c r="AN78" s="849"/>
      <c r="AO78" s="849"/>
      <c r="AP78" s="849" t="s">
        <v>480</v>
      </c>
      <c r="AQ78" s="849"/>
      <c r="AR78" s="849"/>
      <c r="AS78" s="849"/>
      <c r="AT78" s="849"/>
      <c r="AU78" s="849" t="s">
        <v>480</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7" t="s">
        <v>545</v>
      </c>
      <c r="C79" s="898"/>
      <c r="D79" s="898"/>
      <c r="E79" s="898"/>
      <c r="F79" s="898"/>
      <c r="G79" s="898"/>
      <c r="H79" s="898"/>
      <c r="I79" s="898"/>
      <c r="J79" s="898"/>
      <c r="K79" s="898"/>
      <c r="L79" s="898"/>
      <c r="M79" s="898"/>
      <c r="N79" s="898"/>
      <c r="O79" s="898"/>
      <c r="P79" s="899"/>
      <c r="Q79" s="894">
        <v>0</v>
      </c>
      <c r="R79" s="849"/>
      <c r="S79" s="849"/>
      <c r="T79" s="849"/>
      <c r="U79" s="849"/>
      <c r="V79" s="849">
        <v>0</v>
      </c>
      <c r="W79" s="849"/>
      <c r="X79" s="849"/>
      <c r="Y79" s="849"/>
      <c r="Z79" s="849"/>
      <c r="AA79" s="849">
        <v>0</v>
      </c>
      <c r="AB79" s="849"/>
      <c r="AC79" s="849"/>
      <c r="AD79" s="849"/>
      <c r="AE79" s="849"/>
      <c r="AF79" s="849">
        <v>0</v>
      </c>
      <c r="AG79" s="849"/>
      <c r="AH79" s="849"/>
      <c r="AI79" s="849"/>
      <c r="AJ79" s="849"/>
      <c r="AK79" s="849" t="s">
        <v>552</v>
      </c>
      <c r="AL79" s="849"/>
      <c r="AM79" s="849"/>
      <c r="AN79" s="849"/>
      <c r="AO79" s="849"/>
      <c r="AP79" s="849" t="s">
        <v>552</v>
      </c>
      <c r="AQ79" s="849"/>
      <c r="AR79" s="849"/>
      <c r="AS79" s="849"/>
      <c r="AT79" s="849"/>
      <c r="AU79" s="849" t="s">
        <v>552</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7" t="s">
        <v>546</v>
      </c>
      <c r="C80" s="898"/>
      <c r="D80" s="898"/>
      <c r="E80" s="898"/>
      <c r="F80" s="898"/>
      <c r="G80" s="898"/>
      <c r="H80" s="898"/>
      <c r="I80" s="898"/>
      <c r="J80" s="898"/>
      <c r="K80" s="898"/>
      <c r="L80" s="898"/>
      <c r="M80" s="898"/>
      <c r="N80" s="898"/>
      <c r="O80" s="898"/>
      <c r="P80" s="899"/>
      <c r="Q80" s="894">
        <v>26</v>
      </c>
      <c r="R80" s="849"/>
      <c r="S80" s="849"/>
      <c r="T80" s="849"/>
      <c r="U80" s="849"/>
      <c r="V80" s="849">
        <v>25</v>
      </c>
      <c r="W80" s="849"/>
      <c r="X80" s="849"/>
      <c r="Y80" s="849"/>
      <c r="Z80" s="849"/>
      <c r="AA80" s="849">
        <v>1</v>
      </c>
      <c r="AB80" s="849"/>
      <c r="AC80" s="849"/>
      <c r="AD80" s="849"/>
      <c r="AE80" s="849"/>
      <c r="AF80" s="849">
        <v>0</v>
      </c>
      <c r="AG80" s="849"/>
      <c r="AH80" s="849"/>
      <c r="AI80" s="849"/>
      <c r="AJ80" s="849"/>
      <c r="AK80" s="849" t="s">
        <v>552</v>
      </c>
      <c r="AL80" s="849"/>
      <c r="AM80" s="849"/>
      <c r="AN80" s="849"/>
      <c r="AO80" s="849"/>
      <c r="AP80" s="849" t="s">
        <v>552</v>
      </c>
      <c r="AQ80" s="849"/>
      <c r="AR80" s="849"/>
      <c r="AS80" s="849"/>
      <c r="AT80" s="849"/>
      <c r="AU80" s="849" t="s">
        <v>552</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547</v>
      </c>
      <c r="C81" s="892"/>
      <c r="D81" s="892"/>
      <c r="E81" s="892"/>
      <c r="F81" s="892"/>
      <c r="G81" s="892"/>
      <c r="H81" s="892"/>
      <c r="I81" s="892"/>
      <c r="J81" s="892"/>
      <c r="K81" s="892"/>
      <c r="L81" s="892"/>
      <c r="M81" s="892"/>
      <c r="N81" s="892"/>
      <c r="O81" s="892"/>
      <c r="P81" s="893"/>
      <c r="Q81" s="894">
        <v>364</v>
      </c>
      <c r="R81" s="849"/>
      <c r="S81" s="849"/>
      <c r="T81" s="849"/>
      <c r="U81" s="849"/>
      <c r="V81" s="849">
        <v>355</v>
      </c>
      <c r="W81" s="849"/>
      <c r="X81" s="849"/>
      <c r="Y81" s="849"/>
      <c r="Z81" s="849"/>
      <c r="AA81" s="849">
        <v>9</v>
      </c>
      <c r="AB81" s="849"/>
      <c r="AC81" s="849"/>
      <c r="AD81" s="849"/>
      <c r="AE81" s="849"/>
      <c r="AF81" s="849">
        <v>9</v>
      </c>
      <c r="AG81" s="849"/>
      <c r="AH81" s="849"/>
      <c r="AI81" s="849"/>
      <c r="AJ81" s="849"/>
      <c r="AK81" s="849" t="s">
        <v>553</v>
      </c>
      <c r="AL81" s="849"/>
      <c r="AM81" s="849"/>
      <c r="AN81" s="849"/>
      <c r="AO81" s="849"/>
      <c r="AP81" s="849" t="s">
        <v>553</v>
      </c>
      <c r="AQ81" s="849"/>
      <c r="AR81" s="849"/>
      <c r="AS81" s="849"/>
      <c r="AT81" s="849"/>
      <c r="AU81" s="849" t="s">
        <v>553</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388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SUM(AF68:AJ81)</f>
        <v>11705</v>
      </c>
      <c r="AG88" s="860"/>
      <c r="AH88" s="860"/>
      <c r="AI88" s="860"/>
      <c r="AJ88" s="860"/>
      <c r="AK88" s="857"/>
      <c r="AL88" s="857"/>
      <c r="AM88" s="857"/>
      <c r="AN88" s="857"/>
      <c r="AO88" s="857"/>
      <c r="AP88" s="860">
        <f t="shared" ref="AP88" si="0">SUM(AP68:AT80)</f>
        <v>2036</v>
      </c>
      <c r="AQ88" s="860"/>
      <c r="AR88" s="860"/>
      <c r="AS88" s="860"/>
      <c r="AT88" s="860"/>
      <c r="AU88" s="860">
        <f t="shared" ref="AU88" si="1">SUM(AU68:AY80)</f>
        <v>1172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389</v>
      </c>
      <c r="BS102" s="809"/>
      <c r="BT102" s="809"/>
      <c r="BU102" s="809"/>
      <c r="BV102" s="809"/>
      <c r="BW102" s="809"/>
      <c r="BX102" s="809"/>
      <c r="BY102" s="809"/>
      <c r="BZ102" s="809"/>
      <c r="CA102" s="809"/>
      <c r="CB102" s="809"/>
      <c r="CC102" s="809"/>
      <c r="CD102" s="809"/>
      <c r="CE102" s="809"/>
      <c r="CF102" s="809"/>
      <c r="CG102" s="810"/>
      <c r="CH102" s="910"/>
      <c r="CI102" s="911"/>
      <c r="CJ102" s="911"/>
      <c r="CK102" s="911"/>
      <c r="CL102" s="912"/>
      <c r="CM102" s="910"/>
      <c r="CN102" s="911"/>
      <c r="CO102" s="911"/>
      <c r="CP102" s="911"/>
      <c r="CQ102" s="912"/>
      <c r="CR102" s="913">
        <f>CR7</f>
        <v>11</v>
      </c>
      <c r="CS102" s="868"/>
      <c r="CT102" s="868"/>
      <c r="CU102" s="868"/>
      <c r="CV102" s="914"/>
      <c r="CW102" s="913">
        <f t="shared" ref="CW102" si="2">CW7</f>
        <v>0</v>
      </c>
      <c r="CX102" s="868"/>
      <c r="CY102" s="868"/>
      <c r="CZ102" s="868"/>
      <c r="DA102" s="914"/>
      <c r="DB102" s="913">
        <f t="shared" ref="DB102" si="3">DB7</f>
        <v>0</v>
      </c>
      <c r="DC102" s="868"/>
      <c r="DD102" s="868"/>
      <c r="DE102" s="868"/>
      <c r="DF102" s="914"/>
      <c r="DG102" s="913">
        <f t="shared" ref="DG102" si="4">DG7</f>
        <v>0</v>
      </c>
      <c r="DH102" s="868"/>
      <c r="DI102" s="868"/>
      <c r="DJ102" s="868"/>
      <c r="DK102" s="914"/>
      <c r="DL102" s="913" t="str">
        <f t="shared" ref="DL102" si="5">DL7</f>
        <v>－</v>
      </c>
      <c r="DM102" s="868"/>
      <c r="DN102" s="868"/>
      <c r="DO102" s="868"/>
      <c r="DP102" s="914"/>
      <c r="DQ102" s="913" t="str">
        <f t="shared" ref="DQ102" si="6">DQ7</f>
        <v>－</v>
      </c>
      <c r="DR102" s="868"/>
      <c r="DS102" s="868"/>
      <c r="DT102" s="868"/>
      <c r="DU102" s="914"/>
      <c r="DV102" s="939"/>
      <c r="DW102" s="940"/>
      <c r="DX102" s="940"/>
      <c r="DY102" s="940"/>
      <c r="DZ102" s="94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2" t="s">
        <v>390</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3" t="s">
        <v>391</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4" t="s">
        <v>394</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395</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7" customFormat="1" ht="26.25" customHeight="1">
      <c r="A109" s="937" t="s">
        <v>396</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397</v>
      </c>
      <c r="AB109" s="916"/>
      <c r="AC109" s="916"/>
      <c r="AD109" s="916"/>
      <c r="AE109" s="917"/>
      <c r="AF109" s="915" t="s">
        <v>284</v>
      </c>
      <c r="AG109" s="916"/>
      <c r="AH109" s="916"/>
      <c r="AI109" s="916"/>
      <c r="AJ109" s="917"/>
      <c r="AK109" s="915" t="s">
        <v>283</v>
      </c>
      <c r="AL109" s="916"/>
      <c r="AM109" s="916"/>
      <c r="AN109" s="916"/>
      <c r="AO109" s="917"/>
      <c r="AP109" s="915" t="s">
        <v>398</v>
      </c>
      <c r="AQ109" s="916"/>
      <c r="AR109" s="916"/>
      <c r="AS109" s="916"/>
      <c r="AT109" s="918"/>
      <c r="AU109" s="937" t="s">
        <v>396</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397</v>
      </c>
      <c r="BR109" s="916"/>
      <c r="BS109" s="916"/>
      <c r="BT109" s="916"/>
      <c r="BU109" s="917"/>
      <c r="BV109" s="915" t="s">
        <v>284</v>
      </c>
      <c r="BW109" s="916"/>
      <c r="BX109" s="916"/>
      <c r="BY109" s="916"/>
      <c r="BZ109" s="917"/>
      <c r="CA109" s="915" t="s">
        <v>283</v>
      </c>
      <c r="CB109" s="916"/>
      <c r="CC109" s="916"/>
      <c r="CD109" s="916"/>
      <c r="CE109" s="917"/>
      <c r="CF109" s="938" t="s">
        <v>398</v>
      </c>
      <c r="CG109" s="938"/>
      <c r="CH109" s="938"/>
      <c r="CI109" s="938"/>
      <c r="CJ109" s="938"/>
      <c r="CK109" s="915" t="s">
        <v>399</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397</v>
      </c>
      <c r="DH109" s="916"/>
      <c r="DI109" s="916"/>
      <c r="DJ109" s="916"/>
      <c r="DK109" s="917"/>
      <c r="DL109" s="915" t="s">
        <v>284</v>
      </c>
      <c r="DM109" s="916"/>
      <c r="DN109" s="916"/>
      <c r="DO109" s="916"/>
      <c r="DP109" s="917"/>
      <c r="DQ109" s="915" t="s">
        <v>283</v>
      </c>
      <c r="DR109" s="916"/>
      <c r="DS109" s="916"/>
      <c r="DT109" s="916"/>
      <c r="DU109" s="917"/>
      <c r="DV109" s="915" t="s">
        <v>398</v>
      </c>
      <c r="DW109" s="916"/>
      <c r="DX109" s="916"/>
      <c r="DY109" s="916"/>
      <c r="DZ109" s="918"/>
    </row>
    <row r="110" spans="1:131" s="197" customFormat="1" ht="26.25" customHeight="1">
      <c r="A110" s="919" t="s">
        <v>400</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212641</v>
      </c>
      <c r="AB110" s="923"/>
      <c r="AC110" s="923"/>
      <c r="AD110" s="923"/>
      <c r="AE110" s="924"/>
      <c r="AF110" s="925">
        <v>231272</v>
      </c>
      <c r="AG110" s="923"/>
      <c r="AH110" s="923"/>
      <c r="AI110" s="923"/>
      <c r="AJ110" s="924"/>
      <c r="AK110" s="925">
        <v>235146</v>
      </c>
      <c r="AL110" s="923"/>
      <c r="AM110" s="923"/>
      <c r="AN110" s="923"/>
      <c r="AO110" s="924"/>
      <c r="AP110" s="926">
        <v>24.9</v>
      </c>
      <c r="AQ110" s="927"/>
      <c r="AR110" s="927"/>
      <c r="AS110" s="927"/>
      <c r="AT110" s="928"/>
      <c r="AU110" s="929" t="s">
        <v>59</v>
      </c>
      <c r="AV110" s="930"/>
      <c r="AW110" s="930"/>
      <c r="AX110" s="930"/>
      <c r="AY110" s="931"/>
      <c r="AZ110" s="973" t="s">
        <v>401</v>
      </c>
      <c r="BA110" s="920"/>
      <c r="BB110" s="920"/>
      <c r="BC110" s="920"/>
      <c r="BD110" s="920"/>
      <c r="BE110" s="920"/>
      <c r="BF110" s="920"/>
      <c r="BG110" s="920"/>
      <c r="BH110" s="920"/>
      <c r="BI110" s="920"/>
      <c r="BJ110" s="920"/>
      <c r="BK110" s="920"/>
      <c r="BL110" s="920"/>
      <c r="BM110" s="920"/>
      <c r="BN110" s="920"/>
      <c r="BO110" s="920"/>
      <c r="BP110" s="921"/>
      <c r="BQ110" s="959">
        <v>1605770</v>
      </c>
      <c r="BR110" s="960"/>
      <c r="BS110" s="960"/>
      <c r="BT110" s="960"/>
      <c r="BU110" s="960"/>
      <c r="BV110" s="960">
        <v>2007386</v>
      </c>
      <c r="BW110" s="960"/>
      <c r="BX110" s="960"/>
      <c r="BY110" s="960"/>
      <c r="BZ110" s="960"/>
      <c r="CA110" s="960">
        <v>1668227</v>
      </c>
      <c r="CB110" s="960"/>
      <c r="CC110" s="960"/>
      <c r="CD110" s="960"/>
      <c r="CE110" s="960"/>
      <c r="CF110" s="974">
        <v>176.6</v>
      </c>
      <c r="CG110" s="975"/>
      <c r="CH110" s="975"/>
      <c r="CI110" s="975"/>
      <c r="CJ110" s="975"/>
      <c r="CK110" s="976" t="s">
        <v>402</v>
      </c>
      <c r="CL110" s="977"/>
      <c r="CM110" s="956" t="s">
        <v>403</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404</v>
      </c>
      <c r="DH110" s="960"/>
      <c r="DI110" s="960"/>
      <c r="DJ110" s="960"/>
      <c r="DK110" s="960"/>
      <c r="DL110" s="960" t="s">
        <v>404</v>
      </c>
      <c r="DM110" s="960"/>
      <c r="DN110" s="960"/>
      <c r="DO110" s="960"/>
      <c r="DP110" s="960"/>
      <c r="DQ110" s="960" t="s">
        <v>404</v>
      </c>
      <c r="DR110" s="960"/>
      <c r="DS110" s="960"/>
      <c r="DT110" s="960"/>
      <c r="DU110" s="960"/>
      <c r="DV110" s="961" t="s">
        <v>404</v>
      </c>
      <c r="DW110" s="961"/>
      <c r="DX110" s="961"/>
      <c r="DY110" s="961"/>
      <c r="DZ110" s="962"/>
    </row>
    <row r="111" spans="1:131" s="197" customFormat="1" ht="26.25" customHeight="1">
      <c r="A111" s="963" t="s">
        <v>405</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108</v>
      </c>
      <c r="AB111" s="967"/>
      <c r="AC111" s="967"/>
      <c r="AD111" s="967"/>
      <c r="AE111" s="968"/>
      <c r="AF111" s="969" t="s">
        <v>108</v>
      </c>
      <c r="AG111" s="967"/>
      <c r="AH111" s="967"/>
      <c r="AI111" s="967"/>
      <c r="AJ111" s="968"/>
      <c r="AK111" s="969" t="s">
        <v>108</v>
      </c>
      <c r="AL111" s="967"/>
      <c r="AM111" s="967"/>
      <c r="AN111" s="967"/>
      <c r="AO111" s="968"/>
      <c r="AP111" s="970" t="s">
        <v>108</v>
      </c>
      <c r="AQ111" s="971"/>
      <c r="AR111" s="971"/>
      <c r="AS111" s="971"/>
      <c r="AT111" s="972"/>
      <c r="AU111" s="932"/>
      <c r="AV111" s="933"/>
      <c r="AW111" s="933"/>
      <c r="AX111" s="933"/>
      <c r="AY111" s="934"/>
      <c r="AZ111" s="982" t="s">
        <v>406</v>
      </c>
      <c r="BA111" s="983"/>
      <c r="BB111" s="983"/>
      <c r="BC111" s="983"/>
      <c r="BD111" s="983"/>
      <c r="BE111" s="983"/>
      <c r="BF111" s="983"/>
      <c r="BG111" s="983"/>
      <c r="BH111" s="983"/>
      <c r="BI111" s="983"/>
      <c r="BJ111" s="983"/>
      <c r="BK111" s="983"/>
      <c r="BL111" s="983"/>
      <c r="BM111" s="983"/>
      <c r="BN111" s="983"/>
      <c r="BO111" s="983"/>
      <c r="BP111" s="984"/>
      <c r="BQ111" s="952" t="s">
        <v>108</v>
      </c>
      <c r="BR111" s="953"/>
      <c r="BS111" s="953"/>
      <c r="BT111" s="953"/>
      <c r="BU111" s="953"/>
      <c r="BV111" s="953" t="s">
        <v>108</v>
      </c>
      <c r="BW111" s="953"/>
      <c r="BX111" s="953"/>
      <c r="BY111" s="953"/>
      <c r="BZ111" s="953"/>
      <c r="CA111" s="953" t="s">
        <v>108</v>
      </c>
      <c r="CB111" s="953"/>
      <c r="CC111" s="953"/>
      <c r="CD111" s="953"/>
      <c r="CE111" s="953"/>
      <c r="CF111" s="947" t="s">
        <v>108</v>
      </c>
      <c r="CG111" s="948"/>
      <c r="CH111" s="948"/>
      <c r="CI111" s="948"/>
      <c r="CJ111" s="948"/>
      <c r="CK111" s="978"/>
      <c r="CL111" s="979"/>
      <c r="CM111" s="949" t="s">
        <v>407</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108</v>
      </c>
      <c r="DH111" s="953"/>
      <c r="DI111" s="953"/>
      <c r="DJ111" s="953"/>
      <c r="DK111" s="953"/>
      <c r="DL111" s="953" t="s">
        <v>108</v>
      </c>
      <c r="DM111" s="953"/>
      <c r="DN111" s="953"/>
      <c r="DO111" s="953"/>
      <c r="DP111" s="953"/>
      <c r="DQ111" s="953" t="s">
        <v>108</v>
      </c>
      <c r="DR111" s="953"/>
      <c r="DS111" s="953"/>
      <c r="DT111" s="953"/>
      <c r="DU111" s="953"/>
      <c r="DV111" s="954" t="s">
        <v>108</v>
      </c>
      <c r="DW111" s="954"/>
      <c r="DX111" s="954"/>
      <c r="DY111" s="954"/>
      <c r="DZ111" s="955"/>
    </row>
    <row r="112" spans="1:131" s="197" customFormat="1" ht="26.25" customHeight="1">
      <c r="A112" s="985" t="s">
        <v>408</v>
      </c>
      <c r="B112" s="986"/>
      <c r="C112" s="983" t="s">
        <v>409</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108</v>
      </c>
      <c r="AB112" s="992"/>
      <c r="AC112" s="992"/>
      <c r="AD112" s="992"/>
      <c r="AE112" s="993"/>
      <c r="AF112" s="994" t="s">
        <v>108</v>
      </c>
      <c r="AG112" s="992"/>
      <c r="AH112" s="992"/>
      <c r="AI112" s="992"/>
      <c r="AJ112" s="993"/>
      <c r="AK112" s="994" t="s">
        <v>108</v>
      </c>
      <c r="AL112" s="992"/>
      <c r="AM112" s="992"/>
      <c r="AN112" s="992"/>
      <c r="AO112" s="993"/>
      <c r="AP112" s="995" t="s">
        <v>108</v>
      </c>
      <c r="AQ112" s="996"/>
      <c r="AR112" s="996"/>
      <c r="AS112" s="996"/>
      <c r="AT112" s="997"/>
      <c r="AU112" s="932"/>
      <c r="AV112" s="933"/>
      <c r="AW112" s="933"/>
      <c r="AX112" s="933"/>
      <c r="AY112" s="934"/>
      <c r="AZ112" s="982" t="s">
        <v>410</v>
      </c>
      <c r="BA112" s="983"/>
      <c r="BB112" s="983"/>
      <c r="BC112" s="983"/>
      <c r="BD112" s="983"/>
      <c r="BE112" s="983"/>
      <c r="BF112" s="983"/>
      <c r="BG112" s="983"/>
      <c r="BH112" s="983"/>
      <c r="BI112" s="983"/>
      <c r="BJ112" s="983"/>
      <c r="BK112" s="983"/>
      <c r="BL112" s="983"/>
      <c r="BM112" s="983"/>
      <c r="BN112" s="983"/>
      <c r="BO112" s="983"/>
      <c r="BP112" s="984"/>
      <c r="BQ112" s="952">
        <v>559420</v>
      </c>
      <c r="BR112" s="953"/>
      <c r="BS112" s="953"/>
      <c r="BT112" s="953"/>
      <c r="BU112" s="953"/>
      <c r="BV112" s="953">
        <v>518290</v>
      </c>
      <c r="BW112" s="953"/>
      <c r="BX112" s="953"/>
      <c r="BY112" s="953"/>
      <c r="BZ112" s="953"/>
      <c r="CA112" s="953">
        <v>490371</v>
      </c>
      <c r="CB112" s="953"/>
      <c r="CC112" s="953"/>
      <c r="CD112" s="953"/>
      <c r="CE112" s="953"/>
      <c r="CF112" s="947">
        <v>51.9</v>
      </c>
      <c r="CG112" s="948"/>
      <c r="CH112" s="948"/>
      <c r="CI112" s="948"/>
      <c r="CJ112" s="948"/>
      <c r="CK112" s="978"/>
      <c r="CL112" s="979"/>
      <c r="CM112" s="949" t="s">
        <v>411</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108</v>
      </c>
      <c r="DH112" s="953"/>
      <c r="DI112" s="953"/>
      <c r="DJ112" s="953"/>
      <c r="DK112" s="953"/>
      <c r="DL112" s="953" t="s">
        <v>108</v>
      </c>
      <c r="DM112" s="953"/>
      <c r="DN112" s="953"/>
      <c r="DO112" s="953"/>
      <c r="DP112" s="953"/>
      <c r="DQ112" s="953" t="s">
        <v>108</v>
      </c>
      <c r="DR112" s="953"/>
      <c r="DS112" s="953"/>
      <c r="DT112" s="953"/>
      <c r="DU112" s="953"/>
      <c r="DV112" s="954" t="s">
        <v>108</v>
      </c>
      <c r="DW112" s="954"/>
      <c r="DX112" s="954"/>
      <c r="DY112" s="954"/>
      <c r="DZ112" s="955"/>
    </row>
    <row r="113" spans="1:130" s="197" customFormat="1" ht="26.25" customHeight="1">
      <c r="A113" s="987"/>
      <c r="B113" s="988"/>
      <c r="C113" s="983" t="s">
        <v>412</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54417</v>
      </c>
      <c r="AB113" s="967"/>
      <c r="AC113" s="967"/>
      <c r="AD113" s="967"/>
      <c r="AE113" s="968"/>
      <c r="AF113" s="969">
        <v>43996</v>
      </c>
      <c r="AG113" s="967"/>
      <c r="AH113" s="967"/>
      <c r="AI113" s="967"/>
      <c r="AJ113" s="968"/>
      <c r="AK113" s="969">
        <v>41296</v>
      </c>
      <c r="AL113" s="967"/>
      <c r="AM113" s="967"/>
      <c r="AN113" s="967"/>
      <c r="AO113" s="968"/>
      <c r="AP113" s="970">
        <v>4.4000000000000004</v>
      </c>
      <c r="AQ113" s="971"/>
      <c r="AR113" s="971"/>
      <c r="AS113" s="971"/>
      <c r="AT113" s="972"/>
      <c r="AU113" s="932"/>
      <c r="AV113" s="933"/>
      <c r="AW113" s="933"/>
      <c r="AX113" s="933"/>
      <c r="AY113" s="934"/>
      <c r="AZ113" s="982" t="s">
        <v>413</v>
      </c>
      <c r="BA113" s="983"/>
      <c r="BB113" s="983"/>
      <c r="BC113" s="983"/>
      <c r="BD113" s="983"/>
      <c r="BE113" s="983"/>
      <c r="BF113" s="983"/>
      <c r="BG113" s="983"/>
      <c r="BH113" s="983"/>
      <c r="BI113" s="983"/>
      <c r="BJ113" s="983"/>
      <c r="BK113" s="983"/>
      <c r="BL113" s="983"/>
      <c r="BM113" s="983"/>
      <c r="BN113" s="983"/>
      <c r="BO113" s="983"/>
      <c r="BP113" s="984"/>
      <c r="BQ113" s="952">
        <v>3073</v>
      </c>
      <c r="BR113" s="953"/>
      <c r="BS113" s="953"/>
      <c r="BT113" s="953"/>
      <c r="BU113" s="953"/>
      <c r="BV113" s="953">
        <v>3329</v>
      </c>
      <c r="BW113" s="953"/>
      <c r="BX113" s="953"/>
      <c r="BY113" s="953"/>
      <c r="BZ113" s="953"/>
      <c r="CA113" s="953">
        <v>3238</v>
      </c>
      <c r="CB113" s="953"/>
      <c r="CC113" s="953"/>
      <c r="CD113" s="953"/>
      <c r="CE113" s="953"/>
      <c r="CF113" s="947">
        <v>0.3</v>
      </c>
      <c r="CG113" s="948"/>
      <c r="CH113" s="948"/>
      <c r="CI113" s="948"/>
      <c r="CJ113" s="948"/>
      <c r="CK113" s="978"/>
      <c r="CL113" s="979"/>
      <c r="CM113" s="949" t="s">
        <v>414</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108</v>
      </c>
      <c r="DH113" s="992"/>
      <c r="DI113" s="992"/>
      <c r="DJ113" s="992"/>
      <c r="DK113" s="993"/>
      <c r="DL113" s="994" t="s">
        <v>108</v>
      </c>
      <c r="DM113" s="992"/>
      <c r="DN113" s="992"/>
      <c r="DO113" s="992"/>
      <c r="DP113" s="993"/>
      <c r="DQ113" s="994" t="s">
        <v>108</v>
      </c>
      <c r="DR113" s="992"/>
      <c r="DS113" s="992"/>
      <c r="DT113" s="992"/>
      <c r="DU113" s="993"/>
      <c r="DV113" s="995" t="s">
        <v>108</v>
      </c>
      <c r="DW113" s="996"/>
      <c r="DX113" s="996"/>
      <c r="DY113" s="996"/>
      <c r="DZ113" s="997"/>
    </row>
    <row r="114" spans="1:130" s="197" customFormat="1" ht="26.25" customHeight="1">
      <c r="A114" s="987"/>
      <c r="B114" s="988"/>
      <c r="C114" s="983" t="s">
        <v>415</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3</v>
      </c>
      <c r="AB114" s="992"/>
      <c r="AC114" s="992"/>
      <c r="AD114" s="992"/>
      <c r="AE114" s="993"/>
      <c r="AF114" s="994">
        <v>13</v>
      </c>
      <c r="AG114" s="992"/>
      <c r="AH114" s="992"/>
      <c r="AI114" s="992"/>
      <c r="AJ114" s="993"/>
      <c r="AK114" s="994">
        <v>141</v>
      </c>
      <c r="AL114" s="992"/>
      <c r="AM114" s="992"/>
      <c r="AN114" s="992"/>
      <c r="AO114" s="993"/>
      <c r="AP114" s="995">
        <v>0</v>
      </c>
      <c r="AQ114" s="996"/>
      <c r="AR114" s="996"/>
      <c r="AS114" s="996"/>
      <c r="AT114" s="997"/>
      <c r="AU114" s="932"/>
      <c r="AV114" s="933"/>
      <c r="AW114" s="933"/>
      <c r="AX114" s="933"/>
      <c r="AY114" s="934"/>
      <c r="AZ114" s="982" t="s">
        <v>416</v>
      </c>
      <c r="BA114" s="983"/>
      <c r="BB114" s="983"/>
      <c r="BC114" s="983"/>
      <c r="BD114" s="983"/>
      <c r="BE114" s="983"/>
      <c r="BF114" s="983"/>
      <c r="BG114" s="983"/>
      <c r="BH114" s="983"/>
      <c r="BI114" s="983"/>
      <c r="BJ114" s="983"/>
      <c r="BK114" s="983"/>
      <c r="BL114" s="983"/>
      <c r="BM114" s="983"/>
      <c r="BN114" s="983"/>
      <c r="BO114" s="983"/>
      <c r="BP114" s="984"/>
      <c r="BQ114" s="952">
        <v>387229</v>
      </c>
      <c r="BR114" s="953"/>
      <c r="BS114" s="953"/>
      <c r="BT114" s="953"/>
      <c r="BU114" s="953"/>
      <c r="BV114" s="953">
        <v>362353</v>
      </c>
      <c r="BW114" s="953"/>
      <c r="BX114" s="953"/>
      <c r="BY114" s="953"/>
      <c r="BZ114" s="953"/>
      <c r="CA114" s="953">
        <v>370612</v>
      </c>
      <c r="CB114" s="953"/>
      <c r="CC114" s="953"/>
      <c r="CD114" s="953"/>
      <c r="CE114" s="953"/>
      <c r="CF114" s="947">
        <v>39.200000000000003</v>
      </c>
      <c r="CG114" s="948"/>
      <c r="CH114" s="948"/>
      <c r="CI114" s="948"/>
      <c r="CJ114" s="948"/>
      <c r="CK114" s="978"/>
      <c r="CL114" s="979"/>
      <c r="CM114" s="949" t="s">
        <v>417</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108</v>
      </c>
      <c r="DH114" s="992"/>
      <c r="DI114" s="992"/>
      <c r="DJ114" s="992"/>
      <c r="DK114" s="993"/>
      <c r="DL114" s="994" t="s">
        <v>108</v>
      </c>
      <c r="DM114" s="992"/>
      <c r="DN114" s="992"/>
      <c r="DO114" s="992"/>
      <c r="DP114" s="993"/>
      <c r="DQ114" s="994" t="s">
        <v>108</v>
      </c>
      <c r="DR114" s="992"/>
      <c r="DS114" s="992"/>
      <c r="DT114" s="992"/>
      <c r="DU114" s="993"/>
      <c r="DV114" s="995" t="s">
        <v>108</v>
      </c>
      <c r="DW114" s="996"/>
      <c r="DX114" s="996"/>
      <c r="DY114" s="996"/>
      <c r="DZ114" s="997"/>
    </row>
    <row r="115" spans="1:130" s="197" customFormat="1" ht="26.25" customHeight="1">
      <c r="A115" s="987"/>
      <c r="B115" s="988"/>
      <c r="C115" s="983" t="s">
        <v>418</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t="s">
        <v>108</v>
      </c>
      <c r="AB115" s="967"/>
      <c r="AC115" s="967"/>
      <c r="AD115" s="967"/>
      <c r="AE115" s="968"/>
      <c r="AF115" s="969" t="s">
        <v>108</v>
      </c>
      <c r="AG115" s="967"/>
      <c r="AH115" s="967"/>
      <c r="AI115" s="967"/>
      <c r="AJ115" s="968"/>
      <c r="AK115" s="969" t="s">
        <v>108</v>
      </c>
      <c r="AL115" s="967"/>
      <c r="AM115" s="967"/>
      <c r="AN115" s="967"/>
      <c r="AO115" s="968"/>
      <c r="AP115" s="970" t="s">
        <v>108</v>
      </c>
      <c r="AQ115" s="971"/>
      <c r="AR115" s="971"/>
      <c r="AS115" s="971"/>
      <c r="AT115" s="972"/>
      <c r="AU115" s="932"/>
      <c r="AV115" s="933"/>
      <c r="AW115" s="933"/>
      <c r="AX115" s="933"/>
      <c r="AY115" s="934"/>
      <c r="AZ115" s="982" t="s">
        <v>419</v>
      </c>
      <c r="BA115" s="983"/>
      <c r="BB115" s="983"/>
      <c r="BC115" s="983"/>
      <c r="BD115" s="983"/>
      <c r="BE115" s="983"/>
      <c r="BF115" s="983"/>
      <c r="BG115" s="983"/>
      <c r="BH115" s="983"/>
      <c r="BI115" s="983"/>
      <c r="BJ115" s="983"/>
      <c r="BK115" s="983"/>
      <c r="BL115" s="983"/>
      <c r="BM115" s="983"/>
      <c r="BN115" s="983"/>
      <c r="BO115" s="983"/>
      <c r="BP115" s="984"/>
      <c r="BQ115" s="952" t="s">
        <v>108</v>
      </c>
      <c r="BR115" s="953"/>
      <c r="BS115" s="953"/>
      <c r="BT115" s="953"/>
      <c r="BU115" s="953"/>
      <c r="BV115" s="953" t="s">
        <v>108</v>
      </c>
      <c r="BW115" s="953"/>
      <c r="BX115" s="953"/>
      <c r="BY115" s="953"/>
      <c r="BZ115" s="953"/>
      <c r="CA115" s="953" t="s">
        <v>108</v>
      </c>
      <c r="CB115" s="953"/>
      <c r="CC115" s="953"/>
      <c r="CD115" s="953"/>
      <c r="CE115" s="953"/>
      <c r="CF115" s="947" t="s">
        <v>108</v>
      </c>
      <c r="CG115" s="948"/>
      <c r="CH115" s="948"/>
      <c r="CI115" s="948"/>
      <c r="CJ115" s="948"/>
      <c r="CK115" s="978"/>
      <c r="CL115" s="979"/>
      <c r="CM115" s="982" t="s">
        <v>420</v>
      </c>
      <c r="CN115" s="1006"/>
      <c r="CO115" s="1006"/>
      <c r="CP115" s="1006"/>
      <c r="CQ115" s="1006"/>
      <c r="CR115" s="1006"/>
      <c r="CS115" s="1006"/>
      <c r="CT115" s="1006"/>
      <c r="CU115" s="1006"/>
      <c r="CV115" s="1006"/>
      <c r="CW115" s="1006"/>
      <c r="CX115" s="1006"/>
      <c r="CY115" s="1006"/>
      <c r="CZ115" s="1006"/>
      <c r="DA115" s="1006"/>
      <c r="DB115" s="1006"/>
      <c r="DC115" s="1006"/>
      <c r="DD115" s="1006"/>
      <c r="DE115" s="1006"/>
      <c r="DF115" s="984"/>
      <c r="DG115" s="991" t="s">
        <v>108</v>
      </c>
      <c r="DH115" s="992"/>
      <c r="DI115" s="992"/>
      <c r="DJ115" s="992"/>
      <c r="DK115" s="993"/>
      <c r="DL115" s="994" t="s">
        <v>108</v>
      </c>
      <c r="DM115" s="992"/>
      <c r="DN115" s="992"/>
      <c r="DO115" s="992"/>
      <c r="DP115" s="993"/>
      <c r="DQ115" s="994" t="s">
        <v>108</v>
      </c>
      <c r="DR115" s="992"/>
      <c r="DS115" s="992"/>
      <c r="DT115" s="992"/>
      <c r="DU115" s="993"/>
      <c r="DV115" s="995" t="s">
        <v>108</v>
      </c>
      <c r="DW115" s="996"/>
      <c r="DX115" s="996"/>
      <c r="DY115" s="996"/>
      <c r="DZ115" s="997"/>
    </row>
    <row r="116" spans="1:130" s="197" customFormat="1" ht="26.25" customHeight="1">
      <c r="A116" s="989"/>
      <c r="B116" s="990"/>
      <c r="C116" s="1004" t="s">
        <v>421</v>
      </c>
      <c r="D116" s="1004"/>
      <c r="E116" s="1004"/>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5"/>
      <c r="AA116" s="991" t="s">
        <v>108</v>
      </c>
      <c r="AB116" s="992"/>
      <c r="AC116" s="992"/>
      <c r="AD116" s="992"/>
      <c r="AE116" s="993"/>
      <c r="AF116" s="994">
        <v>244</v>
      </c>
      <c r="AG116" s="992"/>
      <c r="AH116" s="992"/>
      <c r="AI116" s="992"/>
      <c r="AJ116" s="993"/>
      <c r="AK116" s="994" t="s">
        <v>108</v>
      </c>
      <c r="AL116" s="992"/>
      <c r="AM116" s="992"/>
      <c r="AN116" s="992"/>
      <c r="AO116" s="993"/>
      <c r="AP116" s="995" t="s">
        <v>108</v>
      </c>
      <c r="AQ116" s="996"/>
      <c r="AR116" s="996"/>
      <c r="AS116" s="996"/>
      <c r="AT116" s="997"/>
      <c r="AU116" s="932"/>
      <c r="AV116" s="933"/>
      <c r="AW116" s="933"/>
      <c r="AX116" s="933"/>
      <c r="AY116" s="934"/>
      <c r="AZ116" s="982" t="s">
        <v>422</v>
      </c>
      <c r="BA116" s="983"/>
      <c r="BB116" s="983"/>
      <c r="BC116" s="983"/>
      <c r="BD116" s="983"/>
      <c r="BE116" s="983"/>
      <c r="BF116" s="983"/>
      <c r="BG116" s="983"/>
      <c r="BH116" s="983"/>
      <c r="BI116" s="983"/>
      <c r="BJ116" s="983"/>
      <c r="BK116" s="983"/>
      <c r="BL116" s="983"/>
      <c r="BM116" s="983"/>
      <c r="BN116" s="983"/>
      <c r="BO116" s="983"/>
      <c r="BP116" s="984"/>
      <c r="BQ116" s="952" t="s">
        <v>108</v>
      </c>
      <c r="BR116" s="953"/>
      <c r="BS116" s="953"/>
      <c r="BT116" s="953"/>
      <c r="BU116" s="953"/>
      <c r="BV116" s="953" t="s">
        <v>108</v>
      </c>
      <c r="BW116" s="953"/>
      <c r="BX116" s="953"/>
      <c r="BY116" s="953"/>
      <c r="BZ116" s="953"/>
      <c r="CA116" s="953" t="s">
        <v>108</v>
      </c>
      <c r="CB116" s="953"/>
      <c r="CC116" s="953"/>
      <c r="CD116" s="953"/>
      <c r="CE116" s="953"/>
      <c r="CF116" s="947" t="s">
        <v>108</v>
      </c>
      <c r="CG116" s="948"/>
      <c r="CH116" s="948"/>
      <c r="CI116" s="948"/>
      <c r="CJ116" s="948"/>
      <c r="CK116" s="978"/>
      <c r="CL116" s="979"/>
      <c r="CM116" s="949" t="s">
        <v>423</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108</v>
      </c>
      <c r="DH116" s="992"/>
      <c r="DI116" s="992"/>
      <c r="DJ116" s="992"/>
      <c r="DK116" s="993"/>
      <c r="DL116" s="994" t="s">
        <v>108</v>
      </c>
      <c r="DM116" s="992"/>
      <c r="DN116" s="992"/>
      <c r="DO116" s="992"/>
      <c r="DP116" s="993"/>
      <c r="DQ116" s="994" t="s">
        <v>108</v>
      </c>
      <c r="DR116" s="992"/>
      <c r="DS116" s="992"/>
      <c r="DT116" s="992"/>
      <c r="DU116" s="993"/>
      <c r="DV116" s="995" t="s">
        <v>108</v>
      </c>
      <c r="DW116" s="996"/>
      <c r="DX116" s="996"/>
      <c r="DY116" s="996"/>
      <c r="DZ116" s="997"/>
    </row>
    <row r="117" spans="1:130" s="197" customFormat="1" ht="26.25" customHeight="1">
      <c r="A117" s="937" t="s">
        <v>167</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26" t="s">
        <v>424</v>
      </c>
      <c r="Z117" s="917"/>
      <c r="AA117" s="1029">
        <v>267061</v>
      </c>
      <c r="AB117" s="999"/>
      <c r="AC117" s="999"/>
      <c r="AD117" s="999"/>
      <c r="AE117" s="1000"/>
      <c r="AF117" s="998">
        <v>275525</v>
      </c>
      <c r="AG117" s="999"/>
      <c r="AH117" s="999"/>
      <c r="AI117" s="999"/>
      <c r="AJ117" s="1000"/>
      <c r="AK117" s="998">
        <v>276583</v>
      </c>
      <c r="AL117" s="999"/>
      <c r="AM117" s="999"/>
      <c r="AN117" s="999"/>
      <c r="AO117" s="1000"/>
      <c r="AP117" s="1001"/>
      <c r="AQ117" s="1002"/>
      <c r="AR117" s="1002"/>
      <c r="AS117" s="1002"/>
      <c r="AT117" s="1003"/>
      <c r="AU117" s="932"/>
      <c r="AV117" s="933"/>
      <c r="AW117" s="933"/>
      <c r="AX117" s="933"/>
      <c r="AY117" s="934"/>
      <c r="AZ117" s="1028" t="s">
        <v>425</v>
      </c>
      <c r="BA117" s="1004"/>
      <c r="BB117" s="1004"/>
      <c r="BC117" s="1004"/>
      <c r="BD117" s="1004"/>
      <c r="BE117" s="1004"/>
      <c r="BF117" s="1004"/>
      <c r="BG117" s="1004"/>
      <c r="BH117" s="1004"/>
      <c r="BI117" s="1004"/>
      <c r="BJ117" s="1004"/>
      <c r="BK117" s="1004"/>
      <c r="BL117" s="1004"/>
      <c r="BM117" s="1004"/>
      <c r="BN117" s="1004"/>
      <c r="BO117" s="1004"/>
      <c r="BP117" s="1005"/>
      <c r="BQ117" s="1018" t="s">
        <v>108</v>
      </c>
      <c r="BR117" s="1019"/>
      <c r="BS117" s="1019"/>
      <c r="BT117" s="1019"/>
      <c r="BU117" s="1019"/>
      <c r="BV117" s="1019" t="s">
        <v>108</v>
      </c>
      <c r="BW117" s="1019"/>
      <c r="BX117" s="1019"/>
      <c r="BY117" s="1019"/>
      <c r="BZ117" s="1019"/>
      <c r="CA117" s="1019" t="s">
        <v>108</v>
      </c>
      <c r="CB117" s="1019"/>
      <c r="CC117" s="1019"/>
      <c r="CD117" s="1019"/>
      <c r="CE117" s="1019"/>
      <c r="CF117" s="947" t="s">
        <v>108</v>
      </c>
      <c r="CG117" s="948"/>
      <c r="CH117" s="948"/>
      <c r="CI117" s="948"/>
      <c r="CJ117" s="948"/>
      <c r="CK117" s="978"/>
      <c r="CL117" s="979"/>
      <c r="CM117" s="949" t="s">
        <v>426</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108</v>
      </c>
      <c r="DH117" s="992"/>
      <c r="DI117" s="992"/>
      <c r="DJ117" s="992"/>
      <c r="DK117" s="993"/>
      <c r="DL117" s="994" t="s">
        <v>108</v>
      </c>
      <c r="DM117" s="992"/>
      <c r="DN117" s="992"/>
      <c r="DO117" s="992"/>
      <c r="DP117" s="993"/>
      <c r="DQ117" s="994" t="s">
        <v>108</v>
      </c>
      <c r="DR117" s="992"/>
      <c r="DS117" s="992"/>
      <c r="DT117" s="992"/>
      <c r="DU117" s="993"/>
      <c r="DV117" s="995" t="s">
        <v>108</v>
      </c>
      <c r="DW117" s="996"/>
      <c r="DX117" s="996"/>
      <c r="DY117" s="996"/>
      <c r="DZ117" s="997"/>
    </row>
    <row r="118" spans="1:130" s="197" customFormat="1" ht="26.25" customHeight="1">
      <c r="A118" s="937" t="s">
        <v>399</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397</v>
      </c>
      <c r="AB118" s="916"/>
      <c r="AC118" s="916"/>
      <c r="AD118" s="916"/>
      <c r="AE118" s="917"/>
      <c r="AF118" s="915" t="s">
        <v>284</v>
      </c>
      <c r="AG118" s="916"/>
      <c r="AH118" s="916"/>
      <c r="AI118" s="916"/>
      <c r="AJ118" s="917"/>
      <c r="AK118" s="915" t="s">
        <v>283</v>
      </c>
      <c r="AL118" s="916"/>
      <c r="AM118" s="916"/>
      <c r="AN118" s="916"/>
      <c r="AO118" s="917"/>
      <c r="AP118" s="1023" t="s">
        <v>398</v>
      </c>
      <c r="AQ118" s="1024"/>
      <c r="AR118" s="1024"/>
      <c r="AS118" s="1024"/>
      <c r="AT118" s="1025"/>
      <c r="AU118" s="935"/>
      <c r="AV118" s="936"/>
      <c r="AW118" s="936"/>
      <c r="AX118" s="936"/>
      <c r="AY118" s="936"/>
      <c r="AZ118" s="228" t="s">
        <v>167</v>
      </c>
      <c r="BA118" s="228"/>
      <c r="BB118" s="228"/>
      <c r="BC118" s="228"/>
      <c r="BD118" s="228"/>
      <c r="BE118" s="228"/>
      <c r="BF118" s="228"/>
      <c r="BG118" s="228"/>
      <c r="BH118" s="228"/>
      <c r="BI118" s="228"/>
      <c r="BJ118" s="228"/>
      <c r="BK118" s="228"/>
      <c r="BL118" s="228"/>
      <c r="BM118" s="228"/>
      <c r="BN118" s="228"/>
      <c r="BO118" s="1026" t="s">
        <v>427</v>
      </c>
      <c r="BP118" s="1027"/>
      <c r="BQ118" s="1018">
        <v>2555492</v>
      </c>
      <c r="BR118" s="1019"/>
      <c r="BS118" s="1019"/>
      <c r="BT118" s="1019"/>
      <c r="BU118" s="1019"/>
      <c r="BV118" s="1019">
        <v>2891358</v>
      </c>
      <c r="BW118" s="1019"/>
      <c r="BX118" s="1019"/>
      <c r="BY118" s="1019"/>
      <c r="BZ118" s="1019"/>
      <c r="CA118" s="1019">
        <v>2532448</v>
      </c>
      <c r="CB118" s="1019"/>
      <c r="CC118" s="1019"/>
      <c r="CD118" s="1019"/>
      <c r="CE118" s="1019"/>
      <c r="CF118" s="1020"/>
      <c r="CG118" s="1021"/>
      <c r="CH118" s="1021"/>
      <c r="CI118" s="1021"/>
      <c r="CJ118" s="1022"/>
      <c r="CK118" s="978"/>
      <c r="CL118" s="979"/>
      <c r="CM118" s="949" t="s">
        <v>428</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108</v>
      </c>
      <c r="DH118" s="992"/>
      <c r="DI118" s="992"/>
      <c r="DJ118" s="992"/>
      <c r="DK118" s="993"/>
      <c r="DL118" s="994" t="s">
        <v>108</v>
      </c>
      <c r="DM118" s="992"/>
      <c r="DN118" s="992"/>
      <c r="DO118" s="992"/>
      <c r="DP118" s="993"/>
      <c r="DQ118" s="994" t="s">
        <v>108</v>
      </c>
      <c r="DR118" s="992"/>
      <c r="DS118" s="992"/>
      <c r="DT118" s="992"/>
      <c r="DU118" s="993"/>
      <c r="DV118" s="995" t="s">
        <v>108</v>
      </c>
      <c r="DW118" s="996"/>
      <c r="DX118" s="996"/>
      <c r="DY118" s="996"/>
      <c r="DZ118" s="997"/>
    </row>
    <row r="119" spans="1:130" s="197" customFormat="1" ht="26.25" customHeight="1">
      <c r="A119" s="1007" t="s">
        <v>402</v>
      </c>
      <c r="B119" s="977"/>
      <c r="C119" s="956" t="s">
        <v>403</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2" t="s">
        <v>108</v>
      </c>
      <c r="AB119" s="923"/>
      <c r="AC119" s="923"/>
      <c r="AD119" s="923"/>
      <c r="AE119" s="924"/>
      <c r="AF119" s="925" t="s">
        <v>108</v>
      </c>
      <c r="AG119" s="923"/>
      <c r="AH119" s="923"/>
      <c r="AI119" s="923"/>
      <c r="AJ119" s="924"/>
      <c r="AK119" s="925" t="s">
        <v>108</v>
      </c>
      <c r="AL119" s="923"/>
      <c r="AM119" s="923"/>
      <c r="AN119" s="923"/>
      <c r="AO119" s="924"/>
      <c r="AP119" s="926" t="s">
        <v>108</v>
      </c>
      <c r="AQ119" s="927"/>
      <c r="AR119" s="927"/>
      <c r="AS119" s="927"/>
      <c r="AT119" s="928"/>
      <c r="AU119" s="1010" t="s">
        <v>429</v>
      </c>
      <c r="AV119" s="1011"/>
      <c r="AW119" s="1011"/>
      <c r="AX119" s="1011"/>
      <c r="AY119" s="1012"/>
      <c r="AZ119" s="973" t="s">
        <v>430</v>
      </c>
      <c r="BA119" s="920"/>
      <c r="BB119" s="920"/>
      <c r="BC119" s="920"/>
      <c r="BD119" s="920"/>
      <c r="BE119" s="920"/>
      <c r="BF119" s="920"/>
      <c r="BG119" s="920"/>
      <c r="BH119" s="920"/>
      <c r="BI119" s="920"/>
      <c r="BJ119" s="920"/>
      <c r="BK119" s="920"/>
      <c r="BL119" s="920"/>
      <c r="BM119" s="920"/>
      <c r="BN119" s="920"/>
      <c r="BO119" s="920"/>
      <c r="BP119" s="921"/>
      <c r="BQ119" s="959">
        <v>1715774</v>
      </c>
      <c r="BR119" s="960"/>
      <c r="BS119" s="960"/>
      <c r="BT119" s="960"/>
      <c r="BU119" s="960"/>
      <c r="BV119" s="960">
        <v>2030655</v>
      </c>
      <c r="BW119" s="960"/>
      <c r="BX119" s="960"/>
      <c r="BY119" s="960"/>
      <c r="BZ119" s="960"/>
      <c r="CA119" s="960">
        <v>2102640</v>
      </c>
      <c r="CB119" s="960"/>
      <c r="CC119" s="960"/>
      <c r="CD119" s="960"/>
      <c r="CE119" s="960"/>
      <c r="CF119" s="974">
        <v>222.6</v>
      </c>
      <c r="CG119" s="975"/>
      <c r="CH119" s="975"/>
      <c r="CI119" s="975"/>
      <c r="CJ119" s="975"/>
      <c r="CK119" s="980"/>
      <c r="CL119" s="981"/>
      <c r="CM119" s="1037" t="s">
        <v>431</v>
      </c>
      <c r="CN119" s="1038"/>
      <c r="CO119" s="1038"/>
      <c r="CP119" s="1038"/>
      <c r="CQ119" s="1038"/>
      <c r="CR119" s="1038"/>
      <c r="CS119" s="1038"/>
      <c r="CT119" s="1038"/>
      <c r="CU119" s="1038"/>
      <c r="CV119" s="1038"/>
      <c r="CW119" s="1038"/>
      <c r="CX119" s="1038"/>
      <c r="CY119" s="1038"/>
      <c r="CZ119" s="1038"/>
      <c r="DA119" s="1038"/>
      <c r="DB119" s="1038"/>
      <c r="DC119" s="1038"/>
      <c r="DD119" s="1038"/>
      <c r="DE119" s="1038"/>
      <c r="DF119" s="1039"/>
      <c r="DG119" s="1030" t="s">
        <v>108</v>
      </c>
      <c r="DH119" s="1031"/>
      <c r="DI119" s="1031"/>
      <c r="DJ119" s="1031"/>
      <c r="DK119" s="1032"/>
      <c r="DL119" s="1033" t="s">
        <v>108</v>
      </c>
      <c r="DM119" s="1031"/>
      <c r="DN119" s="1031"/>
      <c r="DO119" s="1031"/>
      <c r="DP119" s="1032"/>
      <c r="DQ119" s="1033" t="s">
        <v>108</v>
      </c>
      <c r="DR119" s="1031"/>
      <c r="DS119" s="1031"/>
      <c r="DT119" s="1031"/>
      <c r="DU119" s="1032"/>
      <c r="DV119" s="1034" t="s">
        <v>108</v>
      </c>
      <c r="DW119" s="1035"/>
      <c r="DX119" s="1035"/>
      <c r="DY119" s="1035"/>
      <c r="DZ119" s="1036"/>
    </row>
    <row r="120" spans="1:130" s="197" customFormat="1" ht="26.25" customHeight="1">
      <c r="A120" s="1008"/>
      <c r="B120" s="979"/>
      <c r="C120" s="949" t="s">
        <v>407</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108</v>
      </c>
      <c r="AB120" s="992"/>
      <c r="AC120" s="992"/>
      <c r="AD120" s="992"/>
      <c r="AE120" s="993"/>
      <c r="AF120" s="994" t="s">
        <v>108</v>
      </c>
      <c r="AG120" s="992"/>
      <c r="AH120" s="992"/>
      <c r="AI120" s="992"/>
      <c r="AJ120" s="993"/>
      <c r="AK120" s="994" t="s">
        <v>108</v>
      </c>
      <c r="AL120" s="992"/>
      <c r="AM120" s="992"/>
      <c r="AN120" s="992"/>
      <c r="AO120" s="993"/>
      <c r="AP120" s="995" t="s">
        <v>108</v>
      </c>
      <c r="AQ120" s="996"/>
      <c r="AR120" s="996"/>
      <c r="AS120" s="996"/>
      <c r="AT120" s="997"/>
      <c r="AU120" s="1013"/>
      <c r="AV120" s="1014"/>
      <c r="AW120" s="1014"/>
      <c r="AX120" s="1014"/>
      <c r="AY120" s="1015"/>
      <c r="AZ120" s="982" t="s">
        <v>432</v>
      </c>
      <c r="BA120" s="983"/>
      <c r="BB120" s="983"/>
      <c r="BC120" s="983"/>
      <c r="BD120" s="983"/>
      <c r="BE120" s="983"/>
      <c r="BF120" s="983"/>
      <c r="BG120" s="983"/>
      <c r="BH120" s="983"/>
      <c r="BI120" s="983"/>
      <c r="BJ120" s="983"/>
      <c r="BK120" s="983"/>
      <c r="BL120" s="983"/>
      <c r="BM120" s="983"/>
      <c r="BN120" s="983"/>
      <c r="BO120" s="983"/>
      <c r="BP120" s="984"/>
      <c r="BQ120" s="952">
        <v>857</v>
      </c>
      <c r="BR120" s="953"/>
      <c r="BS120" s="953"/>
      <c r="BT120" s="953"/>
      <c r="BU120" s="953"/>
      <c r="BV120" s="953" t="s">
        <v>108</v>
      </c>
      <c r="BW120" s="953"/>
      <c r="BX120" s="953"/>
      <c r="BY120" s="953"/>
      <c r="BZ120" s="953"/>
      <c r="CA120" s="953" t="s">
        <v>108</v>
      </c>
      <c r="CB120" s="953"/>
      <c r="CC120" s="953"/>
      <c r="CD120" s="953"/>
      <c r="CE120" s="953"/>
      <c r="CF120" s="947" t="s">
        <v>108</v>
      </c>
      <c r="CG120" s="948"/>
      <c r="CH120" s="948"/>
      <c r="CI120" s="948"/>
      <c r="CJ120" s="948"/>
      <c r="CK120" s="1046" t="s">
        <v>433</v>
      </c>
      <c r="CL120" s="1047"/>
      <c r="CM120" s="1047"/>
      <c r="CN120" s="1047"/>
      <c r="CO120" s="1048"/>
      <c r="CP120" s="1054" t="s">
        <v>434</v>
      </c>
      <c r="CQ120" s="1055"/>
      <c r="CR120" s="1055"/>
      <c r="CS120" s="1055"/>
      <c r="CT120" s="1055"/>
      <c r="CU120" s="1055"/>
      <c r="CV120" s="1055"/>
      <c r="CW120" s="1055"/>
      <c r="CX120" s="1055"/>
      <c r="CY120" s="1055"/>
      <c r="CZ120" s="1055"/>
      <c r="DA120" s="1055"/>
      <c r="DB120" s="1055"/>
      <c r="DC120" s="1055"/>
      <c r="DD120" s="1055"/>
      <c r="DE120" s="1055"/>
      <c r="DF120" s="1056"/>
      <c r="DG120" s="959">
        <v>461096</v>
      </c>
      <c r="DH120" s="960"/>
      <c r="DI120" s="960"/>
      <c r="DJ120" s="960"/>
      <c r="DK120" s="960"/>
      <c r="DL120" s="960">
        <v>433453</v>
      </c>
      <c r="DM120" s="960"/>
      <c r="DN120" s="960"/>
      <c r="DO120" s="960"/>
      <c r="DP120" s="960"/>
      <c r="DQ120" s="960">
        <v>404935</v>
      </c>
      <c r="DR120" s="960"/>
      <c r="DS120" s="960"/>
      <c r="DT120" s="960"/>
      <c r="DU120" s="960"/>
      <c r="DV120" s="961">
        <v>42.9</v>
      </c>
      <c r="DW120" s="961"/>
      <c r="DX120" s="961"/>
      <c r="DY120" s="961"/>
      <c r="DZ120" s="962"/>
    </row>
    <row r="121" spans="1:130" s="197" customFormat="1" ht="26.25" customHeight="1">
      <c r="A121" s="1008"/>
      <c r="B121" s="979"/>
      <c r="C121" s="1043" t="s">
        <v>435</v>
      </c>
      <c r="D121" s="1044"/>
      <c r="E121" s="1044"/>
      <c r="F121" s="1044"/>
      <c r="G121" s="1044"/>
      <c r="H121" s="1044"/>
      <c r="I121" s="1044"/>
      <c r="J121" s="1044"/>
      <c r="K121" s="1044"/>
      <c r="L121" s="1044"/>
      <c r="M121" s="1044"/>
      <c r="N121" s="1044"/>
      <c r="O121" s="1044"/>
      <c r="P121" s="1044"/>
      <c r="Q121" s="1044"/>
      <c r="R121" s="1044"/>
      <c r="S121" s="1044"/>
      <c r="T121" s="1044"/>
      <c r="U121" s="1044"/>
      <c r="V121" s="1044"/>
      <c r="W121" s="1044"/>
      <c r="X121" s="1044"/>
      <c r="Y121" s="1044"/>
      <c r="Z121" s="1045"/>
      <c r="AA121" s="991" t="s">
        <v>108</v>
      </c>
      <c r="AB121" s="992"/>
      <c r="AC121" s="992"/>
      <c r="AD121" s="992"/>
      <c r="AE121" s="993"/>
      <c r="AF121" s="994" t="s">
        <v>108</v>
      </c>
      <c r="AG121" s="992"/>
      <c r="AH121" s="992"/>
      <c r="AI121" s="992"/>
      <c r="AJ121" s="993"/>
      <c r="AK121" s="994" t="s">
        <v>108</v>
      </c>
      <c r="AL121" s="992"/>
      <c r="AM121" s="992"/>
      <c r="AN121" s="992"/>
      <c r="AO121" s="993"/>
      <c r="AP121" s="995" t="s">
        <v>108</v>
      </c>
      <c r="AQ121" s="996"/>
      <c r="AR121" s="996"/>
      <c r="AS121" s="996"/>
      <c r="AT121" s="997"/>
      <c r="AU121" s="1013"/>
      <c r="AV121" s="1014"/>
      <c r="AW121" s="1014"/>
      <c r="AX121" s="1014"/>
      <c r="AY121" s="1015"/>
      <c r="AZ121" s="1028" t="s">
        <v>436</v>
      </c>
      <c r="BA121" s="1004"/>
      <c r="BB121" s="1004"/>
      <c r="BC121" s="1004"/>
      <c r="BD121" s="1004"/>
      <c r="BE121" s="1004"/>
      <c r="BF121" s="1004"/>
      <c r="BG121" s="1004"/>
      <c r="BH121" s="1004"/>
      <c r="BI121" s="1004"/>
      <c r="BJ121" s="1004"/>
      <c r="BK121" s="1004"/>
      <c r="BL121" s="1004"/>
      <c r="BM121" s="1004"/>
      <c r="BN121" s="1004"/>
      <c r="BO121" s="1004"/>
      <c r="BP121" s="1005"/>
      <c r="BQ121" s="1018">
        <v>1738615</v>
      </c>
      <c r="BR121" s="1019"/>
      <c r="BS121" s="1019"/>
      <c r="BT121" s="1019"/>
      <c r="BU121" s="1019"/>
      <c r="BV121" s="1019">
        <v>1942086</v>
      </c>
      <c r="BW121" s="1019"/>
      <c r="BX121" s="1019"/>
      <c r="BY121" s="1019"/>
      <c r="BZ121" s="1019"/>
      <c r="CA121" s="1019">
        <v>1938455</v>
      </c>
      <c r="CB121" s="1019"/>
      <c r="CC121" s="1019"/>
      <c r="CD121" s="1019"/>
      <c r="CE121" s="1019"/>
      <c r="CF121" s="1057">
        <v>205.2</v>
      </c>
      <c r="CG121" s="1058"/>
      <c r="CH121" s="1058"/>
      <c r="CI121" s="1058"/>
      <c r="CJ121" s="1058"/>
      <c r="CK121" s="1049"/>
      <c r="CL121" s="1050"/>
      <c r="CM121" s="1050"/>
      <c r="CN121" s="1050"/>
      <c r="CO121" s="1051"/>
      <c r="CP121" s="1040" t="s">
        <v>437</v>
      </c>
      <c r="CQ121" s="1041"/>
      <c r="CR121" s="1041"/>
      <c r="CS121" s="1041"/>
      <c r="CT121" s="1041"/>
      <c r="CU121" s="1041"/>
      <c r="CV121" s="1041"/>
      <c r="CW121" s="1041"/>
      <c r="CX121" s="1041"/>
      <c r="CY121" s="1041"/>
      <c r="CZ121" s="1041"/>
      <c r="DA121" s="1041"/>
      <c r="DB121" s="1041"/>
      <c r="DC121" s="1041"/>
      <c r="DD121" s="1041"/>
      <c r="DE121" s="1041"/>
      <c r="DF121" s="1042"/>
      <c r="DG121" s="952">
        <v>98324</v>
      </c>
      <c r="DH121" s="953"/>
      <c r="DI121" s="953"/>
      <c r="DJ121" s="953"/>
      <c r="DK121" s="953"/>
      <c r="DL121" s="953">
        <v>84837</v>
      </c>
      <c r="DM121" s="953"/>
      <c r="DN121" s="953"/>
      <c r="DO121" s="953"/>
      <c r="DP121" s="953"/>
      <c r="DQ121" s="953">
        <v>85436</v>
      </c>
      <c r="DR121" s="953"/>
      <c r="DS121" s="953"/>
      <c r="DT121" s="953"/>
      <c r="DU121" s="953"/>
      <c r="DV121" s="954">
        <v>9</v>
      </c>
      <c r="DW121" s="954"/>
      <c r="DX121" s="954"/>
      <c r="DY121" s="954"/>
      <c r="DZ121" s="955"/>
    </row>
    <row r="122" spans="1:130" s="197" customFormat="1" ht="26.25" customHeight="1">
      <c r="A122" s="1008"/>
      <c r="B122" s="979"/>
      <c r="C122" s="949" t="s">
        <v>417</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108</v>
      </c>
      <c r="AB122" s="992"/>
      <c r="AC122" s="992"/>
      <c r="AD122" s="992"/>
      <c r="AE122" s="993"/>
      <c r="AF122" s="994" t="s">
        <v>108</v>
      </c>
      <c r="AG122" s="992"/>
      <c r="AH122" s="992"/>
      <c r="AI122" s="992"/>
      <c r="AJ122" s="993"/>
      <c r="AK122" s="994" t="s">
        <v>108</v>
      </c>
      <c r="AL122" s="992"/>
      <c r="AM122" s="992"/>
      <c r="AN122" s="992"/>
      <c r="AO122" s="993"/>
      <c r="AP122" s="995" t="s">
        <v>108</v>
      </c>
      <c r="AQ122" s="996"/>
      <c r="AR122" s="996"/>
      <c r="AS122" s="996"/>
      <c r="AT122" s="997"/>
      <c r="AU122" s="1016"/>
      <c r="AV122" s="1017"/>
      <c r="AW122" s="1017"/>
      <c r="AX122" s="1017"/>
      <c r="AY122" s="1017"/>
      <c r="AZ122" s="228" t="s">
        <v>167</v>
      </c>
      <c r="BA122" s="228"/>
      <c r="BB122" s="228"/>
      <c r="BC122" s="228"/>
      <c r="BD122" s="228"/>
      <c r="BE122" s="228"/>
      <c r="BF122" s="228"/>
      <c r="BG122" s="228"/>
      <c r="BH122" s="228"/>
      <c r="BI122" s="228"/>
      <c r="BJ122" s="228"/>
      <c r="BK122" s="228"/>
      <c r="BL122" s="228"/>
      <c r="BM122" s="228"/>
      <c r="BN122" s="228"/>
      <c r="BO122" s="1026" t="s">
        <v>438</v>
      </c>
      <c r="BP122" s="1027"/>
      <c r="BQ122" s="1067">
        <v>3455246</v>
      </c>
      <c r="BR122" s="1068"/>
      <c r="BS122" s="1068"/>
      <c r="BT122" s="1068"/>
      <c r="BU122" s="1068"/>
      <c r="BV122" s="1068">
        <v>3972741</v>
      </c>
      <c r="BW122" s="1068"/>
      <c r="BX122" s="1068"/>
      <c r="BY122" s="1068"/>
      <c r="BZ122" s="1068"/>
      <c r="CA122" s="1068">
        <v>4041095</v>
      </c>
      <c r="CB122" s="1068"/>
      <c r="CC122" s="1068"/>
      <c r="CD122" s="1068"/>
      <c r="CE122" s="1068"/>
      <c r="CF122" s="1020"/>
      <c r="CG122" s="1021"/>
      <c r="CH122" s="1021"/>
      <c r="CI122" s="1021"/>
      <c r="CJ122" s="1022"/>
      <c r="CK122" s="1049"/>
      <c r="CL122" s="1050"/>
      <c r="CM122" s="1050"/>
      <c r="CN122" s="1050"/>
      <c r="CO122" s="1051"/>
      <c r="CP122" s="1040" t="s">
        <v>439</v>
      </c>
      <c r="CQ122" s="1041"/>
      <c r="CR122" s="1041"/>
      <c r="CS122" s="1041"/>
      <c r="CT122" s="1041"/>
      <c r="CU122" s="1041"/>
      <c r="CV122" s="1041"/>
      <c r="CW122" s="1041"/>
      <c r="CX122" s="1041"/>
      <c r="CY122" s="1041"/>
      <c r="CZ122" s="1041"/>
      <c r="DA122" s="1041"/>
      <c r="DB122" s="1041"/>
      <c r="DC122" s="1041"/>
      <c r="DD122" s="1041"/>
      <c r="DE122" s="1041"/>
      <c r="DF122" s="1042"/>
      <c r="DG122" s="952" t="s">
        <v>108</v>
      </c>
      <c r="DH122" s="953"/>
      <c r="DI122" s="953"/>
      <c r="DJ122" s="953"/>
      <c r="DK122" s="953"/>
      <c r="DL122" s="953" t="s">
        <v>108</v>
      </c>
      <c r="DM122" s="953"/>
      <c r="DN122" s="953"/>
      <c r="DO122" s="953"/>
      <c r="DP122" s="953"/>
      <c r="DQ122" s="953" t="s">
        <v>108</v>
      </c>
      <c r="DR122" s="953"/>
      <c r="DS122" s="953"/>
      <c r="DT122" s="953"/>
      <c r="DU122" s="953"/>
      <c r="DV122" s="954" t="s">
        <v>108</v>
      </c>
      <c r="DW122" s="954"/>
      <c r="DX122" s="954"/>
      <c r="DY122" s="954"/>
      <c r="DZ122" s="955"/>
    </row>
    <row r="123" spans="1:130" s="197" customFormat="1" ht="26.25" customHeight="1" thickBot="1">
      <c r="A123" s="1008"/>
      <c r="B123" s="979"/>
      <c r="C123" s="949" t="s">
        <v>423</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108</v>
      </c>
      <c r="AB123" s="992"/>
      <c r="AC123" s="992"/>
      <c r="AD123" s="992"/>
      <c r="AE123" s="993"/>
      <c r="AF123" s="994" t="s">
        <v>108</v>
      </c>
      <c r="AG123" s="992"/>
      <c r="AH123" s="992"/>
      <c r="AI123" s="992"/>
      <c r="AJ123" s="993"/>
      <c r="AK123" s="994" t="s">
        <v>108</v>
      </c>
      <c r="AL123" s="992"/>
      <c r="AM123" s="992"/>
      <c r="AN123" s="992"/>
      <c r="AO123" s="993"/>
      <c r="AP123" s="995" t="s">
        <v>108</v>
      </c>
      <c r="AQ123" s="996"/>
      <c r="AR123" s="996"/>
      <c r="AS123" s="996"/>
      <c r="AT123" s="997"/>
      <c r="AU123" s="1064" t="s">
        <v>440</v>
      </c>
      <c r="AV123" s="1065"/>
      <c r="AW123" s="1065"/>
      <c r="AX123" s="1065"/>
      <c r="AY123" s="1065"/>
      <c r="AZ123" s="1065"/>
      <c r="BA123" s="1065"/>
      <c r="BB123" s="1065"/>
      <c r="BC123" s="1065"/>
      <c r="BD123" s="1065"/>
      <c r="BE123" s="1065"/>
      <c r="BF123" s="1065"/>
      <c r="BG123" s="1065"/>
      <c r="BH123" s="1065"/>
      <c r="BI123" s="1065"/>
      <c r="BJ123" s="1065"/>
      <c r="BK123" s="1065"/>
      <c r="BL123" s="1065"/>
      <c r="BM123" s="1065"/>
      <c r="BN123" s="1065"/>
      <c r="BO123" s="1065"/>
      <c r="BP123" s="1066"/>
      <c r="BQ123" s="1059" t="s">
        <v>108</v>
      </c>
      <c r="BR123" s="1060"/>
      <c r="BS123" s="1060"/>
      <c r="BT123" s="1060"/>
      <c r="BU123" s="1060"/>
      <c r="BV123" s="1060" t="s">
        <v>108</v>
      </c>
      <c r="BW123" s="1060"/>
      <c r="BX123" s="1060"/>
      <c r="BY123" s="1060"/>
      <c r="BZ123" s="1060"/>
      <c r="CA123" s="1060" t="s">
        <v>108</v>
      </c>
      <c r="CB123" s="1060"/>
      <c r="CC123" s="1060"/>
      <c r="CD123" s="1060"/>
      <c r="CE123" s="1060"/>
      <c r="CF123" s="1061"/>
      <c r="CG123" s="1062"/>
      <c r="CH123" s="1062"/>
      <c r="CI123" s="1062"/>
      <c r="CJ123" s="1063"/>
      <c r="CK123" s="1049"/>
      <c r="CL123" s="1050"/>
      <c r="CM123" s="1050"/>
      <c r="CN123" s="1050"/>
      <c r="CO123" s="1051"/>
      <c r="CP123" s="1040" t="s">
        <v>441</v>
      </c>
      <c r="CQ123" s="1041"/>
      <c r="CR123" s="1041"/>
      <c r="CS123" s="1041"/>
      <c r="CT123" s="1041"/>
      <c r="CU123" s="1041"/>
      <c r="CV123" s="1041"/>
      <c r="CW123" s="1041"/>
      <c r="CX123" s="1041"/>
      <c r="CY123" s="1041"/>
      <c r="CZ123" s="1041"/>
      <c r="DA123" s="1041"/>
      <c r="DB123" s="1041"/>
      <c r="DC123" s="1041"/>
      <c r="DD123" s="1041"/>
      <c r="DE123" s="1041"/>
      <c r="DF123" s="1042"/>
      <c r="DG123" s="991" t="s">
        <v>442</v>
      </c>
      <c r="DH123" s="992"/>
      <c r="DI123" s="992"/>
      <c r="DJ123" s="992"/>
      <c r="DK123" s="993"/>
      <c r="DL123" s="994" t="s">
        <v>442</v>
      </c>
      <c r="DM123" s="992"/>
      <c r="DN123" s="992"/>
      <c r="DO123" s="992"/>
      <c r="DP123" s="993"/>
      <c r="DQ123" s="994" t="s">
        <v>442</v>
      </c>
      <c r="DR123" s="992"/>
      <c r="DS123" s="992"/>
      <c r="DT123" s="992"/>
      <c r="DU123" s="993"/>
      <c r="DV123" s="995" t="s">
        <v>442</v>
      </c>
      <c r="DW123" s="996"/>
      <c r="DX123" s="996"/>
      <c r="DY123" s="996"/>
      <c r="DZ123" s="997"/>
    </row>
    <row r="124" spans="1:130" s="197" customFormat="1" ht="26.25" customHeight="1">
      <c r="A124" s="1008"/>
      <c r="B124" s="979"/>
      <c r="C124" s="949" t="s">
        <v>426</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442</v>
      </c>
      <c r="AB124" s="992"/>
      <c r="AC124" s="992"/>
      <c r="AD124" s="992"/>
      <c r="AE124" s="993"/>
      <c r="AF124" s="994" t="s">
        <v>442</v>
      </c>
      <c r="AG124" s="992"/>
      <c r="AH124" s="992"/>
      <c r="AI124" s="992"/>
      <c r="AJ124" s="993"/>
      <c r="AK124" s="994" t="s">
        <v>442</v>
      </c>
      <c r="AL124" s="992"/>
      <c r="AM124" s="992"/>
      <c r="AN124" s="992"/>
      <c r="AO124" s="993"/>
      <c r="AP124" s="995" t="s">
        <v>442</v>
      </c>
      <c r="AQ124" s="996"/>
      <c r="AR124" s="996"/>
      <c r="AS124" s="996"/>
      <c r="AT124" s="99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2"/>
      <c r="CL124" s="1052"/>
      <c r="CM124" s="1052"/>
      <c r="CN124" s="1052"/>
      <c r="CO124" s="1053"/>
      <c r="CP124" s="1040" t="s">
        <v>443</v>
      </c>
      <c r="CQ124" s="1041"/>
      <c r="CR124" s="1041"/>
      <c r="CS124" s="1041"/>
      <c r="CT124" s="1041"/>
      <c r="CU124" s="1041"/>
      <c r="CV124" s="1041"/>
      <c r="CW124" s="1041"/>
      <c r="CX124" s="1041"/>
      <c r="CY124" s="1041"/>
      <c r="CZ124" s="1041"/>
      <c r="DA124" s="1041"/>
      <c r="DB124" s="1041"/>
      <c r="DC124" s="1041"/>
      <c r="DD124" s="1041"/>
      <c r="DE124" s="1041"/>
      <c r="DF124" s="1042"/>
      <c r="DG124" s="1030" t="s">
        <v>442</v>
      </c>
      <c r="DH124" s="1031"/>
      <c r="DI124" s="1031"/>
      <c r="DJ124" s="1031"/>
      <c r="DK124" s="1032"/>
      <c r="DL124" s="1033" t="s">
        <v>442</v>
      </c>
      <c r="DM124" s="1031"/>
      <c r="DN124" s="1031"/>
      <c r="DO124" s="1031"/>
      <c r="DP124" s="1032"/>
      <c r="DQ124" s="1033" t="s">
        <v>442</v>
      </c>
      <c r="DR124" s="1031"/>
      <c r="DS124" s="1031"/>
      <c r="DT124" s="1031"/>
      <c r="DU124" s="1032"/>
      <c r="DV124" s="1034" t="s">
        <v>442</v>
      </c>
      <c r="DW124" s="1035"/>
      <c r="DX124" s="1035"/>
      <c r="DY124" s="1035"/>
      <c r="DZ124" s="1036"/>
    </row>
    <row r="125" spans="1:130" s="197" customFormat="1" ht="26.25" customHeight="1" thickBot="1">
      <c r="A125" s="1008"/>
      <c r="B125" s="979"/>
      <c r="C125" s="949" t="s">
        <v>428</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442</v>
      </c>
      <c r="AB125" s="992"/>
      <c r="AC125" s="992"/>
      <c r="AD125" s="992"/>
      <c r="AE125" s="993"/>
      <c r="AF125" s="994" t="s">
        <v>442</v>
      </c>
      <c r="AG125" s="992"/>
      <c r="AH125" s="992"/>
      <c r="AI125" s="992"/>
      <c r="AJ125" s="993"/>
      <c r="AK125" s="994" t="s">
        <v>442</v>
      </c>
      <c r="AL125" s="992"/>
      <c r="AM125" s="992"/>
      <c r="AN125" s="992"/>
      <c r="AO125" s="993"/>
      <c r="AP125" s="995" t="s">
        <v>442</v>
      </c>
      <c r="AQ125" s="996"/>
      <c r="AR125" s="996"/>
      <c r="AS125" s="996"/>
      <c r="AT125" s="99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7" t="s">
        <v>444</v>
      </c>
      <c r="CL125" s="1047"/>
      <c r="CM125" s="1047"/>
      <c r="CN125" s="1047"/>
      <c r="CO125" s="1048"/>
      <c r="CP125" s="973" t="s">
        <v>445</v>
      </c>
      <c r="CQ125" s="920"/>
      <c r="CR125" s="920"/>
      <c r="CS125" s="920"/>
      <c r="CT125" s="920"/>
      <c r="CU125" s="920"/>
      <c r="CV125" s="920"/>
      <c r="CW125" s="920"/>
      <c r="CX125" s="920"/>
      <c r="CY125" s="920"/>
      <c r="CZ125" s="920"/>
      <c r="DA125" s="920"/>
      <c r="DB125" s="920"/>
      <c r="DC125" s="920"/>
      <c r="DD125" s="920"/>
      <c r="DE125" s="920"/>
      <c r="DF125" s="921"/>
      <c r="DG125" s="959" t="s">
        <v>442</v>
      </c>
      <c r="DH125" s="960"/>
      <c r="DI125" s="960"/>
      <c r="DJ125" s="960"/>
      <c r="DK125" s="960"/>
      <c r="DL125" s="960" t="s">
        <v>442</v>
      </c>
      <c r="DM125" s="960"/>
      <c r="DN125" s="960"/>
      <c r="DO125" s="960"/>
      <c r="DP125" s="960"/>
      <c r="DQ125" s="960" t="s">
        <v>442</v>
      </c>
      <c r="DR125" s="960"/>
      <c r="DS125" s="960"/>
      <c r="DT125" s="960"/>
      <c r="DU125" s="960"/>
      <c r="DV125" s="961" t="s">
        <v>442</v>
      </c>
      <c r="DW125" s="961"/>
      <c r="DX125" s="961"/>
      <c r="DY125" s="961"/>
      <c r="DZ125" s="962"/>
    </row>
    <row r="126" spans="1:130" s="197" customFormat="1" ht="26.25" customHeight="1">
      <c r="A126" s="1008"/>
      <c r="B126" s="979"/>
      <c r="C126" s="949" t="s">
        <v>431</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442</v>
      </c>
      <c r="AB126" s="992"/>
      <c r="AC126" s="992"/>
      <c r="AD126" s="992"/>
      <c r="AE126" s="993"/>
      <c r="AF126" s="994" t="s">
        <v>442</v>
      </c>
      <c r="AG126" s="992"/>
      <c r="AH126" s="992"/>
      <c r="AI126" s="992"/>
      <c r="AJ126" s="993"/>
      <c r="AK126" s="994" t="s">
        <v>442</v>
      </c>
      <c r="AL126" s="992"/>
      <c r="AM126" s="992"/>
      <c r="AN126" s="992"/>
      <c r="AO126" s="993"/>
      <c r="AP126" s="995" t="s">
        <v>442</v>
      </c>
      <c r="AQ126" s="996"/>
      <c r="AR126" s="996"/>
      <c r="AS126" s="996"/>
      <c r="AT126" s="997"/>
      <c r="AU126" s="233"/>
      <c r="AV126" s="233"/>
      <c r="AW126" s="233"/>
      <c r="AX126" s="1069" t="s">
        <v>446</v>
      </c>
      <c r="AY126" s="1070"/>
      <c r="AZ126" s="1070"/>
      <c r="BA126" s="1070"/>
      <c r="BB126" s="1070"/>
      <c r="BC126" s="1070"/>
      <c r="BD126" s="1070"/>
      <c r="BE126" s="1071"/>
      <c r="BF126" s="1085" t="s">
        <v>447</v>
      </c>
      <c r="BG126" s="1070"/>
      <c r="BH126" s="1070"/>
      <c r="BI126" s="1070"/>
      <c r="BJ126" s="1070"/>
      <c r="BK126" s="1070"/>
      <c r="BL126" s="1071"/>
      <c r="BM126" s="1085" t="s">
        <v>448</v>
      </c>
      <c r="BN126" s="1070"/>
      <c r="BO126" s="1070"/>
      <c r="BP126" s="1070"/>
      <c r="BQ126" s="1070"/>
      <c r="BR126" s="1070"/>
      <c r="BS126" s="1071"/>
      <c r="BT126" s="1085" t="s">
        <v>449</v>
      </c>
      <c r="BU126" s="1070"/>
      <c r="BV126" s="1070"/>
      <c r="BW126" s="1070"/>
      <c r="BX126" s="1070"/>
      <c r="BY126" s="1070"/>
      <c r="BZ126" s="1086"/>
      <c r="CA126" s="233"/>
      <c r="CB126" s="233"/>
      <c r="CC126" s="233"/>
      <c r="CD126" s="234"/>
      <c r="CE126" s="234"/>
      <c r="CF126" s="234"/>
      <c r="CG126" s="231"/>
      <c r="CH126" s="231"/>
      <c r="CI126" s="231"/>
      <c r="CJ126" s="232"/>
      <c r="CK126" s="1050"/>
      <c r="CL126" s="1050"/>
      <c r="CM126" s="1050"/>
      <c r="CN126" s="1050"/>
      <c r="CO126" s="1051"/>
      <c r="CP126" s="982" t="s">
        <v>450</v>
      </c>
      <c r="CQ126" s="983"/>
      <c r="CR126" s="983"/>
      <c r="CS126" s="983"/>
      <c r="CT126" s="983"/>
      <c r="CU126" s="983"/>
      <c r="CV126" s="983"/>
      <c r="CW126" s="983"/>
      <c r="CX126" s="983"/>
      <c r="CY126" s="983"/>
      <c r="CZ126" s="983"/>
      <c r="DA126" s="983"/>
      <c r="DB126" s="983"/>
      <c r="DC126" s="983"/>
      <c r="DD126" s="983"/>
      <c r="DE126" s="983"/>
      <c r="DF126" s="984"/>
      <c r="DG126" s="952" t="s">
        <v>442</v>
      </c>
      <c r="DH126" s="953"/>
      <c r="DI126" s="953"/>
      <c r="DJ126" s="953"/>
      <c r="DK126" s="953"/>
      <c r="DL126" s="953" t="s">
        <v>442</v>
      </c>
      <c r="DM126" s="953"/>
      <c r="DN126" s="953"/>
      <c r="DO126" s="953"/>
      <c r="DP126" s="953"/>
      <c r="DQ126" s="953" t="s">
        <v>442</v>
      </c>
      <c r="DR126" s="953"/>
      <c r="DS126" s="953"/>
      <c r="DT126" s="953"/>
      <c r="DU126" s="953"/>
      <c r="DV126" s="954" t="s">
        <v>442</v>
      </c>
      <c r="DW126" s="954"/>
      <c r="DX126" s="954"/>
      <c r="DY126" s="954"/>
      <c r="DZ126" s="955"/>
    </row>
    <row r="127" spans="1:130" s="197" customFormat="1" ht="26.25" customHeight="1" thickBot="1">
      <c r="A127" s="1009"/>
      <c r="B127" s="981"/>
      <c r="C127" s="1037" t="s">
        <v>451</v>
      </c>
      <c r="D127" s="1038"/>
      <c r="E127" s="1038"/>
      <c r="F127" s="1038"/>
      <c r="G127" s="1038"/>
      <c r="H127" s="1038"/>
      <c r="I127" s="1038"/>
      <c r="J127" s="1038"/>
      <c r="K127" s="1038"/>
      <c r="L127" s="1038"/>
      <c r="M127" s="1038"/>
      <c r="N127" s="1038"/>
      <c r="O127" s="1038"/>
      <c r="P127" s="1038"/>
      <c r="Q127" s="1038"/>
      <c r="R127" s="1038"/>
      <c r="S127" s="1038"/>
      <c r="T127" s="1038"/>
      <c r="U127" s="1038"/>
      <c r="V127" s="1038"/>
      <c r="W127" s="1038"/>
      <c r="X127" s="1038"/>
      <c r="Y127" s="1038"/>
      <c r="Z127" s="1039"/>
      <c r="AA127" s="991" t="s">
        <v>442</v>
      </c>
      <c r="AB127" s="992"/>
      <c r="AC127" s="992"/>
      <c r="AD127" s="992"/>
      <c r="AE127" s="993"/>
      <c r="AF127" s="994" t="s">
        <v>442</v>
      </c>
      <c r="AG127" s="992"/>
      <c r="AH127" s="992"/>
      <c r="AI127" s="992"/>
      <c r="AJ127" s="993"/>
      <c r="AK127" s="994" t="s">
        <v>442</v>
      </c>
      <c r="AL127" s="992"/>
      <c r="AM127" s="992"/>
      <c r="AN127" s="992"/>
      <c r="AO127" s="993"/>
      <c r="AP127" s="995" t="s">
        <v>442</v>
      </c>
      <c r="AQ127" s="996"/>
      <c r="AR127" s="996"/>
      <c r="AS127" s="996"/>
      <c r="AT127" s="997"/>
      <c r="AU127" s="233"/>
      <c r="AV127" s="233"/>
      <c r="AW127" s="233"/>
      <c r="AX127" s="919" t="s">
        <v>452</v>
      </c>
      <c r="AY127" s="920"/>
      <c r="AZ127" s="920"/>
      <c r="BA127" s="920"/>
      <c r="BB127" s="920"/>
      <c r="BC127" s="920"/>
      <c r="BD127" s="920"/>
      <c r="BE127" s="921"/>
      <c r="BF127" s="1074" t="s">
        <v>442</v>
      </c>
      <c r="BG127" s="1075"/>
      <c r="BH127" s="1075"/>
      <c r="BI127" s="1075"/>
      <c r="BJ127" s="1075"/>
      <c r="BK127" s="1075"/>
      <c r="BL127" s="1084"/>
      <c r="BM127" s="1074">
        <v>15</v>
      </c>
      <c r="BN127" s="1075"/>
      <c r="BO127" s="1075"/>
      <c r="BP127" s="1075"/>
      <c r="BQ127" s="1075"/>
      <c r="BR127" s="1075"/>
      <c r="BS127" s="1084"/>
      <c r="BT127" s="1074">
        <v>20</v>
      </c>
      <c r="BU127" s="1075"/>
      <c r="BV127" s="1075"/>
      <c r="BW127" s="1075"/>
      <c r="BX127" s="1075"/>
      <c r="BY127" s="1075"/>
      <c r="BZ127" s="1076"/>
      <c r="CA127" s="234"/>
      <c r="CB127" s="234"/>
      <c r="CC127" s="234"/>
      <c r="CD127" s="234"/>
      <c r="CE127" s="234"/>
      <c r="CF127" s="234"/>
      <c r="CG127" s="231"/>
      <c r="CH127" s="231"/>
      <c r="CI127" s="231"/>
      <c r="CJ127" s="232"/>
      <c r="CK127" s="1072"/>
      <c r="CL127" s="1072"/>
      <c r="CM127" s="1072"/>
      <c r="CN127" s="1072"/>
      <c r="CO127" s="1073"/>
      <c r="CP127" s="1077" t="s">
        <v>453</v>
      </c>
      <c r="CQ127" s="1078"/>
      <c r="CR127" s="1078"/>
      <c r="CS127" s="1078"/>
      <c r="CT127" s="1078"/>
      <c r="CU127" s="1078"/>
      <c r="CV127" s="1078"/>
      <c r="CW127" s="1078"/>
      <c r="CX127" s="1078"/>
      <c r="CY127" s="1078"/>
      <c r="CZ127" s="1078"/>
      <c r="DA127" s="1078"/>
      <c r="DB127" s="1078"/>
      <c r="DC127" s="1078"/>
      <c r="DD127" s="1078"/>
      <c r="DE127" s="1078"/>
      <c r="DF127" s="1079"/>
      <c r="DG127" s="1080" t="s">
        <v>454</v>
      </c>
      <c r="DH127" s="1081"/>
      <c r="DI127" s="1081"/>
      <c r="DJ127" s="1081"/>
      <c r="DK127" s="1081"/>
      <c r="DL127" s="1081" t="s">
        <v>455</v>
      </c>
      <c r="DM127" s="1081"/>
      <c r="DN127" s="1081"/>
      <c r="DO127" s="1081"/>
      <c r="DP127" s="1081"/>
      <c r="DQ127" s="1081" t="s">
        <v>455</v>
      </c>
      <c r="DR127" s="1081"/>
      <c r="DS127" s="1081"/>
      <c r="DT127" s="1081"/>
      <c r="DU127" s="1081"/>
      <c r="DV127" s="1082" t="s">
        <v>455</v>
      </c>
      <c r="DW127" s="1082"/>
      <c r="DX127" s="1082"/>
      <c r="DY127" s="1082"/>
      <c r="DZ127" s="1083"/>
    </row>
    <row r="128" spans="1:130" s="197" customFormat="1" ht="26.25" customHeight="1">
      <c r="A128" s="1104" t="s">
        <v>456</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457</v>
      </c>
      <c r="X128" s="1106"/>
      <c r="Y128" s="1106"/>
      <c r="Z128" s="1107"/>
      <c r="AA128" s="1122">
        <v>1924</v>
      </c>
      <c r="AB128" s="1123"/>
      <c r="AC128" s="1123"/>
      <c r="AD128" s="1123"/>
      <c r="AE128" s="1124"/>
      <c r="AF128" s="1125">
        <v>1616</v>
      </c>
      <c r="AG128" s="1123"/>
      <c r="AH128" s="1123"/>
      <c r="AI128" s="1123"/>
      <c r="AJ128" s="1124"/>
      <c r="AK128" s="1125">
        <v>2497</v>
      </c>
      <c r="AL128" s="1123"/>
      <c r="AM128" s="1123"/>
      <c r="AN128" s="1123"/>
      <c r="AO128" s="1124"/>
      <c r="AP128" s="1126"/>
      <c r="AQ128" s="1127"/>
      <c r="AR128" s="1127"/>
      <c r="AS128" s="1127"/>
      <c r="AT128" s="1128"/>
      <c r="AU128" s="235"/>
      <c r="AV128" s="235"/>
      <c r="AW128" s="235"/>
      <c r="AX128" s="1087" t="s">
        <v>458</v>
      </c>
      <c r="AY128" s="983"/>
      <c r="AZ128" s="983"/>
      <c r="BA128" s="983"/>
      <c r="BB128" s="983"/>
      <c r="BC128" s="983"/>
      <c r="BD128" s="983"/>
      <c r="BE128" s="984"/>
      <c r="BF128" s="1099" t="s">
        <v>442</v>
      </c>
      <c r="BG128" s="1100"/>
      <c r="BH128" s="1100"/>
      <c r="BI128" s="1100"/>
      <c r="BJ128" s="1100"/>
      <c r="BK128" s="1100"/>
      <c r="BL128" s="1101"/>
      <c r="BM128" s="1099">
        <v>20</v>
      </c>
      <c r="BN128" s="1100"/>
      <c r="BO128" s="1100"/>
      <c r="BP128" s="1100"/>
      <c r="BQ128" s="1100"/>
      <c r="BR128" s="1100"/>
      <c r="BS128" s="1101"/>
      <c r="BT128" s="1099">
        <v>30</v>
      </c>
      <c r="BU128" s="1102"/>
      <c r="BV128" s="1102"/>
      <c r="BW128" s="1102"/>
      <c r="BX128" s="1102"/>
      <c r="BY128" s="1102"/>
      <c r="BZ128" s="110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3" t="s">
        <v>88</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3" t="s">
        <v>459</v>
      </c>
      <c r="X129" s="1094"/>
      <c r="Y129" s="1094"/>
      <c r="Z129" s="1095"/>
      <c r="AA129" s="991">
        <v>1146043</v>
      </c>
      <c r="AB129" s="992"/>
      <c r="AC129" s="992"/>
      <c r="AD129" s="992"/>
      <c r="AE129" s="993"/>
      <c r="AF129" s="994">
        <v>1127036</v>
      </c>
      <c r="AG129" s="992"/>
      <c r="AH129" s="992"/>
      <c r="AI129" s="992"/>
      <c r="AJ129" s="993"/>
      <c r="AK129" s="994">
        <v>1215695</v>
      </c>
      <c r="AL129" s="992"/>
      <c r="AM129" s="992"/>
      <c r="AN129" s="992"/>
      <c r="AO129" s="993"/>
      <c r="AP129" s="1096"/>
      <c r="AQ129" s="1097"/>
      <c r="AR129" s="1097"/>
      <c r="AS129" s="1097"/>
      <c r="AT129" s="1098"/>
      <c r="AU129" s="235"/>
      <c r="AV129" s="235"/>
      <c r="AW129" s="235"/>
      <c r="AX129" s="1087" t="s">
        <v>460</v>
      </c>
      <c r="AY129" s="983"/>
      <c r="AZ129" s="983"/>
      <c r="BA129" s="983"/>
      <c r="BB129" s="983"/>
      <c r="BC129" s="983"/>
      <c r="BD129" s="983"/>
      <c r="BE129" s="984"/>
      <c r="BF129" s="1088">
        <v>0.8</v>
      </c>
      <c r="BG129" s="1089"/>
      <c r="BH129" s="1089"/>
      <c r="BI129" s="1089"/>
      <c r="BJ129" s="1089"/>
      <c r="BK129" s="1089"/>
      <c r="BL129" s="1090"/>
      <c r="BM129" s="1088">
        <v>25</v>
      </c>
      <c r="BN129" s="1089"/>
      <c r="BO129" s="1089"/>
      <c r="BP129" s="1089"/>
      <c r="BQ129" s="1089"/>
      <c r="BR129" s="1089"/>
      <c r="BS129" s="1090"/>
      <c r="BT129" s="1088">
        <v>35</v>
      </c>
      <c r="BU129" s="1091"/>
      <c r="BV129" s="1091"/>
      <c r="BW129" s="1091"/>
      <c r="BX129" s="1091"/>
      <c r="BY129" s="1091"/>
      <c r="BZ129" s="109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3" t="s">
        <v>461</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3" t="s">
        <v>462</v>
      </c>
      <c r="X130" s="1094"/>
      <c r="Y130" s="1094"/>
      <c r="Z130" s="1095"/>
      <c r="AA130" s="991">
        <v>255799</v>
      </c>
      <c r="AB130" s="992"/>
      <c r="AC130" s="992"/>
      <c r="AD130" s="992"/>
      <c r="AE130" s="993"/>
      <c r="AF130" s="994">
        <v>264728</v>
      </c>
      <c r="AG130" s="992"/>
      <c r="AH130" s="992"/>
      <c r="AI130" s="992"/>
      <c r="AJ130" s="993"/>
      <c r="AK130" s="994">
        <v>271162</v>
      </c>
      <c r="AL130" s="992"/>
      <c r="AM130" s="992"/>
      <c r="AN130" s="992"/>
      <c r="AO130" s="993"/>
      <c r="AP130" s="1096"/>
      <c r="AQ130" s="1097"/>
      <c r="AR130" s="1097"/>
      <c r="AS130" s="1097"/>
      <c r="AT130" s="1098"/>
      <c r="AU130" s="235"/>
      <c r="AV130" s="235"/>
      <c r="AW130" s="235"/>
      <c r="AX130" s="1146" t="s">
        <v>463</v>
      </c>
      <c r="AY130" s="1078"/>
      <c r="AZ130" s="1078"/>
      <c r="BA130" s="1078"/>
      <c r="BB130" s="1078"/>
      <c r="BC130" s="1078"/>
      <c r="BD130" s="1078"/>
      <c r="BE130" s="1079"/>
      <c r="BF130" s="1108" t="s">
        <v>464</v>
      </c>
      <c r="BG130" s="1109"/>
      <c r="BH130" s="1109"/>
      <c r="BI130" s="1109"/>
      <c r="BJ130" s="1109"/>
      <c r="BK130" s="1109"/>
      <c r="BL130" s="1110"/>
      <c r="BM130" s="1108">
        <v>350</v>
      </c>
      <c r="BN130" s="1109"/>
      <c r="BO130" s="1109"/>
      <c r="BP130" s="1109"/>
      <c r="BQ130" s="1109"/>
      <c r="BR130" s="1109"/>
      <c r="BS130" s="1110"/>
      <c r="BT130" s="1111"/>
      <c r="BU130" s="1112"/>
      <c r="BV130" s="1112"/>
      <c r="BW130" s="1112"/>
      <c r="BX130" s="1112"/>
      <c r="BY130" s="1112"/>
      <c r="BZ130" s="111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465</v>
      </c>
      <c r="X131" s="1117"/>
      <c r="Y131" s="1117"/>
      <c r="Z131" s="1118"/>
      <c r="AA131" s="1030">
        <v>890244</v>
      </c>
      <c r="AB131" s="1031"/>
      <c r="AC131" s="1031"/>
      <c r="AD131" s="1031"/>
      <c r="AE131" s="1032"/>
      <c r="AF131" s="1033">
        <v>862308</v>
      </c>
      <c r="AG131" s="1031"/>
      <c r="AH131" s="1031"/>
      <c r="AI131" s="1031"/>
      <c r="AJ131" s="1032"/>
      <c r="AK131" s="1033">
        <v>944533</v>
      </c>
      <c r="AL131" s="1031"/>
      <c r="AM131" s="1031"/>
      <c r="AN131" s="1031"/>
      <c r="AO131" s="1032"/>
      <c r="AP131" s="1119"/>
      <c r="AQ131" s="1120"/>
      <c r="AR131" s="1120"/>
      <c r="AS131" s="1120"/>
      <c r="AT131" s="112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30" t="s">
        <v>466</v>
      </c>
      <c r="B132" s="1131"/>
      <c r="C132" s="1131"/>
      <c r="D132" s="1131"/>
      <c r="E132" s="1131"/>
      <c r="F132" s="1131"/>
      <c r="G132" s="1131"/>
      <c r="H132" s="1131"/>
      <c r="I132" s="1131"/>
      <c r="J132" s="1131"/>
      <c r="K132" s="1131"/>
      <c r="L132" s="1131"/>
      <c r="M132" s="1131"/>
      <c r="N132" s="1131"/>
      <c r="O132" s="1131"/>
      <c r="P132" s="1131"/>
      <c r="Q132" s="1131"/>
      <c r="R132" s="1131"/>
      <c r="S132" s="1131"/>
      <c r="T132" s="1131"/>
      <c r="U132" s="1131"/>
      <c r="V132" s="1134" t="s">
        <v>467</v>
      </c>
      <c r="W132" s="1134"/>
      <c r="X132" s="1134"/>
      <c r="Y132" s="1134"/>
      <c r="Z132" s="1135"/>
      <c r="AA132" s="1136">
        <v>1.0489259120000001</v>
      </c>
      <c r="AB132" s="1137"/>
      <c r="AC132" s="1137"/>
      <c r="AD132" s="1137"/>
      <c r="AE132" s="1138"/>
      <c r="AF132" s="1139">
        <v>1.0647007799999999</v>
      </c>
      <c r="AG132" s="1137"/>
      <c r="AH132" s="1137"/>
      <c r="AI132" s="1137"/>
      <c r="AJ132" s="1138"/>
      <c r="AK132" s="1139">
        <v>0.30957097300000003</v>
      </c>
      <c r="AL132" s="1137"/>
      <c r="AM132" s="1137"/>
      <c r="AN132" s="1137"/>
      <c r="AO132" s="1138"/>
      <c r="AP132" s="1020"/>
      <c r="AQ132" s="1021"/>
      <c r="AR132" s="1021"/>
      <c r="AS132" s="1021"/>
      <c r="AT132" s="114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2"/>
      <c r="B133" s="1133"/>
      <c r="C133" s="1133"/>
      <c r="D133" s="1133"/>
      <c r="E133" s="1133"/>
      <c r="F133" s="1133"/>
      <c r="G133" s="1133"/>
      <c r="H133" s="1133"/>
      <c r="I133" s="1133"/>
      <c r="J133" s="1133"/>
      <c r="K133" s="1133"/>
      <c r="L133" s="1133"/>
      <c r="M133" s="1133"/>
      <c r="N133" s="1133"/>
      <c r="O133" s="1133"/>
      <c r="P133" s="1133"/>
      <c r="Q133" s="1133"/>
      <c r="R133" s="1133"/>
      <c r="S133" s="1133"/>
      <c r="T133" s="1133"/>
      <c r="U133" s="1133"/>
      <c r="V133" s="1141" t="s">
        <v>468</v>
      </c>
      <c r="W133" s="1141"/>
      <c r="X133" s="1141"/>
      <c r="Y133" s="1141"/>
      <c r="Z133" s="1142"/>
      <c r="AA133" s="1143">
        <v>2.7</v>
      </c>
      <c r="AB133" s="1144"/>
      <c r="AC133" s="1144"/>
      <c r="AD133" s="1144"/>
      <c r="AE133" s="1145"/>
      <c r="AF133" s="1143">
        <v>1.6</v>
      </c>
      <c r="AG133" s="1144"/>
      <c r="AH133" s="1144"/>
      <c r="AI133" s="1144"/>
      <c r="AJ133" s="1145"/>
      <c r="AK133" s="1143">
        <v>0.8</v>
      </c>
      <c r="AL133" s="1144"/>
      <c r="AM133" s="1144"/>
      <c r="AN133" s="1144"/>
      <c r="AO133" s="1145"/>
      <c r="AP133" s="1061"/>
      <c r="AQ133" s="1062"/>
      <c r="AR133" s="1062"/>
      <c r="AS133" s="1062"/>
      <c r="AT133" s="112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50" t="s">
        <v>471</v>
      </c>
      <c r="L7" s="254"/>
      <c r="M7" s="255" t="s">
        <v>472</v>
      </c>
      <c r="N7" s="256"/>
    </row>
    <row r="8" spans="1:16">
      <c r="A8" s="248"/>
      <c r="B8" s="244"/>
      <c r="C8" s="244"/>
      <c r="D8" s="244"/>
      <c r="E8" s="244"/>
      <c r="F8" s="244"/>
      <c r="G8" s="257"/>
      <c r="H8" s="258"/>
      <c r="I8" s="258"/>
      <c r="J8" s="259"/>
      <c r="K8" s="1151"/>
      <c r="L8" s="260" t="s">
        <v>473</v>
      </c>
      <c r="M8" s="261" t="s">
        <v>474</v>
      </c>
      <c r="N8" s="262" t="s">
        <v>475</v>
      </c>
    </row>
    <row r="9" spans="1:16">
      <c r="A9" s="248"/>
      <c r="B9" s="244"/>
      <c r="C9" s="244"/>
      <c r="D9" s="244"/>
      <c r="E9" s="244"/>
      <c r="F9" s="244"/>
      <c r="G9" s="1152" t="s">
        <v>476</v>
      </c>
      <c r="H9" s="1153"/>
      <c r="I9" s="1153"/>
      <c r="J9" s="1154"/>
      <c r="K9" s="263">
        <v>213133</v>
      </c>
      <c r="L9" s="264">
        <v>212284</v>
      </c>
      <c r="M9" s="265">
        <v>149112</v>
      </c>
      <c r="N9" s="266">
        <v>42.4</v>
      </c>
    </row>
    <row r="10" spans="1:16">
      <c r="A10" s="248"/>
      <c r="B10" s="244"/>
      <c r="C10" s="244"/>
      <c r="D10" s="244"/>
      <c r="E10" s="244"/>
      <c r="F10" s="244"/>
      <c r="G10" s="1152" t="s">
        <v>477</v>
      </c>
      <c r="H10" s="1153"/>
      <c r="I10" s="1153"/>
      <c r="J10" s="1154"/>
      <c r="K10" s="267">
        <v>15080</v>
      </c>
      <c r="L10" s="268">
        <v>15020</v>
      </c>
      <c r="M10" s="269">
        <v>16878</v>
      </c>
      <c r="N10" s="270">
        <v>-11</v>
      </c>
    </row>
    <row r="11" spans="1:16" ht="13.5" customHeight="1">
      <c r="A11" s="248"/>
      <c r="B11" s="244"/>
      <c r="C11" s="244"/>
      <c r="D11" s="244"/>
      <c r="E11" s="244"/>
      <c r="F11" s="244"/>
      <c r="G11" s="1152" t="s">
        <v>478</v>
      </c>
      <c r="H11" s="1153"/>
      <c r="I11" s="1153"/>
      <c r="J11" s="1154"/>
      <c r="K11" s="267">
        <v>28659</v>
      </c>
      <c r="L11" s="268">
        <v>28545</v>
      </c>
      <c r="M11" s="269">
        <v>25471</v>
      </c>
      <c r="N11" s="270">
        <v>12.1</v>
      </c>
    </row>
    <row r="12" spans="1:16" ht="13.5" customHeight="1">
      <c r="A12" s="248"/>
      <c r="B12" s="244"/>
      <c r="C12" s="244"/>
      <c r="D12" s="244"/>
      <c r="E12" s="244"/>
      <c r="F12" s="244"/>
      <c r="G12" s="1152" t="s">
        <v>479</v>
      </c>
      <c r="H12" s="1153"/>
      <c r="I12" s="1153"/>
      <c r="J12" s="1154"/>
      <c r="K12" s="267" t="s">
        <v>480</v>
      </c>
      <c r="L12" s="268" t="s">
        <v>480</v>
      </c>
      <c r="M12" s="269">
        <v>1933</v>
      </c>
      <c r="N12" s="270" t="s">
        <v>480</v>
      </c>
    </row>
    <row r="13" spans="1:16" ht="13.5" customHeight="1">
      <c r="A13" s="248"/>
      <c r="B13" s="244"/>
      <c r="C13" s="244"/>
      <c r="D13" s="244"/>
      <c r="E13" s="244"/>
      <c r="F13" s="244"/>
      <c r="G13" s="1152" t="s">
        <v>481</v>
      </c>
      <c r="H13" s="1153"/>
      <c r="I13" s="1153"/>
      <c r="J13" s="1154"/>
      <c r="K13" s="267" t="s">
        <v>480</v>
      </c>
      <c r="L13" s="268" t="s">
        <v>480</v>
      </c>
      <c r="M13" s="269" t="s">
        <v>480</v>
      </c>
      <c r="N13" s="270" t="s">
        <v>480</v>
      </c>
    </row>
    <row r="14" spans="1:16" ht="13.5" customHeight="1">
      <c r="A14" s="248"/>
      <c r="B14" s="244"/>
      <c r="C14" s="244"/>
      <c r="D14" s="244"/>
      <c r="E14" s="244"/>
      <c r="F14" s="244"/>
      <c r="G14" s="1152" t="s">
        <v>482</v>
      </c>
      <c r="H14" s="1153"/>
      <c r="I14" s="1153"/>
      <c r="J14" s="1154"/>
      <c r="K14" s="267">
        <v>10493</v>
      </c>
      <c r="L14" s="268">
        <v>10451</v>
      </c>
      <c r="M14" s="269">
        <v>7468</v>
      </c>
      <c r="N14" s="270">
        <v>39.9</v>
      </c>
    </row>
    <row r="15" spans="1:16" ht="13.5" customHeight="1">
      <c r="A15" s="248"/>
      <c r="B15" s="244"/>
      <c r="C15" s="244"/>
      <c r="D15" s="244"/>
      <c r="E15" s="244"/>
      <c r="F15" s="244"/>
      <c r="G15" s="1152" t="s">
        <v>483</v>
      </c>
      <c r="H15" s="1153"/>
      <c r="I15" s="1153"/>
      <c r="J15" s="1154"/>
      <c r="K15" s="267">
        <v>12256</v>
      </c>
      <c r="L15" s="268">
        <v>12207</v>
      </c>
      <c r="M15" s="269">
        <v>4077</v>
      </c>
      <c r="N15" s="270">
        <v>199.4</v>
      </c>
    </row>
    <row r="16" spans="1:16">
      <c r="A16" s="248"/>
      <c r="B16" s="244"/>
      <c r="C16" s="244"/>
      <c r="D16" s="244"/>
      <c r="E16" s="244"/>
      <c r="F16" s="244"/>
      <c r="G16" s="1155" t="s">
        <v>484</v>
      </c>
      <c r="H16" s="1156"/>
      <c r="I16" s="1156"/>
      <c r="J16" s="1157"/>
      <c r="K16" s="268">
        <v>-19561</v>
      </c>
      <c r="L16" s="268">
        <v>-19483</v>
      </c>
      <c r="M16" s="269">
        <v>-15449</v>
      </c>
      <c r="N16" s="270">
        <v>26.1</v>
      </c>
    </row>
    <row r="17" spans="1:16">
      <c r="A17" s="248"/>
      <c r="B17" s="244"/>
      <c r="C17" s="244"/>
      <c r="D17" s="244"/>
      <c r="E17" s="244"/>
      <c r="F17" s="244"/>
      <c r="G17" s="1155" t="s">
        <v>167</v>
      </c>
      <c r="H17" s="1156"/>
      <c r="I17" s="1156"/>
      <c r="J17" s="1157"/>
      <c r="K17" s="268">
        <v>260060</v>
      </c>
      <c r="L17" s="268">
        <v>259024</v>
      </c>
      <c r="M17" s="269">
        <v>189490</v>
      </c>
      <c r="N17" s="270">
        <v>36.700000000000003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47" t="s">
        <v>489</v>
      </c>
      <c r="H21" s="1148"/>
      <c r="I21" s="1148"/>
      <c r="J21" s="1149"/>
      <c r="K21" s="280">
        <v>23.9</v>
      </c>
      <c r="L21" s="281">
        <v>16.760000000000002</v>
      </c>
      <c r="M21" s="282">
        <v>7.14</v>
      </c>
      <c r="N21" s="249"/>
      <c r="O21" s="283"/>
      <c r="P21" s="279"/>
    </row>
    <row r="22" spans="1:16" s="284" customFormat="1">
      <c r="A22" s="279"/>
      <c r="B22" s="249"/>
      <c r="C22" s="249"/>
      <c r="D22" s="249"/>
      <c r="E22" s="249"/>
      <c r="F22" s="249"/>
      <c r="G22" s="1147" t="s">
        <v>490</v>
      </c>
      <c r="H22" s="1148"/>
      <c r="I22" s="1148"/>
      <c r="J22" s="1149"/>
      <c r="K22" s="285">
        <v>91.8</v>
      </c>
      <c r="L22" s="286">
        <v>94.9</v>
      </c>
      <c r="M22" s="287">
        <v>-3.1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50" t="s">
        <v>471</v>
      </c>
      <c r="L30" s="254"/>
      <c r="M30" s="255" t="s">
        <v>472</v>
      </c>
      <c r="N30" s="256"/>
    </row>
    <row r="31" spans="1:16">
      <c r="A31" s="248"/>
      <c r="B31" s="244"/>
      <c r="C31" s="244"/>
      <c r="D31" s="244"/>
      <c r="E31" s="244"/>
      <c r="F31" s="244"/>
      <c r="G31" s="257"/>
      <c r="H31" s="258"/>
      <c r="I31" s="258"/>
      <c r="J31" s="259"/>
      <c r="K31" s="1151"/>
      <c r="L31" s="260" t="s">
        <v>473</v>
      </c>
      <c r="M31" s="261" t="s">
        <v>474</v>
      </c>
      <c r="N31" s="262" t="s">
        <v>475</v>
      </c>
    </row>
    <row r="32" spans="1:16" ht="27" customHeight="1">
      <c r="A32" s="248"/>
      <c r="B32" s="244"/>
      <c r="C32" s="244"/>
      <c r="D32" s="244"/>
      <c r="E32" s="244"/>
      <c r="F32" s="244"/>
      <c r="G32" s="1163" t="s">
        <v>494</v>
      </c>
      <c r="H32" s="1164"/>
      <c r="I32" s="1164"/>
      <c r="J32" s="1165"/>
      <c r="K32" s="294">
        <v>235146</v>
      </c>
      <c r="L32" s="294">
        <v>234209</v>
      </c>
      <c r="M32" s="295">
        <v>106256</v>
      </c>
      <c r="N32" s="296">
        <v>120.4</v>
      </c>
    </row>
    <row r="33" spans="1:16" ht="13.5" customHeight="1">
      <c r="A33" s="248"/>
      <c r="B33" s="244"/>
      <c r="C33" s="244"/>
      <c r="D33" s="244"/>
      <c r="E33" s="244"/>
      <c r="F33" s="244"/>
      <c r="G33" s="1163" t="s">
        <v>495</v>
      </c>
      <c r="H33" s="1164"/>
      <c r="I33" s="1164"/>
      <c r="J33" s="1165"/>
      <c r="K33" s="294" t="s">
        <v>480</v>
      </c>
      <c r="L33" s="294" t="s">
        <v>480</v>
      </c>
      <c r="M33" s="295" t="s">
        <v>480</v>
      </c>
      <c r="N33" s="296" t="s">
        <v>480</v>
      </c>
    </row>
    <row r="34" spans="1:16" ht="27" customHeight="1">
      <c r="A34" s="248"/>
      <c r="B34" s="244"/>
      <c r="C34" s="244"/>
      <c r="D34" s="244"/>
      <c r="E34" s="244"/>
      <c r="F34" s="244"/>
      <c r="G34" s="1163" t="s">
        <v>496</v>
      </c>
      <c r="H34" s="1164"/>
      <c r="I34" s="1164"/>
      <c r="J34" s="1165"/>
      <c r="K34" s="294" t="s">
        <v>480</v>
      </c>
      <c r="L34" s="294" t="s">
        <v>480</v>
      </c>
      <c r="M34" s="295" t="s">
        <v>480</v>
      </c>
      <c r="N34" s="296" t="s">
        <v>480</v>
      </c>
    </row>
    <row r="35" spans="1:16" ht="27" customHeight="1">
      <c r="A35" s="248"/>
      <c r="B35" s="244"/>
      <c r="C35" s="244"/>
      <c r="D35" s="244"/>
      <c r="E35" s="244"/>
      <c r="F35" s="244"/>
      <c r="G35" s="1163" t="s">
        <v>497</v>
      </c>
      <c r="H35" s="1164"/>
      <c r="I35" s="1164"/>
      <c r="J35" s="1165"/>
      <c r="K35" s="294">
        <v>41296</v>
      </c>
      <c r="L35" s="294">
        <v>41131</v>
      </c>
      <c r="M35" s="295">
        <v>30126</v>
      </c>
      <c r="N35" s="296">
        <v>36.5</v>
      </c>
    </row>
    <row r="36" spans="1:16" ht="27" customHeight="1">
      <c r="A36" s="248"/>
      <c r="B36" s="244"/>
      <c r="C36" s="244"/>
      <c r="D36" s="244"/>
      <c r="E36" s="244"/>
      <c r="F36" s="244"/>
      <c r="G36" s="1163" t="s">
        <v>498</v>
      </c>
      <c r="H36" s="1164"/>
      <c r="I36" s="1164"/>
      <c r="J36" s="1165"/>
      <c r="K36" s="294">
        <v>141</v>
      </c>
      <c r="L36" s="294">
        <v>140</v>
      </c>
      <c r="M36" s="295">
        <v>4934</v>
      </c>
      <c r="N36" s="296">
        <v>-97.2</v>
      </c>
    </row>
    <row r="37" spans="1:16" ht="13.5" customHeight="1">
      <c r="A37" s="248"/>
      <c r="B37" s="244"/>
      <c r="C37" s="244"/>
      <c r="D37" s="244"/>
      <c r="E37" s="244"/>
      <c r="F37" s="244"/>
      <c r="G37" s="1163" t="s">
        <v>499</v>
      </c>
      <c r="H37" s="1164"/>
      <c r="I37" s="1164"/>
      <c r="J37" s="1165"/>
      <c r="K37" s="294" t="s">
        <v>480</v>
      </c>
      <c r="L37" s="294" t="s">
        <v>480</v>
      </c>
      <c r="M37" s="295">
        <v>1289</v>
      </c>
      <c r="N37" s="296" t="s">
        <v>480</v>
      </c>
    </row>
    <row r="38" spans="1:16" ht="27" customHeight="1">
      <c r="A38" s="248"/>
      <c r="B38" s="244"/>
      <c r="C38" s="244"/>
      <c r="D38" s="244"/>
      <c r="E38" s="244"/>
      <c r="F38" s="244"/>
      <c r="G38" s="1166" t="s">
        <v>500</v>
      </c>
      <c r="H38" s="1167"/>
      <c r="I38" s="1167"/>
      <c r="J38" s="1168"/>
      <c r="K38" s="297" t="s">
        <v>480</v>
      </c>
      <c r="L38" s="297" t="s">
        <v>480</v>
      </c>
      <c r="M38" s="298">
        <v>42</v>
      </c>
      <c r="N38" s="299" t="s">
        <v>480</v>
      </c>
      <c r="O38" s="293"/>
    </row>
    <row r="39" spans="1:16">
      <c r="A39" s="248"/>
      <c r="B39" s="244"/>
      <c r="C39" s="244"/>
      <c r="D39" s="244"/>
      <c r="E39" s="244"/>
      <c r="F39" s="244"/>
      <c r="G39" s="1166" t="s">
        <v>501</v>
      </c>
      <c r="H39" s="1167"/>
      <c r="I39" s="1167"/>
      <c r="J39" s="1168"/>
      <c r="K39" s="300">
        <v>-2497</v>
      </c>
      <c r="L39" s="300">
        <v>-2487</v>
      </c>
      <c r="M39" s="301">
        <v>-6102</v>
      </c>
      <c r="N39" s="302">
        <v>-59.2</v>
      </c>
      <c r="O39" s="293"/>
    </row>
    <row r="40" spans="1:16" ht="27" customHeight="1">
      <c r="A40" s="248"/>
      <c r="B40" s="244"/>
      <c r="C40" s="244"/>
      <c r="D40" s="244"/>
      <c r="E40" s="244"/>
      <c r="F40" s="244"/>
      <c r="G40" s="1163" t="s">
        <v>502</v>
      </c>
      <c r="H40" s="1164"/>
      <c r="I40" s="1164"/>
      <c r="J40" s="1165"/>
      <c r="K40" s="300">
        <v>-271162</v>
      </c>
      <c r="L40" s="300">
        <v>-270082</v>
      </c>
      <c r="M40" s="301">
        <v>-103856</v>
      </c>
      <c r="N40" s="302">
        <v>160.1</v>
      </c>
      <c r="O40" s="293"/>
    </row>
    <row r="41" spans="1:16">
      <c r="A41" s="248"/>
      <c r="B41" s="244"/>
      <c r="C41" s="244"/>
      <c r="D41" s="244"/>
      <c r="E41" s="244"/>
      <c r="F41" s="244"/>
      <c r="G41" s="1169" t="s">
        <v>278</v>
      </c>
      <c r="H41" s="1170"/>
      <c r="I41" s="1170"/>
      <c r="J41" s="1171"/>
      <c r="K41" s="294">
        <v>2924</v>
      </c>
      <c r="L41" s="300">
        <v>2912</v>
      </c>
      <c r="M41" s="301">
        <v>32689</v>
      </c>
      <c r="N41" s="302">
        <v>-91.1</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58" t="s">
        <v>471</v>
      </c>
      <c r="J49" s="1160" t="s">
        <v>506</v>
      </c>
      <c r="K49" s="1161"/>
      <c r="L49" s="1161"/>
      <c r="M49" s="1161"/>
      <c r="N49" s="1162"/>
    </row>
    <row r="50" spans="1:14">
      <c r="A50" s="248"/>
      <c r="B50" s="244"/>
      <c r="C50" s="244"/>
      <c r="D50" s="244"/>
      <c r="E50" s="244"/>
      <c r="F50" s="244"/>
      <c r="G50" s="312"/>
      <c r="H50" s="313"/>
      <c r="I50" s="1159"/>
      <c r="J50" s="314" t="s">
        <v>507</v>
      </c>
      <c r="K50" s="315" t="s">
        <v>508</v>
      </c>
      <c r="L50" s="316" t="s">
        <v>509</v>
      </c>
      <c r="M50" s="317" t="s">
        <v>510</v>
      </c>
      <c r="N50" s="318" t="s">
        <v>511</v>
      </c>
    </row>
    <row r="51" spans="1:14">
      <c r="A51" s="248"/>
      <c r="B51" s="244"/>
      <c r="C51" s="244"/>
      <c r="D51" s="244"/>
      <c r="E51" s="244"/>
      <c r="F51" s="244"/>
      <c r="G51" s="310" t="s">
        <v>512</v>
      </c>
      <c r="H51" s="311"/>
      <c r="I51" s="319">
        <v>466443</v>
      </c>
      <c r="J51" s="320">
        <v>427929</v>
      </c>
      <c r="K51" s="321">
        <v>-23.3</v>
      </c>
      <c r="L51" s="322">
        <v>201428</v>
      </c>
      <c r="M51" s="323">
        <v>-8.8000000000000007</v>
      </c>
      <c r="N51" s="324">
        <v>-14.5</v>
      </c>
    </row>
    <row r="52" spans="1:14">
      <c r="A52" s="248"/>
      <c r="B52" s="244"/>
      <c r="C52" s="244"/>
      <c r="D52" s="244"/>
      <c r="E52" s="244"/>
      <c r="F52" s="244"/>
      <c r="G52" s="325"/>
      <c r="H52" s="326" t="s">
        <v>513</v>
      </c>
      <c r="I52" s="327">
        <v>172379</v>
      </c>
      <c r="J52" s="328">
        <v>158146</v>
      </c>
      <c r="K52" s="329">
        <v>13.8</v>
      </c>
      <c r="L52" s="330">
        <v>118373</v>
      </c>
      <c r="M52" s="331">
        <v>12.4</v>
      </c>
      <c r="N52" s="332">
        <v>1.4</v>
      </c>
    </row>
    <row r="53" spans="1:14">
      <c r="A53" s="248"/>
      <c r="B53" s="244"/>
      <c r="C53" s="244"/>
      <c r="D53" s="244"/>
      <c r="E53" s="244"/>
      <c r="F53" s="244"/>
      <c r="G53" s="310" t="s">
        <v>514</v>
      </c>
      <c r="H53" s="311"/>
      <c r="I53" s="319">
        <v>568817</v>
      </c>
      <c r="J53" s="320">
        <v>532102</v>
      </c>
      <c r="K53" s="321">
        <v>24.3</v>
      </c>
      <c r="L53" s="322">
        <v>221823</v>
      </c>
      <c r="M53" s="323">
        <v>10.1</v>
      </c>
      <c r="N53" s="324">
        <v>14.2</v>
      </c>
    </row>
    <row r="54" spans="1:14">
      <c r="A54" s="248"/>
      <c r="B54" s="244"/>
      <c r="C54" s="244"/>
      <c r="D54" s="244"/>
      <c r="E54" s="244"/>
      <c r="F54" s="244"/>
      <c r="G54" s="325"/>
      <c r="H54" s="326" t="s">
        <v>513</v>
      </c>
      <c r="I54" s="327">
        <v>95154</v>
      </c>
      <c r="J54" s="328">
        <v>89012</v>
      </c>
      <c r="K54" s="329">
        <v>-43.7</v>
      </c>
      <c r="L54" s="330">
        <v>104431</v>
      </c>
      <c r="M54" s="331">
        <v>-11.8</v>
      </c>
      <c r="N54" s="332">
        <v>-31.9</v>
      </c>
    </row>
    <row r="55" spans="1:14">
      <c r="A55" s="248"/>
      <c r="B55" s="244"/>
      <c r="C55" s="244"/>
      <c r="D55" s="244"/>
      <c r="E55" s="244"/>
      <c r="F55" s="244"/>
      <c r="G55" s="310" t="s">
        <v>515</v>
      </c>
      <c r="H55" s="311"/>
      <c r="I55" s="319">
        <v>591699</v>
      </c>
      <c r="J55" s="320">
        <v>568395</v>
      </c>
      <c r="K55" s="321">
        <v>6.8</v>
      </c>
      <c r="L55" s="322">
        <v>263041</v>
      </c>
      <c r="M55" s="323">
        <v>18.600000000000001</v>
      </c>
      <c r="N55" s="324">
        <v>-11.8</v>
      </c>
    </row>
    <row r="56" spans="1:14">
      <c r="A56" s="248"/>
      <c r="B56" s="244"/>
      <c r="C56" s="244"/>
      <c r="D56" s="244"/>
      <c r="E56" s="244"/>
      <c r="F56" s="244"/>
      <c r="G56" s="325"/>
      <c r="H56" s="326" t="s">
        <v>513</v>
      </c>
      <c r="I56" s="327">
        <v>363588</v>
      </c>
      <c r="J56" s="328">
        <v>349268</v>
      </c>
      <c r="K56" s="329">
        <v>292.39999999999998</v>
      </c>
      <c r="L56" s="330">
        <v>103171</v>
      </c>
      <c r="M56" s="331">
        <v>-1.2</v>
      </c>
      <c r="N56" s="332">
        <v>293.60000000000002</v>
      </c>
    </row>
    <row r="57" spans="1:14">
      <c r="A57" s="248"/>
      <c r="B57" s="244"/>
      <c r="C57" s="244"/>
      <c r="D57" s="244"/>
      <c r="E57" s="244"/>
      <c r="F57" s="244"/>
      <c r="G57" s="310" t="s">
        <v>516</v>
      </c>
      <c r="H57" s="311"/>
      <c r="I57" s="319">
        <v>1500796</v>
      </c>
      <c r="J57" s="320">
        <v>1461340</v>
      </c>
      <c r="K57" s="321">
        <v>157.1</v>
      </c>
      <c r="L57" s="322">
        <v>272886</v>
      </c>
      <c r="M57" s="323">
        <v>3.7</v>
      </c>
      <c r="N57" s="324">
        <v>153.4</v>
      </c>
    </row>
    <row r="58" spans="1:14">
      <c r="A58" s="248"/>
      <c r="B58" s="244"/>
      <c r="C58" s="244"/>
      <c r="D58" s="244"/>
      <c r="E58" s="244"/>
      <c r="F58" s="244"/>
      <c r="G58" s="325"/>
      <c r="H58" s="326" t="s">
        <v>513</v>
      </c>
      <c r="I58" s="327">
        <v>1068441</v>
      </c>
      <c r="J58" s="328">
        <v>1040352</v>
      </c>
      <c r="K58" s="329">
        <v>197.9</v>
      </c>
      <c r="L58" s="330">
        <v>125724</v>
      </c>
      <c r="M58" s="331">
        <v>21.9</v>
      </c>
      <c r="N58" s="332">
        <v>176</v>
      </c>
    </row>
    <row r="59" spans="1:14">
      <c r="A59" s="248"/>
      <c r="B59" s="244"/>
      <c r="C59" s="244"/>
      <c r="D59" s="244"/>
      <c r="E59" s="244"/>
      <c r="F59" s="244"/>
      <c r="G59" s="310" t="s">
        <v>517</v>
      </c>
      <c r="H59" s="311"/>
      <c r="I59" s="319">
        <v>309102</v>
      </c>
      <c r="J59" s="320">
        <v>307871</v>
      </c>
      <c r="K59" s="321">
        <v>-78.900000000000006</v>
      </c>
      <c r="L59" s="322">
        <v>245039</v>
      </c>
      <c r="M59" s="323">
        <v>-10.199999999999999</v>
      </c>
      <c r="N59" s="324">
        <v>-68.7</v>
      </c>
    </row>
    <row r="60" spans="1:14">
      <c r="A60" s="248"/>
      <c r="B60" s="244"/>
      <c r="C60" s="244"/>
      <c r="D60" s="244"/>
      <c r="E60" s="244"/>
      <c r="F60" s="244"/>
      <c r="G60" s="325"/>
      <c r="H60" s="326" t="s">
        <v>513</v>
      </c>
      <c r="I60" s="333">
        <v>142836</v>
      </c>
      <c r="J60" s="328">
        <v>142267</v>
      </c>
      <c r="K60" s="329">
        <v>-86.3</v>
      </c>
      <c r="L60" s="330">
        <v>108922</v>
      </c>
      <c r="M60" s="331">
        <v>-13.4</v>
      </c>
      <c r="N60" s="332">
        <v>-72.900000000000006</v>
      </c>
    </row>
    <row r="61" spans="1:14">
      <c r="A61" s="248"/>
      <c r="B61" s="244"/>
      <c r="C61" s="244"/>
      <c r="D61" s="244"/>
      <c r="E61" s="244"/>
      <c r="F61" s="244"/>
      <c r="G61" s="310" t="s">
        <v>518</v>
      </c>
      <c r="H61" s="334"/>
      <c r="I61" s="335">
        <v>687371</v>
      </c>
      <c r="J61" s="336">
        <v>659527</v>
      </c>
      <c r="K61" s="337">
        <v>17.2</v>
      </c>
      <c r="L61" s="338">
        <v>240843</v>
      </c>
      <c r="M61" s="339">
        <v>2.7</v>
      </c>
      <c r="N61" s="324">
        <v>14.5</v>
      </c>
    </row>
    <row r="62" spans="1:14">
      <c r="A62" s="248"/>
      <c r="B62" s="244"/>
      <c r="C62" s="244"/>
      <c r="D62" s="244"/>
      <c r="E62" s="244"/>
      <c r="F62" s="244"/>
      <c r="G62" s="325"/>
      <c r="H62" s="326" t="s">
        <v>513</v>
      </c>
      <c r="I62" s="327">
        <v>368480</v>
      </c>
      <c r="J62" s="328">
        <v>355809</v>
      </c>
      <c r="K62" s="329">
        <v>74.8</v>
      </c>
      <c r="L62" s="330">
        <v>112124</v>
      </c>
      <c r="M62" s="331">
        <v>1.6</v>
      </c>
      <c r="N62" s="332">
        <v>73.2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2" t="s">
        <v>3</v>
      </c>
      <c r="D47" s="1172"/>
      <c r="E47" s="1173"/>
      <c r="F47" s="11">
        <v>18.690000000000001</v>
      </c>
      <c r="G47" s="12">
        <v>17.16</v>
      </c>
      <c r="H47" s="12">
        <v>17.25</v>
      </c>
      <c r="I47" s="12">
        <v>17.57</v>
      </c>
      <c r="J47" s="13">
        <v>16.309999999999999</v>
      </c>
    </row>
    <row r="48" spans="2:10" ht="57.75" customHeight="1">
      <c r="B48" s="14"/>
      <c r="C48" s="1174" t="s">
        <v>4</v>
      </c>
      <c r="D48" s="1174"/>
      <c r="E48" s="1175"/>
      <c r="F48" s="15">
        <v>12.38</v>
      </c>
      <c r="G48" s="16">
        <v>11.15</v>
      </c>
      <c r="H48" s="16">
        <v>16.98</v>
      </c>
      <c r="I48" s="16">
        <v>12.86</v>
      </c>
      <c r="J48" s="17">
        <v>12.25</v>
      </c>
    </row>
    <row r="49" spans="2:10" ht="57.75" customHeight="1" thickBot="1">
      <c r="B49" s="18"/>
      <c r="C49" s="1176" t="s">
        <v>5</v>
      </c>
      <c r="D49" s="1176"/>
      <c r="E49" s="1177"/>
      <c r="F49" s="19">
        <v>12.34</v>
      </c>
      <c r="G49" s="20">
        <v>10.63</v>
      </c>
      <c r="H49" s="20">
        <v>5.82</v>
      </c>
      <c r="I49" s="20">
        <v>0.4</v>
      </c>
      <c r="J49" s="21">
        <v>23.46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2017-03-06T02:11:06Z</cp:lastPrinted>
  <dcterms:created xsi:type="dcterms:W3CDTF">2017-02-15T19:02:39Z</dcterms:created>
  <dcterms:modified xsi:type="dcterms:W3CDTF">2017-05-17T02:00:07Z</dcterms:modified>
</cp:coreProperties>
</file>