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195" tabRatio="8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DQ102" i="11" l="1"/>
  <c r="DL102" i="11"/>
  <c r="DG102" i="11"/>
  <c r="DB102" i="11"/>
  <c r="CW102" i="11"/>
  <c r="CR102" i="11"/>
  <c r="AU63" i="11" l="1"/>
  <c r="AP63" i="11"/>
  <c r="AA33" i="11" l="1"/>
  <c r="AA32" i="11"/>
  <c r="AA34"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AM34" i="9" l="1"/>
  <c r="U35" i="9"/>
  <c r="U36" i="9" s="1"/>
  <c r="BE34" i="9" l="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<sst xmlns="http://schemas.openxmlformats.org/spreadsheetml/2006/main" count="1089" uniqueCount="576">
  <si>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</si>
  <si>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</si>
  <si>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</si>
  <si>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</si>
  <si>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</si>
  <si>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</si>
  <si>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</si>
  <si>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</si>
  <si>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</si>
  <si>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</si>
  <si>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</si>
  <si>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</si>
  <si>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</si>
  <si>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</si>
  <si>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</si>
  <si>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</si>
  <si>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</si>
  <si>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</si>
  <si>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</si>
  <si>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</si>
  <si>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</si>
  <si>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</si>
  <si>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</si>
  <si>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</si>
  <si>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</si>
  <si>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</si>
  <si>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</si>
  <si>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</si>
  <si>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</si>
  <si>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</si>
  <si>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</si>
  <si>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</si>
  <si>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</si>
  <si>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</si>
  <si>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</si>
  <si>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</si>
  <si>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</si>
  <si>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</si>
  <si>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</si>
  <si>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</si>
  <si>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</si>
  <si>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</si>
  <si>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</si>
  <si>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</si>
  <si>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</si>
  <si>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</si>
  <si>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</si>
  <si>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</si>
  <si>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</si>
  <si>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</si>
  <si>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</si>
  <si>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</si>
  <si>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</si>
  <si>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</si>
  <si>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</si>
  <si>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</si>
  <si>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</si>
  <si>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</si>
  <si>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</si>
  <si>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</si>
  <si>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</si>
  <si>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</si>
  <si>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</si>
  <si>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</si>
  <si>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</si>
  <si>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</si>
  <si>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</si>
  <si>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</si>
  <si>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</si>
  <si>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</si>
  <si>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</si>
  <si>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</si>
  <si>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</si>
  <si>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</si>
  <si>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</si>
  <si>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</si>
  <si>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</si>
  <si>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</si>
  <si>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</si>
  <si>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</si>
  <si>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</si>
  <si>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</si>
  <si>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</si>
  <si>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</si>
  <si>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</si>
  <si>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</si>
  <si>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</si>
  <si>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</si>
  <si>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</si>
  <si>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</si>
  <si>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</si>
  <si>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</si>
  <si>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</si>
  <si>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</si>
  <si>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</si>
  <si>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</si>
  <si>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</si>
  <si>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</si>
  <si>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</si>
  <si>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</si>
  <si>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</si>
  <si>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</si>
  <si>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</si>
  <si>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</si>
  <si>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</si>
  <si>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</si>
  <si>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</si>
  <si>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</si>
  <si>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</si>
  <si>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</si>
  <si>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</si>
  <si>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</si>
  <si>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</si>
  <si>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</si>
  <si>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</si>
  <si>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</si>
  <si>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</si>
  <si>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</si>
  <si>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</si>
  <si>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</si>
  <si>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</si>
  <si>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</si>
  <si>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</si>
  <si>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</si>
  <si>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</si>
  <si>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</si>
  <si>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</si>
  <si>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</si>
  <si>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</si>
  <si>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</si>
  <si>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</si>
  <si>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</si>
  <si>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</si>
  <si>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</si>
  <si>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</si>
  <si>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</si>
  <si>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</si>
  <si>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</si>
  <si>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</si>
  <si>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</si>
  <si>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</si>
  <si>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</si>
  <si>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</si>
  <si>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</si>
  <si>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</si>
  <si>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</si>
  <si>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</si>
  <si>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</si>
  <si>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</si>
  <si>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</si>
  <si>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</si>
  <si>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</si>
  <si>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</si>
  <si>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</si>
  <si>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</si>
  <si>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</si>
  <si>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</si>
  <si>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</si>
  <si>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</si>
  <si>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</si>
  <si>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</si>
  <si>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</si>
  <si>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</si>
  <si>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</si>
  <si>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</si>
  <si>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</si>
  <si>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</si>
  <si>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</si>
  <si>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</si>
  <si>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</si>
  <si>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</si>
  <si>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</si>
  <si>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</si>
  <si>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</si>
  <si>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</si>
  <si>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</si>
  <si>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</si>
  <si>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</si>
  <si>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</si>
  <si>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</si>
  <si>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</si>
  <si>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</si>
  <si>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</si>
  <si>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</si>
  <si>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</si>
  <si>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</si>
  <si>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</si>
  <si>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</si>
  <si>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</si>
  <si>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</si>
  <si>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</si>
  <si>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</si>
  <si>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</si>
  <si>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</si>
  <si>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</si>
  <si>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</si>
  <si>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</si>
  <si>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</si>
  <si>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</si>
  <si>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</si>
  <si>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</si>
  <si>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</si>
  <si>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</si>
  <si>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</si>
  <si>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</si>
  <si>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</si>
  <si>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</si>
  <si>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</si>
  <si>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</si>
  <si>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</si>
  <si>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</si>
  <si>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</si>
  <si>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</si>
  <si>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</si>
  <si>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</si>
  <si>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</si>
  <si>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</si>
  <si>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</si>
  <si>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</si>
  <si>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</si>
  <si>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</si>
  <si>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</si>
  <si>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</si>
  <si>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</si>
  <si>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</si>
  <si>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</si>
  <si>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</si>
  <si>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</si>
  <si>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</si>
  <si>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</si>
  <si>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</si>
  <si>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</si>
  <si>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</si>
  <si>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</si>
  <si>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</si>
  <si>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</si>
  <si>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</si>
  <si>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</si>
  <si>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</si>
  <si>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</si>
  <si>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</si>
  <si>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</si>
  <si>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</si>
  <si>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</si>
  <si>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</si>
  <si>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</si>
  <si>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</si>
  <si>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</si>
  <si>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</si>
  <si>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</si>
  <si>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</si>
  <si>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</si>
  <si>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</si>
  <si>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</si>
  <si>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</si>
  <si>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</si>
  <si>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</si>
  <si>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</si>
  <si>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</si>
  <si>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</si>
  <si>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</si>
  <si>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</si>
  <si>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</si>
  <si>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</si>
  <si>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</si>
  <si>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</si>
  <si>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</si>
  <si>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</si>
  <si>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</si>
  <si>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</si>
  <si>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</si>
  <si>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</si>
  <si>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</si>
  <si>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</si>
  <si>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</si>
  <si>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</si>
  <si>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</si>
  <si>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</si>
  <si>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</si>
  <si>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</si>
  <si>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</si>
  <si>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</si>
  <si>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</si>
  <si>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</si>
  <si>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</si>
  <si>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</si>
  <si>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</si>
  <si>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</si>
  <si>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</si>
  <si>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</si>
  <si>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</si>
  <si>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</si>
  <si>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</si>
  <si>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</si>
  <si>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</si>
  <si>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</si>
  <si>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</si>
  <si>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</si>
  <si>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</si>
  <si>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</si>
  <si>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</si>
  <si>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</si>
  <si>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</si>
  <si>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</si>
  <si>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</si>
  <si>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</si>
  <si>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</si>
  <si>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</si>
  <si>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</si>
  <si>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</si>
  <si>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</si>
  <si>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</si>
  <si>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</si>
  <si>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</si>
  <si>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</si>
  <si>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</si>
  <si>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</si>
  <si>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</si>
  <si>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</si>
  <si>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</si>
  <si>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</si>
  <si>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</si>
  <si>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</si>
  <si>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</si>
  <si>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</si>
  <si>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</si>
  <si>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</si>
  <si>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</si>
  <si>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</si>
  <si>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</si>
  <si>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</si>
  <si>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</si>
  <si>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</si>
  <si>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</si>
  <si>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</si>
  <si>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</si>
  <si>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</si>
  <si>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</si>
  <si>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</si>
  <si>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</si>
  <si>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</si>
  <si>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</si>
  <si>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</si>
  <si>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</si>
  <si>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</si>
  <si>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</si>
  <si>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</si>
  <si>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</si>
  <si>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</si>
  <si>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</si>
  <si>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</si>
  <si>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</si>
  <si>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</si>
  <si>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</si>
  <si>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</si>
  <si>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</si>
  <si>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</si>
  <si>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</si>
  <si>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</si>
  <si>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</si>
  <si>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</si>
  <si>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</si>
  <si>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</si>
  <si>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</si>
  <si>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</si>
  <si>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</si>
  <si>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</si>
  <si>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</si>
  <si>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</si>
  <si>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</si>
  <si>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</si>
  <si>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</si>
  <si>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</si>
  <si>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</si>
  <si>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水道事業会計</t>
    <phoneticPr fontId="5"/>
  </si>
  <si>
    <t>公共下水道事業特別会計</t>
    <phoneticPr fontId="5"/>
  </si>
  <si>
    <t>農業集落排水事業特別会計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</si>
  <si>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</si>
  <si>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</si>
  <si>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</si>
  <si>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</si>
  <si>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</si>
  <si>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</si>
  <si>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</si>
  <si>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</si>
  <si>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</si>
  <si>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</si>
  <si>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</si>
  <si>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</si>
  <si>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</si>
  <si>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</si>
  <si>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</si>
  <si>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</si>
  <si>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</si>
  <si>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</si>
  <si>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</si>
  <si>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</si>
  <si>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</si>
  <si>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</si>
  <si>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</si>
  <si>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</si>
  <si>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</si>
  <si>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</si>
  <si>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</si>
  <si>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</si>
  <si>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</si>
  <si>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</si>
  <si>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</si>
  <si>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</si>
  <si>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</si>
  <si>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</si>
  <si>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</si>
  <si>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</si>
  <si>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</si>
  <si>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</si>
  <si>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</si>
  <si>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</si>
  <si>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</si>
  <si>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</si>
  <si>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</si>
  <si>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</si>
  <si>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</si>
  <si>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</si>
  <si>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</si>
  <si>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</si>
  <si>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</si>
  <si>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</si>
  <si>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</si>
  <si>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</si>
  <si>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</si>
  <si>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</si>
  <si>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</si>
  <si>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</si>
  <si>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</si>
  <si>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</si>
  <si>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</si>
  <si>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</si>
  <si>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</si>
  <si>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</si>
  <si>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</si>
  <si>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</si>
  <si>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</si>
  <si>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</si>
  <si>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</si>
  <si>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</si>
  <si>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</si>
  <si>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</si>
  <si>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</si>
  <si>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</si>
  <si>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</si>
  <si>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</si>
  <si>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</si>
  <si>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</si>
  <si>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</si>
  <si>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</si>
  <si>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</si>
  <si>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</si>
  <si>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</si>
  <si>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</si>
  <si>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</si>
  <si>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</si>
  <si>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</si>
  <si>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</si>
  <si>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</si>
  <si>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</si>
  <si>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</si>
  <si>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</si>
  <si>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</si>
  <si>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</si>
  <si>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</si>
  <si>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</si>
  <si>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</si>
  <si>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</si>
  <si>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</si>
  <si>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</si>
  <si>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</si>
  <si>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</si>
  <si>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</si>
  <si>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</si>
  <si>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</si>
  <si>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</si>
  <si>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</si>
  <si>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</si>
  <si>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</si>
  <si>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</si>
  <si>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</si>
  <si>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</si>
  <si>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</si>
  <si>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</si>
  <si>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</si>
  <si>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</si>
  <si>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</si>
  <si>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</si>
  <si>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</si>
  <si>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</si>
  <si>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</si>
  <si>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</si>
  <si>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</si>
  <si>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</si>
  <si>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</si>
  <si>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</si>
  <si>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</si>
  <si>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</si>
  <si>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</si>
  <si>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</si>
  <si>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</si>
  <si>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</si>
  <si>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</si>
  <si>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</si>
  <si>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</si>
  <si>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</si>
  <si>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</si>
  <si>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</si>
  <si>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</si>
  <si>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</si>
  <si>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</si>
  <si>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</si>
  <si>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</si>
  <si>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</si>
  <si>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</si>
  <si>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</si>
  <si>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1.69</t>
  </si>
  <si>
    <t>一般会計</t>
  </si>
  <si>
    <t>水道事業会計</t>
  </si>
  <si>
    <t>国民健康保険事業特別会計</t>
  </si>
  <si>
    <t>介護保険事業特別会計</t>
  </si>
  <si>
    <t>保養宿泊施設事業特別会計</t>
  </si>
  <si>
    <t>農業集落排水事業特別会計</t>
  </si>
  <si>
    <t>公共下水道事業特別会計</t>
  </si>
  <si>
    <t>青年の家特別会計</t>
  </si>
  <si>
    <t>その他会計（赤字）</t>
  </si>
  <si>
    <t>その他会計（黒字）</t>
  </si>
  <si>
    <t>青年の家特別会計</t>
    <phoneticPr fontId="5"/>
  </si>
  <si>
    <t>-</t>
    <phoneticPr fontId="2"/>
  </si>
  <si>
    <t>松川町土地開発公社</t>
    <rPh sb="0" eb="2">
      <t>マツカワ</t>
    </rPh>
    <rPh sb="2" eb="3">
      <t>マチ</t>
    </rPh>
    <rPh sb="3" eb="5">
      <t>トチ</t>
    </rPh>
    <rPh sb="5" eb="7">
      <t>カイハツ</t>
    </rPh>
    <rPh sb="7" eb="9">
      <t>コウシャ</t>
    </rPh>
    <phoneticPr fontId="2"/>
  </si>
  <si>
    <t>㈱チャンネル・ユー</t>
    <phoneticPr fontId="2"/>
  </si>
  <si>
    <t>-</t>
    <phoneticPr fontId="2"/>
  </si>
  <si>
    <t>後期高齢者医療特別会計</t>
    <phoneticPr fontId="5"/>
  </si>
  <si>
    <t>法適用企業</t>
    <phoneticPr fontId="5"/>
  </si>
  <si>
    <t>公共下水道事業特別会計</t>
    <phoneticPr fontId="5"/>
  </si>
  <si>
    <t>法非適用企業</t>
    <phoneticPr fontId="5"/>
  </si>
  <si>
    <t>保養宿泊施設事業特別会計</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</si>
  <si>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</si>
  <si>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</si>
  <si>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</si>
  <si>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</si>
  <si>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</si>
  <si>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</si>
  <si>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</si>
  <si>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</si>
  <si>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</si>
  <si>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</si>
  <si>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</si>
  <si>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</si>
  <si>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</si>
  <si>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</si>
  <si>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</si>
  <si>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</si>
  <si>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t>
    <phoneticPr fontId="2"/>
  </si>
  <si>
    <t>下伊那郡土木技術センター組合</t>
    <rPh sb="0" eb="4">
      <t>シモイナグン</t>
    </rPh>
    <rPh sb="4" eb="6">
      <t>ドボク</t>
    </rPh>
    <rPh sb="6" eb="8">
      <t>ギジュツ</t>
    </rPh>
    <rPh sb="12" eb="14">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</si>
  <si>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</si>
  <si>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</si>
  <si>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</si>
  <si>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</si>
  <si>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</si>
  <si>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</si>
  <si>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</si>
  <si>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</si>
  <si>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</si>
  <si>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</si>
  <si>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</si>
  <si>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</si>
  <si>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</si>
  <si>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</si>
  <si>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</si>
  <si>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過年より地方債の繰上償還により起債残高は減少傾向にあり実質公債費比率は減少傾向にあった。
しかしながら近年は大型事業を複数行い財源を起債に頼ることも多く、そのため新規発行債抑制の為に基金を取り崩している状況である。
複数年にわたり取崩しを続けていることで、充当可能基金が減少しており、伴い将来負担比率は上昇してきている。
</t>
    <rPh sb="0" eb="2">
      <t>カネン</t>
    </rPh>
    <rPh sb="4" eb="7">
      <t>チホウサイ</t>
    </rPh>
    <rPh sb="8" eb="10">
      <t>クリアゲ</t>
    </rPh>
    <rPh sb="10" eb="12">
      <t>ショウカン</t>
    </rPh>
    <rPh sb="15" eb="17">
      <t>キサイ</t>
    </rPh>
    <rPh sb="17" eb="19">
      <t>ザンダカ</t>
    </rPh>
    <rPh sb="20" eb="22">
      <t>ゲンショウ</t>
    </rPh>
    <rPh sb="22" eb="24">
      <t>ケイコウ</t>
    </rPh>
    <rPh sb="27" eb="29">
      <t>ジッシツ</t>
    </rPh>
    <rPh sb="29" eb="32">
      <t>コウサイヒ</t>
    </rPh>
    <rPh sb="32" eb="34">
      <t>ヒリツ</t>
    </rPh>
    <rPh sb="35" eb="37">
      <t>ゲンショウ</t>
    </rPh>
    <rPh sb="37" eb="39">
      <t>ケイコウ</t>
    </rPh>
    <rPh sb="51" eb="53">
      <t>キンネン</t>
    </rPh>
    <rPh sb="54" eb="56">
      <t>オオガタ</t>
    </rPh>
    <rPh sb="56" eb="58">
      <t>ジギョウ</t>
    </rPh>
    <rPh sb="59" eb="61">
      <t>フクスウ</t>
    </rPh>
    <rPh sb="61" eb="62">
      <t>オコナ</t>
    </rPh>
    <rPh sb="63" eb="65">
      <t>ザイゲン</t>
    </rPh>
    <rPh sb="66" eb="68">
      <t>キサイ</t>
    </rPh>
    <rPh sb="69" eb="70">
      <t>タヨ</t>
    </rPh>
    <rPh sb="74" eb="75">
      <t>オオ</t>
    </rPh>
    <rPh sb="81" eb="83">
      <t>シンキ</t>
    </rPh>
    <rPh sb="83" eb="85">
      <t>ハッコウ</t>
    </rPh>
    <rPh sb="85" eb="86">
      <t>サイ</t>
    </rPh>
    <rPh sb="86" eb="88">
      <t>ヨクセイ</t>
    </rPh>
    <rPh sb="89" eb="90">
      <t>タメ</t>
    </rPh>
    <rPh sb="91" eb="93">
      <t>キキン</t>
    </rPh>
    <rPh sb="94" eb="95">
      <t>ト</t>
    </rPh>
    <rPh sb="96" eb="97">
      <t>クズ</t>
    </rPh>
    <rPh sb="101" eb="103">
      <t>ジョウキョウ</t>
    </rPh>
    <rPh sb="108" eb="110">
      <t>フクスウ</t>
    </rPh>
    <rPh sb="110" eb="111">
      <t>ネン</t>
    </rPh>
    <rPh sb="115" eb="117">
      <t>トリクズ</t>
    </rPh>
    <rPh sb="119" eb="120">
      <t>ツヅ</t>
    </rPh>
    <rPh sb="128" eb="130">
      <t>ジュウトウ</t>
    </rPh>
    <rPh sb="130" eb="132">
      <t>カノウ</t>
    </rPh>
    <rPh sb="132" eb="134">
      <t>キキン</t>
    </rPh>
    <rPh sb="135" eb="137">
      <t>ゲンショウ</t>
    </rPh>
    <rPh sb="142" eb="143">
      <t>トモナ</t>
    </rPh>
    <rPh sb="144" eb="146">
      <t>ショウライ</t>
    </rPh>
    <rPh sb="146" eb="148">
      <t>フタン</t>
    </rPh>
    <rPh sb="148" eb="150">
      <t>ヒリツ</t>
    </rPh>
    <rPh sb="151" eb="15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</si>
</sst>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88216</c:v>
                </c:pt>
                <c:pt idx="1">
                  <c:v>112666</c:v>
                </c:pt>
                <c:pt idx="2">
                  <c:v>92544</c:v>
                </c:pt>
                <c:pt idx="3">
                  <c:v>100435</c:v>
                </c:pt>
                <c:pt idx="4">
                  <c:v>93797</c:v>
                </c:pt>
              </c:numCache>
            </c:numRef>
          </c:val>
          <c:smooth val="0"/>
        </c:ser>
        <c:dLbls>
          <c:showLegendKey val="0"/>
          <c:showVal val="0"/>
          <c:showCatName val="0"/>
          <c:showSerName val="0"/>
          <c:showPercent val="0"/>
          <c:showBubbleSize val="0"/>
        </c:dLbls>
        <c:marker val="1"/>
        <c:smooth val="0"/>
        <c:axId val="40116224"/>
        <c:axId val="40118144"/>
      </c:lineChart>
      <c:catAx>
        <c:axId val="4011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18144"/>
        <c:crosses val="autoZero"/>
        <c:auto val="1"/>
        <c:lblAlgn val="ctr"/>
        <c:lblOffset val="100"/>
        <c:tickLblSkip val="1"/>
        <c:tickMarkSkip val="1"/>
        <c:noMultiLvlLbl val="0"/>
      </c:catAx>
      <c:valAx>
        <c:axId val="401181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1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6.76</c:v>
                </c:pt>
                <c:pt idx="1">
                  <c:v>8.19</c:v>
                </c:pt>
                <c:pt idx="2">
                  <c:v>8.75</c:v>
                </c:pt>
                <c:pt idx="3">
                  <c:v>11.69</c:v>
                </c:pt>
                <c:pt idx="4">
                  <c:v>12.12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39.08</c:v>
                </c:pt>
                <c:pt idx="1">
                  <c:v>38.68</c:v>
                </c:pt>
                <c:pt idx="2">
                  <c:v>36.659999999999997</c:v>
                </c:pt>
                <c:pt idx="3">
                  <c:v>31.82</c:v>
                </c:pt>
                <c:pt idx="4">
                  <c:v>29.82</c:v>
                </c:pt>
              </c:numCache>
            </c:numRef>
          </c:val>
        </c:ser>
        <c:dLbls>
          <c:showLegendKey val="0"/>
          <c:showVal val="0"/>
          <c:showCatName val="0"/>
          <c:showSerName val="0"/>
          <c:showPercent val="0"/>
          <c:showBubbleSize val="0"/>
        </c:dLbls>
        <c:gapWidth val="250"/>
        <c:overlap val="100"/>
        <c:axId val="82064512"/>
        <c:axId val="820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2.77</c:v>
                </c:pt>
                <c:pt idx="1">
                  <c:v>0.49</c:v>
                </c:pt>
                <c:pt idx="2">
                  <c:v>1.81</c:v>
                </c:pt>
                <c:pt idx="3">
                  <c:v>-1.69</c:v>
                </c:pt>
                <c:pt idx="4">
                  <c:v>1.55</c:v>
                </c:pt>
              </c:numCache>
            </c:numRef>
          </c:val>
          <c:smooth val="0"/>
        </c:ser>
        <c:dLbls>
          <c:showLegendKey val="0"/>
          <c:showVal val="0"/>
          <c:showCatName val="0"/>
          <c:showSerName val="0"/>
          <c:showPercent val="0"/>
          <c:showBubbleSize val="0"/>
        </c:dLbls>
        <c:marker val="1"/>
        <c:smooth val="0"/>
        <c:axId val="82064512"/>
        <c:axId val="82066432"/>
      </c:lineChart>
      <c:catAx>
        <c:axId val="820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066432"/>
        <c:crosses val="autoZero"/>
        <c:auto val="1"/>
        <c:lblAlgn val="ctr"/>
        <c:lblOffset val="100"/>
        <c:tickLblSkip val="1"/>
        <c:tickMarkSkip val="1"/>
        <c:noMultiLvlLbl val="0"/>
      </c:catAx>
      <c:valAx>
        <c:axId val="820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青年の家特別会計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0.09</c:v>
                </c:pt>
                <c:pt idx="4">
                  <c:v>#N/A</c:v>
                </c:pt>
                <c:pt idx="5">
                  <c:v>0.09</c:v>
                </c:pt>
                <c:pt idx="6">
                  <c:v>#N/A</c:v>
                </c:pt>
                <c:pt idx="7">
                  <c:v>7.0000000000000007E-2</c:v>
                </c:pt>
                <c:pt idx="8">
                  <c:v>#N/A</c:v>
                </c:pt>
                <c:pt idx="9">
                  <c:v>7.0000000000000007E-2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0.2</c:v>
                </c:pt>
                <c:pt idx="4">
                  <c:v>#N/A</c:v>
                </c:pt>
                <c:pt idx="5">
                  <c:v>0.28999999999999998</c:v>
                </c:pt>
                <c:pt idx="6">
                  <c:v>#N/A</c:v>
                </c:pt>
                <c:pt idx="7">
                  <c:v>0.32</c:v>
                </c:pt>
                <c:pt idx="8">
                  <c:v>#N/A</c:v>
                </c:pt>
                <c:pt idx="9">
                  <c:v>0.28999999999999998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0.23</c:v>
                </c:pt>
                <c:pt idx="4">
                  <c:v>#N/A</c:v>
                </c:pt>
                <c:pt idx="5">
                  <c:v>0.25</c:v>
                </c:pt>
                <c:pt idx="6">
                  <c:v>#N/A</c:v>
                </c:pt>
                <c:pt idx="7">
                  <c:v>0.28000000000000003</c:v>
                </c:pt>
                <c:pt idx="8">
                  <c:v>#N/A</c:v>
                </c:pt>
                <c:pt idx="9">
                  <c:v>0.43</c:v>
                </c:pt>
              </c:numCache>
            </c:numRef>
          </c:val>
        </c:ser>
        <c:ser>
          <c:idx val="5"/>
          <c:order val="5"/>
          <c:tx>
            <c:strRef>
              <c:f>データシート!$A$32</c:f>
              <c:strCache>
                <c:ptCount val="1"/>
                <c:pt idx="0">
                  <c:v>保養宿泊施設事業特別会計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1.1399999999999999</c:v>
                </c:pt>
                <c:pt idx="2">
                  <c:v>#N/A</c:v>
                </c:pt>
                <c:pt idx="3">
                  <c:v>1.18</c:v>
                </c:pt>
                <c:pt idx="4">
                  <c:v>#N/A</c:v>
                </c:pt>
                <c:pt idx="5">
                  <c:v>1.05</c:v>
                </c:pt>
                <c:pt idx="6">
                  <c:v>#N/A</c:v>
                </c:pt>
                <c:pt idx="7">
                  <c:v>0.6</c:v>
                </c:pt>
                <c:pt idx="8">
                  <c:v>#N/A</c:v>
                </c:pt>
                <c:pt idx="9">
                  <c:v>0.74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1.06</c:v>
                </c:pt>
                <c:pt idx="2">
                  <c:v>#N/A</c:v>
                </c:pt>
                <c:pt idx="3">
                  <c:v>1.41</c:v>
                </c:pt>
                <c:pt idx="4">
                  <c:v>#N/A</c:v>
                </c:pt>
                <c:pt idx="5">
                  <c:v>1.23</c:v>
                </c:pt>
                <c:pt idx="6">
                  <c:v>#N/A</c:v>
                </c:pt>
                <c:pt idx="7">
                  <c:v>0.98</c:v>
                </c:pt>
                <c:pt idx="8">
                  <c:v>#N/A</c:v>
                </c:pt>
                <c:pt idx="9">
                  <c:v>1.67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c:v>
                </c:pt>
                <c:pt idx="2">
                  <c:v>#N/A</c:v>
                </c:pt>
                <c:pt idx="3">
                  <c:v>2.25</c:v>
                </c:pt>
                <c:pt idx="4">
                  <c:v>#N/A</c:v>
                </c:pt>
                <c:pt idx="5">
                  <c:v>3.25</c:v>
                </c:pt>
                <c:pt idx="6">
                  <c:v>#N/A</c:v>
                </c:pt>
                <c:pt idx="7">
                  <c:v>1.32</c:v>
                </c:pt>
                <c:pt idx="8">
                  <c:v>#N/A</c:v>
                </c:pt>
                <c:pt idx="9">
                  <c:v>3.48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7.94</c:v>
                </c:pt>
                <c:pt idx="2">
                  <c:v>#N/A</c:v>
                </c:pt>
                <c:pt idx="3">
                  <c:v>7.79</c:v>
                </c:pt>
                <c:pt idx="4">
                  <c:v>#N/A</c:v>
                </c:pt>
                <c:pt idx="5">
                  <c:v>7.92</c:v>
                </c:pt>
                <c:pt idx="6">
                  <c:v>#N/A</c:v>
                </c:pt>
                <c:pt idx="7">
                  <c:v>8.57</c:v>
                </c:pt>
                <c:pt idx="8">
                  <c:v>#N/A</c:v>
                </c:pt>
                <c:pt idx="9">
                  <c:v>7.98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6.75</c:v>
                </c:pt>
                <c:pt idx="2">
                  <c:v>#N/A</c:v>
                </c:pt>
                <c:pt idx="3">
                  <c:v>8.09</c:v>
                </c:pt>
                <c:pt idx="4">
                  <c:v>#N/A</c:v>
                </c:pt>
                <c:pt idx="5">
                  <c:v>8.65</c:v>
                </c:pt>
                <c:pt idx="6">
                  <c:v>#N/A</c:v>
                </c:pt>
                <c:pt idx="7">
                  <c:v>11.61</c:v>
                </c:pt>
                <c:pt idx="8">
                  <c:v>#N/A</c:v>
                </c:pt>
                <c:pt idx="9">
                  <c:v>12.03</c:v>
                </c:pt>
              </c:numCache>
            </c:numRef>
          </c:val>
        </c:ser>
        <c:dLbls>
          <c:showLegendKey val="0"/>
          <c:showVal val="0"/>
          <c:showCatName val="0"/>
          <c:showSerName val="0"/>
          <c:showPercent val="0"/>
          <c:showBubbleSize val="0"/>
        </c:dLbls>
        <c:gapWidth val="150"/>
        <c:overlap val="100"/>
        <c:axId val="106560128"/>
        <c:axId val="106574208"/>
      </c:barChart>
      <c:catAx>
        <c:axId val="10656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4208"/>
        <c:crosses val="autoZero"/>
        <c:auto val="1"/>
        <c:lblAlgn val="ctr"/>
        <c:lblOffset val="100"/>
        <c:tickLblSkip val="1"/>
        <c:tickMarkSkip val="1"/>
        <c:noMultiLvlLbl val="0"/>
      </c:catAx>
      <c:valAx>
        <c:axId val="1065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804</c:v>
                </c:pt>
                <c:pt idx="5">
                  <c:v>785</c:v>
                </c:pt>
                <c:pt idx="8">
                  <c:v>780</c:v>
                </c:pt>
                <c:pt idx="11">
                  <c:v>816</c:v>
                </c:pt>
                <c:pt idx="14">
                  <c:v>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15</c:v>
                </c:pt>
                <c:pt idx="6">
                  <c:v>14</c:v>
                </c:pt>
                <c:pt idx="9">
                  <c:v>14</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463</c:v>
                </c:pt>
                <c:pt idx="3">
                  <c:v>463</c:v>
                </c:pt>
                <c:pt idx="6">
                  <c:v>469</c:v>
                </c:pt>
                <c:pt idx="9">
                  <c:v>466</c:v>
                </c:pt>
                <c:pt idx="12">
                  <c:v>472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699</c:v>
                </c:pt>
                <c:pt idx="3">
                  <c:v>570</c:v>
                </c:pt>
                <c:pt idx="6">
                  <c:v>564</c:v>
                </c:pt>
                <c:pt idx="9">
                  <c:v>544</c:v>
                </c:pt>
                <c:pt idx="12">
                  <c:v>552</c:v>
                </c:pt>
              </c:numCache>
            </c:numRef>
          </c:val>
        </c:ser>
        <c:dLbls>
          <c:showLegendKey val="0"/>
          <c:showVal val="0"/>
          <c:showCatName val="0"/>
          <c:showSerName val="0"/>
          <c:showPercent val="0"/>
          <c:showBubbleSize val="0"/>
        </c:dLbls>
        <c:gapWidth val="100"/>
        <c:overlap val="100"/>
        <c:axId val="18311424"/>
        <c:axId val="1831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375</c:v>
                </c:pt>
                <c:pt idx="2">
                  <c:v>#N/A</c:v>
                </c:pt>
                <c:pt idx="3">
                  <c:v>#N/A</c:v>
                </c:pt>
                <c:pt idx="4">
                  <c:v>265</c:v>
                </c:pt>
                <c:pt idx="5">
                  <c:v>#N/A</c:v>
                </c:pt>
                <c:pt idx="6">
                  <c:v>#N/A</c:v>
                </c:pt>
                <c:pt idx="7">
                  <c:v>268</c:v>
                </c:pt>
                <c:pt idx="8">
                  <c:v>#N/A</c:v>
                </c:pt>
                <c:pt idx="9">
                  <c:v>#N/A</c:v>
                </c:pt>
                <c:pt idx="10">
                  <c:v>209</c:v>
                </c:pt>
                <c:pt idx="11">
                  <c:v>#N/A</c:v>
                </c:pt>
                <c:pt idx="12">
                  <c:v>#N/A</c:v>
                </c:pt>
                <c:pt idx="13">
                  <c:v>237</c:v>
                </c:pt>
                <c:pt idx="14">
                  <c:v>#N/A</c:v>
                </c:pt>
              </c:numCache>
            </c:numRef>
          </c:val>
          <c:smooth val="0"/>
        </c:ser>
        <c:dLbls>
          <c:showLegendKey val="0"/>
          <c:showVal val="0"/>
          <c:showCatName val="0"/>
          <c:showSerName val="0"/>
          <c:showPercent val="0"/>
          <c:showBubbleSize val="0"/>
        </c:dLbls>
        <c:marker val="1"/>
        <c:smooth val="0"/>
        <c:axId val="18311424"/>
        <c:axId val="18313600"/>
      </c:lineChart>
      <c:catAx>
        <c:axId val="18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13600"/>
        <c:crosses val="autoZero"/>
        <c:auto val="1"/>
        <c:lblAlgn val="ctr"/>
        <c:lblOffset val="100"/>
        <c:tickLblSkip val="1"/>
        <c:tickMarkSkip val="1"/>
        <c:noMultiLvlLbl val="0"/>
      </c:catAx>
      <c:valAx>
        <c:axId val="183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8837</c:v>
                </c:pt>
                <c:pt idx="5">
                  <c:v>8509</c:v>
                </c:pt>
                <c:pt idx="8">
                  <c:v>8292</c:v>
                </c:pt>
                <c:pt idx="11">
                  <c:v>8119</c:v>
                </c:pt>
                <c:pt idx="14">
                  <c:v>7559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4161</c:v>
                </c:pt>
                <c:pt idx="5">
                  <c:v>3778</c:v>
                </c:pt>
                <c:pt idx="8">
                  <c:v>3606</c:v>
                </c:pt>
                <c:pt idx="11">
                  <c:v>3222</c:v>
                </c:pt>
                <c:pt idx="14">
                  <c:v>3176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1097</c:v>
                </c:pt>
                <c:pt idx="3">
                  <c:v>1007</c:v>
                </c:pt>
                <c:pt idx="6">
                  <c:v>993</c:v>
                </c:pt>
                <c:pt idx="9">
                  <c:v>1004</c:v>
                </c:pt>
                <c:pt idx="12">
                  <c:v>939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145</c:v>
                </c:pt>
                <c:pt idx="3">
                  <c:v>149</c:v>
                </c:pt>
                <c:pt idx="6">
                  <c:v>122</c:v>
                </c:pt>
                <c:pt idx="9">
                  <c:v>63</c:v>
                </c:pt>
                <c:pt idx="12">
                  <c:v>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6474</c:v>
                </c:pt>
                <c:pt idx="3">
                  <c:v>5891</c:v>
                </c:pt>
                <c:pt idx="6">
                  <c:v>5707</c:v>
                </c:pt>
                <c:pt idx="9">
                  <c:v>5139</c:v>
                </c:pt>
                <c:pt idx="12">
                  <c:v>5077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13</c:v>
                </c:pt>
                <c:pt idx="6">
                  <c:v>10</c:v>
                </c:pt>
                <c:pt idx="9">
                  <c:v>8</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4045</c:v>
                </c:pt>
                <c:pt idx="3">
                  <c:v>4255</c:v>
                </c:pt>
                <c:pt idx="6">
                  <c:v>4144</c:v>
                </c:pt>
                <c:pt idx="9">
                  <c:v>4322</c:v>
                </c:pt>
                <c:pt idx="12">
                  <c:v>4288</c:v>
                </c:pt>
              </c:numCache>
            </c:numRef>
          </c:val>
        </c:ser>
        <c:dLbls>
          <c:showLegendKey val="0"/>
          <c:showVal val="0"/>
          <c:showCatName val="0"/>
          <c:showSerName val="0"/>
          <c:showPercent val="0"/>
          <c:showBubbleSize val="0"/>
        </c:dLbls>
        <c:gapWidth val="100"/>
        <c:overlap val="100"/>
        <c:axId val="39971072"/>
        <c:axId val="8133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9971072"/>
        <c:axId val="81338752"/>
      </c:lineChart>
      <c:catAx>
        <c:axId val="399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338752"/>
        <c:crosses val="autoZero"/>
        <c:auto val="1"/>
        <c:lblAlgn val="ctr"/>
        <c:lblOffset val="100"/>
        <c:tickLblSkip val="1"/>
        <c:tickMarkSkip val="1"/>
        <c:noMultiLvlLbl val="0"/>
      </c:catAx>
      <c:valAx>
        <c:axId val="813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7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{BBB51260-8F9F-4BDD-B5C7-C69AD409E693}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{17951B1F-0C60-4FDA-AC08-DD7B4A5ACB9F}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{BCE2F8F9-0272-4C22-87C4-C49367182930}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{60E61D3E-F47D-43F4-A434-CE8191519D46}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{974D3EF8-C915-45AA-B479-608EF00A495E}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{140A6673-01ED-4FE2-9EB2-38B6DA4DE0D7}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{2E99A69F-F9E4-4B44-BDD7-1CBEF5A7C63C}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{7FE7BA79-41F3-4D38-A1A1-DFECFF42DE62}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{F43C70EE-D425-46CF-84B7-AAB757A806B3}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{2CBE0840-17D5-4044-9B43-BD183AC11D05}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230144"/>
        <c:axId val="106232064"/>
      </c:scatterChart>
      <c:valAx>
        <c:axId val="106230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32064"/>
        <c:crosses val="autoZero"/>
        <c:crossBetween val="midCat"/>
      </c:valAx>
      <c:valAx>
        <c:axId val="106232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230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{C147338B-98F4-4ADC-B049-415F2FA93D1E}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{8AE97D23-A14D-4710-A61B-DE96A00241FE}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{B3DC6A85-9DF8-4F00-9363-370564E4962D}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{4935E0BF-3FED-4362-B542-31EE4B7E07E1}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{2C742BF1-3E10-4217-86B1-D072F281264B}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11</c:v>
                </c:pt>
                <c:pt idx="2">
                  <c:v>9.1</c:v>
                </c:pt>
                <c:pt idx="3">
                  <c:v>7.5</c:v>
                </c:pt>
                <c:pt idx="4">
                  <c:v>7.2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{61211E0C-3EF9-4689-8931-D9EF471C3A55}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{DF8076FE-C0F8-49AD-BCDA-77412568E8CD}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{38B4DD9B-78E6-421E-9FF0-60AF22AB2FF0}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{D0DD118E-006A-4F0D-88EE-72C4238BFE96}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{EFB461DF-BC91-49EC-96AA-0B83A922E36D}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07130240"/>
        <c:axId val="107132416"/>
      </c:scatterChart>
      <c:valAx>
        <c:axId val="107130240"/>
        <c:scaling>
          <c:orientation val="minMax"/>
          <c:max val="14.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32416"/>
        <c:crosses val="autoZero"/>
        <c:crossBetween val="midCat"/>
      </c:valAx>
      <c:valAx>
        <c:axId val="107132416"/>
        <c:scaling>
          <c:orientation val="minMax"/>
          <c:max val="79"/>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30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公共投資については、「松川町総合計画」に基づき、喫緊の課題である事業を選定しながら、建設事業に係る新規発行債を有効的に発行しているため、増加傾向にある。</a:t>
          </a:r>
          <a:endParaRPr lang="ja-JP" altLang="ja-JP" sz="1400">
            <a:effectLst/>
          </a:endParaRPr>
        </a:p>
        <a:p>
          <a:r>
            <a:rPr lang="ja-JP" altLang="ja-JP" sz="1400">
              <a:solidFill>
                <a:schemeClr val="dk1"/>
              </a:solidFill>
              <a:effectLst/>
              <a:latin typeface="+mn-lt"/>
              <a:ea typeface="+mn-ea"/>
              <a:cs typeface="+mn-cs"/>
            </a:rPr>
            <a:t>また、下水道事業会計において公債費のピークを迎えていることにより繰出し金が大きくなっている。この状況は今後十数年長期的に続くものと見込まれる為、</a:t>
          </a:r>
          <a:r>
            <a:rPr lang="ja-JP" altLang="ja-JP" sz="1400" b="0" i="0">
              <a:solidFill>
                <a:schemeClr val="dk1"/>
              </a:solidFill>
              <a:effectLst/>
              <a:latin typeface="+mn-lt"/>
              <a:ea typeface="+mn-ea"/>
              <a:cs typeface="+mn-cs"/>
            </a:rPr>
            <a:t>今後とも新規発行債の抑制を基調として、現在の水準を維持する。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effectLst/>
              <a:latin typeface="+mn-lt"/>
              <a:ea typeface="+mn-ea"/>
              <a:cs typeface="+mn-cs"/>
            </a:rPr>
            <a:t>地方債現在高については、「松川町総合計画」に基づき、喫緊の課題である事業を選定しながら、建設事業に係る新規発行債を有効的に発行しているため、増加傾向にある。</a:t>
          </a:r>
          <a:endParaRPr lang="ja-JP" altLang="ja-JP" sz="1400">
            <a:effectLst/>
          </a:endParaRPr>
        </a:p>
        <a:p>
          <a:pPr eaLnBrk="1" fontAlgn="auto" latinLnBrk="0" hangingPunct="1"/>
          <a:r>
            <a:rPr lang="ja-JP" altLang="ja-JP" sz="1400">
              <a:solidFill>
                <a:schemeClr val="dk1"/>
              </a:solidFill>
              <a:effectLst/>
              <a:latin typeface="+mn-lt"/>
              <a:ea typeface="+mn-ea"/>
              <a:cs typeface="+mn-cs"/>
            </a:rPr>
            <a:t>併せて、基金の取り崩しを行い事業財源へ充当する案件も増加していることから、充当可能財源は今後も減少していくと推察される。公営企業債等繰入見込額について、</a:t>
          </a:r>
          <a:r>
            <a:rPr lang="ja-JP" altLang="ja-JP" sz="1400" b="0" i="0">
              <a:solidFill>
                <a:schemeClr val="dk1"/>
              </a:solidFill>
              <a:effectLst/>
              <a:latin typeface="+mn-lt"/>
              <a:ea typeface="+mn-ea"/>
              <a:cs typeface="+mn-cs"/>
            </a:rPr>
            <a:t>公債費のピークを迎えていることにより繰入金が増加傾向にあることを踏まえ、早期健全化基準未満ではあるが、今後とも新規発行債の抑制を基調として、現在の水準を維持する。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類似団体の平均値より良い数値を示しているが、ここ数年数値に大きな変化がなく、また指数も</a:t>
          </a:r>
          <a:r>
            <a:rPr lang="en-US" altLang="ja-JP" sz="1400" b="0" i="0">
              <a:solidFill>
                <a:schemeClr val="dk1"/>
              </a:solidFill>
              <a:effectLst/>
              <a:latin typeface="+mn-lt"/>
              <a:ea typeface="+mn-ea"/>
              <a:cs typeface="+mn-cs"/>
            </a:rPr>
            <a:t>4</a:t>
          </a:r>
          <a:r>
            <a:rPr lang="ja-JP" altLang="ja-JP" sz="1400" b="0" i="0">
              <a:solidFill>
                <a:schemeClr val="dk1"/>
              </a:solidFill>
              <a:effectLst/>
              <a:latin typeface="+mn-lt"/>
              <a:ea typeface="+mn-ea"/>
              <a:cs typeface="+mn-cs"/>
            </a:rPr>
            <a:t>割程度という点からも依存財源に頼っている予算構造である。税収の増及び徴収事務の強化に取り組むなど一層の自主財源確保に努め、指数の向上を目指す必要がある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58057</xdr:rowOff>
    </xdr:to>
    <xdr:cxnSp macro="">
      <xdr:nvCxnSpPr>
        <xdr:cNvPr id="70" name="直線コネクタ 69"/>
        <xdr:cNvCxnSpPr/>
      </xdr:nvCxnSpPr>
      <xdr:spPr>
        <a:xfrm flipV="1">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58057</xdr:rowOff>
    </xdr:to>
    <xdr:cxnSp macro="">
      <xdr:nvCxnSpPr>
        <xdr:cNvPr id="73" name="直線コネクタ 72"/>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6" name="直線コネクタ 75"/>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1" name="円/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類似団体の平均値より良い数値を示してはいるが、人件費等経費節減に努める中で現在の数値を示となっている。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今後、公債費や扶助費、繰出金の増加が見込まれ、さらに交付税や臨時財政対策債等の経常一般財源の減少が懸念されることを考えると、今後も数値の上昇が推測される。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34798</xdr:rowOff>
    </xdr:to>
    <xdr:cxnSp macro="">
      <xdr:nvCxnSpPr>
        <xdr:cNvPr id="131" name="直線コネクタ 130"/>
        <xdr:cNvCxnSpPr/>
      </xdr:nvCxnSpPr>
      <xdr:spPr>
        <a:xfrm>
          <a:off x="4114800" y="1060196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143510</xdr:rowOff>
    </xdr:to>
    <xdr:cxnSp macro="">
      <xdr:nvCxnSpPr>
        <xdr:cNvPr id="134" name="直線コネクタ 133"/>
        <xdr:cNvCxnSpPr/>
      </xdr:nvCxnSpPr>
      <xdr:spPr>
        <a:xfrm>
          <a:off x="3225800" y="1052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61</xdr:row>
      <xdr:rowOff>71120</xdr:rowOff>
    </xdr:to>
    <xdr:cxnSp macro="">
      <xdr:nvCxnSpPr>
        <xdr:cNvPr id="137" name="直線コネクタ 136"/>
        <xdr:cNvCxnSpPr/>
      </xdr:nvCxnSpPr>
      <xdr:spPr>
        <a:xfrm>
          <a:off x="2336800" y="104668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162814</xdr:rowOff>
    </xdr:to>
    <xdr:cxnSp macro="">
      <xdr:nvCxnSpPr>
        <xdr:cNvPr id="140" name="直線コネクタ 139"/>
        <xdr:cNvCxnSpPr/>
      </xdr:nvCxnSpPr>
      <xdr:spPr>
        <a:xfrm flipV="1">
          <a:off x="1447800" y="104668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50" name="円/楕円 149"/>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51"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2" name="円/楕円 151"/>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3" name="テキスト ボックス 152"/>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4" name="円/楕円 153"/>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5" name="テキスト ボックス 154"/>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6" name="円/楕円 155"/>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7" name="テキスト ボックス 156"/>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8" name="円/楕円 157"/>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9" name="テキスト ボックス 158"/>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類似団体内では比較的良い数値を示し、昨年より微減となった。</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しかし、全国平均および県内市町村平均数値よりもやや高く、物件費の継続的上昇が問題となっている。これは職員適正化により正規職員が減した代わりに、臨時職員賃金が増加を続けていること、各種計画策定や大型公共工事に附する設計等の委託料が増加していることに起因する。今後はさらなる経費節減努力や、町自治体経営改革プランを遂行し、限られた財源を有効に活用できる人事配置と、事業執行を行う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148715</xdr:rowOff>
    </xdr:from>
    <xdr:to>
      <xdr:col>7</xdr:col>
      <xdr:colOff>152400</xdr:colOff>
      <xdr:row>81</xdr:row>
      <xdr:rowOff>154795</xdr:rowOff>
    </xdr:to>
    <xdr:cxnSp macro="">
      <xdr:nvCxnSpPr>
        <xdr:cNvPr id="192" name="直線コネクタ 191"/>
        <xdr:cNvCxnSpPr/>
      </xdr:nvCxnSpPr>
      <xdr:spPr>
        <a:xfrm flipV="1">
          <a:off x="4114800" y="14036165"/>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101222</xdr:rowOff>
    </xdr:from>
    <xdr:to>
      <xdr:col>6</xdr:col>
      <xdr:colOff>0</xdr:colOff>
      <xdr:row>81</xdr:row>
      <xdr:rowOff>154795</xdr:rowOff>
    </xdr:to>
    <xdr:cxnSp macro="">
      <xdr:nvCxnSpPr>
        <xdr:cNvPr id="195" name="直線コネクタ 194"/>
        <xdr:cNvCxnSpPr/>
      </xdr:nvCxnSpPr>
      <xdr:spPr>
        <a:xfrm>
          <a:off x="3225800" y="13988672"/>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92849</xdr:rowOff>
    </xdr:from>
    <xdr:to>
      <xdr:col>4</xdr:col>
      <xdr:colOff>482600</xdr:colOff>
      <xdr:row>81</xdr:row>
      <xdr:rowOff>101222</xdr:rowOff>
    </xdr:to>
    <xdr:cxnSp macro="">
      <xdr:nvCxnSpPr>
        <xdr:cNvPr id="198" name="直線コネクタ 197"/>
        <xdr:cNvCxnSpPr/>
      </xdr:nvCxnSpPr>
      <xdr:spPr>
        <a:xfrm>
          <a:off x="2336800" y="13980299"/>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85528</xdr:rowOff>
    </xdr:from>
    <xdr:to>
      <xdr:col>3</xdr:col>
      <xdr:colOff>279400</xdr:colOff>
      <xdr:row>81</xdr:row>
      <xdr:rowOff>92849</xdr:rowOff>
    </xdr:to>
    <xdr:cxnSp macro="">
      <xdr:nvCxnSpPr>
        <xdr:cNvPr id="201" name="直線コネクタ 200"/>
        <xdr:cNvCxnSpPr/>
      </xdr:nvCxnSpPr>
      <xdr:spPr>
        <a:xfrm>
          <a:off x="1447800" y="13972978"/>
          <a:ext cx="8890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97915</xdr:rowOff>
    </xdr:from>
    <xdr:to>
      <xdr:col>7</xdr:col>
      <xdr:colOff>203200</xdr:colOff>
      <xdr:row>82</xdr:row>
      <xdr:rowOff>28065</xdr:rowOff>
    </xdr:to>
    <xdr:sp macro="" textlink="">
      <xdr:nvSpPr>
        <xdr:cNvPr id="211" name="円/楕円 210"/>
        <xdr:cNvSpPr/>
      </xdr:nvSpPr>
      <xdr:spPr>
        <a:xfrm>
          <a:off x="4902200" y="13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114442</xdr:rowOff>
    </xdr:from>
    <xdr:ext cx="762000" cy="259045"/>
    <xdr:sp macro="" textlink="">
      <xdr:nvSpPr>
        <xdr:cNvPr id="212" name="人件費・物件費等の状況該当値テキスト"/>
        <xdr:cNvSpPr txBox="1"/>
      </xdr:nvSpPr>
      <xdr:spPr>
        <a:xfrm>
          <a:off x="5041900" y="1383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103995</xdr:rowOff>
    </xdr:from>
    <xdr:to>
      <xdr:col>6</xdr:col>
      <xdr:colOff>50800</xdr:colOff>
      <xdr:row>82</xdr:row>
      <xdr:rowOff>34145</xdr:rowOff>
    </xdr:to>
    <xdr:sp macro="" textlink="">
      <xdr:nvSpPr>
        <xdr:cNvPr id="213" name="円/楕円 212"/>
        <xdr:cNvSpPr/>
      </xdr:nvSpPr>
      <xdr:spPr>
        <a:xfrm>
          <a:off x="4064000" y="139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44322</xdr:rowOff>
    </xdr:from>
    <xdr:ext cx="736600" cy="259045"/>
    <xdr:sp macro="" textlink="">
      <xdr:nvSpPr>
        <xdr:cNvPr id="214" name="テキスト ボックス 213"/>
        <xdr:cNvSpPr txBox="1"/>
      </xdr:nvSpPr>
      <xdr:spPr>
        <a:xfrm>
          <a:off x="3733800" y="1376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50422</xdr:rowOff>
    </xdr:from>
    <xdr:to>
      <xdr:col>4</xdr:col>
      <xdr:colOff>533400</xdr:colOff>
      <xdr:row>81</xdr:row>
      <xdr:rowOff>152022</xdr:rowOff>
    </xdr:to>
    <xdr:sp macro="" textlink="">
      <xdr:nvSpPr>
        <xdr:cNvPr id="215" name="円/楕円 214"/>
        <xdr:cNvSpPr/>
      </xdr:nvSpPr>
      <xdr:spPr>
        <a:xfrm>
          <a:off x="3175000" y="139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162199</xdr:rowOff>
    </xdr:from>
    <xdr:ext cx="762000" cy="259045"/>
    <xdr:sp macro="" textlink="">
      <xdr:nvSpPr>
        <xdr:cNvPr id="216" name="テキスト ボックス 215"/>
        <xdr:cNvSpPr txBox="1"/>
      </xdr:nvSpPr>
      <xdr:spPr>
        <a:xfrm>
          <a:off x="2844800" y="137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42049</xdr:rowOff>
    </xdr:from>
    <xdr:to>
      <xdr:col>3</xdr:col>
      <xdr:colOff>330200</xdr:colOff>
      <xdr:row>81</xdr:row>
      <xdr:rowOff>143649</xdr:rowOff>
    </xdr:to>
    <xdr:sp macro="" textlink="">
      <xdr:nvSpPr>
        <xdr:cNvPr id="217" name="円/楕円 216"/>
        <xdr:cNvSpPr/>
      </xdr:nvSpPr>
      <xdr:spPr>
        <a:xfrm>
          <a:off x="2286000" y="139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153826</xdr:rowOff>
    </xdr:from>
    <xdr:ext cx="762000" cy="259045"/>
    <xdr:sp macro="" textlink="">
      <xdr:nvSpPr>
        <xdr:cNvPr id="218" name="テキスト ボックス 217"/>
        <xdr:cNvSpPr txBox="1"/>
      </xdr:nvSpPr>
      <xdr:spPr>
        <a:xfrm>
          <a:off x="1955800" y="136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34728</xdr:rowOff>
    </xdr:from>
    <xdr:to>
      <xdr:col>2</xdr:col>
      <xdr:colOff>127000</xdr:colOff>
      <xdr:row>81</xdr:row>
      <xdr:rowOff>136328</xdr:rowOff>
    </xdr:to>
    <xdr:sp macro="" textlink="">
      <xdr:nvSpPr>
        <xdr:cNvPr id="219" name="円/楕円 218"/>
        <xdr:cNvSpPr/>
      </xdr:nvSpPr>
      <xdr:spPr>
        <a:xfrm>
          <a:off x="1397000" y="139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146505</xdr:rowOff>
    </xdr:from>
    <xdr:ext cx="762000" cy="259045"/>
    <xdr:sp macro="" textlink="">
      <xdr:nvSpPr>
        <xdr:cNvPr id="220" name="テキスト ボックス 219"/>
        <xdr:cNvSpPr txBox="1"/>
      </xdr:nvSpPr>
      <xdr:spPr>
        <a:xfrm>
          <a:off x="1066800" y="1369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類似団体内では、比較的給与水準は高い数値を示している。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人件費や職員数と分野別では、平均を大きく下回る結果となっており、効率的な予算執行が行われているものと考える。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類似団体との開きが最も大きかった</a:t>
          </a:r>
          <a:r>
            <a:rPr lang="en-US" altLang="ja-JP" sz="1400" b="0" i="0">
              <a:solidFill>
                <a:schemeClr val="dk1"/>
              </a:solidFill>
              <a:effectLst/>
              <a:latin typeface="+mn-lt"/>
              <a:ea typeface="+mn-ea"/>
              <a:cs typeface="+mn-cs"/>
            </a:rPr>
            <a:t>H24</a:t>
          </a:r>
          <a:r>
            <a:rPr lang="ja-JP" altLang="ja-JP" sz="1400" b="0" i="0">
              <a:solidFill>
                <a:schemeClr val="dk1"/>
              </a:solidFill>
              <a:effectLst/>
              <a:latin typeface="+mn-lt"/>
              <a:ea typeface="+mn-ea"/>
              <a:cs typeface="+mn-cs"/>
            </a:rPr>
            <a:t>に比べ、年々ギャップが是正されてきていることから、今後も職務、職責、成果等により適正な運用を行っていく。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8768</xdr:rowOff>
    </xdr:to>
    <xdr:cxnSp macro="">
      <xdr:nvCxnSpPr>
        <xdr:cNvPr id="256" name="直線コネクタ 255"/>
        <xdr:cNvCxnSpPr/>
      </xdr:nvCxnSpPr>
      <xdr:spPr>
        <a:xfrm>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43241</xdr:rowOff>
    </xdr:to>
    <xdr:cxnSp macro="">
      <xdr:nvCxnSpPr>
        <xdr:cNvPr id="259" name="直線コネクタ 258"/>
        <xdr:cNvCxnSpPr/>
      </xdr:nvCxnSpPr>
      <xdr:spPr>
        <a:xfrm flipV="1">
          <a:off x="15290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43241</xdr:rowOff>
    </xdr:from>
    <xdr:to>
      <xdr:col>22</xdr:col>
      <xdr:colOff>203200</xdr:colOff>
      <xdr:row>90</xdr:row>
      <xdr:rowOff>105229</xdr:rowOff>
    </xdr:to>
    <xdr:cxnSp macro="">
      <xdr:nvCxnSpPr>
        <xdr:cNvPr id="262" name="直線コネクタ 261"/>
        <xdr:cNvCxnSpPr/>
      </xdr:nvCxnSpPr>
      <xdr:spPr>
        <a:xfrm flipV="1">
          <a:off x="14401800" y="1461649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161773</xdr:rowOff>
    </xdr:from>
    <xdr:to>
      <xdr:col>21</xdr:col>
      <xdr:colOff>0</xdr:colOff>
      <xdr:row>90</xdr:row>
      <xdr:rowOff>105229</xdr:rowOff>
    </xdr:to>
    <xdr:cxnSp macro="">
      <xdr:nvCxnSpPr>
        <xdr:cNvPr id="265" name="直線コネクタ 264"/>
        <xdr:cNvCxnSpPr/>
      </xdr:nvCxnSpPr>
      <xdr:spPr>
        <a:xfrm>
          <a:off x="13512800" y="154208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5" name="円/楕円 274"/>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6"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7" name="円/楕円 276"/>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8" name="テキスト ボックス 277"/>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79" name="円/楕円 278"/>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80" name="テキスト ボックス 279"/>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54429</xdr:rowOff>
    </xdr:from>
    <xdr:to>
      <xdr:col>21</xdr:col>
      <xdr:colOff>50800</xdr:colOff>
      <xdr:row>90</xdr:row>
      <xdr:rowOff>156029</xdr:rowOff>
    </xdr:to>
    <xdr:sp macro="" textlink="">
      <xdr:nvSpPr>
        <xdr:cNvPr id="281" name="円/楕円 280"/>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82" name="テキスト ボックス 281"/>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3" name="円/楕円 282"/>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4" name="テキスト ボックス 283"/>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長年類似団体内１位となっていたが、年々増加する事業量（事務量）や多様化するサービスへの対応のため職員数を増員したことから、今回の数値となっている。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とはいえ、類似団体の平均値に比べ高い水準で推移しており、今だ職員への負担は大きい。職員資質の向上を図り、住民サービスを低下させない体制づくりを行っていくが、今後も職員数は微増していく見込み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157833</xdr:rowOff>
    </xdr:from>
    <xdr:to>
      <xdr:col>24</xdr:col>
      <xdr:colOff>558800</xdr:colOff>
      <xdr:row>66</xdr:row>
      <xdr:rowOff>46355</xdr:rowOff>
    </xdr:to>
    <xdr:cxnSp macro="">
      <xdr:nvCxnSpPr>
        <xdr:cNvPr id="314" name="直線コネクタ 313"/>
        <xdr:cNvCxnSpPr/>
      </xdr:nvCxnSpPr>
      <xdr:spPr>
        <a:xfrm flipV="1">
          <a:off x="17018000" y="10101933"/>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18432</xdr:rowOff>
    </xdr:from>
    <xdr:ext cx="762000" cy="259045"/>
    <xdr:sp macro="" textlink="">
      <xdr:nvSpPr>
        <xdr:cNvPr id="315" name="定員管理の状況最小値テキスト"/>
        <xdr:cNvSpPr txBox="1"/>
      </xdr:nvSpPr>
      <xdr:spPr>
        <a:xfrm>
          <a:off x="17106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66</xdr:row>
      <xdr:rowOff>46355</xdr:rowOff>
    </xdr:from>
    <xdr:to>
      <xdr:col>24</xdr:col>
      <xdr:colOff>647700</xdr:colOff>
      <xdr:row>66</xdr:row>
      <xdr:rowOff>46355</xdr:rowOff>
    </xdr:to>
    <xdr:cxnSp macro="">
      <xdr:nvCxnSpPr>
        <xdr:cNvPr id="316" name="直線コネクタ 315"/>
        <xdr:cNvCxnSpPr/>
      </xdr:nvCxnSpPr>
      <xdr:spPr>
        <a:xfrm>
          <a:off x="16929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72760</xdr:rowOff>
    </xdr:from>
    <xdr:ext cx="762000" cy="259045"/>
    <xdr:sp macro="" textlink="">
      <xdr:nvSpPr>
        <xdr:cNvPr id="317" name="定員管理の状況最大値テキスト"/>
        <xdr:cNvSpPr txBox="1"/>
      </xdr:nvSpPr>
      <xdr:spPr>
        <a:xfrm>
          <a:off x="17106900" y="98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157833</xdr:rowOff>
    </xdr:from>
    <xdr:to>
      <xdr:col>24</xdr:col>
      <xdr:colOff>647700</xdr:colOff>
      <xdr:row>58</xdr:row>
      <xdr:rowOff>157833</xdr:rowOff>
    </xdr:to>
    <xdr:cxnSp macro="">
      <xdr:nvCxnSpPr>
        <xdr:cNvPr id="318" name="直線コネクタ 317"/>
        <xdr:cNvCxnSpPr/>
      </xdr:nvCxnSpPr>
      <xdr:spPr>
        <a:xfrm>
          <a:off x="16929100" y="10101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147108</xdr:rowOff>
    </xdr:from>
    <xdr:to>
      <xdr:col>24</xdr:col>
      <xdr:colOff>558800</xdr:colOff>
      <xdr:row>59</xdr:row>
      <xdr:rowOff>13194</xdr:rowOff>
    </xdr:to>
    <xdr:cxnSp macro="">
      <xdr:nvCxnSpPr>
        <xdr:cNvPr id="319" name="直線コネクタ 318"/>
        <xdr:cNvCxnSpPr/>
      </xdr:nvCxnSpPr>
      <xdr:spPr>
        <a:xfrm>
          <a:off x="16179800" y="10091208"/>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78192</xdr:rowOff>
    </xdr:from>
    <xdr:ext cx="762000" cy="259045"/>
    <xdr:sp macro="" textlink="">
      <xdr:nvSpPr>
        <xdr:cNvPr id="320" name="定員管理の状況平均値テキスト"/>
        <xdr:cNvSpPr txBox="1"/>
      </xdr:nvSpPr>
      <xdr:spPr>
        <a:xfrm>
          <a:off x="17106900" y="10536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106115</xdr:rowOff>
    </xdr:from>
    <xdr:to>
      <xdr:col>24</xdr:col>
      <xdr:colOff>609600</xdr:colOff>
      <xdr:row>62</xdr:row>
      <xdr:rowOff>36265</xdr:rowOff>
    </xdr:to>
    <xdr:sp macro="" textlink="">
      <xdr:nvSpPr>
        <xdr:cNvPr id="321" name="フローチャート : 判断 320"/>
        <xdr:cNvSpPr/>
      </xdr:nvSpPr>
      <xdr:spPr>
        <a:xfrm>
          <a:off x="169672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76059</xdr:rowOff>
    </xdr:from>
    <xdr:to>
      <xdr:col>23</xdr:col>
      <xdr:colOff>406400</xdr:colOff>
      <xdr:row>58</xdr:row>
      <xdr:rowOff>147108</xdr:rowOff>
    </xdr:to>
    <xdr:cxnSp macro="">
      <xdr:nvCxnSpPr>
        <xdr:cNvPr id="322" name="直線コネクタ 321"/>
        <xdr:cNvCxnSpPr/>
      </xdr:nvCxnSpPr>
      <xdr:spPr>
        <a:xfrm>
          <a:off x="15290800" y="10020159"/>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4" name="テキスト ボックス 323"/>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70696</xdr:rowOff>
    </xdr:from>
    <xdr:to>
      <xdr:col>22</xdr:col>
      <xdr:colOff>203200</xdr:colOff>
      <xdr:row>58</xdr:row>
      <xdr:rowOff>76059</xdr:rowOff>
    </xdr:to>
    <xdr:cxnSp macro="">
      <xdr:nvCxnSpPr>
        <xdr:cNvPr id="325" name="直線コネクタ 324"/>
        <xdr:cNvCxnSpPr/>
      </xdr:nvCxnSpPr>
      <xdr:spPr>
        <a:xfrm>
          <a:off x="14401800" y="1001479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16439</xdr:rowOff>
    </xdr:from>
    <xdr:to>
      <xdr:col>22</xdr:col>
      <xdr:colOff>254000</xdr:colOff>
      <xdr:row>62</xdr:row>
      <xdr:rowOff>118039</xdr:rowOff>
    </xdr:to>
    <xdr:sp macro="" textlink="">
      <xdr:nvSpPr>
        <xdr:cNvPr id="326" name="フローチャート : 判断 325"/>
        <xdr:cNvSpPr/>
      </xdr:nvSpPr>
      <xdr:spPr>
        <a:xfrm>
          <a:off x="15240000" y="1064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102816</xdr:rowOff>
    </xdr:from>
    <xdr:ext cx="762000" cy="259045"/>
    <xdr:sp macro="" textlink="">
      <xdr:nvSpPr>
        <xdr:cNvPr id="327" name="テキスト ボックス 326"/>
        <xdr:cNvSpPr txBox="1"/>
      </xdr:nvSpPr>
      <xdr:spPr>
        <a:xfrm>
          <a:off x="14909800" y="10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31821</xdr:rowOff>
    </xdr:from>
    <xdr:to>
      <xdr:col>21</xdr:col>
      <xdr:colOff>0</xdr:colOff>
      <xdr:row>58</xdr:row>
      <xdr:rowOff>70696</xdr:rowOff>
    </xdr:to>
    <xdr:cxnSp macro="">
      <xdr:nvCxnSpPr>
        <xdr:cNvPr id="328" name="直線コネクタ 327"/>
        <xdr:cNvCxnSpPr/>
      </xdr:nvCxnSpPr>
      <xdr:spPr>
        <a:xfrm>
          <a:off x="13512800" y="9975921"/>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7055</xdr:rowOff>
    </xdr:from>
    <xdr:to>
      <xdr:col>21</xdr:col>
      <xdr:colOff>50800</xdr:colOff>
      <xdr:row>62</xdr:row>
      <xdr:rowOff>108655</xdr:rowOff>
    </xdr:to>
    <xdr:sp macro="" textlink="">
      <xdr:nvSpPr>
        <xdr:cNvPr id="329" name="フローチャート : 判断 328"/>
        <xdr:cNvSpPr/>
      </xdr:nvSpPr>
      <xdr:spPr>
        <a:xfrm>
          <a:off x="14351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93432</xdr:rowOff>
    </xdr:from>
    <xdr:ext cx="762000" cy="259045"/>
    <xdr:sp macro="" textlink="">
      <xdr:nvSpPr>
        <xdr:cNvPr id="330" name="テキスト ボックス 329"/>
        <xdr:cNvSpPr txBox="1"/>
      </xdr:nvSpPr>
      <xdr:spPr>
        <a:xfrm>
          <a:off x="14020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157056</xdr:rowOff>
    </xdr:from>
    <xdr:to>
      <xdr:col>19</xdr:col>
      <xdr:colOff>533400</xdr:colOff>
      <xdr:row>62</xdr:row>
      <xdr:rowOff>87206</xdr:rowOff>
    </xdr:to>
    <xdr:sp macro="" textlink="">
      <xdr:nvSpPr>
        <xdr:cNvPr id="331" name="フローチャート : 判断 330"/>
        <xdr:cNvSpPr/>
      </xdr:nvSpPr>
      <xdr:spPr>
        <a:xfrm>
          <a:off x="13462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71983</xdr:rowOff>
    </xdr:from>
    <xdr:ext cx="762000" cy="259045"/>
    <xdr:sp macro="" textlink="">
      <xdr:nvSpPr>
        <xdr:cNvPr id="332" name="テキスト ボックス 331"/>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133844</xdr:rowOff>
    </xdr:from>
    <xdr:to>
      <xdr:col>24</xdr:col>
      <xdr:colOff>609600</xdr:colOff>
      <xdr:row>59</xdr:row>
      <xdr:rowOff>63994</xdr:rowOff>
    </xdr:to>
    <xdr:sp macro="" textlink="">
      <xdr:nvSpPr>
        <xdr:cNvPr id="338" name="円/楕円 337"/>
        <xdr:cNvSpPr/>
      </xdr:nvSpPr>
      <xdr:spPr>
        <a:xfrm>
          <a:off x="169672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55121</xdr:rowOff>
    </xdr:from>
    <xdr:ext cx="762000" cy="259045"/>
    <xdr:sp macro="" textlink="">
      <xdr:nvSpPr>
        <xdr:cNvPr id="339" name="定員管理の状況該当値テキスト"/>
        <xdr:cNvSpPr txBox="1"/>
      </xdr:nvSpPr>
      <xdr:spPr>
        <a:xfrm>
          <a:off x="17106900" y="9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96308</xdr:rowOff>
    </xdr:from>
    <xdr:to>
      <xdr:col>23</xdr:col>
      <xdr:colOff>457200</xdr:colOff>
      <xdr:row>59</xdr:row>
      <xdr:rowOff>26458</xdr:rowOff>
    </xdr:to>
    <xdr:sp macro="" textlink="">
      <xdr:nvSpPr>
        <xdr:cNvPr id="340" name="円/楕円 339"/>
        <xdr:cNvSpPr/>
      </xdr:nvSpPr>
      <xdr:spPr>
        <a:xfrm>
          <a:off x="16129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36635</xdr:rowOff>
    </xdr:from>
    <xdr:ext cx="736600" cy="259045"/>
    <xdr:sp macro="" textlink="">
      <xdr:nvSpPr>
        <xdr:cNvPr id="341" name="テキスト ボックス 340"/>
        <xdr:cNvSpPr txBox="1"/>
      </xdr:nvSpPr>
      <xdr:spPr>
        <a:xfrm>
          <a:off x="15798800" y="980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25259</xdr:rowOff>
    </xdr:from>
    <xdr:to>
      <xdr:col>22</xdr:col>
      <xdr:colOff>254000</xdr:colOff>
      <xdr:row>58</xdr:row>
      <xdr:rowOff>126859</xdr:rowOff>
    </xdr:to>
    <xdr:sp macro="" textlink="">
      <xdr:nvSpPr>
        <xdr:cNvPr id="342" name="円/楕円 341"/>
        <xdr:cNvSpPr/>
      </xdr:nvSpPr>
      <xdr:spPr>
        <a:xfrm>
          <a:off x="15240000" y="99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137036</xdr:rowOff>
    </xdr:from>
    <xdr:ext cx="762000" cy="259045"/>
    <xdr:sp macro="" textlink="">
      <xdr:nvSpPr>
        <xdr:cNvPr id="343" name="テキスト ボックス 342"/>
        <xdr:cNvSpPr txBox="1"/>
      </xdr:nvSpPr>
      <xdr:spPr>
        <a:xfrm>
          <a:off x="14909800" y="973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19896</xdr:rowOff>
    </xdr:from>
    <xdr:to>
      <xdr:col>21</xdr:col>
      <xdr:colOff>50800</xdr:colOff>
      <xdr:row>58</xdr:row>
      <xdr:rowOff>121496</xdr:rowOff>
    </xdr:to>
    <xdr:sp macro="" textlink="">
      <xdr:nvSpPr>
        <xdr:cNvPr id="344" name="円/楕円 343"/>
        <xdr:cNvSpPr/>
      </xdr:nvSpPr>
      <xdr:spPr>
        <a:xfrm>
          <a:off x="14351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131673</xdr:rowOff>
    </xdr:from>
    <xdr:ext cx="762000" cy="259045"/>
    <xdr:sp macro="" textlink="">
      <xdr:nvSpPr>
        <xdr:cNvPr id="345" name="テキスト ボックス 344"/>
        <xdr:cNvSpPr txBox="1"/>
      </xdr:nvSpPr>
      <xdr:spPr>
        <a:xfrm>
          <a:off x="14020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152471</xdr:rowOff>
    </xdr:from>
    <xdr:to>
      <xdr:col>19</xdr:col>
      <xdr:colOff>533400</xdr:colOff>
      <xdr:row>58</xdr:row>
      <xdr:rowOff>82621</xdr:rowOff>
    </xdr:to>
    <xdr:sp macro="" textlink="">
      <xdr:nvSpPr>
        <xdr:cNvPr id="346" name="円/楕円 345"/>
        <xdr:cNvSpPr/>
      </xdr:nvSpPr>
      <xdr:spPr>
        <a:xfrm>
          <a:off x="13462000" y="99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92798</xdr:rowOff>
    </xdr:from>
    <xdr:ext cx="762000" cy="259045"/>
    <xdr:sp macro="" textlink="">
      <xdr:nvSpPr>
        <xdr:cNvPr id="347" name="テキスト ボックス 346"/>
        <xdr:cNvSpPr txBox="1"/>
      </xdr:nvSpPr>
      <xdr:spPr>
        <a:xfrm>
          <a:off x="13131800" y="969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類似団体内では比較的良い数値であるが、県の平均値に比べ高い比率となっている。これは特別会計への公債費充当繰出金が大きいことが挙げられ、特に下水道事業会計において公債費のピークを迎えていることにより繰出金が大きくなっている。さらにこの状況は短絡的なものではなく、十数年の長期的に続くと推測される。</a:t>
          </a:r>
          <a:endParaRPr lang="ja-JP" altLang="ja-JP" sz="1400">
            <a:effectLst/>
          </a:endParaRPr>
        </a:p>
        <a:p>
          <a:pPr eaLnBrk="1" fontAlgn="auto" latinLnBrk="0" hangingPunct="1"/>
          <a:r>
            <a:rPr lang="ja-JP" altLang="ja-JP" sz="1400" b="0" i="0">
              <a:solidFill>
                <a:schemeClr val="dk1"/>
              </a:solidFill>
              <a:effectLst/>
              <a:latin typeface="+mn-lt"/>
              <a:ea typeface="+mn-ea"/>
              <a:cs typeface="+mn-cs"/>
            </a:rPr>
            <a:t>今後大型建設事業については事業を選定し、新規発行債を抑えるとともに、下水道事業については、維持管理コストの見直しと新しい料金制度の検討を行う。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38</xdr:row>
      <xdr:rowOff>125185</xdr:rowOff>
    </xdr:to>
    <xdr:cxnSp macro="">
      <xdr:nvCxnSpPr>
        <xdr:cNvPr id="384" name="直線コネクタ 383"/>
        <xdr:cNvCxnSpPr/>
      </xdr:nvCxnSpPr>
      <xdr:spPr>
        <a:xfrm flipV="1">
          <a:off x="16179800" y="66058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137583</xdr:rowOff>
    </xdr:to>
    <xdr:cxnSp macro="">
      <xdr:nvCxnSpPr>
        <xdr:cNvPr id="387" name="直線コネクタ 386"/>
        <xdr:cNvCxnSpPr/>
      </xdr:nvCxnSpPr>
      <xdr:spPr>
        <a:xfrm flipV="1">
          <a:off x="15290800" y="66402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41</xdr:row>
      <xdr:rowOff>13002</xdr:rowOff>
    </xdr:to>
    <xdr:cxnSp macro="">
      <xdr:nvCxnSpPr>
        <xdr:cNvPr id="390" name="直線コネクタ 389"/>
        <xdr:cNvCxnSpPr/>
      </xdr:nvCxnSpPr>
      <xdr:spPr>
        <a:xfrm flipV="1">
          <a:off x="14401800" y="682413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2" name="テキスト ボックス 39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13002</xdr:rowOff>
    </xdr:from>
    <xdr:to>
      <xdr:col>21</xdr:col>
      <xdr:colOff>0</xdr:colOff>
      <xdr:row>43</xdr:row>
      <xdr:rowOff>14817</xdr:rowOff>
    </xdr:to>
    <xdr:cxnSp macro="">
      <xdr:nvCxnSpPr>
        <xdr:cNvPr id="393" name="直線コネクタ 392"/>
        <xdr:cNvCxnSpPr/>
      </xdr:nvCxnSpPr>
      <xdr:spPr>
        <a:xfrm flipV="1">
          <a:off x="13512800" y="7042452"/>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3" name="円/楕円 402"/>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404"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5" name="円/楕円 404"/>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406" name="テキスト ボックス 405"/>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7" name="円/楕円 406"/>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8" name="テキスト ボックス 407"/>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133652</xdr:rowOff>
    </xdr:from>
    <xdr:to>
      <xdr:col>21</xdr:col>
      <xdr:colOff>50800</xdr:colOff>
      <xdr:row>41</xdr:row>
      <xdr:rowOff>63802</xdr:rowOff>
    </xdr:to>
    <xdr:sp macro="" textlink="">
      <xdr:nvSpPr>
        <xdr:cNvPr id="409" name="円/楕円 408"/>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73979</xdr:rowOff>
    </xdr:from>
    <xdr:ext cx="762000" cy="259045"/>
    <xdr:sp macro="" textlink="">
      <xdr:nvSpPr>
        <xdr:cNvPr id="410" name="テキスト ボックス 409"/>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1" name="円/楕円 410"/>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12" name="テキスト ボックス 411"/>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地方債の繰上償還による地方債残高の減や、財政調整基金の積立による充当可能基金の増額等により財政の健全化に努めている。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6"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7" name="フローチャート : 判断 446"/>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48" name="フローチャート : 判断 447"/>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49" name="テキスト ボックス 448"/>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50" name="フローチャート : 判断 449"/>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1" name="テキスト ボックス 450"/>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97070</xdr:rowOff>
    </xdr:from>
    <xdr:to>
      <xdr:col>21</xdr:col>
      <xdr:colOff>50800</xdr:colOff>
      <xdr:row>17</xdr:row>
      <xdr:rowOff>27220</xdr:rowOff>
    </xdr:to>
    <xdr:sp macro="" textlink="">
      <xdr:nvSpPr>
        <xdr:cNvPr id="452" name="フローチャート : 判断 451"/>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3" name="テキスト ボックス 452"/>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4" name="フローチャート : 判断 453"/>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5" name="テキスト ボックス 454"/>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職員等の人件費については低く抑えられている一方で、住民サービスを低下させない点から、再雇用職員や臨時職員等を活用しているため、賃金は類似団体平均、全国市町村平均値より高い数値を示している。引き続き、再雇用職員や臨時職員等の活用や職員研修等により、職員資質の向上、エキスパート養成に努めるなかで、住民サービスを低下させない体制づくり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156936</xdr:rowOff>
    </xdr:from>
    <xdr:to>
      <xdr:col>7</xdr:col>
      <xdr:colOff>15875</xdr:colOff>
      <xdr:row>34</xdr:row>
      <xdr:rowOff>39914</xdr:rowOff>
    </xdr:to>
    <xdr:cxnSp macro="">
      <xdr:nvCxnSpPr>
        <xdr:cNvPr id="68" name="直線コネクタ 67"/>
        <xdr:cNvCxnSpPr/>
      </xdr:nvCxnSpPr>
      <xdr:spPr>
        <a:xfrm>
          <a:off x="3987800" y="5814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156936</xdr:rowOff>
    </xdr:from>
    <xdr:to>
      <xdr:col>5</xdr:col>
      <xdr:colOff>549275</xdr:colOff>
      <xdr:row>33</xdr:row>
      <xdr:rowOff>167822</xdr:rowOff>
    </xdr:to>
    <xdr:cxnSp macro="">
      <xdr:nvCxnSpPr>
        <xdr:cNvPr id="71" name="直線コネクタ 70"/>
        <xdr:cNvCxnSpPr/>
      </xdr:nvCxnSpPr>
      <xdr:spPr>
        <a:xfrm flipV="1">
          <a:off x="3098800" y="5814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34</xdr:row>
      <xdr:rowOff>39914</xdr:rowOff>
    </xdr:to>
    <xdr:cxnSp macro="">
      <xdr:nvCxnSpPr>
        <xdr:cNvPr id="74" name="直線コネクタ 73"/>
        <xdr:cNvCxnSpPr/>
      </xdr:nvCxnSpPr>
      <xdr:spPr>
        <a:xfrm flipV="1">
          <a:off x="2209800" y="5825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39914</xdr:rowOff>
    </xdr:from>
    <xdr:to>
      <xdr:col>3</xdr:col>
      <xdr:colOff>142875</xdr:colOff>
      <xdr:row>34</xdr:row>
      <xdr:rowOff>105228</xdr:rowOff>
    </xdr:to>
    <xdr:cxnSp macro="">
      <xdr:nvCxnSpPr>
        <xdr:cNvPr id="77" name="直線コネクタ 76"/>
        <xdr:cNvCxnSpPr/>
      </xdr:nvCxnSpPr>
      <xdr:spPr>
        <a:xfrm flipV="1">
          <a:off x="1320800" y="5869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7" name="円/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5641</xdr:rowOff>
    </xdr:from>
    <xdr:ext cx="762000" cy="259045"/>
    <xdr:sp macro="" textlink="">
      <xdr:nvSpPr>
        <xdr:cNvPr id="88"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106136</xdr:rowOff>
    </xdr:from>
    <xdr:to>
      <xdr:col>5</xdr:col>
      <xdr:colOff>600075</xdr:colOff>
      <xdr:row>34</xdr:row>
      <xdr:rowOff>36286</xdr:rowOff>
    </xdr:to>
    <xdr:sp macro="" textlink="">
      <xdr:nvSpPr>
        <xdr:cNvPr id="89" name="円/楕円 88"/>
        <xdr:cNvSpPr/>
      </xdr:nvSpPr>
      <xdr:spPr>
        <a:xfrm>
          <a:off x="3937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46463</xdr:rowOff>
    </xdr:from>
    <xdr:ext cx="736600" cy="259045"/>
    <xdr:sp macro="" textlink="">
      <xdr:nvSpPr>
        <xdr:cNvPr id="90" name="テキスト ボックス 89"/>
        <xdr:cNvSpPr txBox="1"/>
      </xdr:nvSpPr>
      <xdr:spPr>
        <a:xfrm>
          <a:off x="3606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117022</xdr:rowOff>
    </xdr:from>
    <xdr:to>
      <xdr:col>4</xdr:col>
      <xdr:colOff>396875</xdr:colOff>
      <xdr:row>34</xdr:row>
      <xdr:rowOff>47172</xdr:rowOff>
    </xdr:to>
    <xdr:sp macro="" textlink="">
      <xdr:nvSpPr>
        <xdr:cNvPr id="91" name="円/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160564</xdr:rowOff>
    </xdr:from>
    <xdr:to>
      <xdr:col>3</xdr:col>
      <xdr:colOff>193675</xdr:colOff>
      <xdr:row>34</xdr:row>
      <xdr:rowOff>90714</xdr:rowOff>
    </xdr:to>
    <xdr:sp macro="" textlink="">
      <xdr:nvSpPr>
        <xdr:cNvPr id="93" name="円/楕円 92"/>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100891</xdr:rowOff>
    </xdr:from>
    <xdr:ext cx="762000" cy="259045"/>
    <xdr:sp macro="" textlink="">
      <xdr:nvSpPr>
        <xdr:cNvPr id="94" name="テキスト ボックス 93"/>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54428</xdr:rowOff>
    </xdr:from>
    <xdr:to>
      <xdr:col>1</xdr:col>
      <xdr:colOff>676275</xdr:colOff>
      <xdr:row>34</xdr:row>
      <xdr:rowOff>156028</xdr:rowOff>
    </xdr:to>
    <xdr:sp macro="" textlink="">
      <xdr:nvSpPr>
        <xdr:cNvPr id="95" name="円/楕円 94"/>
        <xdr:cNvSpPr/>
      </xdr:nvSpPr>
      <xdr:spPr>
        <a:xfrm>
          <a:off x="1270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166205</xdr:rowOff>
    </xdr:from>
    <xdr:ext cx="762000" cy="259045"/>
    <xdr:sp macro="" textlink="">
      <xdr:nvSpPr>
        <xdr:cNvPr id="96" name="テキスト ボックス 95"/>
        <xdr:cNvSpPr txBox="1"/>
      </xdr:nvSpPr>
      <xdr:spPr>
        <a:xfrm>
          <a:off x="939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正規職員の削減に取り組んできた結果、職員人件費から臨時職員賃金への費目シフトにより、類似団体中最下位を示している。</a:t>
          </a:r>
          <a:endParaRPr lang="ja-JP" altLang="ja-JP" sz="1400">
            <a:effectLst/>
          </a:endParaRPr>
        </a:p>
        <a:p>
          <a:pPr eaLnBrk="1" fontAlgn="auto" latinLnBrk="0" hangingPunct="1"/>
          <a:r>
            <a:rPr lang="ja-JP" altLang="ja-JP" sz="1400">
              <a:solidFill>
                <a:schemeClr val="dk1"/>
              </a:solidFill>
              <a:effectLst/>
              <a:latin typeface="+mn-lt"/>
              <a:ea typeface="+mn-ea"/>
              <a:cs typeface="+mn-cs"/>
            </a:rPr>
            <a:t>併せて近年の大型工事や計画策定に伴い増大した委託料等も起因していると考える。多様化する行政サービスの中で、臨時を含めた人員配置と基礎的な経費節減が今後の課題となっている。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20</xdr:row>
      <xdr:rowOff>99786</xdr:rowOff>
    </xdr:to>
    <xdr:cxnSp macro="">
      <xdr:nvCxnSpPr>
        <xdr:cNvPr id="126" name="直線コネクタ 125"/>
        <xdr:cNvCxnSpPr/>
      </xdr:nvCxnSpPr>
      <xdr:spPr>
        <a:xfrm flipV="1">
          <a:off x="16510000" y="2168071"/>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71863</xdr:rowOff>
    </xdr:from>
    <xdr:ext cx="762000" cy="259045"/>
    <xdr:sp macro="" textlink="">
      <xdr:nvSpPr>
        <xdr:cNvPr id="127" name="物件費最小値テキスト"/>
        <xdr:cNvSpPr txBox="1"/>
      </xdr:nvSpPr>
      <xdr:spPr>
        <a:xfrm>
          <a:off x="16598900" y="35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20</xdr:row>
      <xdr:rowOff>99786</xdr:rowOff>
    </xdr:from>
    <xdr:to>
      <xdr:col>24</xdr:col>
      <xdr:colOff>120650</xdr:colOff>
      <xdr:row>20</xdr:row>
      <xdr:rowOff>99786</xdr:rowOff>
    </xdr:to>
    <xdr:cxnSp macro="">
      <xdr:nvCxnSpPr>
        <xdr:cNvPr id="128" name="直線コネクタ 127"/>
        <xdr:cNvCxnSpPr/>
      </xdr:nvCxnSpPr>
      <xdr:spPr>
        <a:xfrm>
          <a:off x="16421100" y="352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99786</xdr:rowOff>
    </xdr:from>
    <xdr:to>
      <xdr:col>24</xdr:col>
      <xdr:colOff>31750</xdr:colOff>
      <xdr:row>20</xdr:row>
      <xdr:rowOff>132443</xdr:rowOff>
    </xdr:to>
    <xdr:cxnSp macro="">
      <xdr:nvCxnSpPr>
        <xdr:cNvPr id="131" name="直線コネクタ 130"/>
        <xdr:cNvCxnSpPr/>
      </xdr:nvCxnSpPr>
      <xdr:spPr>
        <a:xfrm flipV="1">
          <a:off x="15671800" y="3528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98170</xdr:rowOff>
    </xdr:from>
    <xdr:ext cx="762000" cy="259045"/>
    <xdr:sp macro="" textlink="">
      <xdr:nvSpPr>
        <xdr:cNvPr id="132" name="物件費平均値テキスト"/>
        <xdr:cNvSpPr txBox="1"/>
      </xdr:nvSpPr>
      <xdr:spPr>
        <a:xfrm>
          <a:off x="16598900" y="266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33" name="フローチャート : 判断 132"/>
        <xdr:cNvSpPr/>
      </xdr:nvSpPr>
      <xdr:spPr>
        <a:xfrm>
          <a:off x="164592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20864</xdr:rowOff>
    </xdr:from>
    <xdr:to>
      <xdr:col>22</xdr:col>
      <xdr:colOff>565150</xdr:colOff>
      <xdr:row>20</xdr:row>
      <xdr:rowOff>132443</xdr:rowOff>
    </xdr:to>
    <xdr:cxnSp macro="">
      <xdr:nvCxnSpPr>
        <xdr:cNvPr id="134" name="直線コネクタ 133"/>
        <xdr:cNvCxnSpPr/>
      </xdr:nvCxnSpPr>
      <xdr:spPr>
        <a:xfrm>
          <a:off x="14782800" y="32784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92529</xdr:rowOff>
    </xdr:from>
    <xdr:to>
      <xdr:col>22</xdr:col>
      <xdr:colOff>615950</xdr:colOff>
      <xdr:row>17</xdr:row>
      <xdr:rowOff>22679</xdr:rowOff>
    </xdr:to>
    <xdr:sp macro="" textlink="">
      <xdr:nvSpPr>
        <xdr:cNvPr id="135" name="フローチャート :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137886</xdr:rowOff>
    </xdr:from>
    <xdr:to>
      <xdr:col>21</xdr:col>
      <xdr:colOff>361950</xdr:colOff>
      <xdr:row>19</xdr:row>
      <xdr:rowOff>20864</xdr:rowOff>
    </xdr:to>
    <xdr:cxnSp macro="">
      <xdr:nvCxnSpPr>
        <xdr:cNvPr id="137" name="直線コネクタ 136"/>
        <xdr:cNvCxnSpPr/>
      </xdr:nvCxnSpPr>
      <xdr:spPr>
        <a:xfrm>
          <a:off x="13893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8" name="フローチャート : 判断 137"/>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9" name="テキスト ボックス 138"/>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137886</xdr:rowOff>
    </xdr:from>
    <xdr:to>
      <xdr:col>20</xdr:col>
      <xdr:colOff>158750</xdr:colOff>
      <xdr:row>19</xdr:row>
      <xdr:rowOff>97064</xdr:rowOff>
    </xdr:to>
    <xdr:cxnSp macro="">
      <xdr:nvCxnSpPr>
        <xdr:cNvPr id="140" name="直線コネクタ 139"/>
        <xdr:cNvCxnSpPr/>
      </xdr:nvCxnSpPr>
      <xdr:spPr>
        <a:xfrm flipV="1">
          <a:off x="13004800" y="3223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41" name="フローチャート : 判断 140"/>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2" name="テキスト ボックス 141"/>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43" name="フローチャート : 判断 142"/>
        <xdr:cNvSpPr/>
      </xdr:nvSpPr>
      <xdr:spPr>
        <a:xfrm>
          <a:off x="12954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44" name="テキスト ボックス 143"/>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48986</xdr:rowOff>
    </xdr:from>
    <xdr:to>
      <xdr:col>24</xdr:col>
      <xdr:colOff>82550</xdr:colOff>
      <xdr:row>20</xdr:row>
      <xdr:rowOff>150586</xdr:rowOff>
    </xdr:to>
    <xdr:sp macro="" textlink="">
      <xdr:nvSpPr>
        <xdr:cNvPr id="150" name="円/楕円 149"/>
        <xdr:cNvSpPr/>
      </xdr:nvSpPr>
      <xdr:spPr>
        <a:xfrm>
          <a:off x="164592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129013</xdr:rowOff>
    </xdr:from>
    <xdr:ext cx="762000" cy="259045"/>
    <xdr:sp macro="" textlink="">
      <xdr:nvSpPr>
        <xdr:cNvPr id="151" name="物件費該当値テキスト"/>
        <xdr:cNvSpPr txBox="1"/>
      </xdr:nvSpPr>
      <xdr:spPr>
        <a:xfrm>
          <a:off x="16598900" y="338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81643</xdr:rowOff>
    </xdr:from>
    <xdr:to>
      <xdr:col>22</xdr:col>
      <xdr:colOff>615950</xdr:colOff>
      <xdr:row>21</xdr:row>
      <xdr:rowOff>11793</xdr:rowOff>
    </xdr:to>
    <xdr:sp macro="" textlink="">
      <xdr:nvSpPr>
        <xdr:cNvPr id="152" name="円/楕円 151"/>
        <xdr:cNvSpPr/>
      </xdr:nvSpPr>
      <xdr:spPr>
        <a:xfrm>
          <a:off x="15621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168020</xdr:rowOff>
    </xdr:from>
    <xdr:ext cx="736600" cy="259045"/>
    <xdr:sp macro="" textlink="">
      <xdr:nvSpPr>
        <xdr:cNvPr id="153" name="テキスト ボックス 152"/>
        <xdr:cNvSpPr txBox="1"/>
      </xdr:nvSpPr>
      <xdr:spPr>
        <a:xfrm>
          <a:off x="15290800" y="35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141514</xdr:rowOff>
    </xdr:from>
    <xdr:to>
      <xdr:col>21</xdr:col>
      <xdr:colOff>412750</xdr:colOff>
      <xdr:row>19</xdr:row>
      <xdr:rowOff>71664</xdr:rowOff>
    </xdr:to>
    <xdr:sp macro="" textlink="">
      <xdr:nvSpPr>
        <xdr:cNvPr id="154" name="円/楕円 153"/>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56441</xdr:rowOff>
    </xdr:from>
    <xdr:ext cx="762000" cy="259045"/>
    <xdr:sp macro="" textlink="">
      <xdr:nvSpPr>
        <xdr:cNvPr id="155" name="テキスト ボックス 154"/>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6" name="円/楕円 155"/>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7" name="テキスト ボックス 156"/>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46264</xdr:rowOff>
    </xdr:from>
    <xdr:to>
      <xdr:col>19</xdr:col>
      <xdr:colOff>6350</xdr:colOff>
      <xdr:row>19</xdr:row>
      <xdr:rowOff>147864</xdr:rowOff>
    </xdr:to>
    <xdr:sp macro="" textlink="">
      <xdr:nvSpPr>
        <xdr:cNvPr id="158" name="円/楕円 157"/>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132641</xdr:rowOff>
    </xdr:from>
    <xdr:ext cx="762000" cy="259045"/>
    <xdr:sp macro="" textlink="">
      <xdr:nvSpPr>
        <xdr:cNvPr id="159" name="テキスト ボックス 158"/>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類似団体内では扶助費が高い傾向にある。</a:t>
          </a:r>
          <a:endParaRPr lang="ja-JP" altLang="ja-JP" sz="1400">
            <a:effectLst/>
          </a:endParaRPr>
        </a:p>
        <a:p>
          <a:r>
            <a:rPr lang="ja-JP" altLang="ja-JP" sz="1400">
              <a:solidFill>
                <a:schemeClr val="dk1"/>
              </a:solidFill>
              <a:effectLst/>
              <a:latin typeface="+mn-lt"/>
              <a:ea typeface="+mn-ea"/>
              <a:cs typeface="+mn-cs"/>
            </a:rPr>
            <a:t>福祉医療の無料化（小学生から高校生相当）や児童福祉及び高齢者福祉サービスの充実により今後も扶助費の増加が予想されることから、単独事業の見直しを行うとともに、抑制に努めていく</a:t>
          </a:r>
          <a:r>
            <a:rPr lang="ja-JP" altLang="en-US"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7" name="直線コネクタ 186"/>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9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91" name="直線コネクタ 19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92" name="直線コネクタ 191"/>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3"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4" name="フローチャート : 判断 193"/>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12700</xdr:rowOff>
    </xdr:to>
    <xdr:cxnSp macro="">
      <xdr:nvCxnSpPr>
        <xdr:cNvPr id="195" name="直線コネクタ 194"/>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6" name="フローチャート :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107950</xdr:rowOff>
    </xdr:to>
    <xdr:cxnSp macro="">
      <xdr:nvCxnSpPr>
        <xdr:cNvPr id="198" name="直線コネクタ 197"/>
        <xdr:cNvCxnSpPr/>
      </xdr:nvCxnSpPr>
      <xdr:spPr>
        <a:xfrm>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9" name="フローチャート : 判断 198"/>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00" name="テキスト ボックス 19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88900</xdr:rowOff>
    </xdr:to>
    <xdr:cxnSp macro="">
      <xdr:nvCxnSpPr>
        <xdr:cNvPr id="201" name="直線コネクタ 200"/>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2" name="フローチャート :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3" name="円/楕円 21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4" name="テキスト ボックス 21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5" name="円/楕円 21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6" name="テキスト ボックス 21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7" name="円/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8" name="テキスト ボックス 21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類似団体内において経常収支比率が高い水準で推移しており、繰出金が主な原因である。水道・公共下水道・農業集落排水特別会計については、経費の節減をするとともに料金の見直しに努めていく。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8" name="直線コネクタ 247"/>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9"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50" name="直線コネクタ 249"/>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51"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2" name="直線コネクタ 251"/>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161290</xdr:rowOff>
    </xdr:to>
    <xdr:cxnSp macro="">
      <xdr:nvCxnSpPr>
        <xdr:cNvPr id="253" name="直線コネクタ 252"/>
        <xdr:cNvCxnSpPr/>
      </xdr:nvCxnSpPr>
      <xdr:spPr>
        <a:xfrm>
          <a:off x="15671800" y="10193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77470</xdr:rowOff>
    </xdr:to>
    <xdr:cxnSp macro="">
      <xdr:nvCxnSpPr>
        <xdr:cNvPr id="256" name="直線コネクタ 255"/>
        <xdr:cNvCxnSpPr/>
      </xdr:nvCxnSpPr>
      <xdr:spPr>
        <a:xfrm>
          <a:off x="14782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7" name="フローチャート : 判断 256"/>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8" name="テキスト ボックス 257"/>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69850</xdr:rowOff>
    </xdr:to>
    <xdr:cxnSp macro="">
      <xdr:nvCxnSpPr>
        <xdr:cNvPr id="259" name="直線コネクタ 258"/>
        <xdr:cNvCxnSpPr/>
      </xdr:nvCxnSpPr>
      <xdr:spPr>
        <a:xfrm>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31750</xdr:rowOff>
    </xdr:to>
    <xdr:cxnSp macro="">
      <xdr:nvCxnSpPr>
        <xdr:cNvPr id="262" name="直線コネクタ 261"/>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3" name="フローチャート : 判断 26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4" name="テキスト ボックス 263"/>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フローチャート : 判断 26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6" name="テキスト ボックス 26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72" name="円/楕円 271"/>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19067</xdr:rowOff>
    </xdr:from>
    <xdr:ext cx="762000" cy="259045"/>
    <xdr:sp macro="" textlink="">
      <xdr:nvSpPr>
        <xdr:cNvPr id="273" name="その他該当値テキスト"/>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74" name="円/楕円 273"/>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5" name="テキスト ボックス 274"/>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6" name="円/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7" name="テキスト ボックス 27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8" name="円/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80" name="円/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類似団体内では、比較的良い数値を示している。補助金・負担金の見直しにより、引き続き、適正な補助金・負担金の交付に努める</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9" name="直線コネクタ 308"/>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10"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11" name="直線コネクタ 310"/>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39370</xdr:rowOff>
    </xdr:to>
    <xdr:cxnSp macro="">
      <xdr:nvCxnSpPr>
        <xdr:cNvPr id="314" name="直線コネクタ 313"/>
        <xdr:cNvCxnSpPr/>
      </xdr:nvCxnSpPr>
      <xdr:spPr>
        <a:xfrm>
          <a:off x="15671800" y="600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5"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6" name="フローチャート : 判断 315"/>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54610</xdr:rowOff>
    </xdr:to>
    <xdr:cxnSp macro="">
      <xdr:nvCxnSpPr>
        <xdr:cNvPr id="317" name="直線コネクタ 316"/>
        <xdr:cNvCxnSpPr/>
      </xdr:nvCxnSpPr>
      <xdr:spPr>
        <a:xfrm flipV="1">
          <a:off x="14782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8" name="フローチャート :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54610</xdr:rowOff>
    </xdr:to>
    <xdr:cxnSp macro="">
      <xdr:nvCxnSpPr>
        <xdr:cNvPr id="320" name="直線コネクタ 319"/>
        <xdr:cNvCxnSpPr/>
      </xdr:nvCxnSpPr>
      <xdr:spPr>
        <a:xfrm>
          <a:off x="13893800" y="601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1" name="フローチャート : 判断 320"/>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2" name="テキスト ボックス 321"/>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16510</xdr:rowOff>
    </xdr:to>
    <xdr:cxnSp macro="">
      <xdr:nvCxnSpPr>
        <xdr:cNvPr id="323" name="直線コネクタ 322"/>
        <xdr:cNvCxnSpPr/>
      </xdr:nvCxnSpPr>
      <xdr:spPr>
        <a:xfrm>
          <a:off x="13004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4" name="フローチャート :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5" name="テキスト ボックス 32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6" name="フローチャート : 判断 325"/>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7" name="テキスト ボックス 326"/>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3" name="円/楕円 332"/>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4"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5" name="円/楕円 33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6" name="テキスト ボックス 335"/>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7" name="円/楕円 336"/>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8" name="テキスト ボックス 337"/>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9" name="円/楕円 338"/>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40" name="テキスト ボックス 339"/>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41" name="円/楕円 340"/>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2" name="テキスト ボックス 341"/>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適正な新規発行債と繰上償還により起債残高の減に努めている。また、公債費に対する交付税算入率が約６割であることから、実質的な公債費負担については、過度の負担とはなっていないものと考える。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25</a:t>
          </a:r>
          <a:r>
            <a:rPr lang="ja-JP" altLang="ja-JP" sz="1400" b="0" i="0">
              <a:solidFill>
                <a:schemeClr val="dk1"/>
              </a:solidFill>
              <a:effectLst/>
              <a:latin typeface="+mn-lt"/>
              <a:ea typeface="+mn-ea"/>
              <a:cs typeface="+mn-cs"/>
            </a:rPr>
            <a:t>年度から大型事業が増加し、発行額が増加していることから据え置き期間が終了する平成</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年度辺りから公債費は増加するものと推測される。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7" name="直線コネクタ 366"/>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8"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9" name="直線コネクタ 368"/>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0"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1" name="直線コネクタ 370"/>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163576</xdr:rowOff>
    </xdr:to>
    <xdr:cxnSp macro="">
      <xdr:nvCxnSpPr>
        <xdr:cNvPr id="372" name="直線コネクタ 371"/>
        <xdr:cNvCxnSpPr/>
      </xdr:nvCxnSpPr>
      <xdr:spPr>
        <a:xfrm flipV="1">
          <a:off x="3987800" y="13184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3"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4" name="フローチャート : 判断 373"/>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28702</xdr:rowOff>
    </xdr:to>
    <xdr:cxnSp macro="">
      <xdr:nvCxnSpPr>
        <xdr:cNvPr id="375" name="直線コネクタ 374"/>
        <xdr:cNvCxnSpPr/>
      </xdr:nvCxnSpPr>
      <xdr:spPr>
        <a:xfrm flipV="1">
          <a:off x="3098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6" name="フローチャート : 判断 375"/>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7" name="テキスト ボックス 376"/>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28702</xdr:rowOff>
    </xdr:to>
    <xdr:cxnSp macro="">
      <xdr:nvCxnSpPr>
        <xdr:cNvPr id="378" name="直線コネクタ 377"/>
        <xdr:cNvCxnSpPr/>
      </xdr:nvCxnSpPr>
      <xdr:spPr>
        <a:xfrm>
          <a:off x="2209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9" name="フローチャート : 判断 378"/>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0" name="テキスト ボックス 37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143002</xdr:rowOff>
    </xdr:to>
    <xdr:cxnSp macro="">
      <xdr:nvCxnSpPr>
        <xdr:cNvPr id="381" name="直線コネクタ 380"/>
        <xdr:cNvCxnSpPr/>
      </xdr:nvCxnSpPr>
      <xdr:spPr>
        <a:xfrm flipV="1">
          <a:off x="1320800" y="13225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2" name="フローチャート : 判断 381"/>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3" name="テキスト ボックス 382"/>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4" name="フローチャート : 判断 383"/>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5" name="テキスト ボックス 384"/>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91" name="円/楕円 390"/>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92"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93" name="円/楕円 392"/>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94" name="テキスト ボックス 393"/>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5" name="円/楕円 394"/>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6" name="テキスト ボックス 395"/>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7" name="円/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8" name="テキスト ボックス 39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9" name="円/楕円 39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400" name="テキスト ボックス 39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類似団体内では平均的な数値で推移しているが、経常収支比率のウエイトが高い物件費、扶助費をはじめ、より一層の経費削減に努め、弾力性のある財政</a:t>
          </a:r>
          <a:r>
            <a:rPr kumimoji="1" lang="ja-JP" altLang="ja-JP" sz="1400">
              <a:solidFill>
                <a:schemeClr val="dk1"/>
              </a:solidFill>
              <a:effectLst/>
              <a:latin typeface="+mn-lt"/>
              <a:ea typeface="+mn-ea"/>
              <a:cs typeface="+mn-cs"/>
            </a:rPr>
            <a:t>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6" name="直線コネクタ 425"/>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7"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8" name="直線コネクタ 427"/>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9"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30" name="直線コネクタ 429"/>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90424</xdr:rowOff>
    </xdr:to>
    <xdr:cxnSp macro="">
      <xdr:nvCxnSpPr>
        <xdr:cNvPr id="431" name="直線コネクタ 430"/>
        <xdr:cNvCxnSpPr/>
      </xdr:nvCxnSpPr>
      <xdr:spPr>
        <a:xfrm>
          <a:off x="15671800" y="133949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2"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3" name="フローチャート : 判断 432"/>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78</xdr:row>
      <xdr:rowOff>21844</xdr:rowOff>
    </xdr:to>
    <xdr:cxnSp macro="">
      <xdr:nvCxnSpPr>
        <xdr:cNvPr id="434" name="直線コネクタ 433"/>
        <xdr:cNvCxnSpPr/>
      </xdr:nvCxnSpPr>
      <xdr:spPr>
        <a:xfrm>
          <a:off x="14782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5" name="フローチャート : 判断 434"/>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6" name="テキスト ボックス 435"/>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88137</xdr:rowOff>
    </xdr:to>
    <xdr:cxnSp macro="">
      <xdr:nvCxnSpPr>
        <xdr:cNvPr id="437" name="直線コネクタ 436"/>
        <xdr:cNvCxnSpPr/>
      </xdr:nvCxnSpPr>
      <xdr:spPr>
        <a:xfrm>
          <a:off x="13893800" y="132349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8" name="フローチャート : 判断 437"/>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9" name="テキスト ボックス 438"/>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60706</xdr:rowOff>
    </xdr:to>
    <xdr:cxnSp macro="">
      <xdr:nvCxnSpPr>
        <xdr:cNvPr id="440" name="直線コネクタ 439"/>
        <xdr:cNvCxnSpPr/>
      </xdr:nvCxnSpPr>
      <xdr:spPr>
        <a:xfrm flipV="1">
          <a:off x="13004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2" name="テキスト ボックス 44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3" name="フローチャート : 判断 442"/>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4" name="テキスト ボックス 443"/>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50" name="円/楕円 449"/>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11701</xdr:rowOff>
    </xdr:from>
    <xdr:ext cx="762000" cy="259045"/>
    <xdr:sp macro="" textlink="">
      <xdr:nvSpPr>
        <xdr:cNvPr id="451"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142494</xdr:rowOff>
    </xdr:from>
    <xdr:to>
      <xdr:col>22</xdr:col>
      <xdr:colOff>615950</xdr:colOff>
      <xdr:row>78</xdr:row>
      <xdr:rowOff>72644</xdr:rowOff>
    </xdr:to>
    <xdr:sp macro="" textlink="">
      <xdr:nvSpPr>
        <xdr:cNvPr id="452" name="円/楕円 451"/>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57421</xdr:rowOff>
    </xdr:from>
    <xdr:ext cx="736600" cy="259045"/>
    <xdr:sp macro="" textlink="">
      <xdr:nvSpPr>
        <xdr:cNvPr id="453" name="テキスト ボックス 452"/>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4" name="円/楕円 453"/>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5" name="テキスト ボックス 45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6" name="円/楕円 455"/>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7" name="テキスト ボックス 45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8" name="円/楕円 457"/>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9" name="テキスト ボックス 458"/>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39152</xdr:rowOff>
    </xdr:from>
    <xdr:to>
      <xdr:col>4</xdr:col>
      <xdr:colOff>1117600</xdr:colOff>
      <xdr:row>19</xdr:row>
      <xdr:rowOff>59106</xdr:rowOff>
    </xdr:to>
    <xdr:cxnSp macro="">
      <xdr:nvCxnSpPr>
        <xdr:cNvPr id="52" name="直線コネクタ 51"/>
        <xdr:cNvCxnSpPr/>
      </xdr:nvCxnSpPr>
      <xdr:spPr bwMode="auto">
        <a:xfrm flipV="1">
          <a:off x="5003800" y="3344327"/>
          <a:ext cx="647700" cy="1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59106</xdr:rowOff>
    </xdr:from>
    <xdr:to>
      <xdr:col>4</xdr:col>
      <xdr:colOff>469900</xdr:colOff>
      <xdr:row>19</xdr:row>
      <xdr:rowOff>90772</xdr:rowOff>
    </xdr:to>
    <xdr:cxnSp macro="">
      <xdr:nvCxnSpPr>
        <xdr:cNvPr id="55" name="直線コネクタ 54"/>
        <xdr:cNvCxnSpPr/>
      </xdr:nvCxnSpPr>
      <xdr:spPr bwMode="auto">
        <a:xfrm flipV="1">
          <a:off x="4305300" y="3364281"/>
          <a:ext cx="698500" cy="3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90772</xdr:rowOff>
    </xdr:from>
    <xdr:to>
      <xdr:col>3</xdr:col>
      <xdr:colOff>904875</xdr:colOff>
      <xdr:row>19</xdr:row>
      <xdr:rowOff>107983</xdr:rowOff>
    </xdr:to>
    <xdr:cxnSp macro="">
      <xdr:nvCxnSpPr>
        <xdr:cNvPr id="58" name="直線コネクタ 57"/>
        <xdr:cNvCxnSpPr/>
      </xdr:nvCxnSpPr>
      <xdr:spPr bwMode="auto">
        <a:xfrm flipV="1">
          <a:off x="3606800" y="3395947"/>
          <a:ext cx="698500" cy="1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95388</xdr:rowOff>
    </xdr:from>
    <xdr:to>
      <xdr:col>3</xdr:col>
      <xdr:colOff>206375</xdr:colOff>
      <xdr:row>19</xdr:row>
      <xdr:rowOff>107983</xdr:rowOff>
    </xdr:to>
    <xdr:cxnSp macro="">
      <xdr:nvCxnSpPr>
        <xdr:cNvPr id="61" name="直線コネクタ 60"/>
        <xdr:cNvCxnSpPr/>
      </xdr:nvCxnSpPr>
      <xdr:spPr bwMode="auto">
        <a:xfrm>
          <a:off x="2908300" y="3400563"/>
          <a:ext cx="698500" cy="1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159802</xdr:rowOff>
    </xdr:from>
    <xdr:to>
      <xdr:col>5</xdr:col>
      <xdr:colOff>34925</xdr:colOff>
      <xdr:row>19</xdr:row>
      <xdr:rowOff>89952</xdr:rowOff>
    </xdr:to>
    <xdr:sp macro="" textlink="">
      <xdr:nvSpPr>
        <xdr:cNvPr id="71" name="円/楕円 70"/>
        <xdr:cNvSpPr/>
      </xdr:nvSpPr>
      <xdr:spPr bwMode="auto">
        <a:xfrm>
          <a:off x="5600700" y="32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68379</xdr:rowOff>
    </xdr:from>
    <xdr:ext cx="762000" cy="259045"/>
    <xdr:sp macro="" textlink="">
      <xdr:nvSpPr>
        <xdr:cNvPr id="72" name="人口1人当たり決算額の推移該当値テキスト130"/>
        <xdr:cNvSpPr txBox="1"/>
      </xdr:nvSpPr>
      <xdr:spPr>
        <a:xfrm>
          <a:off x="5740400" y="320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84,445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8306</xdr:rowOff>
    </xdr:from>
    <xdr:to>
      <xdr:col>4</xdr:col>
      <xdr:colOff>520700</xdr:colOff>
      <xdr:row>19</xdr:row>
      <xdr:rowOff>109906</xdr:rowOff>
    </xdr:to>
    <xdr:sp macro="" textlink="">
      <xdr:nvSpPr>
        <xdr:cNvPr id="73" name="円/楕円 72"/>
        <xdr:cNvSpPr/>
      </xdr:nvSpPr>
      <xdr:spPr bwMode="auto">
        <a:xfrm>
          <a:off x="4953000" y="331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94683</xdr:rowOff>
    </xdr:from>
    <xdr:ext cx="736600" cy="259045"/>
    <xdr:sp macro="" textlink="">
      <xdr:nvSpPr>
        <xdr:cNvPr id="74" name="テキスト ボックス 73"/>
        <xdr:cNvSpPr txBox="1"/>
      </xdr:nvSpPr>
      <xdr:spPr>
        <a:xfrm>
          <a:off x="4622800" y="33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82,612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39972</xdr:rowOff>
    </xdr:from>
    <xdr:to>
      <xdr:col>3</xdr:col>
      <xdr:colOff>955675</xdr:colOff>
      <xdr:row>19</xdr:row>
      <xdr:rowOff>141572</xdr:rowOff>
    </xdr:to>
    <xdr:sp macro="" textlink="">
      <xdr:nvSpPr>
        <xdr:cNvPr id="75" name="円/楕円 74"/>
        <xdr:cNvSpPr/>
      </xdr:nvSpPr>
      <xdr:spPr bwMode="auto">
        <a:xfrm>
          <a:off x="4254500" y="33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126349</xdr:rowOff>
    </xdr:from>
    <xdr:ext cx="762000" cy="259045"/>
    <xdr:sp macro="" textlink="">
      <xdr:nvSpPr>
        <xdr:cNvPr id="76" name="テキスト ボックス 75"/>
        <xdr:cNvSpPr txBox="1"/>
      </xdr:nvSpPr>
      <xdr:spPr>
        <a:xfrm>
          <a:off x="3924300" y="34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57183</xdr:rowOff>
    </xdr:from>
    <xdr:to>
      <xdr:col>3</xdr:col>
      <xdr:colOff>257175</xdr:colOff>
      <xdr:row>19</xdr:row>
      <xdr:rowOff>158783</xdr:rowOff>
    </xdr:to>
    <xdr:sp macro="" textlink="">
      <xdr:nvSpPr>
        <xdr:cNvPr id="77" name="円/楕円 76"/>
        <xdr:cNvSpPr/>
      </xdr:nvSpPr>
      <xdr:spPr bwMode="auto">
        <a:xfrm>
          <a:off x="3556000" y="33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143560</xdr:rowOff>
    </xdr:from>
    <xdr:ext cx="762000" cy="259045"/>
    <xdr:sp macro="" textlink="">
      <xdr:nvSpPr>
        <xdr:cNvPr id="78" name="テキスト ボックス 77"/>
        <xdr:cNvSpPr txBox="1"/>
      </xdr:nvSpPr>
      <xdr:spPr>
        <a:xfrm>
          <a:off x="3225800" y="34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78,122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44588</xdr:rowOff>
    </xdr:from>
    <xdr:to>
      <xdr:col>2</xdr:col>
      <xdr:colOff>692150</xdr:colOff>
      <xdr:row>19</xdr:row>
      <xdr:rowOff>146188</xdr:rowOff>
    </xdr:to>
    <xdr:sp macro="" textlink="">
      <xdr:nvSpPr>
        <xdr:cNvPr id="79" name="円/楕円 78"/>
        <xdr:cNvSpPr/>
      </xdr:nvSpPr>
      <xdr:spPr bwMode="auto">
        <a:xfrm>
          <a:off x="2857500" y="334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130965</xdr:rowOff>
    </xdr:from>
    <xdr:ext cx="762000" cy="259045"/>
    <xdr:sp macro="" textlink="">
      <xdr:nvSpPr>
        <xdr:cNvPr id="80" name="テキスト ボックス 79"/>
        <xdr:cNvSpPr txBox="1"/>
      </xdr:nvSpPr>
      <xdr:spPr>
        <a:xfrm>
          <a:off x="2527300" y="34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101702</xdr:rowOff>
    </xdr:from>
    <xdr:to>
      <xdr:col>4</xdr:col>
      <xdr:colOff>1117600</xdr:colOff>
      <xdr:row>37</xdr:row>
      <xdr:rowOff>141954</xdr:rowOff>
    </xdr:to>
    <xdr:cxnSp macro="">
      <xdr:nvCxnSpPr>
        <xdr:cNvPr id="114" name="直線コネクタ 113"/>
        <xdr:cNvCxnSpPr/>
      </xdr:nvCxnSpPr>
      <xdr:spPr bwMode="auto">
        <a:xfrm flipV="1">
          <a:off x="5003800" y="7226402"/>
          <a:ext cx="647700" cy="4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62497</xdr:rowOff>
    </xdr:from>
    <xdr:to>
      <xdr:col>4</xdr:col>
      <xdr:colOff>469900</xdr:colOff>
      <xdr:row>37</xdr:row>
      <xdr:rowOff>141954</xdr:rowOff>
    </xdr:to>
    <xdr:cxnSp macro="">
      <xdr:nvCxnSpPr>
        <xdr:cNvPr id="117" name="直線コネクタ 116"/>
        <xdr:cNvCxnSpPr/>
      </xdr:nvCxnSpPr>
      <xdr:spPr bwMode="auto">
        <a:xfrm>
          <a:off x="4305300" y="7187197"/>
          <a:ext cx="698500" cy="7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62497</xdr:rowOff>
    </xdr:from>
    <xdr:to>
      <xdr:col>3</xdr:col>
      <xdr:colOff>904875</xdr:colOff>
      <xdr:row>37</xdr:row>
      <xdr:rowOff>69603</xdr:rowOff>
    </xdr:to>
    <xdr:cxnSp macro="">
      <xdr:nvCxnSpPr>
        <xdr:cNvPr id="120" name="直線コネクタ 119"/>
        <xdr:cNvCxnSpPr/>
      </xdr:nvCxnSpPr>
      <xdr:spPr bwMode="auto">
        <a:xfrm flipV="1">
          <a:off x="3606800" y="7187197"/>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90100</xdr:rowOff>
    </xdr:from>
    <xdr:to>
      <xdr:col>3</xdr:col>
      <xdr:colOff>206375</xdr:colOff>
      <xdr:row>37</xdr:row>
      <xdr:rowOff>69603</xdr:rowOff>
    </xdr:to>
    <xdr:cxnSp macro="">
      <xdr:nvCxnSpPr>
        <xdr:cNvPr id="123" name="直線コネクタ 122"/>
        <xdr:cNvCxnSpPr/>
      </xdr:nvCxnSpPr>
      <xdr:spPr bwMode="auto">
        <a:xfrm>
          <a:off x="2908300" y="7043350"/>
          <a:ext cx="698500" cy="15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50902</xdr:rowOff>
    </xdr:from>
    <xdr:to>
      <xdr:col>5</xdr:col>
      <xdr:colOff>34925</xdr:colOff>
      <xdr:row>37</xdr:row>
      <xdr:rowOff>152502</xdr:rowOff>
    </xdr:to>
    <xdr:sp macro="" textlink="">
      <xdr:nvSpPr>
        <xdr:cNvPr id="133" name="円/楕円 132"/>
        <xdr:cNvSpPr/>
      </xdr:nvSpPr>
      <xdr:spPr bwMode="auto">
        <a:xfrm>
          <a:off x="5600700" y="71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130929</xdr:rowOff>
    </xdr:from>
    <xdr:ext cx="762000" cy="259045"/>
    <xdr:sp macro="" textlink="">
      <xdr:nvSpPr>
        <xdr:cNvPr id="134" name="人口1人当たり決算額の推移該当値テキスト445"/>
        <xdr:cNvSpPr txBox="1"/>
      </xdr:nvSpPr>
      <xdr:spPr>
        <a:xfrm>
          <a:off x="5740400" y="70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91154</xdr:rowOff>
    </xdr:from>
    <xdr:to>
      <xdr:col>4</xdr:col>
      <xdr:colOff>520700</xdr:colOff>
      <xdr:row>37</xdr:row>
      <xdr:rowOff>192754</xdr:rowOff>
    </xdr:to>
    <xdr:sp macro="" textlink="">
      <xdr:nvSpPr>
        <xdr:cNvPr id="135" name="円/楕円 134"/>
        <xdr:cNvSpPr/>
      </xdr:nvSpPr>
      <xdr:spPr bwMode="auto">
        <a:xfrm>
          <a:off x="4953000" y="721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177531</xdr:rowOff>
    </xdr:from>
    <xdr:ext cx="736600" cy="259045"/>
    <xdr:sp macro="" textlink="">
      <xdr:nvSpPr>
        <xdr:cNvPr id="136" name="テキスト ボックス 135"/>
        <xdr:cNvSpPr txBox="1"/>
      </xdr:nvSpPr>
      <xdr:spPr>
        <a:xfrm>
          <a:off x="4622800" y="7302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11697</xdr:rowOff>
    </xdr:from>
    <xdr:to>
      <xdr:col>3</xdr:col>
      <xdr:colOff>955675</xdr:colOff>
      <xdr:row>37</xdr:row>
      <xdr:rowOff>113297</xdr:rowOff>
    </xdr:to>
    <xdr:sp macro="" textlink="">
      <xdr:nvSpPr>
        <xdr:cNvPr id="137" name="円/楕円 136"/>
        <xdr:cNvSpPr/>
      </xdr:nvSpPr>
      <xdr:spPr bwMode="auto">
        <a:xfrm>
          <a:off x="42545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98074</xdr:rowOff>
    </xdr:from>
    <xdr:ext cx="762000" cy="259045"/>
    <xdr:sp macro="" textlink="">
      <xdr:nvSpPr>
        <xdr:cNvPr id="138" name="テキスト ボックス 137"/>
        <xdr:cNvSpPr txBox="1"/>
      </xdr:nvSpPr>
      <xdr:spPr>
        <a:xfrm>
          <a:off x="3924300" y="722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18803</xdr:rowOff>
    </xdr:from>
    <xdr:to>
      <xdr:col>3</xdr:col>
      <xdr:colOff>257175</xdr:colOff>
      <xdr:row>37</xdr:row>
      <xdr:rowOff>120403</xdr:rowOff>
    </xdr:to>
    <xdr:sp macro="" textlink="">
      <xdr:nvSpPr>
        <xdr:cNvPr id="139" name="円/楕円 138"/>
        <xdr:cNvSpPr/>
      </xdr:nvSpPr>
      <xdr:spPr bwMode="auto">
        <a:xfrm>
          <a:off x="3556000" y="714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105180</xdr:rowOff>
    </xdr:from>
    <xdr:ext cx="762000" cy="259045"/>
    <xdr:sp macro="" textlink="">
      <xdr:nvSpPr>
        <xdr:cNvPr id="140" name="テキスト ボックス 139"/>
        <xdr:cNvSpPr txBox="1"/>
      </xdr:nvSpPr>
      <xdr:spPr>
        <a:xfrm>
          <a:off x="3225800" y="72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39300</xdr:rowOff>
    </xdr:from>
    <xdr:to>
      <xdr:col>2</xdr:col>
      <xdr:colOff>692150</xdr:colOff>
      <xdr:row>36</xdr:row>
      <xdr:rowOff>140900</xdr:rowOff>
    </xdr:to>
    <xdr:sp macro="" textlink="">
      <xdr:nvSpPr>
        <xdr:cNvPr id="141" name="円/楕円 140"/>
        <xdr:cNvSpPr/>
      </xdr:nvSpPr>
      <xdr:spPr bwMode="auto">
        <a:xfrm>
          <a:off x="2857500" y="699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125677</xdr:rowOff>
    </xdr:from>
    <xdr:ext cx="762000" cy="259045"/>
    <xdr:sp macro="" textlink="">
      <xdr:nvSpPr>
        <xdr:cNvPr id="142" name="テキスト ボックス 141"/>
        <xdr:cNvSpPr txBox="1"/>
      </xdr:nvSpPr>
      <xdr:spPr>
        <a:xfrm>
          <a:off x="2527300" y="707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69748</xdr:rowOff>
    </xdr:from>
    <xdr:to>
      <xdr:col>6</xdr:col>
      <xdr:colOff>511175</xdr:colOff>
      <xdr:row>38</xdr:row>
      <xdr:rowOff>93539</xdr:rowOff>
    </xdr:to>
    <xdr:cxnSp macro="">
      <xdr:nvCxnSpPr>
        <xdr:cNvPr id="63" name="直線コネクタ 62"/>
        <xdr:cNvCxnSpPr/>
      </xdr:nvCxnSpPr>
      <xdr:spPr>
        <a:xfrm flipV="1">
          <a:off x="3797300" y="6584848"/>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93539</xdr:rowOff>
    </xdr:from>
    <xdr:to>
      <xdr:col>5</xdr:col>
      <xdr:colOff>358775</xdr:colOff>
      <xdr:row>38</xdr:row>
      <xdr:rowOff>114326</xdr:rowOff>
    </xdr:to>
    <xdr:cxnSp macro="">
      <xdr:nvCxnSpPr>
        <xdr:cNvPr id="66" name="直線コネクタ 65"/>
        <xdr:cNvCxnSpPr/>
      </xdr:nvCxnSpPr>
      <xdr:spPr>
        <a:xfrm flipV="1">
          <a:off x="2908300" y="6608639"/>
          <a:ext cx="889000" cy="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114326</xdr:rowOff>
    </xdr:from>
    <xdr:to>
      <xdr:col>4</xdr:col>
      <xdr:colOff>155575</xdr:colOff>
      <xdr:row>38</xdr:row>
      <xdr:rowOff>115207</xdr:rowOff>
    </xdr:to>
    <xdr:cxnSp macro="">
      <xdr:nvCxnSpPr>
        <xdr:cNvPr id="69" name="直線コネクタ 68"/>
        <xdr:cNvCxnSpPr/>
      </xdr:nvCxnSpPr>
      <xdr:spPr>
        <a:xfrm flipV="1">
          <a:off x="2019300" y="6629426"/>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51542</xdr:rowOff>
    </xdr:from>
    <xdr:to>
      <xdr:col>2</xdr:col>
      <xdr:colOff>638175</xdr:colOff>
      <xdr:row>38</xdr:row>
      <xdr:rowOff>115207</xdr:rowOff>
    </xdr:to>
    <xdr:cxnSp macro="">
      <xdr:nvCxnSpPr>
        <xdr:cNvPr id="72" name="直線コネクタ 71"/>
        <xdr:cNvCxnSpPr/>
      </xdr:nvCxnSpPr>
      <xdr:spPr>
        <a:xfrm>
          <a:off x="1130300" y="6566642"/>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18948</xdr:rowOff>
    </xdr:from>
    <xdr:to>
      <xdr:col>6</xdr:col>
      <xdr:colOff>561975</xdr:colOff>
      <xdr:row>38</xdr:row>
      <xdr:rowOff>120548</xdr:rowOff>
    </xdr:to>
    <xdr:sp macro="" textlink="">
      <xdr:nvSpPr>
        <xdr:cNvPr id="82" name="円/楕円 81"/>
        <xdr:cNvSpPr/>
      </xdr:nvSpPr>
      <xdr:spPr>
        <a:xfrm>
          <a:off x="45847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105325</xdr:rowOff>
    </xdr:from>
    <xdr:ext cx="534377" cy="259045"/>
    <xdr:sp macro="" textlink="">
      <xdr:nvSpPr>
        <xdr:cNvPr id="83" name="人件費該当値テキスト"/>
        <xdr:cNvSpPr txBox="1"/>
      </xdr:nvSpPr>
      <xdr:spPr>
        <a:xfrm>
          <a:off x="4686300" y="64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42739</xdr:rowOff>
    </xdr:from>
    <xdr:to>
      <xdr:col>5</xdr:col>
      <xdr:colOff>409575</xdr:colOff>
      <xdr:row>38</xdr:row>
      <xdr:rowOff>144339</xdr:rowOff>
    </xdr:to>
    <xdr:sp macro="" textlink="">
      <xdr:nvSpPr>
        <xdr:cNvPr id="84" name="円/楕円 83"/>
        <xdr:cNvSpPr/>
      </xdr:nvSpPr>
      <xdr:spPr>
        <a:xfrm>
          <a:off x="3746500" y="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135466</xdr:rowOff>
    </xdr:from>
    <xdr:ext cx="534377" cy="259045"/>
    <xdr:sp macro="" textlink="">
      <xdr:nvSpPr>
        <xdr:cNvPr id="85" name="テキスト ボックス 84"/>
        <xdr:cNvSpPr txBox="1"/>
      </xdr:nvSpPr>
      <xdr:spPr>
        <a:xfrm>
          <a:off x="3530111" y="66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63526</xdr:rowOff>
    </xdr:from>
    <xdr:to>
      <xdr:col>4</xdr:col>
      <xdr:colOff>206375</xdr:colOff>
      <xdr:row>38</xdr:row>
      <xdr:rowOff>165126</xdr:rowOff>
    </xdr:to>
    <xdr:sp macro="" textlink="">
      <xdr:nvSpPr>
        <xdr:cNvPr id="86" name="円/楕円 85"/>
        <xdr:cNvSpPr/>
      </xdr:nvSpPr>
      <xdr:spPr>
        <a:xfrm>
          <a:off x="28575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156253</xdr:rowOff>
    </xdr:from>
    <xdr:ext cx="534377" cy="259045"/>
    <xdr:sp macro="" textlink="">
      <xdr:nvSpPr>
        <xdr:cNvPr id="87" name="テキスト ボックス 86"/>
        <xdr:cNvSpPr txBox="1"/>
      </xdr:nvSpPr>
      <xdr:spPr>
        <a:xfrm>
          <a:off x="2641111" y="66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64407</xdr:rowOff>
    </xdr:from>
    <xdr:to>
      <xdr:col>3</xdr:col>
      <xdr:colOff>3175</xdr:colOff>
      <xdr:row>38</xdr:row>
      <xdr:rowOff>166007</xdr:rowOff>
    </xdr:to>
    <xdr:sp macro="" textlink="">
      <xdr:nvSpPr>
        <xdr:cNvPr id="88" name="円/楕円 87"/>
        <xdr:cNvSpPr/>
      </xdr:nvSpPr>
      <xdr:spPr>
        <a:xfrm>
          <a:off x="1968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157134</xdr:rowOff>
    </xdr:from>
    <xdr:ext cx="534377" cy="259045"/>
    <xdr:sp macro="" textlink="">
      <xdr:nvSpPr>
        <xdr:cNvPr id="89" name="テキスト ボックス 88"/>
        <xdr:cNvSpPr txBox="1"/>
      </xdr:nvSpPr>
      <xdr:spPr>
        <a:xfrm>
          <a:off x="1752111" y="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742</xdr:rowOff>
    </xdr:from>
    <xdr:to>
      <xdr:col>1</xdr:col>
      <xdr:colOff>485775</xdr:colOff>
      <xdr:row>38</xdr:row>
      <xdr:rowOff>102342</xdr:rowOff>
    </xdr:to>
    <xdr:sp macro="" textlink="">
      <xdr:nvSpPr>
        <xdr:cNvPr id="90" name="円/楕円 89"/>
        <xdr:cNvSpPr/>
      </xdr:nvSpPr>
      <xdr:spPr>
        <a:xfrm>
          <a:off x="1079500" y="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93469</xdr:rowOff>
    </xdr:from>
    <xdr:ext cx="534377" cy="259045"/>
    <xdr:sp macro="" textlink="">
      <xdr:nvSpPr>
        <xdr:cNvPr id="91" name="テキスト ボックス 90"/>
        <xdr:cNvSpPr txBox="1"/>
      </xdr:nvSpPr>
      <xdr:spPr>
        <a:xfrm>
          <a:off x="863111" y="66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154467</xdr:rowOff>
    </xdr:from>
    <xdr:to>
      <xdr:col>6</xdr:col>
      <xdr:colOff>511175</xdr:colOff>
      <xdr:row>58</xdr:row>
      <xdr:rowOff>2174</xdr:rowOff>
    </xdr:to>
    <xdr:cxnSp macro="">
      <xdr:nvCxnSpPr>
        <xdr:cNvPr id="121" name="直線コネクタ 120"/>
        <xdr:cNvCxnSpPr/>
      </xdr:nvCxnSpPr>
      <xdr:spPr>
        <a:xfrm>
          <a:off x="3797300" y="9927117"/>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154467</xdr:rowOff>
    </xdr:from>
    <xdr:to>
      <xdr:col>5</xdr:col>
      <xdr:colOff>358775</xdr:colOff>
      <xdr:row>58</xdr:row>
      <xdr:rowOff>48245</xdr:rowOff>
    </xdr:to>
    <xdr:cxnSp macro="">
      <xdr:nvCxnSpPr>
        <xdr:cNvPr id="124" name="直線コネクタ 123"/>
        <xdr:cNvCxnSpPr/>
      </xdr:nvCxnSpPr>
      <xdr:spPr>
        <a:xfrm flipV="1">
          <a:off x="2908300" y="9927117"/>
          <a:ext cx="889000" cy="6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48245</xdr:rowOff>
    </xdr:from>
    <xdr:to>
      <xdr:col>4</xdr:col>
      <xdr:colOff>155575</xdr:colOff>
      <xdr:row>58</xdr:row>
      <xdr:rowOff>62487</xdr:rowOff>
    </xdr:to>
    <xdr:cxnSp macro="">
      <xdr:nvCxnSpPr>
        <xdr:cNvPr id="127" name="直線コネクタ 126"/>
        <xdr:cNvCxnSpPr/>
      </xdr:nvCxnSpPr>
      <xdr:spPr>
        <a:xfrm flipV="1">
          <a:off x="2019300" y="9992345"/>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62487</xdr:rowOff>
    </xdr:from>
    <xdr:to>
      <xdr:col>2</xdr:col>
      <xdr:colOff>638175</xdr:colOff>
      <xdr:row>58</xdr:row>
      <xdr:rowOff>101112</xdr:rowOff>
    </xdr:to>
    <xdr:cxnSp macro="">
      <xdr:nvCxnSpPr>
        <xdr:cNvPr id="130" name="直線コネクタ 129"/>
        <xdr:cNvCxnSpPr/>
      </xdr:nvCxnSpPr>
      <xdr:spPr>
        <a:xfrm flipV="1">
          <a:off x="1130300" y="10006587"/>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122824</xdr:rowOff>
    </xdr:from>
    <xdr:to>
      <xdr:col>6</xdr:col>
      <xdr:colOff>561975</xdr:colOff>
      <xdr:row>58</xdr:row>
      <xdr:rowOff>52974</xdr:rowOff>
    </xdr:to>
    <xdr:sp macro="" textlink="">
      <xdr:nvSpPr>
        <xdr:cNvPr id="140" name="円/楕円 139"/>
        <xdr:cNvSpPr/>
      </xdr:nvSpPr>
      <xdr:spPr>
        <a:xfrm>
          <a:off x="4584700" y="98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101251</xdr:rowOff>
    </xdr:from>
    <xdr:ext cx="534377" cy="259045"/>
    <xdr:sp macro="" textlink="">
      <xdr:nvSpPr>
        <xdr:cNvPr id="141" name="物件費該当値テキスト"/>
        <xdr:cNvSpPr txBox="1"/>
      </xdr:nvSpPr>
      <xdr:spPr>
        <a:xfrm>
          <a:off x="4686300" y="98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103667</xdr:rowOff>
    </xdr:from>
    <xdr:to>
      <xdr:col>5</xdr:col>
      <xdr:colOff>409575</xdr:colOff>
      <xdr:row>58</xdr:row>
      <xdr:rowOff>33817</xdr:rowOff>
    </xdr:to>
    <xdr:sp macro="" textlink="">
      <xdr:nvSpPr>
        <xdr:cNvPr id="142" name="円/楕円 141"/>
        <xdr:cNvSpPr/>
      </xdr:nvSpPr>
      <xdr:spPr>
        <a:xfrm>
          <a:off x="3746500" y="98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24944</xdr:rowOff>
    </xdr:from>
    <xdr:ext cx="534377" cy="259045"/>
    <xdr:sp macro="" textlink="">
      <xdr:nvSpPr>
        <xdr:cNvPr id="143" name="テキスト ボックス 142"/>
        <xdr:cNvSpPr txBox="1"/>
      </xdr:nvSpPr>
      <xdr:spPr>
        <a:xfrm>
          <a:off x="3530111" y="99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168895</xdr:rowOff>
    </xdr:from>
    <xdr:to>
      <xdr:col>4</xdr:col>
      <xdr:colOff>206375</xdr:colOff>
      <xdr:row>58</xdr:row>
      <xdr:rowOff>99045</xdr:rowOff>
    </xdr:to>
    <xdr:sp macro="" textlink="">
      <xdr:nvSpPr>
        <xdr:cNvPr id="144" name="円/楕円 143"/>
        <xdr:cNvSpPr/>
      </xdr:nvSpPr>
      <xdr:spPr>
        <a:xfrm>
          <a:off x="2857500" y="99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90172</xdr:rowOff>
    </xdr:from>
    <xdr:ext cx="534377" cy="259045"/>
    <xdr:sp macro="" textlink="">
      <xdr:nvSpPr>
        <xdr:cNvPr id="145" name="テキスト ボックス 144"/>
        <xdr:cNvSpPr txBox="1"/>
      </xdr:nvSpPr>
      <xdr:spPr>
        <a:xfrm>
          <a:off x="2641111" y="100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11687</xdr:rowOff>
    </xdr:from>
    <xdr:to>
      <xdr:col>3</xdr:col>
      <xdr:colOff>3175</xdr:colOff>
      <xdr:row>58</xdr:row>
      <xdr:rowOff>113287</xdr:rowOff>
    </xdr:to>
    <xdr:sp macro="" textlink="">
      <xdr:nvSpPr>
        <xdr:cNvPr id="146" name="円/楕円 145"/>
        <xdr:cNvSpPr/>
      </xdr:nvSpPr>
      <xdr:spPr>
        <a:xfrm>
          <a:off x="1968500" y="99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104414</xdr:rowOff>
    </xdr:from>
    <xdr:ext cx="534377" cy="259045"/>
    <xdr:sp macro="" textlink="">
      <xdr:nvSpPr>
        <xdr:cNvPr id="147" name="テキスト ボックス 146"/>
        <xdr:cNvSpPr txBox="1"/>
      </xdr:nvSpPr>
      <xdr:spPr>
        <a:xfrm>
          <a:off x="1752111" y="10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50312</xdr:rowOff>
    </xdr:from>
    <xdr:to>
      <xdr:col>1</xdr:col>
      <xdr:colOff>485775</xdr:colOff>
      <xdr:row>58</xdr:row>
      <xdr:rowOff>151912</xdr:rowOff>
    </xdr:to>
    <xdr:sp macro="" textlink="">
      <xdr:nvSpPr>
        <xdr:cNvPr id="148" name="円/楕円 147"/>
        <xdr:cNvSpPr/>
      </xdr:nvSpPr>
      <xdr:spPr>
        <a:xfrm>
          <a:off x="1079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143039</xdr:rowOff>
    </xdr:from>
    <xdr:ext cx="534377" cy="259045"/>
    <xdr:sp macro="" textlink="">
      <xdr:nvSpPr>
        <xdr:cNvPr id="149" name="テキスト ボックス 148"/>
        <xdr:cNvSpPr txBox="1"/>
      </xdr:nvSpPr>
      <xdr:spPr>
        <a:xfrm>
          <a:off x="863111" y="100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85026</xdr:rowOff>
    </xdr:from>
    <xdr:to>
      <xdr:col>6</xdr:col>
      <xdr:colOff>511175</xdr:colOff>
      <xdr:row>78</xdr:row>
      <xdr:rowOff>89408</xdr:rowOff>
    </xdr:to>
    <xdr:cxnSp macro="">
      <xdr:nvCxnSpPr>
        <xdr:cNvPr id="178" name="直線コネクタ 177"/>
        <xdr:cNvCxnSpPr/>
      </xdr:nvCxnSpPr>
      <xdr:spPr>
        <a:xfrm>
          <a:off x="3797300" y="1345812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85026</xdr:rowOff>
    </xdr:from>
    <xdr:to>
      <xdr:col>5</xdr:col>
      <xdr:colOff>358775</xdr:colOff>
      <xdr:row>78</xdr:row>
      <xdr:rowOff>112268</xdr:rowOff>
    </xdr:to>
    <xdr:cxnSp macro="">
      <xdr:nvCxnSpPr>
        <xdr:cNvPr id="181" name="直線コネクタ 180"/>
        <xdr:cNvCxnSpPr/>
      </xdr:nvCxnSpPr>
      <xdr:spPr>
        <a:xfrm flipV="1">
          <a:off x="2908300" y="13458126"/>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102439</xdr:rowOff>
    </xdr:from>
    <xdr:to>
      <xdr:col>4</xdr:col>
      <xdr:colOff>155575</xdr:colOff>
      <xdr:row>78</xdr:row>
      <xdr:rowOff>112268</xdr:rowOff>
    </xdr:to>
    <xdr:cxnSp macro="">
      <xdr:nvCxnSpPr>
        <xdr:cNvPr id="184" name="直線コネクタ 183"/>
        <xdr:cNvCxnSpPr/>
      </xdr:nvCxnSpPr>
      <xdr:spPr>
        <a:xfrm>
          <a:off x="2019300" y="1347553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102439</xdr:rowOff>
    </xdr:from>
    <xdr:to>
      <xdr:col>2</xdr:col>
      <xdr:colOff>638175</xdr:colOff>
      <xdr:row>78</xdr:row>
      <xdr:rowOff>124955</xdr:rowOff>
    </xdr:to>
    <xdr:cxnSp macro="">
      <xdr:nvCxnSpPr>
        <xdr:cNvPr id="187" name="直線コネクタ 186"/>
        <xdr:cNvCxnSpPr/>
      </xdr:nvCxnSpPr>
      <xdr:spPr>
        <a:xfrm flipV="1">
          <a:off x="1130300" y="13475539"/>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38608</xdr:rowOff>
    </xdr:from>
    <xdr:to>
      <xdr:col>6</xdr:col>
      <xdr:colOff>561975</xdr:colOff>
      <xdr:row>78</xdr:row>
      <xdr:rowOff>140208</xdr:rowOff>
    </xdr:to>
    <xdr:sp macro="" textlink="">
      <xdr:nvSpPr>
        <xdr:cNvPr id="197" name="円/楕円 196"/>
        <xdr:cNvSpPr/>
      </xdr:nvSpPr>
      <xdr:spPr>
        <a:xfrm>
          <a:off x="45847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124985</xdr:rowOff>
    </xdr:from>
    <xdr:ext cx="469744" cy="259045"/>
    <xdr:sp macro="" textlink="">
      <xdr:nvSpPr>
        <xdr:cNvPr id="198" name="維持補修費該当値テキスト"/>
        <xdr:cNvSpPr txBox="1"/>
      </xdr:nvSpPr>
      <xdr:spPr>
        <a:xfrm>
          <a:off x="4686300" y="133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34226</xdr:rowOff>
    </xdr:from>
    <xdr:to>
      <xdr:col>5</xdr:col>
      <xdr:colOff>409575</xdr:colOff>
      <xdr:row>78</xdr:row>
      <xdr:rowOff>135826</xdr:rowOff>
    </xdr:to>
    <xdr:sp macro="" textlink="">
      <xdr:nvSpPr>
        <xdr:cNvPr id="199" name="円/楕円 198"/>
        <xdr:cNvSpPr/>
      </xdr:nvSpPr>
      <xdr:spPr>
        <a:xfrm>
          <a:off x="3746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126953</xdr:rowOff>
    </xdr:from>
    <xdr:ext cx="469744" cy="259045"/>
    <xdr:sp macro="" textlink="">
      <xdr:nvSpPr>
        <xdr:cNvPr id="200" name="テキスト ボックス 199"/>
        <xdr:cNvSpPr txBox="1"/>
      </xdr:nvSpPr>
      <xdr:spPr>
        <a:xfrm>
          <a:off x="3562427"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61468</xdr:rowOff>
    </xdr:from>
    <xdr:to>
      <xdr:col>4</xdr:col>
      <xdr:colOff>206375</xdr:colOff>
      <xdr:row>78</xdr:row>
      <xdr:rowOff>163068</xdr:rowOff>
    </xdr:to>
    <xdr:sp macro="" textlink="">
      <xdr:nvSpPr>
        <xdr:cNvPr id="201" name="円/楕円 200"/>
        <xdr:cNvSpPr/>
      </xdr:nvSpPr>
      <xdr:spPr>
        <a:xfrm>
          <a:off x="2857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154195</xdr:rowOff>
    </xdr:from>
    <xdr:ext cx="469744" cy="259045"/>
    <xdr:sp macro="" textlink="">
      <xdr:nvSpPr>
        <xdr:cNvPr id="202" name="テキスト ボックス 201"/>
        <xdr:cNvSpPr txBox="1"/>
      </xdr:nvSpPr>
      <xdr:spPr>
        <a:xfrm>
          <a:off x="2673427"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51639</xdr:rowOff>
    </xdr:from>
    <xdr:to>
      <xdr:col>3</xdr:col>
      <xdr:colOff>3175</xdr:colOff>
      <xdr:row>78</xdr:row>
      <xdr:rowOff>153239</xdr:rowOff>
    </xdr:to>
    <xdr:sp macro="" textlink="">
      <xdr:nvSpPr>
        <xdr:cNvPr id="203" name="円/楕円 202"/>
        <xdr:cNvSpPr/>
      </xdr:nvSpPr>
      <xdr:spPr>
        <a:xfrm>
          <a:off x="1968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144366</xdr:rowOff>
    </xdr:from>
    <xdr:ext cx="469744" cy="259045"/>
    <xdr:sp macro="" textlink="">
      <xdr:nvSpPr>
        <xdr:cNvPr id="204" name="テキスト ボックス 203"/>
        <xdr:cNvSpPr txBox="1"/>
      </xdr:nvSpPr>
      <xdr:spPr>
        <a:xfrm>
          <a:off x="1784427"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74155</xdr:rowOff>
    </xdr:from>
    <xdr:to>
      <xdr:col>1</xdr:col>
      <xdr:colOff>485775</xdr:colOff>
      <xdr:row>79</xdr:row>
      <xdr:rowOff>4305</xdr:rowOff>
    </xdr:to>
    <xdr:sp macro="" textlink="">
      <xdr:nvSpPr>
        <xdr:cNvPr id="205" name="円/楕円 204"/>
        <xdr:cNvSpPr/>
      </xdr:nvSpPr>
      <xdr:spPr>
        <a:xfrm>
          <a:off x="1079500" y="13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166882</xdr:rowOff>
    </xdr:from>
    <xdr:ext cx="469744" cy="259045"/>
    <xdr:sp macro="" textlink="">
      <xdr:nvSpPr>
        <xdr:cNvPr id="206" name="テキスト ボックス 205"/>
        <xdr:cNvSpPr txBox="1"/>
      </xdr:nvSpPr>
      <xdr:spPr>
        <a:xfrm>
          <a:off x="895427" y="1353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74419</xdr:rowOff>
    </xdr:from>
    <xdr:to>
      <xdr:col>6</xdr:col>
      <xdr:colOff>511175</xdr:colOff>
      <xdr:row>98</xdr:row>
      <xdr:rowOff>115257</xdr:rowOff>
    </xdr:to>
    <xdr:cxnSp macro="">
      <xdr:nvCxnSpPr>
        <xdr:cNvPr id="238" name="直線コネクタ 237"/>
        <xdr:cNvCxnSpPr/>
      </xdr:nvCxnSpPr>
      <xdr:spPr>
        <a:xfrm flipV="1">
          <a:off x="3797300" y="16876519"/>
          <a:ext cx="8382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115257</xdr:rowOff>
    </xdr:from>
    <xdr:to>
      <xdr:col>5</xdr:col>
      <xdr:colOff>358775</xdr:colOff>
      <xdr:row>98</xdr:row>
      <xdr:rowOff>157597</xdr:rowOff>
    </xdr:to>
    <xdr:cxnSp macro="">
      <xdr:nvCxnSpPr>
        <xdr:cNvPr id="241" name="直線コネクタ 240"/>
        <xdr:cNvCxnSpPr/>
      </xdr:nvCxnSpPr>
      <xdr:spPr>
        <a:xfrm flipV="1">
          <a:off x="2908300" y="16917357"/>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154330</xdr:rowOff>
    </xdr:from>
    <xdr:to>
      <xdr:col>4</xdr:col>
      <xdr:colOff>155575</xdr:colOff>
      <xdr:row>98</xdr:row>
      <xdr:rowOff>157597</xdr:rowOff>
    </xdr:to>
    <xdr:cxnSp macro="">
      <xdr:nvCxnSpPr>
        <xdr:cNvPr id="244" name="直線コネクタ 243"/>
        <xdr:cNvCxnSpPr/>
      </xdr:nvCxnSpPr>
      <xdr:spPr>
        <a:xfrm>
          <a:off x="2019300" y="1695643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154330</xdr:rowOff>
    </xdr:from>
    <xdr:to>
      <xdr:col>2</xdr:col>
      <xdr:colOff>638175</xdr:colOff>
      <xdr:row>98</xdr:row>
      <xdr:rowOff>160992</xdr:rowOff>
    </xdr:to>
    <xdr:cxnSp macro="">
      <xdr:nvCxnSpPr>
        <xdr:cNvPr id="247" name="直線コネクタ 246"/>
        <xdr:cNvCxnSpPr/>
      </xdr:nvCxnSpPr>
      <xdr:spPr>
        <a:xfrm flipV="1">
          <a:off x="1130300" y="16956430"/>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23619</xdr:rowOff>
    </xdr:from>
    <xdr:to>
      <xdr:col>6</xdr:col>
      <xdr:colOff>561975</xdr:colOff>
      <xdr:row>98</xdr:row>
      <xdr:rowOff>125219</xdr:rowOff>
    </xdr:to>
    <xdr:sp macro="" textlink="">
      <xdr:nvSpPr>
        <xdr:cNvPr id="257" name="円/楕円 256"/>
        <xdr:cNvSpPr/>
      </xdr:nvSpPr>
      <xdr:spPr>
        <a:xfrm>
          <a:off x="4584700" y="16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2046</xdr:rowOff>
    </xdr:from>
    <xdr:ext cx="534377" cy="259045"/>
    <xdr:sp macro="" textlink="">
      <xdr:nvSpPr>
        <xdr:cNvPr id="258" name="扶助費該当値テキスト"/>
        <xdr:cNvSpPr txBox="1"/>
      </xdr:nvSpPr>
      <xdr:spPr>
        <a:xfrm>
          <a:off x="4686300" y="168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64457</xdr:rowOff>
    </xdr:from>
    <xdr:to>
      <xdr:col>5</xdr:col>
      <xdr:colOff>409575</xdr:colOff>
      <xdr:row>98</xdr:row>
      <xdr:rowOff>166057</xdr:rowOff>
    </xdr:to>
    <xdr:sp macro="" textlink="">
      <xdr:nvSpPr>
        <xdr:cNvPr id="259" name="円/楕円 258"/>
        <xdr:cNvSpPr/>
      </xdr:nvSpPr>
      <xdr:spPr>
        <a:xfrm>
          <a:off x="3746500" y="168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157184</xdr:rowOff>
    </xdr:from>
    <xdr:ext cx="534377" cy="259045"/>
    <xdr:sp macro="" textlink="">
      <xdr:nvSpPr>
        <xdr:cNvPr id="260" name="テキスト ボックス 259"/>
        <xdr:cNvSpPr txBox="1"/>
      </xdr:nvSpPr>
      <xdr:spPr>
        <a:xfrm>
          <a:off x="3530111" y="169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106797</xdr:rowOff>
    </xdr:from>
    <xdr:to>
      <xdr:col>4</xdr:col>
      <xdr:colOff>206375</xdr:colOff>
      <xdr:row>99</xdr:row>
      <xdr:rowOff>36947</xdr:rowOff>
    </xdr:to>
    <xdr:sp macro="" textlink="">
      <xdr:nvSpPr>
        <xdr:cNvPr id="261" name="円/楕円 260"/>
        <xdr:cNvSpPr/>
      </xdr:nvSpPr>
      <xdr:spPr>
        <a:xfrm>
          <a:off x="2857500" y="169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28074</xdr:rowOff>
    </xdr:from>
    <xdr:ext cx="534377" cy="259045"/>
    <xdr:sp macro="" textlink="">
      <xdr:nvSpPr>
        <xdr:cNvPr id="262" name="テキスト ボックス 261"/>
        <xdr:cNvSpPr txBox="1"/>
      </xdr:nvSpPr>
      <xdr:spPr>
        <a:xfrm>
          <a:off x="2641111" y="170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103530</xdr:rowOff>
    </xdr:from>
    <xdr:to>
      <xdr:col>3</xdr:col>
      <xdr:colOff>3175</xdr:colOff>
      <xdr:row>99</xdr:row>
      <xdr:rowOff>33680</xdr:rowOff>
    </xdr:to>
    <xdr:sp macro="" textlink="">
      <xdr:nvSpPr>
        <xdr:cNvPr id="263" name="円/楕円 262"/>
        <xdr:cNvSpPr/>
      </xdr:nvSpPr>
      <xdr:spPr>
        <a:xfrm>
          <a:off x="1968500" y="169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24807</xdr:rowOff>
    </xdr:from>
    <xdr:ext cx="534377" cy="259045"/>
    <xdr:sp macro="" textlink="">
      <xdr:nvSpPr>
        <xdr:cNvPr id="264" name="テキスト ボックス 263"/>
        <xdr:cNvSpPr txBox="1"/>
      </xdr:nvSpPr>
      <xdr:spPr>
        <a:xfrm>
          <a:off x="1752111" y="169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110192</xdr:rowOff>
    </xdr:from>
    <xdr:to>
      <xdr:col>1</xdr:col>
      <xdr:colOff>485775</xdr:colOff>
      <xdr:row>99</xdr:row>
      <xdr:rowOff>40342</xdr:rowOff>
    </xdr:to>
    <xdr:sp macro="" textlink="">
      <xdr:nvSpPr>
        <xdr:cNvPr id="265" name="円/楕円 264"/>
        <xdr:cNvSpPr/>
      </xdr:nvSpPr>
      <xdr:spPr>
        <a:xfrm>
          <a:off x="1079500" y="169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31469</xdr:rowOff>
    </xdr:from>
    <xdr:ext cx="534377" cy="259045"/>
    <xdr:sp macro="" textlink="">
      <xdr:nvSpPr>
        <xdr:cNvPr id="266" name="テキスト ボックス 265"/>
        <xdr:cNvSpPr txBox="1"/>
      </xdr:nvSpPr>
      <xdr:spPr>
        <a:xfrm>
          <a:off x="863111" y="170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159756</xdr:rowOff>
    </xdr:from>
    <xdr:to>
      <xdr:col>15</xdr:col>
      <xdr:colOff>180975</xdr:colOff>
      <xdr:row>39</xdr:row>
      <xdr:rowOff>43497</xdr:rowOff>
    </xdr:to>
    <xdr:cxnSp macro="">
      <xdr:nvCxnSpPr>
        <xdr:cNvPr id="296" name="直線コネクタ 295"/>
        <xdr:cNvCxnSpPr/>
      </xdr:nvCxnSpPr>
      <xdr:spPr>
        <a:xfrm>
          <a:off x="9639300" y="6674856"/>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159756</xdr:rowOff>
    </xdr:from>
    <xdr:to>
      <xdr:col>14</xdr:col>
      <xdr:colOff>28575</xdr:colOff>
      <xdr:row>39</xdr:row>
      <xdr:rowOff>83823</xdr:rowOff>
    </xdr:to>
    <xdr:cxnSp macro="">
      <xdr:nvCxnSpPr>
        <xdr:cNvPr id="299" name="直線コネクタ 298"/>
        <xdr:cNvCxnSpPr/>
      </xdr:nvCxnSpPr>
      <xdr:spPr>
        <a:xfrm flipV="1">
          <a:off x="8750300" y="6674856"/>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83823</xdr:rowOff>
    </xdr:from>
    <xdr:to>
      <xdr:col>12</xdr:col>
      <xdr:colOff>511175</xdr:colOff>
      <xdr:row>39</xdr:row>
      <xdr:rowOff>133680</xdr:rowOff>
    </xdr:to>
    <xdr:cxnSp macro="">
      <xdr:nvCxnSpPr>
        <xdr:cNvPr id="302" name="直線コネクタ 301"/>
        <xdr:cNvCxnSpPr/>
      </xdr:nvCxnSpPr>
      <xdr:spPr>
        <a:xfrm flipV="1">
          <a:off x="7861300" y="6770373"/>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118951</xdr:rowOff>
    </xdr:from>
    <xdr:to>
      <xdr:col>11</xdr:col>
      <xdr:colOff>307975</xdr:colOff>
      <xdr:row>39</xdr:row>
      <xdr:rowOff>133680</xdr:rowOff>
    </xdr:to>
    <xdr:cxnSp macro="">
      <xdr:nvCxnSpPr>
        <xdr:cNvPr id="305" name="直線コネクタ 304"/>
        <xdr:cNvCxnSpPr/>
      </xdr:nvCxnSpPr>
      <xdr:spPr>
        <a:xfrm>
          <a:off x="6972300" y="6805501"/>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164147</xdr:rowOff>
    </xdr:from>
    <xdr:to>
      <xdr:col>15</xdr:col>
      <xdr:colOff>231775</xdr:colOff>
      <xdr:row>39</xdr:row>
      <xdr:rowOff>94297</xdr:rowOff>
    </xdr:to>
    <xdr:sp macro="" textlink="">
      <xdr:nvSpPr>
        <xdr:cNvPr id="315" name="円/楕円 314"/>
        <xdr:cNvSpPr/>
      </xdr:nvSpPr>
      <xdr:spPr>
        <a:xfrm>
          <a:off x="10426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79074</xdr:rowOff>
    </xdr:from>
    <xdr:ext cx="534377" cy="259045"/>
    <xdr:sp macro="" textlink="">
      <xdr:nvSpPr>
        <xdr:cNvPr id="316" name="補助費等該当値テキスト"/>
        <xdr:cNvSpPr txBox="1"/>
      </xdr:nvSpPr>
      <xdr:spPr>
        <a:xfrm>
          <a:off x="10528300" y="65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108956</xdr:rowOff>
    </xdr:from>
    <xdr:to>
      <xdr:col>14</xdr:col>
      <xdr:colOff>79375</xdr:colOff>
      <xdr:row>39</xdr:row>
      <xdr:rowOff>39106</xdr:rowOff>
    </xdr:to>
    <xdr:sp macro="" textlink="">
      <xdr:nvSpPr>
        <xdr:cNvPr id="317" name="円/楕円 316"/>
        <xdr:cNvSpPr/>
      </xdr:nvSpPr>
      <xdr:spPr>
        <a:xfrm>
          <a:off x="9588500" y="66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30233</xdr:rowOff>
    </xdr:from>
    <xdr:ext cx="534377" cy="259045"/>
    <xdr:sp macro="" textlink="">
      <xdr:nvSpPr>
        <xdr:cNvPr id="318" name="テキスト ボックス 317"/>
        <xdr:cNvSpPr txBox="1"/>
      </xdr:nvSpPr>
      <xdr:spPr>
        <a:xfrm>
          <a:off x="9372111" y="67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33023</xdr:rowOff>
    </xdr:from>
    <xdr:to>
      <xdr:col>12</xdr:col>
      <xdr:colOff>561975</xdr:colOff>
      <xdr:row>39</xdr:row>
      <xdr:rowOff>134623</xdr:rowOff>
    </xdr:to>
    <xdr:sp macro="" textlink="">
      <xdr:nvSpPr>
        <xdr:cNvPr id="319" name="円/楕円 318"/>
        <xdr:cNvSpPr/>
      </xdr:nvSpPr>
      <xdr:spPr>
        <a:xfrm>
          <a:off x="8699500" y="67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125750</xdr:rowOff>
    </xdr:from>
    <xdr:ext cx="534377" cy="259045"/>
    <xdr:sp macro="" textlink="">
      <xdr:nvSpPr>
        <xdr:cNvPr id="320" name="テキスト ボックス 319"/>
        <xdr:cNvSpPr txBox="1"/>
      </xdr:nvSpPr>
      <xdr:spPr>
        <a:xfrm>
          <a:off x="8483111" y="681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82880</xdr:rowOff>
    </xdr:from>
    <xdr:to>
      <xdr:col>11</xdr:col>
      <xdr:colOff>358775</xdr:colOff>
      <xdr:row>40</xdr:row>
      <xdr:rowOff>13030</xdr:rowOff>
    </xdr:to>
    <xdr:sp macro="" textlink="">
      <xdr:nvSpPr>
        <xdr:cNvPr id="321" name="円/楕円 320"/>
        <xdr:cNvSpPr/>
      </xdr:nvSpPr>
      <xdr:spPr>
        <a:xfrm>
          <a:off x="7810500" y="67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4157</xdr:rowOff>
    </xdr:from>
    <xdr:ext cx="534377" cy="259045"/>
    <xdr:sp macro="" textlink="">
      <xdr:nvSpPr>
        <xdr:cNvPr id="322" name="テキスト ボックス 321"/>
        <xdr:cNvSpPr txBox="1"/>
      </xdr:nvSpPr>
      <xdr:spPr>
        <a:xfrm>
          <a:off x="7594111" y="68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68151</xdr:rowOff>
    </xdr:from>
    <xdr:to>
      <xdr:col>10</xdr:col>
      <xdr:colOff>155575</xdr:colOff>
      <xdr:row>39</xdr:row>
      <xdr:rowOff>169751</xdr:rowOff>
    </xdr:to>
    <xdr:sp macro="" textlink="">
      <xdr:nvSpPr>
        <xdr:cNvPr id="323" name="円/楕円 322"/>
        <xdr:cNvSpPr/>
      </xdr:nvSpPr>
      <xdr:spPr>
        <a:xfrm>
          <a:off x="6921500" y="67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160878</xdr:rowOff>
    </xdr:from>
    <xdr:ext cx="534377" cy="259045"/>
    <xdr:sp macro="" textlink="">
      <xdr:nvSpPr>
        <xdr:cNvPr id="324" name="テキスト ボックス 323"/>
        <xdr:cNvSpPr txBox="1"/>
      </xdr:nvSpPr>
      <xdr:spPr>
        <a:xfrm>
          <a:off x="6705111" y="68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139368</xdr:rowOff>
    </xdr:from>
    <xdr:to>
      <xdr:col>15</xdr:col>
      <xdr:colOff>180975</xdr:colOff>
      <xdr:row>58</xdr:row>
      <xdr:rowOff>144427</xdr:rowOff>
    </xdr:to>
    <xdr:cxnSp macro="">
      <xdr:nvCxnSpPr>
        <xdr:cNvPr id="353" name="直線コネクタ 352"/>
        <xdr:cNvCxnSpPr/>
      </xdr:nvCxnSpPr>
      <xdr:spPr>
        <a:xfrm>
          <a:off x="9639300" y="10083468"/>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139368</xdr:rowOff>
    </xdr:from>
    <xdr:to>
      <xdr:col>14</xdr:col>
      <xdr:colOff>28575</xdr:colOff>
      <xdr:row>58</xdr:row>
      <xdr:rowOff>145382</xdr:rowOff>
    </xdr:to>
    <xdr:cxnSp macro="">
      <xdr:nvCxnSpPr>
        <xdr:cNvPr id="356" name="直線コネクタ 355"/>
        <xdr:cNvCxnSpPr/>
      </xdr:nvCxnSpPr>
      <xdr:spPr>
        <a:xfrm flipV="1">
          <a:off x="8750300" y="10083468"/>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130049</xdr:rowOff>
    </xdr:from>
    <xdr:to>
      <xdr:col>12</xdr:col>
      <xdr:colOff>511175</xdr:colOff>
      <xdr:row>58</xdr:row>
      <xdr:rowOff>145382</xdr:rowOff>
    </xdr:to>
    <xdr:cxnSp macro="">
      <xdr:nvCxnSpPr>
        <xdr:cNvPr id="359" name="直線コネクタ 358"/>
        <xdr:cNvCxnSpPr/>
      </xdr:nvCxnSpPr>
      <xdr:spPr>
        <a:xfrm>
          <a:off x="7861300" y="10074149"/>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130049</xdr:rowOff>
    </xdr:from>
    <xdr:to>
      <xdr:col>11</xdr:col>
      <xdr:colOff>307975</xdr:colOff>
      <xdr:row>58</xdr:row>
      <xdr:rowOff>148679</xdr:rowOff>
    </xdr:to>
    <xdr:cxnSp macro="">
      <xdr:nvCxnSpPr>
        <xdr:cNvPr id="362" name="直線コネクタ 361"/>
        <xdr:cNvCxnSpPr/>
      </xdr:nvCxnSpPr>
      <xdr:spPr>
        <a:xfrm flipV="1">
          <a:off x="6972300" y="1007414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93627</xdr:rowOff>
    </xdr:from>
    <xdr:to>
      <xdr:col>15</xdr:col>
      <xdr:colOff>231775</xdr:colOff>
      <xdr:row>59</xdr:row>
      <xdr:rowOff>23777</xdr:rowOff>
    </xdr:to>
    <xdr:sp macro="" textlink="">
      <xdr:nvSpPr>
        <xdr:cNvPr id="372" name="円/楕円 371"/>
        <xdr:cNvSpPr/>
      </xdr:nvSpPr>
      <xdr:spPr>
        <a:xfrm>
          <a:off x="10426700" y="100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53004</xdr:rowOff>
    </xdr:from>
    <xdr:ext cx="534377" cy="259045"/>
    <xdr:sp macro="" textlink="">
      <xdr:nvSpPr>
        <xdr:cNvPr id="373" name="普通建設事業費該当値テキスト"/>
        <xdr:cNvSpPr txBox="1"/>
      </xdr:nvSpPr>
      <xdr:spPr>
        <a:xfrm>
          <a:off x="10528300" y="98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88568</xdr:rowOff>
    </xdr:from>
    <xdr:to>
      <xdr:col>14</xdr:col>
      <xdr:colOff>79375</xdr:colOff>
      <xdr:row>59</xdr:row>
      <xdr:rowOff>18718</xdr:rowOff>
    </xdr:to>
    <xdr:sp macro="" textlink="">
      <xdr:nvSpPr>
        <xdr:cNvPr id="374" name="円/楕円 373"/>
        <xdr:cNvSpPr/>
      </xdr:nvSpPr>
      <xdr:spPr>
        <a:xfrm>
          <a:off x="9588500" y="100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9845</xdr:rowOff>
    </xdr:from>
    <xdr:ext cx="599010" cy="259045"/>
    <xdr:sp macro="" textlink="">
      <xdr:nvSpPr>
        <xdr:cNvPr id="375" name="テキスト ボックス 374"/>
        <xdr:cNvSpPr txBox="1"/>
      </xdr:nvSpPr>
      <xdr:spPr>
        <a:xfrm>
          <a:off x="9339794" y="101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94582</xdr:rowOff>
    </xdr:from>
    <xdr:to>
      <xdr:col>12</xdr:col>
      <xdr:colOff>561975</xdr:colOff>
      <xdr:row>59</xdr:row>
      <xdr:rowOff>24732</xdr:rowOff>
    </xdr:to>
    <xdr:sp macro="" textlink="">
      <xdr:nvSpPr>
        <xdr:cNvPr id="376" name="円/楕円 375"/>
        <xdr:cNvSpPr/>
      </xdr:nvSpPr>
      <xdr:spPr>
        <a:xfrm>
          <a:off x="8699500" y="100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15859</xdr:rowOff>
    </xdr:from>
    <xdr:ext cx="534377" cy="259045"/>
    <xdr:sp macro="" textlink="">
      <xdr:nvSpPr>
        <xdr:cNvPr id="377" name="テキスト ボックス 376"/>
        <xdr:cNvSpPr txBox="1"/>
      </xdr:nvSpPr>
      <xdr:spPr>
        <a:xfrm>
          <a:off x="8483111" y="101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79249</xdr:rowOff>
    </xdr:from>
    <xdr:to>
      <xdr:col>11</xdr:col>
      <xdr:colOff>358775</xdr:colOff>
      <xdr:row>59</xdr:row>
      <xdr:rowOff>9399</xdr:rowOff>
    </xdr:to>
    <xdr:sp macro="" textlink="">
      <xdr:nvSpPr>
        <xdr:cNvPr id="378" name="円/楕円 377"/>
        <xdr:cNvSpPr/>
      </xdr:nvSpPr>
      <xdr:spPr>
        <a:xfrm>
          <a:off x="7810500" y="100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526</xdr:rowOff>
    </xdr:from>
    <xdr:ext cx="599010" cy="259045"/>
    <xdr:sp macro="" textlink="">
      <xdr:nvSpPr>
        <xdr:cNvPr id="379" name="テキスト ボックス 378"/>
        <xdr:cNvSpPr txBox="1"/>
      </xdr:nvSpPr>
      <xdr:spPr>
        <a:xfrm>
          <a:off x="7561794" y="1011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97879</xdr:rowOff>
    </xdr:from>
    <xdr:to>
      <xdr:col>10</xdr:col>
      <xdr:colOff>155575</xdr:colOff>
      <xdr:row>59</xdr:row>
      <xdr:rowOff>28029</xdr:rowOff>
    </xdr:to>
    <xdr:sp macro="" textlink="">
      <xdr:nvSpPr>
        <xdr:cNvPr id="380" name="円/楕円 379"/>
        <xdr:cNvSpPr/>
      </xdr:nvSpPr>
      <xdr:spPr>
        <a:xfrm>
          <a:off x="6921500" y="10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19156</xdr:rowOff>
    </xdr:from>
    <xdr:ext cx="534377" cy="259045"/>
    <xdr:sp macro="" textlink="">
      <xdr:nvSpPr>
        <xdr:cNvPr id="381" name="テキスト ボックス 380"/>
        <xdr:cNvSpPr txBox="1"/>
      </xdr:nvSpPr>
      <xdr:spPr>
        <a:xfrm>
          <a:off x="6705111" y="101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98879</xdr:rowOff>
    </xdr:from>
    <xdr:to>
      <xdr:col>15</xdr:col>
      <xdr:colOff>180975</xdr:colOff>
      <xdr:row>79</xdr:row>
      <xdr:rowOff>98879</xdr:rowOff>
    </xdr:to>
    <xdr:cxnSp macro="">
      <xdr:nvCxnSpPr>
        <xdr:cNvPr id="412" name="直線コネクタ 411"/>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2" name="円/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249299" cy="259045"/>
    <xdr:sp macro="" textlink="">
      <xdr:nvSpPr>
        <xdr:cNvPr id="423" name="普通建設事業費 （ うち新規整備　）該当値テキスト"/>
        <xdr:cNvSpPr txBox="1"/>
      </xdr:nvSpPr>
      <xdr:spPr>
        <a:xfrm>
          <a:off x="10528300" y="13529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4" name="円/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5" name="テキスト ボックス 424"/>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160533</xdr:rowOff>
    </xdr:from>
    <xdr:to>
      <xdr:col>15</xdr:col>
      <xdr:colOff>180975</xdr:colOff>
      <xdr:row>95</xdr:row>
      <xdr:rowOff>68903</xdr:rowOff>
    </xdr:to>
    <xdr:cxnSp macro="">
      <xdr:nvCxnSpPr>
        <xdr:cNvPr id="454" name="直線コネクタ 453"/>
        <xdr:cNvCxnSpPr/>
      </xdr:nvCxnSpPr>
      <xdr:spPr>
        <a:xfrm>
          <a:off x="9639300" y="16276833"/>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18103</xdr:rowOff>
    </xdr:from>
    <xdr:to>
      <xdr:col>15</xdr:col>
      <xdr:colOff>231775</xdr:colOff>
      <xdr:row>95</xdr:row>
      <xdr:rowOff>119703</xdr:rowOff>
    </xdr:to>
    <xdr:sp macro="" textlink="">
      <xdr:nvSpPr>
        <xdr:cNvPr id="464" name="円/楕円 463"/>
        <xdr:cNvSpPr/>
      </xdr:nvSpPr>
      <xdr:spPr>
        <a:xfrm>
          <a:off x="10426700" y="163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40980</xdr:rowOff>
    </xdr:from>
    <xdr:ext cx="534377" cy="259045"/>
    <xdr:sp macro="" textlink="">
      <xdr:nvSpPr>
        <xdr:cNvPr id="465" name="普通建設事業費 （ うち更新整備　）該当値テキスト"/>
        <xdr:cNvSpPr txBox="1"/>
      </xdr:nvSpPr>
      <xdr:spPr>
        <a:xfrm>
          <a:off x="10528300" y="161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109733</xdr:rowOff>
    </xdr:from>
    <xdr:to>
      <xdr:col>14</xdr:col>
      <xdr:colOff>79375</xdr:colOff>
      <xdr:row>95</xdr:row>
      <xdr:rowOff>39883</xdr:rowOff>
    </xdr:to>
    <xdr:sp macro="" textlink="">
      <xdr:nvSpPr>
        <xdr:cNvPr id="466" name="円/楕円 465"/>
        <xdr:cNvSpPr/>
      </xdr:nvSpPr>
      <xdr:spPr>
        <a:xfrm>
          <a:off x="9588500" y="162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56410</xdr:rowOff>
    </xdr:from>
    <xdr:ext cx="534377" cy="259045"/>
    <xdr:sp macro="" textlink="">
      <xdr:nvSpPr>
        <xdr:cNvPr id="467" name="テキスト ボックス 466"/>
        <xdr:cNvSpPr txBox="1"/>
      </xdr:nvSpPr>
      <xdr:spPr>
        <a:xfrm>
          <a:off x="9372111" y="160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42035</xdr:rowOff>
    </xdr:from>
    <xdr:to>
      <xdr:col>22</xdr:col>
      <xdr:colOff>365125</xdr:colOff>
      <xdr:row>39</xdr:row>
      <xdr:rowOff>44450</xdr:rowOff>
    </xdr:to>
    <xdr:cxnSp macro="">
      <xdr:nvCxnSpPr>
        <xdr:cNvPr id="499" name="直線コネクタ 498"/>
        <xdr:cNvCxnSpPr/>
      </xdr:nvCxnSpPr>
      <xdr:spPr>
        <a:xfrm>
          <a:off x="14592300" y="672858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42035</xdr:rowOff>
    </xdr:from>
    <xdr:to>
      <xdr:col>21</xdr:col>
      <xdr:colOff>161925</xdr:colOff>
      <xdr:row>39</xdr:row>
      <xdr:rowOff>44450</xdr:rowOff>
    </xdr:to>
    <xdr:cxnSp macro="">
      <xdr:nvCxnSpPr>
        <xdr:cNvPr id="502" name="直線コネクタ 501"/>
        <xdr:cNvCxnSpPr/>
      </xdr:nvCxnSpPr>
      <xdr:spPr>
        <a:xfrm flipV="1">
          <a:off x="13703300" y="672858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44431</xdr:rowOff>
    </xdr:from>
    <xdr:to>
      <xdr:col>19</xdr:col>
      <xdr:colOff>644525</xdr:colOff>
      <xdr:row>39</xdr:row>
      <xdr:rowOff>44450</xdr:rowOff>
    </xdr:to>
    <xdr:cxnSp macro="">
      <xdr:nvCxnSpPr>
        <xdr:cNvPr id="505" name="直線コネクタ 504"/>
        <xdr:cNvCxnSpPr/>
      </xdr:nvCxnSpPr>
      <xdr:spPr>
        <a:xfrm>
          <a:off x="1281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6"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162685</xdr:rowOff>
    </xdr:from>
    <xdr:to>
      <xdr:col>21</xdr:col>
      <xdr:colOff>212725</xdr:colOff>
      <xdr:row>39</xdr:row>
      <xdr:rowOff>92835</xdr:rowOff>
    </xdr:to>
    <xdr:sp macro="" textlink="">
      <xdr:nvSpPr>
        <xdr:cNvPr id="519" name="円/楕円 518"/>
        <xdr:cNvSpPr/>
      </xdr:nvSpPr>
      <xdr:spPr>
        <a:xfrm>
          <a:off x="14541500" y="6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83962</xdr:rowOff>
    </xdr:from>
    <xdr:ext cx="378565" cy="259045"/>
    <xdr:sp macro="" textlink="">
      <xdr:nvSpPr>
        <xdr:cNvPr id="520" name="テキスト ボックス 519"/>
        <xdr:cNvSpPr txBox="1"/>
      </xdr:nvSpPr>
      <xdr:spPr>
        <a:xfrm>
          <a:off x="14403017" y="677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165081</xdr:rowOff>
    </xdr:from>
    <xdr:to>
      <xdr:col>18</xdr:col>
      <xdr:colOff>492125</xdr:colOff>
      <xdr:row>39</xdr:row>
      <xdr:rowOff>95231</xdr:rowOff>
    </xdr:to>
    <xdr:sp macro="" textlink="">
      <xdr:nvSpPr>
        <xdr:cNvPr id="523" name="円/楕円 522"/>
        <xdr:cNvSpPr/>
      </xdr:nvSpPr>
      <xdr:spPr>
        <a:xfrm>
          <a:off x="1276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86358</xdr:rowOff>
    </xdr:from>
    <xdr:ext cx="249299" cy="259045"/>
    <xdr:sp macro="" textlink="">
      <xdr:nvSpPr>
        <xdr:cNvPr id="524" name="テキスト ボックス 523"/>
        <xdr:cNvSpPr txBox="1"/>
      </xdr:nvSpPr>
      <xdr:spPr>
        <a:xfrm>
          <a:off x="12689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92036</xdr:rowOff>
    </xdr:from>
    <xdr:to>
      <xdr:col>23</xdr:col>
      <xdr:colOff>517525</xdr:colOff>
      <xdr:row>77</xdr:row>
      <xdr:rowOff>130254</xdr:rowOff>
    </xdr:to>
    <xdr:cxnSp macro="">
      <xdr:nvCxnSpPr>
        <xdr:cNvPr id="600" name="直線コネクタ 599"/>
        <xdr:cNvCxnSpPr/>
      </xdr:nvCxnSpPr>
      <xdr:spPr>
        <a:xfrm flipV="1">
          <a:off x="15481300" y="13293686"/>
          <a:ext cx="8382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77526</xdr:rowOff>
    </xdr:from>
    <xdr:to>
      <xdr:col>22</xdr:col>
      <xdr:colOff>365125</xdr:colOff>
      <xdr:row>77</xdr:row>
      <xdr:rowOff>130254</xdr:rowOff>
    </xdr:to>
    <xdr:cxnSp macro="">
      <xdr:nvCxnSpPr>
        <xdr:cNvPr id="603" name="直線コネクタ 602"/>
        <xdr:cNvCxnSpPr/>
      </xdr:nvCxnSpPr>
      <xdr:spPr>
        <a:xfrm>
          <a:off x="14592300" y="13279176"/>
          <a:ext cx="889000" cy="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77526</xdr:rowOff>
    </xdr:from>
    <xdr:to>
      <xdr:col>21</xdr:col>
      <xdr:colOff>161925</xdr:colOff>
      <xdr:row>77</xdr:row>
      <xdr:rowOff>118354</xdr:rowOff>
    </xdr:to>
    <xdr:cxnSp macro="">
      <xdr:nvCxnSpPr>
        <xdr:cNvPr id="606" name="直線コネクタ 605"/>
        <xdr:cNvCxnSpPr/>
      </xdr:nvCxnSpPr>
      <xdr:spPr>
        <a:xfrm flipV="1">
          <a:off x="13703300" y="13279176"/>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24819</xdr:rowOff>
    </xdr:from>
    <xdr:to>
      <xdr:col>19</xdr:col>
      <xdr:colOff>644525</xdr:colOff>
      <xdr:row>77</xdr:row>
      <xdr:rowOff>118354</xdr:rowOff>
    </xdr:to>
    <xdr:cxnSp macro="">
      <xdr:nvCxnSpPr>
        <xdr:cNvPr id="609" name="直線コネクタ 608"/>
        <xdr:cNvCxnSpPr/>
      </xdr:nvCxnSpPr>
      <xdr:spPr>
        <a:xfrm>
          <a:off x="12814300" y="13226469"/>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41236</xdr:rowOff>
    </xdr:from>
    <xdr:to>
      <xdr:col>23</xdr:col>
      <xdr:colOff>568325</xdr:colOff>
      <xdr:row>77</xdr:row>
      <xdr:rowOff>142836</xdr:rowOff>
    </xdr:to>
    <xdr:sp macro="" textlink="">
      <xdr:nvSpPr>
        <xdr:cNvPr id="619" name="円/楕円 618"/>
        <xdr:cNvSpPr/>
      </xdr:nvSpPr>
      <xdr:spPr>
        <a:xfrm>
          <a:off x="162687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19663</xdr:rowOff>
    </xdr:from>
    <xdr:ext cx="534377" cy="259045"/>
    <xdr:sp macro="" textlink="">
      <xdr:nvSpPr>
        <xdr:cNvPr id="620" name="公債費該当値テキスト"/>
        <xdr:cNvSpPr txBox="1"/>
      </xdr:nvSpPr>
      <xdr:spPr>
        <a:xfrm>
          <a:off x="16370300"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79454</xdr:rowOff>
    </xdr:from>
    <xdr:to>
      <xdr:col>22</xdr:col>
      <xdr:colOff>415925</xdr:colOff>
      <xdr:row>78</xdr:row>
      <xdr:rowOff>9604</xdr:rowOff>
    </xdr:to>
    <xdr:sp macro="" textlink="">
      <xdr:nvSpPr>
        <xdr:cNvPr id="621" name="円/楕円 620"/>
        <xdr:cNvSpPr/>
      </xdr:nvSpPr>
      <xdr:spPr>
        <a:xfrm>
          <a:off x="15430500" y="132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731</xdr:rowOff>
    </xdr:from>
    <xdr:ext cx="534377" cy="259045"/>
    <xdr:sp macro="" textlink="">
      <xdr:nvSpPr>
        <xdr:cNvPr id="622" name="テキスト ボックス 621"/>
        <xdr:cNvSpPr txBox="1"/>
      </xdr:nvSpPr>
      <xdr:spPr>
        <a:xfrm>
          <a:off x="15214111" y="133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26726</xdr:rowOff>
    </xdr:from>
    <xdr:to>
      <xdr:col>21</xdr:col>
      <xdr:colOff>212725</xdr:colOff>
      <xdr:row>77</xdr:row>
      <xdr:rowOff>128326</xdr:rowOff>
    </xdr:to>
    <xdr:sp macro="" textlink="">
      <xdr:nvSpPr>
        <xdr:cNvPr id="623" name="円/楕円 622"/>
        <xdr:cNvSpPr/>
      </xdr:nvSpPr>
      <xdr:spPr>
        <a:xfrm>
          <a:off x="14541500" y="132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119453</xdr:rowOff>
    </xdr:from>
    <xdr:ext cx="534377" cy="259045"/>
    <xdr:sp macro="" textlink="">
      <xdr:nvSpPr>
        <xdr:cNvPr id="624" name="テキスト ボックス 623"/>
        <xdr:cNvSpPr txBox="1"/>
      </xdr:nvSpPr>
      <xdr:spPr>
        <a:xfrm>
          <a:off x="14325111" y="133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67554</xdr:rowOff>
    </xdr:from>
    <xdr:to>
      <xdr:col>20</xdr:col>
      <xdr:colOff>9525</xdr:colOff>
      <xdr:row>77</xdr:row>
      <xdr:rowOff>169154</xdr:rowOff>
    </xdr:to>
    <xdr:sp macro="" textlink="">
      <xdr:nvSpPr>
        <xdr:cNvPr id="625" name="円/楕円 624"/>
        <xdr:cNvSpPr/>
      </xdr:nvSpPr>
      <xdr:spPr>
        <a:xfrm>
          <a:off x="13652500" y="132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160281</xdr:rowOff>
    </xdr:from>
    <xdr:ext cx="534377" cy="259045"/>
    <xdr:sp macro="" textlink="">
      <xdr:nvSpPr>
        <xdr:cNvPr id="626" name="テキスト ボックス 625"/>
        <xdr:cNvSpPr txBox="1"/>
      </xdr:nvSpPr>
      <xdr:spPr>
        <a:xfrm>
          <a:off x="13436111" y="133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145469</xdr:rowOff>
    </xdr:from>
    <xdr:to>
      <xdr:col>18</xdr:col>
      <xdr:colOff>492125</xdr:colOff>
      <xdr:row>77</xdr:row>
      <xdr:rowOff>75619</xdr:rowOff>
    </xdr:to>
    <xdr:sp macro="" textlink="">
      <xdr:nvSpPr>
        <xdr:cNvPr id="627" name="円/楕円 626"/>
        <xdr:cNvSpPr/>
      </xdr:nvSpPr>
      <xdr:spPr>
        <a:xfrm>
          <a:off x="12763500" y="131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66746</xdr:rowOff>
    </xdr:from>
    <xdr:ext cx="534377" cy="259045"/>
    <xdr:sp macro="" textlink="">
      <xdr:nvSpPr>
        <xdr:cNvPr id="628" name="テキスト ボックス 627"/>
        <xdr:cNvSpPr txBox="1"/>
      </xdr:nvSpPr>
      <xdr:spPr>
        <a:xfrm>
          <a:off x="12547111" y="132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33204</xdr:rowOff>
    </xdr:from>
    <xdr:to>
      <xdr:col>23</xdr:col>
      <xdr:colOff>517525</xdr:colOff>
      <xdr:row>99</xdr:row>
      <xdr:rowOff>41799</xdr:rowOff>
    </xdr:to>
    <xdr:cxnSp macro="">
      <xdr:nvCxnSpPr>
        <xdr:cNvPr id="657" name="直線コネクタ 656"/>
        <xdr:cNvCxnSpPr/>
      </xdr:nvCxnSpPr>
      <xdr:spPr>
        <a:xfrm flipV="1">
          <a:off x="15481300" y="17006754"/>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36621</xdr:rowOff>
    </xdr:from>
    <xdr:to>
      <xdr:col>22</xdr:col>
      <xdr:colOff>365125</xdr:colOff>
      <xdr:row>99</xdr:row>
      <xdr:rowOff>41799</xdr:rowOff>
    </xdr:to>
    <xdr:cxnSp macro="">
      <xdr:nvCxnSpPr>
        <xdr:cNvPr id="660" name="直線コネクタ 659"/>
        <xdr:cNvCxnSpPr/>
      </xdr:nvCxnSpPr>
      <xdr:spPr>
        <a:xfrm>
          <a:off x="14592300" y="17010171"/>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34841</xdr:rowOff>
    </xdr:from>
    <xdr:to>
      <xdr:col>21</xdr:col>
      <xdr:colOff>161925</xdr:colOff>
      <xdr:row>99</xdr:row>
      <xdr:rowOff>36621</xdr:rowOff>
    </xdr:to>
    <xdr:cxnSp macro="">
      <xdr:nvCxnSpPr>
        <xdr:cNvPr id="663" name="直線コネクタ 662"/>
        <xdr:cNvCxnSpPr/>
      </xdr:nvCxnSpPr>
      <xdr:spPr>
        <a:xfrm>
          <a:off x="13703300" y="17008391"/>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25752</xdr:rowOff>
    </xdr:from>
    <xdr:to>
      <xdr:col>19</xdr:col>
      <xdr:colOff>644525</xdr:colOff>
      <xdr:row>99</xdr:row>
      <xdr:rowOff>34841</xdr:rowOff>
    </xdr:to>
    <xdr:cxnSp macro="">
      <xdr:nvCxnSpPr>
        <xdr:cNvPr id="666" name="直線コネクタ 665"/>
        <xdr:cNvCxnSpPr/>
      </xdr:nvCxnSpPr>
      <xdr:spPr>
        <a:xfrm>
          <a:off x="12814300" y="16999302"/>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153854</xdr:rowOff>
    </xdr:from>
    <xdr:to>
      <xdr:col>23</xdr:col>
      <xdr:colOff>568325</xdr:colOff>
      <xdr:row>99</xdr:row>
      <xdr:rowOff>84004</xdr:rowOff>
    </xdr:to>
    <xdr:sp macro="" textlink="">
      <xdr:nvSpPr>
        <xdr:cNvPr id="676" name="円/楕円 675"/>
        <xdr:cNvSpPr/>
      </xdr:nvSpPr>
      <xdr:spPr>
        <a:xfrm>
          <a:off x="16268700" y="16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469744" cy="259045"/>
    <xdr:sp macro="" textlink="">
      <xdr:nvSpPr>
        <xdr:cNvPr id="677" name="積立金該当値テキスト"/>
        <xdr:cNvSpPr txBox="1"/>
      </xdr:nvSpPr>
      <xdr:spPr>
        <a:xfrm>
          <a:off x="16370300" y="169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162449</xdr:rowOff>
    </xdr:from>
    <xdr:to>
      <xdr:col>22</xdr:col>
      <xdr:colOff>415925</xdr:colOff>
      <xdr:row>99</xdr:row>
      <xdr:rowOff>92599</xdr:rowOff>
    </xdr:to>
    <xdr:sp macro="" textlink="">
      <xdr:nvSpPr>
        <xdr:cNvPr id="678" name="円/楕円 677"/>
        <xdr:cNvSpPr/>
      </xdr:nvSpPr>
      <xdr:spPr>
        <a:xfrm>
          <a:off x="15430500" y="169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83726</xdr:rowOff>
    </xdr:from>
    <xdr:ext cx="469744" cy="259045"/>
    <xdr:sp macro="" textlink="">
      <xdr:nvSpPr>
        <xdr:cNvPr id="679" name="テキスト ボックス 678"/>
        <xdr:cNvSpPr txBox="1"/>
      </xdr:nvSpPr>
      <xdr:spPr>
        <a:xfrm>
          <a:off x="15246427" y="1705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157271</xdr:rowOff>
    </xdr:from>
    <xdr:to>
      <xdr:col>21</xdr:col>
      <xdr:colOff>212725</xdr:colOff>
      <xdr:row>99</xdr:row>
      <xdr:rowOff>87421</xdr:rowOff>
    </xdr:to>
    <xdr:sp macro="" textlink="">
      <xdr:nvSpPr>
        <xdr:cNvPr id="680" name="円/楕円 679"/>
        <xdr:cNvSpPr/>
      </xdr:nvSpPr>
      <xdr:spPr>
        <a:xfrm>
          <a:off x="14541500" y="169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78548</xdr:rowOff>
    </xdr:from>
    <xdr:ext cx="469744" cy="259045"/>
    <xdr:sp macro="" textlink="">
      <xdr:nvSpPr>
        <xdr:cNvPr id="681" name="テキスト ボックス 680"/>
        <xdr:cNvSpPr txBox="1"/>
      </xdr:nvSpPr>
      <xdr:spPr>
        <a:xfrm>
          <a:off x="14357427" y="170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155491</xdr:rowOff>
    </xdr:from>
    <xdr:to>
      <xdr:col>20</xdr:col>
      <xdr:colOff>9525</xdr:colOff>
      <xdr:row>99</xdr:row>
      <xdr:rowOff>85641</xdr:rowOff>
    </xdr:to>
    <xdr:sp macro="" textlink="">
      <xdr:nvSpPr>
        <xdr:cNvPr id="682" name="円/楕円 681"/>
        <xdr:cNvSpPr/>
      </xdr:nvSpPr>
      <xdr:spPr>
        <a:xfrm>
          <a:off x="13652500" y="16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76768</xdr:rowOff>
    </xdr:from>
    <xdr:ext cx="469744" cy="259045"/>
    <xdr:sp macro="" textlink="">
      <xdr:nvSpPr>
        <xdr:cNvPr id="683" name="テキスト ボックス 682"/>
        <xdr:cNvSpPr txBox="1"/>
      </xdr:nvSpPr>
      <xdr:spPr>
        <a:xfrm>
          <a:off x="13468427" y="17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146402</xdr:rowOff>
    </xdr:from>
    <xdr:to>
      <xdr:col>18</xdr:col>
      <xdr:colOff>492125</xdr:colOff>
      <xdr:row>99</xdr:row>
      <xdr:rowOff>76552</xdr:rowOff>
    </xdr:to>
    <xdr:sp macro="" textlink="">
      <xdr:nvSpPr>
        <xdr:cNvPr id="684" name="円/楕円 683"/>
        <xdr:cNvSpPr/>
      </xdr:nvSpPr>
      <xdr:spPr>
        <a:xfrm>
          <a:off x="12763500" y="169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67679</xdr:rowOff>
    </xdr:from>
    <xdr:ext cx="534377" cy="259045"/>
    <xdr:sp macro="" textlink="">
      <xdr:nvSpPr>
        <xdr:cNvPr id="685" name="テキスト ボックス 684"/>
        <xdr:cNvSpPr txBox="1"/>
      </xdr:nvSpPr>
      <xdr:spPr>
        <a:xfrm>
          <a:off x="12547111" y="170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117907</xdr:rowOff>
    </xdr:from>
    <xdr:to>
      <xdr:col>32</xdr:col>
      <xdr:colOff>187325</xdr:colOff>
      <xdr:row>38</xdr:row>
      <xdr:rowOff>127965</xdr:rowOff>
    </xdr:to>
    <xdr:cxnSp macro="">
      <xdr:nvCxnSpPr>
        <xdr:cNvPr id="714" name="直線コネクタ 713"/>
        <xdr:cNvCxnSpPr/>
      </xdr:nvCxnSpPr>
      <xdr:spPr>
        <a:xfrm>
          <a:off x="21323300" y="663300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5"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90170</xdr:rowOff>
    </xdr:from>
    <xdr:to>
      <xdr:col>31</xdr:col>
      <xdr:colOff>34925</xdr:colOff>
      <xdr:row>38</xdr:row>
      <xdr:rowOff>117907</xdr:rowOff>
    </xdr:to>
    <xdr:cxnSp macro="">
      <xdr:nvCxnSpPr>
        <xdr:cNvPr id="717" name="直線コネクタ 716"/>
        <xdr:cNvCxnSpPr/>
      </xdr:nvCxnSpPr>
      <xdr:spPr>
        <a:xfrm>
          <a:off x="20434300" y="6605270"/>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3548</xdr:rowOff>
    </xdr:from>
    <xdr:ext cx="469744" cy="259045"/>
    <xdr:sp macro="" textlink="">
      <xdr:nvSpPr>
        <xdr:cNvPr id="719" name="テキスト ボックス 718"/>
        <xdr:cNvSpPr txBox="1"/>
      </xdr:nvSpPr>
      <xdr:spPr>
        <a:xfrm>
          <a:off x="21088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90170</xdr:rowOff>
    </xdr:from>
    <xdr:to>
      <xdr:col>29</xdr:col>
      <xdr:colOff>517525</xdr:colOff>
      <xdr:row>38</xdr:row>
      <xdr:rowOff>133680</xdr:rowOff>
    </xdr:to>
    <xdr:cxnSp macro="">
      <xdr:nvCxnSpPr>
        <xdr:cNvPr id="720" name="直線コネクタ 719"/>
        <xdr:cNvCxnSpPr/>
      </xdr:nvCxnSpPr>
      <xdr:spPr>
        <a:xfrm flipV="1">
          <a:off x="19545300" y="6605270"/>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133680</xdr:rowOff>
    </xdr:from>
    <xdr:to>
      <xdr:col>28</xdr:col>
      <xdr:colOff>314325</xdr:colOff>
      <xdr:row>38</xdr:row>
      <xdr:rowOff>166294</xdr:rowOff>
    </xdr:to>
    <xdr:cxnSp macro="">
      <xdr:nvCxnSpPr>
        <xdr:cNvPr id="723" name="直線コネクタ 722"/>
        <xdr:cNvCxnSpPr/>
      </xdr:nvCxnSpPr>
      <xdr:spPr>
        <a:xfrm flipV="1">
          <a:off x="18656300" y="6648780"/>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77165</xdr:rowOff>
    </xdr:from>
    <xdr:to>
      <xdr:col>32</xdr:col>
      <xdr:colOff>238125</xdr:colOff>
      <xdr:row>39</xdr:row>
      <xdr:rowOff>7315</xdr:rowOff>
    </xdr:to>
    <xdr:sp macro="" textlink="">
      <xdr:nvSpPr>
        <xdr:cNvPr id="733" name="円/楕円 732"/>
        <xdr:cNvSpPr/>
      </xdr:nvSpPr>
      <xdr:spPr>
        <a:xfrm>
          <a:off x="22110700" y="65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36542</xdr:rowOff>
    </xdr:from>
    <xdr:ext cx="469744" cy="259045"/>
    <xdr:sp macro="" textlink="">
      <xdr:nvSpPr>
        <xdr:cNvPr id="734" name="投資及び出資金該当値テキスト"/>
        <xdr:cNvSpPr txBox="1"/>
      </xdr:nvSpPr>
      <xdr:spPr>
        <a:xfrm>
          <a:off x="22212300" y="63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67107</xdr:rowOff>
    </xdr:from>
    <xdr:to>
      <xdr:col>31</xdr:col>
      <xdr:colOff>85725</xdr:colOff>
      <xdr:row>38</xdr:row>
      <xdr:rowOff>168707</xdr:rowOff>
    </xdr:to>
    <xdr:sp macro="" textlink="">
      <xdr:nvSpPr>
        <xdr:cNvPr id="735" name="円/楕円 734"/>
        <xdr:cNvSpPr/>
      </xdr:nvSpPr>
      <xdr:spPr>
        <a:xfrm>
          <a:off x="21272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13784</xdr:rowOff>
    </xdr:from>
    <xdr:ext cx="469744" cy="259045"/>
    <xdr:sp macro="" textlink="">
      <xdr:nvSpPr>
        <xdr:cNvPr id="736" name="テキスト ボックス 735"/>
        <xdr:cNvSpPr txBox="1"/>
      </xdr:nvSpPr>
      <xdr:spPr>
        <a:xfrm>
          <a:off x="21088427" y="63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39370</xdr:rowOff>
    </xdr:from>
    <xdr:to>
      <xdr:col>29</xdr:col>
      <xdr:colOff>568325</xdr:colOff>
      <xdr:row>38</xdr:row>
      <xdr:rowOff>140970</xdr:rowOff>
    </xdr:to>
    <xdr:sp macro="" textlink="">
      <xdr:nvSpPr>
        <xdr:cNvPr id="737" name="円/楕円 736"/>
        <xdr:cNvSpPr/>
      </xdr:nvSpPr>
      <xdr:spPr>
        <a:xfrm>
          <a:off x="2038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132097</xdr:rowOff>
    </xdr:from>
    <xdr:ext cx="469744" cy="259045"/>
    <xdr:sp macro="" textlink="">
      <xdr:nvSpPr>
        <xdr:cNvPr id="738" name="テキスト ボックス 737"/>
        <xdr:cNvSpPr txBox="1"/>
      </xdr:nvSpPr>
      <xdr:spPr>
        <a:xfrm>
          <a:off x="20199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82880</xdr:rowOff>
    </xdr:from>
    <xdr:to>
      <xdr:col>28</xdr:col>
      <xdr:colOff>365125</xdr:colOff>
      <xdr:row>39</xdr:row>
      <xdr:rowOff>13030</xdr:rowOff>
    </xdr:to>
    <xdr:sp macro="" textlink="">
      <xdr:nvSpPr>
        <xdr:cNvPr id="739" name="円/楕円 738"/>
        <xdr:cNvSpPr/>
      </xdr:nvSpPr>
      <xdr:spPr>
        <a:xfrm>
          <a:off x="19494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4157</xdr:rowOff>
    </xdr:from>
    <xdr:ext cx="469744" cy="259045"/>
    <xdr:sp macro="" textlink="">
      <xdr:nvSpPr>
        <xdr:cNvPr id="740" name="テキスト ボックス 739"/>
        <xdr:cNvSpPr txBox="1"/>
      </xdr:nvSpPr>
      <xdr:spPr>
        <a:xfrm>
          <a:off x="19310427" y="66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115494</xdr:rowOff>
    </xdr:from>
    <xdr:to>
      <xdr:col>27</xdr:col>
      <xdr:colOff>161925</xdr:colOff>
      <xdr:row>39</xdr:row>
      <xdr:rowOff>45644</xdr:rowOff>
    </xdr:to>
    <xdr:sp macro="" textlink="">
      <xdr:nvSpPr>
        <xdr:cNvPr id="741" name="円/楕円 740"/>
        <xdr:cNvSpPr/>
      </xdr:nvSpPr>
      <xdr:spPr>
        <a:xfrm>
          <a:off x="18605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36771</xdr:rowOff>
    </xdr:from>
    <xdr:ext cx="378565" cy="259045"/>
    <xdr:sp macro="" textlink="">
      <xdr:nvSpPr>
        <xdr:cNvPr id="742" name="テキスト ボックス 741"/>
        <xdr:cNvSpPr txBox="1"/>
      </xdr:nvSpPr>
      <xdr:spPr>
        <a:xfrm>
          <a:off x="18467017" y="67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3587</xdr:rowOff>
    </xdr:from>
    <xdr:to>
      <xdr:col>32</xdr:col>
      <xdr:colOff>187325</xdr:colOff>
      <xdr:row>58</xdr:row>
      <xdr:rowOff>81026</xdr:rowOff>
    </xdr:to>
    <xdr:cxnSp macro="">
      <xdr:nvCxnSpPr>
        <xdr:cNvPr id="771" name="直線コネクタ 770"/>
        <xdr:cNvCxnSpPr/>
      </xdr:nvCxnSpPr>
      <xdr:spPr>
        <a:xfrm>
          <a:off x="21323300" y="9947687"/>
          <a:ext cx="838200" cy="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42753</xdr:rowOff>
    </xdr:from>
    <xdr:ext cx="469744" cy="259045"/>
    <xdr:sp macro="" textlink="">
      <xdr:nvSpPr>
        <xdr:cNvPr id="772" name="貸付金平均値テキスト"/>
        <xdr:cNvSpPr txBox="1"/>
      </xdr:nvSpPr>
      <xdr:spPr>
        <a:xfrm>
          <a:off x="22212300" y="9986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3587</xdr:rowOff>
    </xdr:from>
    <xdr:to>
      <xdr:col>31</xdr:col>
      <xdr:colOff>34925</xdr:colOff>
      <xdr:row>58</xdr:row>
      <xdr:rowOff>47498</xdr:rowOff>
    </xdr:to>
    <xdr:cxnSp macro="">
      <xdr:nvCxnSpPr>
        <xdr:cNvPr id="774" name="直線コネクタ 773"/>
        <xdr:cNvCxnSpPr/>
      </xdr:nvCxnSpPr>
      <xdr:spPr>
        <a:xfrm flipV="1">
          <a:off x="20434300" y="9947687"/>
          <a:ext cx="8890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160767</xdr:rowOff>
    </xdr:from>
    <xdr:ext cx="469744" cy="259045"/>
    <xdr:sp macro="" textlink="">
      <xdr:nvSpPr>
        <xdr:cNvPr id="776" name="テキスト ボックス 775"/>
        <xdr:cNvSpPr txBox="1"/>
      </xdr:nvSpPr>
      <xdr:spPr>
        <a:xfrm>
          <a:off x="21088427"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47498</xdr:rowOff>
    </xdr:from>
    <xdr:to>
      <xdr:col>29</xdr:col>
      <xdr:colOff>517525</xdr:colOff>
      <xdr:row>58</xdr:row>
      <xdr:rowOff>65081</xdr:rowOff>
    </xdr:to>
    <xdr:cxnSp macro="">
      <xdr:nvCxnSpPr>
        <xdr:cNvPr id="777" name="直線コネクタ 776"/>
        <xdr:cNvCxnSpPr/>
      </xdr:nvCxnSpPr>
      <xdr:spPr>
        <a:xfrm flipV="1">
          <a:off x="19545300" y="9991598"/>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155243</xdr:rowOff>
    </xdr:from>
    <xdr:ext cx="469744" cy="259045"/>
    <xdr:sp macro="" textlink="">
      <xdr:nvSpPr>
        <xdr:cNvPr id="779" name="テキスト ボックス 778"/>
        <xdr:cNvSpPr txBox="1"/>
      </xdr:nvSpPr>
      <xdr:spPr>
        <a:xfrm>
          <a:off x="20199427" y="100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65081</xdr:rowOff>
    </xdr:from>
    <xdr:to>
      <xdr:col>28</xdr:col>
      <xdr:colOff>314325</xdr:colOff>
      <xdr:row>58</xdr:row>
      <xdr:rowOff>98933</xdr:rowOff>
    </xdr:to>
    <xdr:cxnSp macro="">
      <xdr:nvCxnSpPr>
        <xdr:cNvPr id="780" name="直線コネクタ 779"/>
        <xdr:cNvCxnSpPr/>
      </xdr:nvCxnSpPr>
      <xdr:spPr>
        <a:xfrm flipV="1">
          <a:off x="18656300" y="1000918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151547</xdr:rowOff>
    </xdr:from>
    <xdr:ext cx="469744" cy="259045"/>
    <xdr:sp macro="" textlink="">
      <xdr:nvSpPr>
        <xdr:cNvPr id="782" name="テキスト ボックス 781"/>
        <xdr:cNvSpPr txBox="1"/>
      </xdr:nvSpPr>
      <xdr:spPr>
        <a:xfrm>
          <a:off x="19310427" y="100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150728</xdr:rowOff>
    </xdr:from>
    <xdr:ext cx="469744" cy="259045"/>
    <xdr:sp macro="" textlink="">
      <xdr:nvSpPr>
        <xdr:cNvPr id="784" name="テキスト ボックス 783"/>
        <xdr:cNvSpPr txBox="1"/>
      </xdr:nvSpPr>
      <xdr:spPr>
        <a:xfrm>
          <a:off x="18421427" y="1009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30226</xdr:rowOff>
    </xdr:from>
    <xdr:to>
      <xdr:col>32</xdr:col>
      <xdr:colOff>238125</xdr:colOff>
      <xdr:row>58</xdr:row>
      <xdr:rowOff>131826</xdr:rowOff>
    </xdr:to>
    <xdr:sp macro="" textlink="">
      <xdr:nvSpPr>
        <xdr:cNvPr id="790" name="円/楕円 789"/>
        <xdr:cNvSpPr/>
      </xdr:nvSpPr>
      <xdr:spPr>
        <a:xfrm>
          <a:off x="22110700" y="99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53103</xdr:rowOff>
    </xdr:from>
    <xdr:ext cx="469744" cy="259045"/>
    <xdr:sp macro="" textlink="">
      <xdr:nvSpPr>
        <xdr:cNvPr id="791" name="貸付金該当値テキスト"/>
        <xdr:cNvSpPr txBox="1"/>
      </xdr:nvSpPr>
      <xdr:spPr>
        <a:xfrm>
          <a:off x="22212300" y="982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124237</xdr:rowOff>
    </xdr:from>
    <xdr:to>
      <xdr:col>31</xdr:col>
      <xdr:colOff>85725</xdr:colOff>
      <xdr:row>58</xdr:row>
      <xdr:rowOff>54387</xdr:rowOff>
    </xdr:to>
    <xdr:sp macro="" textlink="">
      <xdr:nvSpPr>
        <xdr:cNvPr id="792" name="円/楕円 791"/>
        <xdr:cNvSpPr/>
      </xdr:nvSpPr>
      <xdr:spPr>
        <a:xfrm>
          <a:off x="21272500" y="98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70914</xdr:rowOff>
    </xdr:from>
    <xdr:ext cx="534377" cy="259045"/>
    <xdr:sp macro="" textlink="">
      <xdr:nvSpPr>
        <xdr:cNvPr id="793" name="テキスト ボックス 792"/>
        <xdr:cNvSpPr txBox="1"/>
      </xdr:nvSpPr>
      <xdr:spPr>
        <a:xfrm>
          <a:off x="21056111" y="96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168148</xdr:rowOff>
    </xdr:from>
    <xdr:to>
      <xdr:col>29</xdr:col>
      <xdr:colOff>568325</xdr:colOff>
      <xdr:row>58</xdr:row>
      <xdr:rowOff>98298</xdr:rowOff>
    </xdr:to>
    <xdr:sp macro="" textlink="">
      <xdr:nvSpPr>
        <xdr:cNvPr id="794" name="円/楕円 793"/>
        <xdr:cNvSpPr/>
      </xdr:nvSpPr>
      <xdr:spPr>
        <a:xfrm>
          <a:off x="20383500" y="99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114825</xdr:rowOff>
    </xdr:from>
    <xdr:ext cx="469744" cy="259045"/>
    <xdr:sp macro="" textlink="">
      <xdr:nvSpPr>
        <xdr:cNvPr id="795" name="テキスト ボックス 794"/>
        <xdr:cNvSpPr txBox="1"/>
      </xdr:nvSpPr>
      <xdr:spPr>
        <a:xfrm>
          <a:off x="20199427" y="97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14281</xdr:rowOff>
    </xdr:from>
    <xdr:to>
      <xdr:col>28</xdr:col>
      <xdr:colOff>365125</xdr:colOff>
      <xdr:row>58</xdr:row>
      <xdr:rowOff>115881</xdr:rowOff>
    </xdr:to>
    <xdr:sp macro="" textlink="">
      <xdr:nvSpPr>
        <xdr:cNvPr id="796" name="円/楕円 795"/>
        <xdr:cNvSpPr/>
      </xdr:nvSpPr>
      <xdr:spPr>
        <a:xfrm>
          <a:off x="19494500" y="9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132408</xdr:rowOff>
    </xdr:from>
    <xdr:ext cx="469744" cy="259045"/>
    <xdr:sp macro="" textlink="">
      <xdr:nvSpPr>
        <xdr:cNvPr id="797" name="テキスト ボックス 796"/>
        <xdr:cNvSpPr txBox="1"/>
      </xdr:nvSpPr>
      <xdr:spPr>
        <a:xfrm>
          <a:off x="19310427" y="97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48133</xdr:rowOff>
    </xdr:from>
    <xdr:to>
      <xdr:col>27</xdr:col>
      <xdr:colOff>161925</xdr:colOff>
      <xdr:row>58</xdr:row>
      <xdr:rowOff>149733</xdr:rowOff>
    </xdr:to>
    <xdr:sp macro="" textlink="">
      <xdr:nvSpPr>
        <xdr:cNvPr id="798" name="円/楕円 797"/>
        <xdr:cNvSpPr/>
      </xdr:nvSpPr>
      <xdr:spPr>
        <a:xfrm>
          <a:off x="18605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166260</xdr:rowOff>
    </xdr:from>
    <xdr:ext cx="469744" cy="259045"/>
    <xdr:sp macro="" textlink="">
      <xdr:nvSpPr>
        <xdr:cNvPr id="799" name="テキスト ボックス 798"/>
        <xdr:cNvSpPr txBox="1"/>
      </xdr:nvSpPr>
      <xdr:spPr>
        <a:xfrm>
          <a:off x="18421427" y="976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158381</xdr:rowOff>
    </xdr:from>
    <xdr:to>
      <xdr:col>32</xdr:col>
      <xdr:colOff>187325</xdr:colOff>
      <xdr:row>76</xdr:row>
      <xdr:rowOff>62407</xdr:rowOff>
    </xdr:to>
    <xdr:cxnSp macro="">
      <xdr:nvCxnSpPr>
        <xdr:cNvPr id="829" name="直線コネクタ 828"/>
        <xdr:cNvCxnSpPr/>
      </xdr:nvCxnSpPr>
      <xdr:spPr>
        <a:xfrm flipV="1">
          <a:off x="21323300" y="13017131"/>
          <a:ext cx="8382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62407</xdr:rowOff>
    </xdr:from>
    <xdr:to>
      <xdr:col>31</xdr:col>
      <xdr:colOff>34925</xdr:colOff>
      <xdr:row>76</xdr:row>
      <xdr:rowOff>96507</xdr:rowOff>
    </xdr:to>
    <xdr:cxnSp macro="">
      <xdr:nvCxnSpPr>
        <xdr:cNvPr id="832" name="直線コネクタ 831"/>
        <xdr:cNvCxnSpPr/>
      </xdr:nvCxnSpPr>
      <xdr:spPr>
        <a:xfrm flipV="1">
          <a:off x="20434300" y="13092607"/>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96507</xdr:rowOff>
    </xdr:from>
    <xdr:to>
      <xdr:col>29</xdr:col>
      <xdr:colOff>517525</xdr:colOff>
      <xdr:row>76</xdr:row>
      <xdr:rowOff>98234</xdr:rowOff>
    </xdr:to>
    <xdr:cxnSp macro="">
      <xdr:nvCxnSpPr>
        <xdr:cNvPr id="835" name="直線コネクタ 834"/>
        <xdr:cNvCxnSpPr/>
      </xdr:nvCxnSpPr>
      <xdr:spPr>
        <a:xfrm flipV="1">
          <a:off x="19545300" y="13126707"/>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98234</xdr:rowOff>
    </xdr:from>
    <xdr:to>
      <xdr:col>28</xdr:col>
      <xdr:colOff>314325</xdr:colOff>
      <xdr:row>76</xdr:row>
      <xdr:rowOff>113664</xdr:rowOff>
    </xdr:to>
    <xdr:cxnSp macro="">
      <xdr:nvCxnSpPr>
        <xdr:cNvPr id="838" name="直線コネクタ 837"/>
        <xdr:cNvCxnSpPr/>
      </xdr:nvCxnSpPr>
      <xdr:spPr>
        <a:xfrm flipV="1">
          <a:off x="18656300" y="1312843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107582</xdr:rowOff>
    </xdr:from>
    <xdr:to>
      <xdr:col>32</xdr:col>
      <xdr:colOff>238125</xdr:colOff>
      <xdr:row>76</xdr:row>
      <xdr:rowOff>37731</xdr:rowOff>
    </xdr:to>
    <xdr:sp macro="" textlink="">
      <xdr:nvSpPr>
        <xdr:cNvPr id="848" name="円/楕円 847"/>
        <xdr:cNvSpPr/>
      </xdr:nvSpPr>
      <xdr:spPr>
        <a:xfrm>
          <a:off x="22110700" y="12966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130459</xdr:rowOff>
    </xdr:from>
    <xdr:ext cx="534377" cy="259045"/>
    <xdr:sp macro="" textlink="">
      <xdr:nvSpPr>
        <xdr:cNvPr id="849" name="繰出金該当値テキスト"/>
        <xdr:cNvSpPr txBox="1"/>
      </xdr:nvSpPr>
      <xdr:spPr>
        <a:xfrm>
          <a:off x="22212300" y="128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11607</xdr:rowOff>
    </xdr:from>
    <xdr:to>
      <xdr:col>31</xdr:col>
      <xdr:colOff>85725</xdr:colOff>
      <xdr:row>76</xdr:row>
      <xdr:rowOff>113207</xdr:rowOff>
    </xdr:to>
    <xdr:sp macro="" textlink="">
      <xdr:nvSpPr>
        <xdr:cNvPr id="850" name="円/楕円 849"/>
        <xdr:cNvSpPr/>
      </xdr:nvSpPr>
      <xdr:spPr>
        <a:xfrm>
          <a:off x="21272500" y="130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104334</xdr:rowOff>
    </xdr:from>
    <xdr:ext cx="534377" cy="259045"/>
    <xdr:sp macro="" textlink="">
      <xdr:nvSpPr>
        <xdr:cNvPr id="851" name="テキスト ボックス 850"/>
        <xdr:cNvSpPr txBox="1"/>
      </xdr:nvSpPr>
      <xdr:spPr>
        <a:xfrm>
          <a:off x="21056111" y="131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45707</xdr:rowOff>
    </xdr:from>
    <xdr:to>
      <xdr:col>29</xdr:col>
      <xdr:colOff>568325</xdr:colOff>
      <xdr:row>76</xdr:row>
      <xdr:rowOff>147307</xdr:rowOff>
    </xdr:to>
    <xdr:sp macro="" textlink="">
      <xdr:nvSpPr>
        <xdr:cNvPr id="852" name="円/楕円 851"/>
        <xdr:cNvSpPr/>
      </xdr:nvSpPr>
      <xdr:spPr>
        <a:xfrm>
          <a:off x="20383500" y="13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138434</xdr:rowOff>
    </xdr:from>
    <xdr:ext cx="534377" cy="259045"/>
    <xdr:sp macro="" textlink="">
      <xdr:nvSpPr>
        <xdr:cNvPr id="853" name="テキスト ボックス 852"/>
        <xdr:cNvSpPr txBox="1"/>
      </xdr:nvSpPr>
      <xdr:spPr>
        <a:xfrm>
          <a:off x="20167111" y="131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47434</xdr:rowOff>
    </xdr:from>
    <xdr:to>
      <xdr:col>28</xdr:col>
      <xdr:colOff>365125</xdr:colOff>
      <xdr:row>76</xdr:row>
      <xdr:rowOff>149034</xdr:rowOff>
    </xdr:to>
    <xdr:sp macro="" textlink="">
      <xdr:nvSpPr>
        <xdr:cNvPr id="854" name="円/楕円 853"/>
        <xdr:cNvSpPr/>
      </xdr:nvSpPr>
      <xdr:spPr>
        <a:xfrm>
          <a:off x="19494500" y="13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140161</xdr:rowOff>
    </xdr:from>
    <xdr:ext cx="534377" cy="259045"/>
    <xdr:sp macro="" textlink="">
      <xdr:nvSpPr>
        <xdr:cNvPr id="855" name="テキスト ボックス 854"/>
        <xdr:cNvSpPr txBox="1"/>
      </xdr:nvSpPr>
      <xdr:spPr>
        <a:xfrm>
          <a:off x="19278111" y="131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62864</xdr:rowOff>
    </xdr:from>
    <xdr:to>
      <xdr:col>27</xdr:col>
      <xdr:colOff>161925</xdr:colOff>
      <xdr:row>76</xdr:row>
      <xdr:rowOff>164464</xdr:rowOff>
    </xdr:to>
    <xdr:sp macro="" textlink="">
      <xdr:nvSpPr>
        <xdr:cNvPr id="856" name="円/楕円 855"/>
        <xdr:cNvSpPr/>
      </xdr:nvSpPr>
      <xdr:spPr>
        <a:xfrm>
          <a:off x="186055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155591</xdr:rowOff>
    </xdr:from>
    <xdr:ext cx="534377" cy="259045"/>
    <xdr:sp macro="" textlink="">
      <xdr:nvSpPr>
        <xdr:cNvPr id="857" name="テキスト ボックス 856"/>
        <xdr:cNvSpPr txBox="1"/>
      </xdr:nvSpPr>
      <xdr:spPr>
        <a:xfrm>
          <a:off x="18389111" y="1318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人件費、物件費 ： 職員適正化計画により正規職員の削減を図っている為、住民一人当たりコストは類似団体中最も低くなっている。反して不足する人員を臨時職員で賄っている為物件費の数値が高い。</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繰出金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 </a:t>
          </a:r>
          <a:r>
            <a:rPr lang="ja-JP" altLang="ja-JP" sz="1400">
              <a:solidFill>
                <a:schemeClr val="dk1"/>
              </a:solidFill>
              <a:effectLst/>
              <a:latin typeface="+mn-lt"/>
              <a:ea typeface="+mn-ea"/>
              <a:cs typeface="+mn-cs"/>
            </a:rPr>
            <a:t>下水道事業会計において公債費のピークを迎えていることにより繰出し金が大きくなっている。</a:t>
          </a:r>
          <a:endParaRPr lang="ja-JP" altLang="ja-JP" sz="1400">
            <a:effectLst/>
          </a:endParaRPr>
        </a:p>
        <a:p>
          <a:r>
            <a:rPr kumimoji="1" lang="ja-JP" altLang="ja-JP" sz="1400">
              <a:solidFill>
                <a:schemeClr val="dk1"/>
              </a:solidFill>
              <a:effectLst/>
              <a:latin typeface="+mn-lt"/>
              <a:ea typeface="+mn-ea"/>
              <a:cs typeface="+mn-cs"/>
            </a:rPr>
            <a:t>積立金　　　　　　： 積極財政を行ってきていることもあり、積立よりも取崩が先行しているのが現状である。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13,535
72.79
6,996,010
6,409,316
499,849
4,124,738
4,287,581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152110</xdr:rowOff>
    </xdr:from>
    <xdr:to>
      <xdr:col>6</xdr:col>
      <xdr:colOff>510540</xdr:colOff>
      <xdr:row>37</xdr:row>
      <xdr:rowOff>145578</xdr:rowOff>
    </xdr:to>
    <xdr:cxnSp macro="">
      <xdr:nvCxnSpPr>
        <xdr:cNvPr id="58" name="直線コネクタ 57"/>
        <xdr:cNvCxnSpPr/>
      </xdr:nvCxnSpPr>
      <xdr:spPr>
        <a:xfrm flipV="1">
          <a:off x="4633595" y="5124160"/>
          <a:ext cx="127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149405</xdr:rowOff>
    </xdr:from>
    <xdr:ext cx="469744" cy="259045"/>
    <xdr:sp macro="" textlink="">
      <xdr:nvSpPr>
        <xdr:cNvPr id="59" name="議会費最小値テキスト"/>
        <xdr:cNvSpPr txBox="1"/>
      </xdr:nvSpPr>
      <xdr:spPr>
        <a:xfrm>
          <a:off x="4686300" y="64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37</xdr:row>
      <xdr:rowOff>145578</xdr:rowOff>
    </xdr:from>
    <xdr:to>
      <xdr:col>6</xdr:col>
      <xdr:colOff>600075</xdr:colOff>
      <xdr:row>37</xdr:row>
      <xdr:rowOff>145578</xdr:rowOff>
    </xdr:to>
    <xdr:cxnSp macro="">
      <xdr:nvCxnSpPr>
        <xdr:cNvPr id="60" name="直線コネクタ 59"/>
        <xdr:cNvCxnSpPr/>
      </xdr:nvCxnSpPr>
      <xdr:spPr>
        <a:xfrm>
          <a:off x="4546600" y="648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98787</xdr:rowOff>
    </xdr:from>
    <xdr:ext cx="534377" cy="259045"/>
    <xdr:sp macro="" textlink="">
      <xdr:nvSpPr>
        <xdr:cNvPr id="61" name="議会費最大値テキスト"/>
        <xdr:cNvSpPr txBox="1"/>
      </xdr:nvSpPr>
      <xdr:spPr>
        <a:xfrm>
          <a:off x="4686300" y="48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29</xdr:row>
      <xdr:rowOff>152110</xdr:rowOff>
    </xdr:from>
    <xdr:to>
      <xdr:col>6</xdr:col>
      <xdr:colOff>600075</xdr:colOff>
      <xdr:row>29</xdr:row>
      <xdr:rowOff>152110</xdr:rowOff>
    </xdr:to>
    <xdr:cxnSp macro="">
      <xdr:nvCxnSpPr>
        <xdr:cNvPr id="62" name="直線コネクタ 61"/>
        <xdr:cNvCxnSpPr/>
      </xdr:nvCxnSpPr>
      <xdr:spPr>
        <a:xfrm>
          <a:off x="4546600" y="512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108349</xdr:rowOff>
    </xdr:from>
    <xdr:to>
      <xdr:col>6</xdr:col>
      <xdr:colOff>511175</xdr:colOff>
      <xdr:row>38</xdr:row>
      <xdr:rowOff>79284</xdr:rowOff>
    </xdr:to>
    <xdr:cxnSp macro="">
      <xdr:nvCxnSpPr>
        <xdr:cNvPr id="63" name="直線コネクタ 62"/>
        <xdr:cNvCxnSpPr/>
      </xdr:nvCxnSpPr>
      <xdr:spPr>
        <a:xfrm flipV="1">
          <a:off x="3797300" y="6451999"/>
          <a:ext cx="8382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73895</xdr:rowOff>
    </xdr:from>
    <xdr:ext cx="469744" cy="259045"/>
    <xdr:sp macro="" textlink="">
      <xdr:nvSpPr>
        <xdr:cNvPr id="64" name="議会費平均値テキスト"/>
        <xdr:cNvSpPr txBox="1"/>
      </xdr:nvSpPr>
      <xdr:spPr>
        <a:xfrm>
          <a:off x="4686300" y="573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51018</xdr:rowOff>
    </xdr:from>
    <xdr:to>
      <xdr:col>6</xdr:col>
      <xdr:colOff>561975</xdr:colOff>
      <xdr:row>34</xdr:row>
      <xdr:rowOff>152618</xdr:rowOff>
    </xdr:to>
    <xdr:sp macro="" textlink="">
      <xdr:nvSpPr>
        <xdr:cNvPr id="65" name="フローチャート : 判断 64"/>
        <xdr:cNvSpPr/>
      </xdr:nvSpPr>
      <xdr:spPr>
        <a:xfrm>
          <a:off x="45847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79284</xdr:rowOff>
    </xdr:from>
    <xdr:to>
      <xdr:col>5</xdr:col>
      <xdr:colOff>358775</xdr:colOff>
      <xdr:row>38</xdr:row>
      <xdr:rowOff>122718</xdr:rowOff>
    </xdr:to>
    <xdr:cxnSp macro="">
      <xdr:nvCxnSpPr>
        <xdr:cNvPr id="66" name="直線コネクタ 65"/>
        <xdr:cNvCxnSpPr/>
      </xdr:nvCxnSpPr>
      <xdr:spPr>
        <a:xfrm flipV="1">
          <a:off x="2908300" y="65943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52977</xdr:rowOff>
    </xdr:from>
    <xdr:to>
      <xdr:col>5</xdr:col>
      <xdr:colOff>409575</xdr:colOff>
      <xdr:row>34</xdr:row>
      <xdr:rowOff>154577</xdr:rowOff>
    </xdr:to>
    <xdr:sp macro="" textlink="">
      <xdr:nvSpPr>
        <xdr:cNvPr id="67" name="フローチャート : 判断 66"/>
        <xdr:cNvSpPr/>
      </xdr:nvSpPr>
      <xdr:spPr>
        <a:xfrm>
          <a:off x="3746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171104</xdr:rowOff>
    </xdr:from>
    <xdr:ext cx="469744" cy="259045"/>
    <xdr:sp macro="" textlink="">
      <xdr:nvSpPr>
        <xdr:cNvPr id="68" name="テキスト ボックス 67"/>
        <xdr:cNvSpPr txBox="1"/>
      </xdr:nvSpPr>
      <xdr:spPr>
        <a:xfrm>
          <a:off x="3562427"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139047</xdr:rowOff>
    </xdr:from>
    <xdr:to>
      <xdr:col>4</xdr:col>
      <xdr:colOff>155575</xdr:colOff>
      <xdr:row>38</xdr:row>
      <xdr:rowOff>122718</xdr:rowOff>
    </xdr:to>
    <xdr:cxnSp macro="">
      <xdr:nvCxnSpPr>
        <xdr:cNvPr id="69" name="直線コネクタ 68"/>
        <xdr:cNvCxnSpPr/>
      </xdr:nvCxnSpPr>
      <xdr:spPr>
        <a:xfrm>
          <a:off x="2019300" y="648269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86287</xdr:rowOff>
    </xdr:from>
    <xdr:to>
      <xdr:col>4</xdr:col>
      <xdr:colOff>206375</xdr:colOff>
      <xdr:row>35</xdr:row>
      <xdr:rowOff>16437</xdr:rowOff>
    </xdr:to>
    <xdr:sp macro="" textlink="">
      <xdr:nvSpPr>
        <xdr:cNvPr id="70" name="フローチャート : 判断 69"/>
        <xdr:cNvSpPr/>
      </xdr:nvSpPr>
      <xdr:spPr>
        <a:xfrm>
          <a:off x="2857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32964</xdr:rowOff>
    </xdr:from>
    <xdr:ext cx="469744" cy="259045"/>
    <xdr:sp macro="" textlink="">
      <xdr:nvSpPr>
        <xdr:cNvPr id="71" name="テキスト ボックス 70"/>
        <xdr:cNvSpPr txBox="1"/>
      </xdr:nvSpPr>
      <xdr:spPr>
        <a:xfrm>
          <a:off x="2673427"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151130</xdr:rowOff>
    </xdr:from>
    <xdr:to>
      <xdr:col>2</xdr:col>
      <xdr:colOff>638175</xdr:colOff>
      <xdr:row>37</xdr:row>
      <xdr:rowOff>139047</xdr:rowOff>
    </xdr:to>
    <xdr:cxnSp macro="">
      <xdr:nvCxnSpPr>
        <xdr:cNvPr id="72" name="直線コネクタ 71"/>
        <xdr:cNvCxnSpPr/>
      </xdr:nvCxnSpPr>
      <xdr:spPr>
        <a:xfrm>
          <a:off x="1130300" y="6323330"/>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31097</xdr:rowOff>
    </xdr:from>
    <xdr:to>
      <xdr:col>3</xdr:col>
      <xdr:colOff>3175</xdr:colOff>
      <xdr:row>34</xdr:row>
      <xdr:rowOff>132697</xdr:rowOff>
    </xdr:to>
    <xdr:sp macro="" textlink="">
      <xdr:nvSpPr>
        <xdr:cNvPr id="73" name="フローチャート : 判断 72"/>
        <xdr:cNvSpPr/>
      </xdr:nvSpPr>
      <xdr:spPr>
        <a:xfrm>
          <a:off x="1968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149224</xdr:rowOff>
    </xdr:from>
    <xdr:ext cx="469744" cy="259045"/>
    <xdr:sp macro="" textlink="">
      <xdr:nvSpPr>
        <xdr:cNvPr id="74" name="テキスト ボックス 73"/>
        <xdr:cNvSpPr txBox="1"/>
      </xdr:nvSpPr>
      <xdr:spPr>
        <a:xfrm>
          <a:off x="1784427" y="563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121557</xdr:rowOff>
    </xdr:from>
    <xdr:to>
      <xdr:col>1</xdr:col>
      <xdr:colOff>485775</xdr:colOff>
      <xdr:row>33</xdr:row>
      <xdr:rowOff>51707</xdr:rowOff>
    </xdr:to>
    <xdr:sp macro="" textlink="">
      <xdr:nvSpPr>
        <xdr:cNvPr id="75" name="フローチャート : 判断 74"/>
        <xdr:cNvSpPr/>
      </xdr:nvSpPr>
      <xdr:spPr>
        <a:xfrm>
          <a:off x="1079500" y="560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68234</xdr:rowOff>
    </xdr:from>
    <xdr:ext cx="469744" cy="259045"/>
    <xdr:sp macro="" textlink="">
      <xdr:nvSpPr>
        <xdr:cNvPr id="76" name="テキスト ボックス 75"/>
        <xdr:cNvSpPr txBox="1"/>
      </xdr:nvSpPr>
      <xdr:spPr>
        <a:xfrm>
          <a:off x="895427" y="53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57549</xdr:rowOff>
    </xdr:from>
    <xdr:to>
      <xdr:col>6</xdr:col>
      <xdr:colOff>561975</xdr:colOff>
      <xdr:row>37</xdr:row>
      <xdr:rowOff>159149</xdr:rowOff>
    </xdr:to>
    <xdr:sp macro="" textlink="">
      <xdr:nvSpPr>
        <xdr:cNvPr id="82" name="円/楕円 81"/>
        <xdr:cNvSpPr/>
      </xdr:nvSpPr>
      <xdr:spPr>
        <a:xfrm>
          <a:off x="45847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143926</xdr:rowOff>
    </xdr:from>
    <xdr:ext cx="469744" cy="259045"/>
    <xdr:sp macro="" textlink="">
      <xdr:nvSpPr>
        <xdr:cNvPr id="83" name="議会費該当値テキスト"/>
        <xdr:cNvSpPr txBox="1"/>
      </xdr:nvSpPr>
      <xdr:spPr>
        <a:xfrm>
          <a:off x="4686300" y="631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28484</xdr:rowOff>
    </xdr:from>
    <xdr:to>
      <xdr:col>5</xdr:col>
      <xdr:colOff>409575</xdr:colOff>
      <xdr:row>38</xdr:row>
      <xdr:rowOff>130084</xdr:rowOff>
    </xdr:to>
    <xdr:sp macro="" textlink="">
      <xdr:nvSpPr>
        <xdr:cNvPr id="84" name="円/楕円 83"/>
        <xdr:cNvSpPr/>
      </xdr:nvSpPr>
      <xdr:spPr>
        <a:xfrm>
          <a:off x="3746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121211</xdr:rowOff>
    </xdr:from>
    <xdr:ext cx="469744" cy="259045"/>
    <xdr:sp macro="" textlink="">
      <xdr:nvSpPr>
        <xdr:cNvPr id="85" name="テキスト ボックス 84"/>
        <xdr:cNvSpPr txBox="1"/>
      </xdr:nvSpPr>
      <xdr:spPr>
        <a:xfrm>
          <a:off x="3562427"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71918</xdr:rowOff>
    </xdr:from>
    <xdr:to>
      <xdr:col>4</xdr:col>
      <xdr:colOff>206375</xdr:colOff>
      <xdr:row>39</xdr:row>
      <xdr:rowOff>2068</xdr:rowOff>
    </xdr:to>
    <xdr:sp macro="" textlink="">
      <xdr:nvSpPr>
        <xdr:cNvPr id="86" name="円/楕円 85"/>
        <xdr:cNvSpPr/>
      </xdr:nvSpPr>
      <xdr:spPr>
        <a:xfrm>
          <a:off x="28575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164645</xdr:rowOff>
    </xdr:from>
    <xdr:ext cx="469744" cy="259045"/>
    <xdr:sp macro="" textlink="">
      <xdr:nvSpPr>
        <xdr:cNvPr id="87" name="テキスト ボックス 86"/>
        <xdr:cNvSpPr txBox="1"/>
      </xdr:nvSpPr>
      <xdr:spPr>
        <a:xfrm>
          <a:off x="2673427" y="66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88247</xdr:rowOff>
    </xdr:from>
    <xdr:to>
      <xdr:col>3</xdr:col>
      <xdr:colOff>3175</xdr:colOff>
      <xdr:row>38</xdr:row>
      <xdr:rowOff>18397</xdr:rowOff>
    </xdr:to>
    <xdr:sp macro="" textlink="">
      <xdr:nvSpPr>
        <xdr:cNvPr id="88" name="円/楕円 87"/>
        <xdr:cNvSpPr/>
      </xdr:nvSpPr>
      <xdr:spPr>
        <a:xfrm>
          <a:off x="1968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9524</xdr:rowOff>
    </xdr:from>
    <xdr:ext cx="469744" cy="259045"/>
    <xdr:sp macro="" textlink="">
      <xdr:nvSpPr>
        <xdr:cNvPr id="89" name="テキスト ボックス 88"/>
        <xdr:cNvSpPr txBox="1"/>
      </xdr:nvSpPr>
      <xdr:spPr>
        <a:xfrm>
          <a:off x="1784427" y="65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100330</xdr:rowOff>
    </xdr:from>
    <xdr:to>
      <xdr:col>1</xdr:col>
      <xdr:colOff>485775</xdr:colOff>
      <xdr:row>37</xdr:row>
      <xdr:rowOff>30480</xdr:rowOff>
    </xdr:to>
    <xdr:sp macro="" textlink="">
      <xdr:nvSpPr>
        <xdr:cNvPr id="90" name="円/楕円 89"/>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21607</xdr:rowOff>
    </xdr:from>
    <xdr:ext cx="469744" cy="259045"/>
    <xdr:sp macro="" textlink="">
      <xdr:nvSpPr>
        <xdr:cNvPr id="91" name="テキスト ボックス 90"/>
        <xdr:cNvSpPr txBox="1"/>
      </xdr:nvSpPr>
      <xdr:spPr>
        <a:xfrm>
          <a:off x="895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5" name="直線コネクタ 114"/>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6"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7" name="直線コネクタ 116"/>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8"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9" name="直線コネクタ 118"/>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142358</xdr:rowOff>
    </xdr:from>
    <xdr:to>
      <xdr:col>6</xdr:col>
      <xdr:colOff>511175</xdr:colOff>
      <xdr:row>58</xdr:row>
      <xdr:rowOff>158152</xdr:rowOff>
    </xdr:to>
    <xdr:cxnSp macro="">
      <xdr:nvCxnSpPr>
        <xdr:cNvPr id="120" name="直線コネクタ 119"/>
        <xdr:cNvCxnSpPr/>
      </xdr:nvCxnSpPr>
      <xdr:spPr>
        <a:xfrm flipV="1">
          <a:off x="3797300" y="10086458"/>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21"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2" name="フローチャート : 判断 121"/>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153365</xdr:rowOff>
    </xdr:from>
    <xdr:to>
      <xdr:col>5</xdr:col>
      <xdr:colOff>358775</xdr:colOff>
      <xdr:row>58</xdr:row>
      <xdr:rowOff>158152</xdr:rowOff>
    </xdr:to>
    <xdr:cxnSp macro="">
      <xdr:nvCxnSpPr>
        <xdr:cNvPr id="123" name="直線コネクタ 122"/>
        <xdr:cNvCxnSpPr/>
      </xdr:nvCxnSpPr>
      <xdr:spPr>
        <a:xfrm>
          <a:off x="2908300" y="10097465"/>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4" name="フローチャート : 判断 123"/>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5" name="テキスト ボックス 124"/>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143907</xdr:rowOff>
    </xdr:from>
    <xdr:to>
      <xdr:col>4</xdr:col>
      <xdr:colOff>155575</xdr:colOff>
      <xdr:row>58</xdr:row>
      <xdr:rowOff>153365</xdr:rowOff>
    </xdr:to>
    <xdr:cxnSp macro="">
      <xdr:nvCxnSpPr>
        <xdr:cNvPr id="126" name="直線コネクタ 125"/>
        <xdr:cNvCxnSpPr/>
      </xdr:nvCxnSpPr>
      <xdr:spPr>
        <a:xfrm>
          <a:off x="2019300" y="10088007"/>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7" name="フローチャート : 判断 126"/>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8" name="テキスト ボックス 127"/>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143907</xdr:rowOff>
    </xdr:from>
    <xdr:to>
      <xdr:col>2</xdr:col>
      <xdr:colOff>638175</xdr:colOff>
      <xdr:row>58</xdr:row>
      <xdr:rowOff>151749</xdr:rowOff>
    </xdr:to>
    <xdr:cxnSp macro="">
      <xdr:nvCxnSpPr>
        <xdr:cNvPr id="129" name="直線コネクタ 128"/>
        <xdr:cNvCxnSpPr/>
      </xdr:nvCxnSpPr>
      <xdr:spPr>
        <a:xfrm flipV="1">
          <a:off x="1130300" y="1008800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30" name="フローチャート : 判断 129"/>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31" name="テキスト ボックス 130"/>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2" name="フローチャート : 判断 131"/>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3" name="テキスト ボックス 132"/>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91558</xdr:rowOff>
    </xdr:from>
    <xdr:to>
      <xdr:col>6</xdr:col>
      <xdr:colOff>561975</xdr:colOff>
      <xdr:row>59</xdr:row>
      <xdr:rowOff>21708</xdr:rowOff>
    </xdr:to>
    <xdr:sp macro="" textlink="">
      <xdr:nvSpPr>
        <xdr:cNvPr id="139" name="円/楕円 138"/>
        <xdr:cNvSpPr/>
      </xdr:nvSpPr>
      <xdr:spPr>
        <a:xfrm>
          <a:off x="4584700" y="100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40"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107352</xdr:rowOff>
    </xdr:from>
    <xdr:to>
      <xdr:col>5</xdr:col>
      <xdr:colOff>409575</xdr:colOff>
      <xdr:row>59</xdr:row>
      <xdr:rowOff>37502</xdr:rowOff>
    </xdr:to>
    <xdr:sp macro="" textlink="">
      <xdr:nvSpPr>
        <xdr:cNvPr id="141" name="円/楕円 140"/>
        <xdr:cNvSpPr/>
      </xdr:nvSpPr>
      <xdr:spPr>
        <a:xfrm>
          <a:off x="3746500" y="100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28629</xdr:rowOff>
    </xdr:from>
    <xdr:ext cx="534377" cy="259045"/>
    <xdr:sp macro="" textlink="">
      <xdr:nvSpPr>
        <xdr:cNvPr id="142" name="テキスト ボックス 141"/>
        <xdr:cNvSpPr txBox="1"/>
      </xdr:nvSpPr>
      <xdr:spPr>
        <a:xfrm>
          <a:off x="3530111" y="101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102565</xdr:rowOff>
    </xdr:from>
    <xdr:to>
      <xdr:col>4</xdr:col>
      <xdr:colOff>206375</xdr:colOff>
      <xdr:row>59</xdr:row>
      <xdr:rowOff>32715</xdr:rowOff>
    </xdr:to>
    <xdr:sp macro="" textlink="">
      <xdr:nvSpPr>
        <xdr:cNvPr id="143" name="円/楕円 142"/>
        <xdr:cNvSpPr/>
      </xdr:nvSpPr>
      <xdr:spPr>
        <a:xfrm>
          <a:off x="2857500" y="10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23842</xdr:rowOff>
    </xdr:from>
    <xdr:ext cx="534377" cy="259045"/>
    <xdr:sp macro="" textlink="">
      <xdr:nvSpPr>
        <xdr:cNvPr id="144" name="テキスト ボックス 143"/>
        <xdr:cNvSpPr txBox="1"/>
      </xdr:nvSpPr>
      <xdr:spPr>
        <a:xfrm>
          <a:off x="2641111" y="101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93107</xdr:rowOff>
    </xdr:from>
    <xdr:to>
      <xdr:col>3</xdr:col>
      <xdr:colOff>3175</xdr:colOff>
      <xdr:row>59</xdr:row>
      <xdr:rowOff>23257</xdr:rowOff>
    </xdr:to>
    <xdr:sp macro="" textlink="">
      <xdr:nvSpPr>
        <xdr:cNvPr id="145" name="円/楕円 144"/>
        <xdr:cNvSpPr/>
      </xdr:nvSpPr>
      <xdr:spPr>
        <a:xfrm>
          <a:off x="1968500" y="10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14384</xdr:rowOff>
    </xdr:from>
    <xdr:ext cx="534377" cy="259045"/>
    <xdr:sp macro="" textlink="">
      <xdr:nvSpPr>
        <xdr:cNvPr id="146" name="テキスト ボックス 145"/>
        <xdr:cNvSpPr txBox="1"/>
      </xdr:nvSpPr>
      <xdr:spPr>
        <a:xfrm>
          <a:off x="1752111" y="101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100949</xdr:rowOff>
    </xdr:from>
    <xdr:to>
      <xdr:col>1</xdr:col>
      <xdr:colOff>485775</xdr:colOff>
      <xdr:row>59</xdr:row>
      <xdr:rowOff>31099</xdr:rowOff>
    </xdr:to>
    <xdr:sp macro="" textlink="">
      <xdr:nvSpPr>
        <xdr:cNvPr id="147" name="円/楕円 146"/>
        <xdr:cNvSpPr/>
      </xdr:nvSpPr>
      <xdr:spPr>
        <a:xfrm>
          <a:off x="1079500" y="100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22226</xdr:rowOff>
    </xdr:from>
    <xdr:ext cx="534377" cy="259045"/>
    <xdr:sp macro="" textlink="">
      <xdr:nvSpPr>
        <xdr:cNvPr id="148" name="テキスト ボックス 147"/>
        <xdr:cNvSpPr txBox="1"/>
      </xdr:nvSpPr>
      <xdr:spPr>
        <a:xfrm>
          <a:off x="863111" y="101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5" name="直線コネクタ 174"/>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6"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7" name="直線コネクタ 176"/>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8"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9" name="直線コネクタ 178"/>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120214</xdr:rowOff>
    </xdr:from>
    <xdr:to>
      <xdr:col>6</xdr:col>
      <xdr:colOff>511175</xdr:colOff>
      <xdr:row>77</xdr:row>
      <xdr:rowOff>43143</xdr:rowOff>
    </xdr:to>
    <xdr:cxnSp macro="">
      <xdr:nvCxnSpPr>
        <xdr:cNvPr id="180" name="直線コネクタ 179"/>
        <xdr:cNvCxnSpPr/>
      </xdr:nvCxnSpPr>
      <xdr:spPr>
        <a:xfrm>
          <a:off x="3797300" y="12978964"/>
          <a:ext cx="838200" cy="2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81"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2" name="フローチャート : 判断 181"/>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120214</xdr:rowOff>
    </xdr:from>
    <xdr:to>
      <xdr:col>5</xdr:col>
      <xdr:colOff>358775</xdr:colOff>
      <xdr:row>76</xdr:row>
      <xdr:rowOff>101121</xdr:rowOff>
    </xdr:to>
    <xdr:cxnSp macro="">
      <xdr:nvCxnSpPr>
        <xdr:cNvPr id="183" name="直線コネクタ 182"/>
        <xdr:cNvCxnSpPr/>
      </xdr:nvCxnSpPr>
      <xdr:spPr>
        <a:xfrm flipV="1">
          <a:off x="2908300" y="12978964"/>
          <a:ext cx="8890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4" name="フローチャート : 判断 183"/>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5" name="テキスト ボックス 184"/>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101121</xdr:rowOff>
    </xdr:from>
    <xdr:to>
      <xdr:col>4</xdr:col>
      <xdr:colOff>155575</xdr:colOff>
      <xdr:row>78</xdr:row>
      <xdr:rowOff>27490</xdr:rowOff>
    </xdr:to>
    <xdr:cxnSp macro="">
      <xdr:nvCxnSpPr>
        <xdr:cNvPr id="186" name="直線コネクタ 185"/>
        <xdr:cNvCxnSpPr/>
      </xdr:nvCxnSpPr>
      <xdr:spPr>
        <a:xfrm flipV="1">
          <a:off x="2019300" y="13131321"/>
          <a:ext cx="889000" cy="26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7" name="フローチャート : 判断 186"/>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8" name="テキスト ボックス 187"/>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123110</xdr:rowOff>
    </xdr:from>
    <xdr:to>
      <xdr:col>2</xdr:col>
      <xdr:colOff>638175</xdr:colOff>
      <xdr:row>78</xdr:row>
      <xdr:rowOff>27490</xdr:rowOff>
    </xdr:to>
    <xdr:cxnSp macro="">
      <xdr:nvCxnSpPr>
        <xdr:cNvPr id="189" name="直線コネクタ 188"/>
        <xdr:cNvCxnSpPr/>
      </xdr:nvCxnSpPr>
      <xdr:spPr>
        <a:xfrm>
          <a:off x="1130300" y="13324760"/>
          <a:ext cx="889000" cy="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90" name="フローチャート : 判断 189"/>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91" name="テキスト ボックス 190"/>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2" name="フローチャート : 判断 191"/>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3" name="テキスト ボックス 192"/>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163793</xdr:rowOff>
    </xdr:from>
    <xdr:to>
      <xdr:col>6</xdr:col>
      <xdr:colOff>561975</xdr:colOff>
      <xdr:row>77</xdr:row>
      <xdr:rowOff>93943</xdr:rowOff>
    </xdr:to>
    <xdr:sp macro="" textlink="">
      <xdr:nvSpPr>
        <xdr:cNvPr id="199" name="円/楕円 198"/>
        <xdr:cNvSpPr/>
      </xdr:nvSpPr>
      <xdr:spPr>
        <a:xfrm>
          <a:off x="4584700" y="131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142220</xdr:rowOff>
    </xdr:from>
    <xdr:ext cx="599010" cy="259045"/>
    <xdr:sp macro="" textlink="">
      <xdr:nvSpPr>
        <xdr:cNvPr id="200" name="民生費該当値テキスト"/>
        <xdr:cNvSpPr txBox="1"/>
      </xdr:nvSpPr>
      <xdr:spPr>
        <a:xfrm>
          <a:off x="4686300" y="1317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69414</xdr:rowOff>
    </xdr:from>
    <xdr:to>
      <xdr:col>5</xdr:col>
      <xdr:colOff>409575</xdr:colOff>
      <xdr:row>75</xdr:row>
      <xdr:rowOff>171014</xdr:rowOff>
    </xdr:to>
    <xdr:sp macro="" textlink="">
      <xdr:nvSpPr>
        <xdr:cNvPr id="201" name="円/楕円 200"/>
        <xdr:cNvSpPr/>
      </xdr:nvSpPr>
      <xdr:spPr>
        <a:xfrm>
          <a:off x="3746500" y="12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162141</xdr:rowOff>
    </xdr:from>
    <xdr:ext cx="599010" cy="259045"/>
    <xdr:sp macro="" textlink="">
      <xdr:nvSpPr>
        <xdr:cNvPr id="202" name="テキスト ボックス 201"/>
        <xdr:cNvSpPr txBox="1"/>
      </xdr:nvSpPr>
      <xdr:spPr>
        <a:xfrm>
          <a:off x="3497794" y="130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50321</xdr:rowOff>
    </xdr:from>
    <xdr:to>
      <xdr:col>4</xdr:col>
      <xdr:colOff>206375</xdr:colOff>
      <xdr:row>76</xdr:row>
      <xdr:rowOff>151921</xdr:rowOff>
    </xdr:to>
    <xdr:sp macro="" textlink="">
      <xdr:nvSpPr>
        <xdr:cNvPr id="203" name="円/楕円 202"/>
        <xdr:cNvSpPr/>
      </xdr:nvSpPr>
      <xdr:spPr>
        <a:xfrm>
          <a:off x="2857500" y="130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143048</xdr:rowOff>
    </xdr:from>
    <xdr:ext cx="599010" cy="259045"/>
    <xdr:sp macro="" textlink="">
      <xdr:nvSpPr>
        <xdr:cNvPr id="204" name="テキスト ボックス 203"/>
        <xdr:cNvSpPr txBox="1"/>
      </xdr:nvSpPr>
      <xdr:spPr>
        <a:xfrm>
          <a:off x="2608794" y="1317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148140</xdr:rowOff>
    </xdr:from>
    <xdr:to>
      <xdr:col>3</xdr:col>
      <xdr:colOff>3175</xdr:colOff>
      <xdr:row>78</xdr:row>
      <xdr:rowOff>78290</xdr:rowOff>
    </xdr:to>
    <xdr:sp macro="" textlink="">
      <xdr:nvSpPr>
        <xdr:cNvPr id="205" name="円/楕円 204"/>
        <xdr:cNvSpPr/>
      </xdr:nvSpPr>
      <xdr:spPr>
        <a:xfrm>
          <a:off x="1968500" y="133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69417</xdr:rowOff>
    </xdr:from>
    <xdr:ext cx="599010" cy="259045"/>
    <xdr:sp macro="" textlink="">
      <xdr:nvSpPr>
        <xdr:cNvPr id="206" name="テキスト ボックス 205"/>
        <xdr:cNvSpPr txBox="1"/>
      </xdr:nvSpPr>
      <xdr:spPr>
        <a:xfrm>
          <a:off x="1719794" y="1344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72310</xdr:rowOff>
    </xdr:from>
    <xdr:to>
      <xdr:col>1</xdr:col>
      <xdr:colOff>485775</xdr:colOff>
      <xdr:row>78</xdr:row>
      <xdr:rowOff>2460</xdr:rowOff>
    </xdr:to>
    <xdr:sp macro="" textlink="">
      <xdr:nvSpPr>
        <xdr:cNvPr id="207" name="円/楕円 206"/>
        <xdr:cNvSpPr/>
      </xdr:nvSpPr>
      <xdr:spPr>
        <a:xfrm>
          <a:off x="1079500" y="132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165037</xdr:rowOff>
    </xdr:from>
    <xdr:ext cx="599010" cy="259045"/>
    <xdr:sp macro="" textlink="">
      <xdr:nvSpPr>
        <xdr:cNvPr id="208" name="テキスト ボックス 207"/>
        <xdr:cNvSpPr txBox="1"/>
      </xdr:nvSpPr>
      <xdr:spPr>
        <a:xfrm>
          <a:off x="830794" y="1336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2" name="直線コネクタ 231"/>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3"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4" name="直線コネクタ 233"/>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5"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6" name="直線コネクタ 235"/>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127445</xdr:rowOff>
    </xdr:from>
    <xdr:to>
      <xdr:col>6</xdr:col>
      <xdr:colOff>511175</xdr:colOff>
      <xdr:row>96</xdr:row>
      <xdr:rowOff>85026</xdr:rowOff>
    </xdr:to>
    <xdr:cxnSp macro="">
      <xdr:nvCxnSpPr>
        <xdr:cNvPr id="237" name="直線コネクタ 236"/>
        <xdr:cNvCxnSpPr/>
      </xdr:nvCxnSpPr>
      <xdr:spPr>
        <a:xfrm>
          <a:off x="3797300" y="16415195"/>
          <a:ext cx="838200" cy="1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8"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9" name="フローチャート : 判断 238"/>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127445</xdr:rowOff>
    </xdr:from>
    <xdr:to>
      <xdr:col>5</xdr:col>
      <xdr:colOff>358775</xdr:colOff>
      <xdr:row>96</xdr:row>
      <xdr:rowOff>119774</xdr:rowOff>
    </xdr:to>
    <xdr:cxnSp macro="">
      <xdr:nvCxnSpPr>
        <xdr:cNvPr id="240" name="直線コネクタ 239"/>
        <xdr:cNvCxnSpPr/>
      </xdr:nvCxnSpPr>
      <xdr:spPr>
        <a:xfrm flipV="1">
          <a:off x="2908300" y="16415195"/>
          <a:ext cx="889000" cy="1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41" name="フローチャート : 判断 240"/>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2" name="テキスト ボックス 241"/>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119774</xdr:rowOff>
    </xdr:from>
    <xdr:to>
      <xdr:col>4</xdr:col>
      <xdr:colOff>155575</xdr:colOff>
      <xdr:row>97</xdr:row>
      <xdr:rowOff>91669</xdr:rowOff>
    </xdr:to>
    <xdr:cxnSp macro="">
      <xdr:nvCxnSpPr>
        <xdr:cNvPr id="243" name="直線コネクタ 242"/>
        <xdr:cNvCxnSpPr/>
      </xdr:nvCxnSpPr>
      <xdr:spPr>
        <a:xfrm flipV="1">
          <a:off x="2019300" y="16578974"/>
          <a:ext cx="889000" cy="1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4" name="フローチャート : 判断 243"/>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5" name="テキスト ボックス 244"/>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67641</xdr:rowOff>
    </xdr:from>
    <xdr:to>
      <xdr:col>2</xdr:col>
      <xdr:colOff>638175</xdr:colOff>
      <xdr:row>97</xdr:row>
      <xdr:rowOff>91669</xdr:rowOff>
    </xdr:to>
    <xdr:cxnSp macro="">
      <xdr:nvCxnSpPr>
        <xdr:cNvPr id="246" name="直線コネクタ 245"/>
        <xdr:cNvCxnSpPr/>
      </xdr:nvCxnSpPr>
      <xdr:spPr>
        <a:xfrm>
          <a:off x="1130300" y="16698291"/>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7" name="フローチャート : 判断 246"/>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8" name="テキスト ボックス 247"/>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9" name="フローチャート : 判断 248"/>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50" name="テキスト ボックス 249"/>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34226</xdr:rowOff>
    </xdr:from>
    <xdr:to>
      <xdr:col>6</xdr:col>
      <xdr:colOff>561975</xdr:colOff>
      <xdr:row>96</xdr:row>
      <xdr:rowOff>135826</xdr:rowOff>
    </xdr:to>
    <xdr:sp macro="" textlink="">
      <xdr:nvSpPr>
        <xdr:cNvPr id="256" name="円/楕円 255"/>
        <xdr:cNvSpPr/>
      </xdr:nvSpPr>
      <xdr:spPr>
        <a:xfrm>
          <a:off x="4584700" y="164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12653</xdr:rowOff>
    </xdr:from>
    <xdr:ext cx="534377" cy="259045"/>
    <xdr:sp macro="" textlink="">
      <xdr:nvSpPr>
        <xdr:cNvPr id="257" name="衛生費該当値テキスト"/>
        <xdr:cNvSpPr txBox="1"/>
      </xdr:nvSpPr>
      <xdr:spPr>
        <a:xfrm>
          <a:off x="4686300" y="164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76645</xdr:rowOff>
    </xdr:from>
    <xdr:to>
      <xdr:col>5</xdr:col>
      <xdr:colOff>409575</xdr:colOff>
      <xdr:row>96</xdr:row>
      <xdr:rowOff>6795</xdr:rowOff>
    </xdr:to>
    <xdr:sp macro="" textlink="">
      <xdr:nvSpPr>
        <xdr:cNvPr id="258" name="円/楕円 257"/>
        <xdr:cNvSpPr/>
      </xdr:nvSpPr>
      <xdr:spPr>
        <a:xfrm>
          <a:off x="3746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169372</xdr:rowOff>
    </xdr:from>
    <xdr:ext cx="534377" cy="259045"/>
    <xdr:sp macro="" textlink="">
      <xdr:nvSpPr>
        <xdr:cNvPr id="259" name="テキスト ボックス 258"/>
        <xdr:cNvSpPr txBox="1"/>
      </xdr:nvSpPr>
      <xdr:spPr>
        <a:xfrm>
          <a:off x="3530111" y="164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68974</xdr:rowOff>
    </xdr:from>
    <xdr:to>
      <xdr:col>4</xdr:col>
      <xdr:colOff>206375</xdr:colOff>
      <xdr:row>96</xdr:row>
      <xdr:rowOff>170574</xdr:rowOff>
    </xdr:to>
    <xdr:sp macro="" textlink="">
      <xdr:nvSpPr>
        <xdr:cNvPr id="260" name="円/楕円 259"/>
        <xdr:cNvSpPr/>
      </xdr:nvSpPr>
      <xdr:spPr>
        <a:xfrm>
          <a:off x="2857500" y="165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161701</xdr:rowOff>
    </xdr:from>
    <xdr:ext cx="534377" cy="259045"/>
    <xdr:sp macro="" textlink="">
      <xdr:nvSpPr>
        <xdr:cNvPr id="261" name="テキスト ボックス 260"/>
        <xdr:cNvSpPr txBox="1"/>
      </xdr:nvSpPr>
      <xdr:spPr>
        <a:xfrm>
          <a:off x="2641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40869</xdr:rowOff>
    </xdr:from>
    <xdr:to>
      <xdr:col>3</xdr:col>
      <xdr:colOff>3175</xdr:colOff>
      <xdr:row>97</xdr:row>
      <xdr:rowOff>142469</xdr:rowOff>
    </xdr:to>
    <xdr:sp macro="" textlink="">
      <xdr:nvSpPr>
        <xdr:cNvPr id="262" name="円/楕円 261"/>
        <xdr:cNvSpPr/>
      </xdr:nvSpPr>
      <xdr:spPr>
        <a:xfrm>
          <a:off x="1968500" y="166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133596</xdr:rowOff>
    </xdr:from>
    <xdr:ext cx="534377" cy="259045"/>
    <xdr:sp macro="" textlink="">
      <xdr:nvSpPr>
        <xdr:cNvPr id="263" name="テキスト ボックス 262"/>
        <xdr:cNvSpPr txBox="1"/>
      </xdr:nvSpPr>
      <xdr:spPr>
        <a:xfrm>
          <a:off x="1752111" y="167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16841</xdr:rowOff>
    </xdr:from>
    <xdr:to>
      <xdr:col>1</xdr:col>
      <xdr:colOff>485775</xdr:colOff>
      <xdr:row>97</xdr:row>
      <xdr:rowOff>118441</xdr:rowOff>
    </xdr:to>
    <xdr:sp macro="" textlink="">
      <xdr:nvSpPr>
        <xdr:cNvPr id="264" name="円/楕円 263"/>
        <xdr:cNvSpPr/>
      </xdr:nvSpPr>
      <xdr:spPr>
        <a:xfrm>
          <a:off x="1079500" y="166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109568</xdr:rowOff>
    </xdr:from>
    <xdr:ext cx="534377" cy="259045"/>
    <xdr:sp macro="" textlink="">
      <xdr:nvSpPr>
        <xdr:cNvPr id="265" name="テキスト ボックス 264"/>
        <xdr:cNvSpPr txBox="1"/>
      </xdr:nvSpPr>
      <xdr:spPr>
        <a:xfrm>
          <a:off x="863111" y="16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33020</xdr:rowOff>
    </xdr:from>
    <xdr:to>
      <xdr:col>15</xdr:col>
      <xdr:colOff>180975</xdr:colOff>
      <xdr:row>39</xdr:row>
      <xdr:rowOff>34925</xdr:rowOff>
    </xdr:to>
    <xdr:cxnSp macro="">
      <xdr:nvCxnSpPr>
        <xdr:cNvPr id="294" name="直線コネクタ 293"/>
        <xdr:cNvCxnSpPr/>
      </xdr:nvCxnSpPr>
      <xdr:spPr>
        <a:xfrm>
          <a:off x="9639300" y="67195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5"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10287</xdr:rowOff>
    </xdr:from>
    <xdr:to>
      <xdr:col>14</xdr:col>
      <xdr:colOff>28575</xdr:colOff>
      <xdr:row>39</xdr:row>
      <xdr:rowOff>33020</xdr:rowOff>
    </xdr:to>
    <xdr:cxnSp macro="">
      <xdr:nvCxnSpPr>
        <xdr:cNvPr id="297" name="直線コネクタ 296"/>
        <xdr:cNvCxnSpPr/>
      </xdr:nvCxnSpPr>
      <xdr:spPr>
        <a:xfrm>
          <a:off x="8750300" y="669683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8" name="フローチャート : 判断 297"/>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9" name="テキスト ボックス 298"/>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9017</xdr:rowOff>
    </xdr:from>
    <xdr:to>
      <xdr:col>12</xdr:col>
      <xdr:colOff>511175</xdr:colOff>
      <xdr:row>39</xdr:row>
      <xdr:rowOff>10287</xdr:rowOff>
    </xdr:to>
    <xdr:cxnSp macro="">
      <xdr:nvCxnSpPr>
        <xdr:cNvPr id="300" name="直線コネクタ 299"/>
        <xdr:cNvCxnSpPr/>
      </xdr:nvCxnSpPr>
      <xdr:spPr>
        <a:xfrm>
          <a:off x="7861300" y="669556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301" name="フローチャート : 判断 300"/>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2" name="テキスト ボックス 301"/>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94615</xdr:rowOff>
    </xdr:from>
    <xdr:to>
      <xdr:col>11</xdr:col>
      <xdr:colOff>307975</xdr:colOff>
      <xdr:row>39</xdr:row>
      <xdr:rowOff>9017</xdr:rowOff>
    </xdr:to>
    <xdr:cxnSp macro="">
      <xdr:nvCxnSpPr>
        <xdr:cNvPr id="303" name="直線コネクタ 302"/>
        <xdr:cNvCxnSpPr/>
      </xdr:nvCxnSpPr>
      <xdr:spPr>
        <a:xfrm>
          <a:off x="6972300" y="6609715"/>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4" name="フローチャート : 判断 303"/>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5" name="テキスト ボックス 304"/>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6" name="フローチャート : 判断 305"/>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7" name="テキスト ボックス 306"/>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155575</xdr:rowOff>
    </xdr:from>
    <xdr:to>
      <xdr:col>15</xdr:col>
      <xdr:colOff>231775</xdr:colOff>
      <xdr:row>39</xdr:row>
      <xdr:rowOff>85725</xdr:rowOff>
    </xdr:to>
    <xdr:sp macro="" textlink="">
      <xdr:nvSpPr>
        <xdr:cNvPr id="313" name="円/楕円 312"/>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70502</xdr:rowOff>
    </xdr:from>
    <xdr:ext cx="313932" cy="259045"/>
    <xdr:sp macro="" textlink="">
      <xdr:nvSpPr>
        <xdr:cNvPr id="314" name="労働費該当値テキスト"/>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153670</xdr:rowOff>
    </xdr:from>
    <xdr:to>
      <xdr:col>14</xdr:col>
      <xdr:colOff>79375</xdr:colOff>
      <xdr:row>39</xdr:row>
      <xdr:rowOff>83820</xdr:rowOff>
    </xdr:to>
    <xdr:sp macro="" textlink="">
      <xdr:nvSpPr>
        <xdr:cNvPr id="315" name="円/楕円 314"/>
        <xdr:cNvSpPr/>
      </xdr:nvSpPr>
      <xdr:spPr>
        <a:xfrm>
          <a:off x="9588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74947</xdr:rowOff>
    </xdr:from>
    <xdr:ext cx="313932" cy="259045"/>
    <xdr:sp macro="" textlink="">
      <xdr:nvSpPr>
        <xdr:cNvPr id="316" name="テキスト ボックス 315"/>
        <xdr:cNvSpPr txBox="1"/>
      </xdr:nvSpPr>
      <xdr:spPr>
        <a:xfrm>
          <a:off x="9482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130937</xdr:rowOff>
    </xdr:from>
    <xdr:to>
      <xdr:col>12</xdr:col>
      <xdr:colOff>561975</xdr:colOff>
      <xdr:row>39</xdr:row>
      <xdr:rowOff>61087</xdr:rowOff>
    </xdr:to>
    <xdr:sp macro="" textlink="">
      <xdr:nvSpPr>
        <xdr:cNvPr id="317" name="円/楕円 316"/>
        <xdr:cNvSpPr/>
      </xdr:nvSpPr>
      <xdr:spPr>
        <a:xfrm>
          <a:off x="8699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52214</xdr:rowOff>
    </xdr:from>
    <xdr:ext cx="378565" cy="259045"/>
    <xdr:sp macro="" textlink="">
      <xdr:nvSpPr>
        <xdr:cNvPr id="318" name="テキスト ボックス 317"/>
        <xdr:cNvSpPr txBox="1"/>
      </xdr:nvSpPr>
      <xdr:spPr>
        <a:xfrm>
          <a:off x="8561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129667</xdr:rowOff>
    </xdr:from>
    <xdr:to>
      <xdr:col>11</xdr:col>
      <xdr:colOff>358775</xdr:colOff>
      <xdr:row>39</xdr:row>
      <xdr:rowOff>59817</xdr:rowOff>
    </xdr:to>
    <xdr:sp macro="" textlink="">
      <xdr:nvSpPr>
        <xdr:cNvPr id="319" name="円/楕円 318"/>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50944</xdr:rowOff>
    </xdr:from>
    <xdr:ext cx="378565" cy="259045"/>
    <xdr:sp macro="" textlink="">
      <xdr:nvSpPr>
        <xdr:cNvPr id="320" name="テキスト ボックス 319"/>
        <xdr:cNvSpPr txBox="1"/>
      </xdr:nvSpPr>
      <xdr:spPr>
        <a:xfrm>
          <a:off x="7672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43815</xdr:rowOff>
    </xdr:from>
    <xdr:to>
      <xdr:col>10</xdr:col>
      <xdr:colOff>155575</xdr:colOff>
      <xdr:row>38</xdr:row>
      <xdr:rowOff>145415</xdr:rowOff>
    </xdr:to>
    <xdr:sp macro="" textlink="">
      <xdr:nvSpPr>
        <xdr:cNvPr id="321" name="円/楕円 320"/>
        <xdr:cNvSpPr/>
      </xdr:nvSpPr>
      <xdr:spPr>
        <a:xfrm>
          <a:off x="6921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136542</xdr:rowOff>
    </xdr:from>
    <xdr:ext cx="378565" cy="259045"/>
    <xdr:sp macro="" textlink="">
      <xdr:nvSpPr>
        <xdr:cNvPr id="322" name="テキスト ボックス 321"/>
        <xdr:cNvSpPr txBox="1"/>
      </xdr:nvSpPr>
      <xdr:spPr>
        <a:xfrm>
          <a:off x="6783017" y="6651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98607</xdr:rowOff>
    </xdr:from>
    <xdr:to>
      <xdr:col>15</xdr:col>
      <xdr:colOff>180975</xdr:colOff>
      <xdr:row>57</xdr:row>
      <xdr:rowOff>114069</xdr:rowOff>
    </xdr:to>
    <xdr:cxnSp macro="">
      <xdr:nvCxnSpPr>
        <xdr:cNvPr id="349" name="直線コネクタ 348"/>
        <xdr:cNvCxnSpPr/>
      </xdr:nvCxnSpPr>
      <xdr:spPr>
        <a:xfrm>
          <a:off x="9639300" y="9871257"/>
          <a:ext cx="8382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98607</xdr:rowOff>
    </xdr:from>
    <xdr:to>
      <xdr:col>14</xdr:col>
      <xdr:colOff>28575</xdr:colOff>
      <xdr:row>57</xdr:row>
      <xdr:rowOff>102433</xdr:rowOff>
    </xdr:to>
    <xdr:cxnSp macro="">
      <xdr:nvCxnSpPr>
        <xdr:cNvPr id="352" name="直線コネクタ 351"/>
        <xdr:cNvCxnSpPr/>
      </xdr:nvCxnSpPr>
      <xdr:spPr>
        <a:xfrm flipV="1">
          <a:off x="8750300" y="9871257"/>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102433</xdr:rowOff>
    </xdr:from>
    <xdr:to>
      <xdr:col>12</xdr:col>
      <xdr:colOff>511175</xdr:colOff>
      <xdr:row>57</xdr:row>
      <xdr:rowOff>137602</xdr:rowOff>
    </xdr:to>
    <xdr:cxnSp macro="">
      <xdr:nvCxnSpPr>
        <xdr:cNvPr id="355" name="直線コネクタ 354"/>
        <xdr:cNvCxnSpPr/>
      </xdr:nvCxnSpPr>
      <xdr:spPr>
        <a:xfrm flipV="1">
          <a:off x="7861300" y="9875083"/>
          <a:ext cx="889000" cy="3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44035</xdr:rowOff>
    </xdr:from>
    <xdr:to>
      <xdr:col>11</xdr:col>
      <xdr:colOff>307975</xdr:colOff>
      <xdr:row>57</xdr:row>
      <xdr:rowOff>137602</xdr:rowOff>
    </xdr:to>
    <xdr:cxnSp macro="">
      <xdr:nvCxnSpPr>
        <xdr:cNvPr id="358" name="直線コネクタ 357"/>
        <xdr:cNvCxnSpPr/>
      </xdr:nvCxnSpPr>
      <xdr:spPr>
        <a:xfrm>
          <a:off x="6972300" y="9816685"/>
          <a:ext cx="889000" cy="9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63269</xdr:rowOff>
    </xdr:from>
    <xdr:to>
      <xdr:col>15</xdr:col>
      <xdr:colOff>231775</xdr:colOff>
      <xdr:row>57</xdr:row>
      <xdr:rowOff>164869</xdr:rowOff>
    </xdr:to>
    <xdr:sp macro="" textlink="">
      <xdr:nvSpPr>
        <xdr:cNvPr id="368" name="円/楕円 367"/>
        <xdr:cNvSpPr/>
      </xdr:nvSpPr>
      <xdr:spPr>
        <a:xfrm>
          <a:off x="10426700" y="98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149646</xdr:rowOff>
    </xdr:from>
    <xdr:ext cx="534377" cy="259045"/>
    <xdr:sp macro="" textlink="">
      <xdr:nvSpPr>
        <xdr:cNvPr id="369" name="農林水産業費該当値テキスト"/>
        <xdr:cNvSpPr txBox="1"/>
      </xdr:nvSpPr>
      <xdr:spPr>
        <a:xfrm>
          <a:off x="10528300"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47807</xdr:rowOff>
    </xdr:from>
    <xdr:to>
      <xdr:col>14</xdr:col>
      <xdr:colOff>79375</xdr:colOff>
      <xdr:row>57</xdr:row>
      <xdr:rowOff>149407</xdr:rowOff>
    </xdr:to>
    <xdr:sp macro="" textlink="">
      <xdr:nvSpPr>
        <xdr:cNvPr id="370" name="円/楕円 369"/>
        <xdr:cNvSpPr/>
      </xdr:nvSpPr>
      <xdr:spPr>
        <a:xfrm>
          <a:off x="9588500" y="9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140534</xdr:rowOff>
    </xdr:from>
    <xdr:ext cx="534377" cy="259045"/>
    <xdr:sp macro="" textlink="">
      <xdr:nvSpPr>
        <xdr:cNvPr id="371" name="テキスト ボックス 370"/>
        <xdr:cNvSpPr txBox="1"/>
      </xdr:nvSpPr>
      <xdr:spPr>
        <a:xfrm>
          <a:off x="9372111" y="99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51633</xdr:rowOff>
    </xdr:from>
    <xdr:to>
      <xdr:col>12</xdr:col>
      <xdr:colOff>561975</xdr:colOff>
      <xdr:row>57</xdr:row>
      <xdr:rowOff>153233</xdr:rowOff>
    </xdr:to>
    <xdr:sp macro="" textlink="">
      <xdr:nvSpPr>
        <xdr:cNvPr id="372" name="円/楕円 371"/>
        <xdr:cNvSpPr/>
      </xdr:nvSpPr>
      <xdr:spPr>
        <a:xfrm>
          <a:off x="8699500" y="98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144360</xdr:rowOff>
    </xdr:from>
    <xdr:ext cx="534377" cy="259045"/>
    <xdr:sp macro="" textlink="">
      <xdr:nvSpPr>
        <xdr:cNvPr id="373" name="テキスト ボックス 372"/>
        <xdr:cNvSpPr txBox="1"/>
      </xdr:nvSpPr>
      <xdr:spPr>
        <a:xfrm>
          <a:off x="8483111" y="99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86802</xdr:rowOff>
    </xdr:from>
    <xdr:to>
      <xdr:col>11</xdr:col>
      <xdr:colOff>358775</xdr:colOff>
      <xdr:row>58</xdr:row>
      <xdr:rowOff>16952</xdr:rowOff>
    </xdr:to>
    <xdr:sp macro="" textlink="">
      <xdr:nvSpPr>
        <xdr:cNvPr id="374" name="円/楕円 373"/>
        <xdr:cNvSpPr/>
      </xdr:nvSpPr>
      <xdr:spPr>
        <a:xfrm>
          <a:off x="7810500" y="98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8079</xdr:rowOff>
    </xdr:from>
    <xdr:ext cx="534377" cy="259045"/>
    <xdr:sp macro="" textlink="">
      <xdr:nvSpPr>
        <xdr:cNvPr id="375" name="テキスト ボックス 374"/>
        <xdr:cNvSpPr txBox="1"/>
      </xdr:nvSpPr>
      <xdr:spPr>
        <a:xfrm>
          <a:off x="7594111" y="995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164685</xdr:rowOff>
    </xdr:from>
    <xdr:to>
      <xdr:col>10</xdr:col>
      <xdr:colOff>155575</xdr:colOff>
      <xdr:row>57</xdr:row>
      <xdr:rowOff>94835</xdr:rowOff>
    </xdr:to>
    <xdr:sp macro="" textlink="">
      <xdr:nvSpPr>
        <xdr:cNvPr id="376" name="円/楕円 375"/>
        <xdr:cNvSpPr/>
      </xdr:nvSpPr>
      <xdr:spPr>
        <a:xfrm>
          <a:off x="6921500" y="97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85962</xdr:rowOff>
    </xdr:from>
    <xdr:ext cx="534377" cy="259045"/>
    <xdr:sp macro="" textlink="">
      <xdr:nvSpPr>
        <xdr:cNvPr id="377" name="テキスト ボックス 376"/>
        <xdr:cNvSpPr txBox="1"/>
      </xdr:nvSpPr>
      <xdr:spPr>
        <a:xfrm>
          <a:off x="6705111" y="98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77863</xdr:rowOff>
    </xdr:from>
    <xdr:to>
      <xdr:col>15</xdr:col>
      <xdr:colOff>180975</xdr:colOff>
      <xdr:row>77</xdr:row>
      <xdr:rowOff>108583</xdr:rowOff>
    </xdr:to>
    <xdr:cxnSp macro="">
      <xdr:nvCxnSpPr>
        <xdr:cNvPr id="402" name="直線コネクタ 401"/>
        <xdr:cNvCxnSpPr/>
      </xdr:nvCxnSpPr>
      <xdr:spPr>
        <a:xfrm>
          <a:off x="9639300" y="13279513"/>
          <a:ext cx="8382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77863</xdr:rowOff>
    </xdr:from>
    <xdr:to>
      <xdr:col>14</xdr:col>
      <xdr:colOff>28575</xdr:colOff>
      <xdr:row>77</xdr:row>
      <xdr:rowOff>102764</xdr:rowOff>
    </xdr:to>
    <xdr:cxnSp macro="">
      <xdr:nvCxnSpPr>
        <xdr:cNvPr id="405" name="直線コネクタ 404"/>
        <xdr:cNvCxnSpPr/>
      </xdr:nvCxnSpPr>
      <xdr:spPr>
        <a:xfrm flipV="1">
          <a:off x="8750300" y="13279513"/>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7" name="テキスト ボックス 406"/>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102764</xdr:rowOff>
    </xdr:from>
    <xdr:to>
      <xdr:col>12</xdr:col>
      <xdr:colOff>511175</xdr:colOff>
      <xdr:row>77</xdr:row>
      <xdr:rowOff>110782</xdr:rowOff>
    </xdr:to>
    <xdr:cxnSp macro="">
      <xdr:nvCxnSpPr>
        <xdr:cNvPr id="408" name="直線コネクタ 407"/>
        <xdr:cNvCxnSpPr/>
      </xdr:nvCxnSpPr>
      <xdr:spPr>
        <a:xfrm flipV="1">
          <a:off x="7861300" y="13304414"/>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98044</xdr:rowOff>
    </xdr:from>
    <xdr:to>
      <xdr:col>11</xdr:col>
      <xdr:colOff>307975</xdr:colOff>
      <xdr:row>77</xdr:row>
      <xdr:rowOff>110782</xdr:rowOff>
    </xdr:to>
    <xdr:cxnSp macro="">
      <xdr:nvCxnSpPr>
        <xdr:cNvPr id="411" name="直線コネクタ 410"/>
        <xdr:cNvCxnSpPr/>
      </xdr:nvCxnSpPr>
      <xdr:spPr>
        <a:xfrm>
          <a:off x="6972300" y="13299694"/>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57783</xdr:rowOff>
    </xdr:from>
    <xdr:to>
      <xdr:col>15</xdr:col>
      <xdr:colOff>231775</xdr:colOff>
      <xdr:row>77</xdr:row>
      <xdr:rowOff>159383</xdr:rowOff>
    </xdr:to>
    <xdr:sp macro="" textlink="">
      <xdr:nvSpPr>
        <xdr:cNvPr id="421" name="円/楕円 420"/>
        <xdr:cNvSpPr/>
      </xdr:nvSpPr>
      <xdr:spPr>
        <a:xfrm>
          <a:off x="10426700" y="132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147281</xdr:rowOff>
    </xdr:from>
    <xdr:ext cx="534377" cy="259045"/>
    <xdr:sp macro="" textlink="">
      <xdr:nvSpPr>
        <xdr:cNvPr id="422" name="商工費該当値テキスト"/>
        <xdr:cNvSpPr txBox="1"/>
      </xdr:nvSpPr>
      <xdr:spPr>
        <a:xfrm>
          <a:off x="10528300" y="131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27063</xdr:rowOff>
    </xdr:from>
    <xdr:to>
      <xdr:col>14</xdr:col>
      <xdr:colOff>79375</xdr:colOff>
      <xdr:row>77</xdr:row>
      <xdr:rowOff>128663</xdr:rowOff>
    </xdr:to>
    <xdr:sp macro="" textlink="">
      <xdr:nvSpPr>
        <xdr:cNvPr id="423" name="円/楕円 422"/>
        <xdr:cNvSpPr/>
      </xdr:nvSpPr>
      <xdr:spPr>
        <a:xfrm>
          <a:off x="9588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145190</xdr:rowOff>
    </xdr:from>
    <xdr:ext cx="534377" cy="259045"/>
    <xdr:sp macro="" textlink="">
      <xdr:nvSpPr>
        <xdr:cNvPr id="424" name="テキスト ボックス 423"/>
        <xdr:cNvSpPr txBox="1"/>
      </xdr:nvSpPr>
      <xdr:spPr>
        <a:xfrm>
          <a:off x="9372111" y="13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51964</xdr:rowOff>
    </xdr:from>
    <xdr:to>
      <xdr:col>12</xdr:col>
      <xdr:colOff>561975</xdr:colOff>
      <xdr:row>77</xdr:row>
      <xdr:rowOff>153564</xdr:rowOff>
    </xdr:to>
    <xdr:sp macro="" textlink="">
      <xdr:nvSpPr>
        <xdr:cNvPr id="425" name="円/楕円 424"/>
        <xdr:cNvSpPr/>
      </xdr:nvSpPr>
      <xdr:spPr>
        <a:xfrm>
          <a:off x="8699500" y="132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144691</xdr:rowOff>
    </xdr:from>
    <xdr:ext cx="534377" cy="259045"/>
    <xdr:sp macro="" textlink="">
      <xdr:nvSpPr>
        <xdr:cNvPr id="426" name="テキスト ボックス 425"/>
        <xdr:cNvSpPr txBox="1"/>
      </xdr:nvSpPr>
      <xdr:spPr>
        <a:xfrm>
          <a:off x="8483111" y="133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59982</xdr:rowOff>
    </xdr:from>
    <xdr:to>
      <xdr:col>11</xdr:col>
      <xdr:colOff>358775</xdr:colOff>
      <xdr:row>77</xdr:row>
      <xdr:rowOff>161582</xdr:rowOff>
    </xdr:to>
    <xdr:sp macro="" textlink="">
      <xdr:nvSpPr>
        <xdr:cNvPr id="427" name="円/楕円 426"/>
        <xdr:cNvSpPr/>
      </xdr:nvSpPr>
      <xdr:spPr>
        <a:xfrm>
          <a:off x="7810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152709</xdr:rowOff>
    </xdr:from>
    <xdr:ext cx="534377" cy="259045"/>
    <xdr:sp macro="" textlink="">
      <xdr:nvSpPr>
        <xdr:cNvPr id="428" name="テキスト ボックス 427"/>
        <xdr:cNvSpPr txBox="1"/>
      </xdr:nvSpPr>
      <xdr:spPr>
        <a:xfrm>
          <a:off x="7594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47244</xdr:rowOff>
    </xdr:from>
    <xdr:to>
      <xdr:col>10</xdr:col>
      <xdr:colOff>155575</xdr:colOff>
      <xdr:row>77</xdr:row>
      <xdr:rowOff>148844</xdr:rowOff>
    </xdr:to>
    <xdr:sp macro="" textlink="">
      <xdr:nvSpPr>
        <xdr:cNvPr id="429" name="円/楕円 428"/>
        <xdr:cNvSpPr/>
      </xdr:nvSpPr>
      <xdr:spPr>
        <a:xfrm>
          <a:off x="6921500" y="132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139971</xdr:rowOff>
    </xdr:from>
    <xdr:ext cx="534377" cy="259045"/>
    <xdr:sp macro="" textlink="">
      <xdr:nvSpPr>
        <xdr:cNvPr id="430" name="テキスト ボックス 429"/>
        <xdr:cNvSpPr txBox="1"/>
      </xdr:nvSpPr>
      <xdr:spPr>
        <a:xfrm>
          <a:off x="6705111" y="133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84023</xdr:rowOff>
    </xdr:from>
    <xdr:to>
      <xdr:col>15</xdr:col>
      <xdr:colOff>180975</xdr:colOff>
      <xdr:row>98</xdr:row>
      <xdr:rowOff>89337</xdr:rowOff>
    </xdr:to>
    <xdr:cxnSp macro="">
      <xdr:nvCxnSpPr>
        <xdr:cNvPr id="457" name="直線コネクタ 456"/>
        <xdr:cNvCxnSpPr/>
      </xdr:nvCxnSpPr>
      <xdr:spPr>
        <a:xfrm flipV="1">
          <a:off x="9639300" y="16886123"/>
          <a:ext cx="8382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89337</xdr:rowOff>
    </xdr:from>
    <xdr:to>
      <xdr:col>14</xdr:col>
      <xdr:colOff>28575</xdr:colOff>
      <xdr:row>98</xdr:row>
      <xdr:rowOff>90855</xdr:rowOff>
    </xdr:to>
    <xdr:cxnSp macro="">
      <xdr:nvCxnSpPr>
        <xdr:cNvPr id="460" name="直線コネクタ 459"/>
        <xdr:cNvCxnSpPr/>
      </xdr:nvCxnSpPr>
      <xdr:spPr>
        <a:xfrm flipV="1">
          <a:off x="8750300" y="1689143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90855</xdr:rowOff>
    </xdr:from>
    <xdr:to>
      <xdr:col>12</xdr:col>
      <xdr:colOff>511175</xdr:colOff>
      <xdr:row>98</xdr:row>
      <xdr:rowOff>94315</xdr:rowOff>
    </xdr:to>
    <xdr:cxnSp macro="">
      <xdr:nvCxnSpPr>
        <xdr:cNvPr id="463" name="直線コネクタ 462"/>
        <xdr:cNvCxnSpPr/>
      </xdr:nvCxnSpPr>
      <xdr:spPr>
        <a:xfrm flipV="1">
          <a:off x="7861300" y="16892955"/>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94315</xdr:rowOff>
    </xdr:from>
    <xdr:to>
      <xdr:col>11</xdr:col>
      <xdr:colOff>307975</xdr:colOff>
      <xdr:row>98</xdr:row>
      <xdr:rowOff>95945</xdr:rowOff>
    </xdr:to>
    <xdr:cxnSp macro="">
      <xdr:nvCxnSpPr>
        <xdr:cNvPr id="466" name="直線コネクタ 465"/>
        <xdr:cNvCxnSpPr/>
      </xdr:nvCxnSpPr>
      <xdr:spPr>
        <a:xfrm flipV="1">
          <a:off x="6972300" y="16896415"/>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33223</xdr:rowOff>
    </xdr:from>
    <xdr:to>
      <xdr:col>15</xdr:col>
      <xdr:colOff>231775</xdr:colOff>
      <xdr:row>98</xdr:row>
      <xdr:rowOff>134823</xdr:rowOff>
    </xdr:to>
    <xdr:sp macro="" textlink="">
      <xdr:nvSpPr>
        <xdr:cNvPr id="476" name="円/楕円 475"/>
        <xdr:cNvSpPr/>
      </xdr:nvSpPr>
      <xdr:spPr>
        <a:xfrm>
          <a:off x="10426700" y="168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7"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38537</xdr:rowOff>
    </xdr:from>
    <xdr:to>
      <xdr:col>14</xdr:col>
      <xdr:colOff>79375</xdr:colOff>
      <xdr:row>98</xdr:row>
      <xdr:rowOff>140137</xdr:rowOff>
    </xdr:to>
    <xdr:sp macro="" textlink="">
      <xdr:nvSpPr>
        <xdr:cNvPr id="478" name="円/楕円 477"/>
        <xdr:cNvSpPr/>
      </xdr:nvSpPr>
      <xdr:spPr>
        <a:xfrm>
          <a:off x="9588500" y="168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131264</xdr:rowOff>
    </xdr:from>
    <xdr:ext cx="534377" cy="259045"/>
    <xdr:sp macro="" textlink="">
      <xdr:nvSpPr>
        <xdr:cNvPr id="479" name="テキスト ボックス 478"/>
        <xdr:cNvSpPr txBox="1"/>
      </xdr:nvSpPr>
      <xdr:spPr>
        <a:xfrm>
          <a:off x="9372111" y="169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40055</xdr:rowOff>
    </xdr:from>
    <xdr:to>
      <xdr:col>12</xdr:col>
      <xdr:colOff>561975</xdr:colOff>
      <xdr:row>98</xdr:row>
      <xdr:rowOff>141655</xdr:rowOff>
    </xdr:to>
    <xdr:sp macro="" textlink="">
      <xdr:nvSpPr>
        <xdr:cNvPr id="480" name="円/楕円 479"/>
        <xdr:cNvSpPr/>
      </xdr:nvSpPr>
      <xdr:spPr>
        <a:xfrm>
          <a:off x="8699500" y="168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132782</xdr:rowOff>
    </xdr:from>
    <xdr:ext cx="534377" cy="259045"/>
    <xdr:sp macro="" textlink="">
      <xdr:nvSpPr>
        <xdr:cNvPr id="481" name="テキスト ボックス 480"/>
        <xdr:cNvSpPr txBox="1"/>
      </xdr:nvSpPr>
      <xdr:spPr>
        <a:xfrm>
          <a:off x="8483111" y="169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43515</xdr:rowOff>
    </xdr:from>
    <xdr:to>
      <xdr:col>11</xdr:col>
      <xdr:colOff>358775</xdr:colOff>
      <xdr:row>98</xdr:row>
      <xdr:rowOff>145115</xdr:rowOff>
    </xdr:to>
    <xdr:sp macro="" textlink="">
      <xdr:nvSpPr>
        <xdr:cNvPr id="482" name="円/楕円 481"/>
        <xdr:cNvSpPr/>
      </xdr:nvSpPr>
      <xdr:spPr>
        <a:xfrm>
          <a:off x="7810500" y="168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136242</xdr:rowOff>
    </xdr:from>
    <xdr:ext cx="534377" cy="259045"/>
    <xdr:sp macro="" textlink="">
      <xdr:nvSpPr>
        <xdr:cNvPr id="483" name="テキスト ボックス 482"/>
        <xdr:cNvSpPr txBox="1"/>
      </xdr:nvSpPr>
      <xdr:spPr>
        <a:xfrm>
          <a:off x="7594111" y="169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45145</xdr:rowOff>
    </xdr:from>
    <xdr:to>
      <xdr:col>10</xdr:col>
      <xdr:colOff>155575</xdr:colOff>
      <xdr:row>98</xdr:row>
      <xdr:rowOff>146745</xdr:rowOff>
    </xdr:to>
    <xdr:sp macro="" textlink="">
      <xdr:nvSpPr>
        <xdr:cNvPr id="484" name="円/楕円 483"/>
        <xdr:cNvSpPr/>
      </xdr:nvSpPr>
      <xdr:spPr>
        <a:xfrm>
          <a:off x="6921500" y="168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137872</xdr:rowOff>
    </xdr:from>
    <xdr:ext cx="534377" cy="259045"/>
    <xdr:sp macro="" textlink="">
      <xdr:nvSpPr>
        <xdr:cNvPr id="485" name="テキスト ボックス 484"/>
        <xdr:cNvSpPr txBox="1"/>
      </xdr:nvSpPr>
      <xdr:spPr>
        <a:xfrm>
          <a:off x="6705111" y="169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60398</xdr:rowOff>
    </xdr:from>
    <xdr:to>
      <xdr:col>23</xdr:col>
      <xdr:colOff>517525</xdr:colOff>
      <xdr:row>38</xdr:row>
      <xdr:rowOff>70325</xdr:rowOff>
    </xdr:to>
    <xdr:cxnSp macro="">
      <xdr:nvCxnSpPr>
        <xdr:cNvPr id="516" name="直線コネクタ 515"/>
        <xdr:cNvCxnSpPr/>
      </xdr:nvCxnSpPr>
      <xdr:spPr>
        <a:xfrm>
          <a:off x="15481300" y="6575498"/>
          <a:ext cx="8382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7"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59788</xdr:rowOff>
    </xdr:from>
    <xdr:to>
      <xdr:col>22</xdr:col>
      <xdr:colOff>365125</xdr:colOff>
      <xdr:row>38</xdr:row>
      <xdr:rowOff>60398</xdr:rowOff>
    </xdr:to>
    <xdr:cxnSp macro="">
      <xdr:nvCxnSpPr>
        <xdr:cNvPr id="519" name="直線コネクタ 518"/>
        <xdr:cNvCxnSpPr/>
      </xdr:nvCxnSpPr>
      <xdr:spPr>
        <a:xfrm>
          <a:off x="14592300" y="657488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21" name="テキスト ボックス 520"/>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120802</xdr:rowOff>
    </xdr:from>
    <xdr:to>
      <xdr:col>21</xdr:col>
      <xdr:colOff>161925</xdr:colOff>
      <xdr:row>38</xdr:row>
      <xdr:rowOff>59788</xdr:rowOff>
    </xdr:to>
    <xdr:cxnSp macro="">
      <xdr:nvCxnSpPr>
        <xdr:cNvPr id="522" name="直線コネクタ 521"/>
        <xdr:cNvCxnSpPr/>
      </xdr:nvCxnSpPr>
      <xdr:spPr>
        <a:xfrm>
          <a:off x="13703300" y="6293002"/>
          <a:ext cx="889000" cy="28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4" name="テキスト ボックス 523"/>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120802</xdr:rowOff>
    </xdr:from>
    <xdr:to>
      <xdr:col>19</xdr:col>
      <xdr:colOff>644525</xdr:colOff>
      <xdr:row>38</xdr:row>
      <xdr:rowOff>76824</xdr:rowOff>
    </xdr:to>
    <xdr:cxnSp macro="">
      <xdr:nvCxnSpPr>
        <xdr:cNvPr id="525" name="直線コネクタ 524"/>
        <xdr:cNvCxnSpPr/>
      </xdr:nvCxnSpPr>
      <xdr:spPr>
        <a:xfrm flipV="1">
          <a:off x="12814300" y="6293002"/>
          <a:ext cx="889000" cy="29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7" name="テキスト ボックス 526"/>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9" name="テキスト ボックス 528"/>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19525</xdr:rowOff>
    </xdr:from>
    <xdr:to>
      <xdr:col>23</xdr:col>
      <xdr:colOff>568325</xdr:colOff>
      <xdr:row>38</xdr:row>
      <xdr:rowOff>121125</xdr:rowOff>
    </xdr:to>
    <xdr:sp macro="" textlink="">
      <xdr:nvSpPr>
        <xdr:cNvPr id="535" name="円/楕円 534"/>
        <xdr:cNvSpPr/>
      </xdr:nvSpPr>
      <xdr:spPr>
        <a:xfrm>
          <a:off x="16268700" y="65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105902</xdr:rowOff>
    </xdr:from>
    <xdr:ext cx="534377" cy="259045"/>
    <xdr:sp macro="" textlink="">
      <xdr:nvSpPr>
        <xdr:cNvPr id="536" name="消防費該当値テキスト"/>
        <xdr:cNvSpPr txBox="1"/>
      </xdr:nvSpPr>
      <xdr:spPr>
        <a:xfrm>
          <a:off x="16370300" y="64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9598</xdr:rowOff>
    </xdr:from>
    <xdr:to>
      <xdr:col>22</xdr:col>
      <xdr:colOff>415925</xdr:colOff>
      <xdr:row>38</xdr:row>
      <xdr:rowOff>111198</xdr:rowOff>
    </xdr:to>
    <xdr:sp macro="" textlink="">
      <xdr:nvSpPr>
        <xdr:cNvPr id="537" name="円/楕円 536"/>
        <xdr:cNvSpPr/>
      </xdr:nvSpPr>
      <xdr:spPr>
        <a:xfrm>
          <a:off x="15430500" y="65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102325</xdr:rowOff>
    </xdr:from>
    <xdr:ext cx="534377" cy="259045"/>
    <xdr:sp macro="" textlink="">
      <xdr:nvSpPr>
        <xdr:cNvPr id="538" name="テキスト ボックス 537"/>
        <xdr:cNvSpPr txBox="1"/>
      </xdr:nvSpPr>
      <xdr:spPr>
        <a:xfrm>
          <a:off x="15214111" y="66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8988</xdr:rowOff>
    </xdr:from>
    <xdr:to>
      <xdr:col>21</xdr:col>
      <xdr:colOff>212725</xdr:colOff>
      <xdr:row>38</xdr:row>
      <xdr:rowOff>110588</xdr:rowOff>
    </xdr:to>
    <xdr:sp macro="" textlink="">
      <xdr:nvSpPr>
        <xdr:cNvPr id="539" name="円/楕円 538"/>
        <xdr:cNvSpPr/>
      </xdr:nvSpPr>
      <xdr:spPr>
        <a:xfrm>
          <a:off x="145415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101715</xdr:rowOff>
    </xdr:from>
    <xdr:ext cx="534377" cy="259045"/>
    <xdr:sp macro="" textlink="">
      <xdr:nvSpPr>
        <xdr:cNvPr id="540" name="テキスト ボックス 539"/>
        <xdr:cNvSpPr txBox="1"/>
      </xdr:nvSpPr>
      <xdr:spPr>
        <a:xfrm>
          <a:off x="14325111" y="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70002</xdr:rowOff>
    </xdr:from>
    <xdr:to>
      <xdr:col>20</xdr:col>
      <xdr:colOff>9525</xdr:colOff>
      <xdr:row>37</xdr:row>
      <xdr:rowOff>152</xdr:rowOff>
    </xdr:to>
    <xdr:sp macro="" textlink="">
      <xdr:nvSpPr>
        <xdr:cNvPr id="541" name="円/楕円 540"/>
        <xdr:cNvSpPr/>
      </xdr:nvSpPr>
      <xdr:spPr>
        <a:xfrm>
          <a:off x="13652500" y="62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16679</xdr:rowOff>
    </xdr:from>
    <xdr:ext cx="534377" cy="259045"/>
    <xdr:sp macro="" textlink="">
      <xdr:nvSpPr>
        <xdr:cNvPr id="542" name="テキスト ボックス 541"/>
        <xdr:cNvSpPr txBox="1"/>
      </xdr:nvSpPr>
      <xdr:spPr>
        <a:xfrm>
          <a:off x="13436111" y="60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26024</xdr:rowOff>
    </xdr:from>
    <xdr:to>
      <xdr:col>18</xdr:col>
      <xdr:colOff>492125</xdr:colOff>
      <xdr:row>38</xdr:row>
      <xdr:rowOff>127624</xdr:rowOff>
    </xdr:to>
    <xdr:sp macro="" textlink="">
      <xdr:nvSpPr>
        <xdr:cNvPr id="543" name="円/楕円 542"/>
        <xdr:cNvSpPr/>
      </xdr:nvSpPr>
      <xdr:spPr>
        <a:xfrm>
          <a:off x="12763500" y="65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118751</xdr:rowOff>
    </xdr:from>
    <xdr:ext cx="534377" cy="259045"/>
    <xdr:sp macro="" textlink="">
      <xdr:nvSpPr>
        <xdr:cNvPr id="544" name="テキスト ボックス 543"/>
        <xdr:cNvSpPr txBox="1"/>
      </xdr:nvSpPr>
      <xdr:spPr>
        <a:xfrm>
          <a:off x="12547111" y="663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140415</xdr:rowOff>
    </xdr:from>
    <xdr:to>
      <xdr:col>23</xdr:col>
      <xdr:colOff>517525</xdr:colOff>
      <xdr:row>58</xdr:row>
      <xdr:rowOff>105281</xdr:rowOff>
    </xdr:to>
    <xdr:cxnSp macro="">
      <xdr:nvCxnSpPr>
        <xdr:cNvPr id="578" name="直線コネクタ 577"/>
        <xdr:cNvCxnSpPr/>
      </xdr:nvCxnSpPr>
      <xdr:spPr>
        <a:xfrm flipV="1">
          <a:off x="15481300" y="9741615"/>
          <a:ext cx="838200" cy="3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105281</xdr:rowOff>
    </xdr:from>
    <xdr:to>
      <xdr:col>22</xdr:col>
      <xdr:colOff>365125</xdr:colOff>
      <xdr:row>58</xdr:row>
      <xdr:rowOff>165918</xdr:rowOff>
    </xdr:to>
    <xdr:cxnSp macro="">
      <xdr:nvCxnSpPr>
        <xdr:cNvPr id="581" name="直線コネクタ 580"/>
        <xdr:cNvCxnSpPr/>
      </xdr:nvCxnSpPr>
      <xdr:spPr>
        <a:xfrm flipV="1">
          <a:off x="14592300" y="10049381"/>
          <a:ext cx="889000" cy="6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123598</xdr:rowOff>
    </xdr:from>
    <xdr:to>
      <xdr:col>21</xdr:col>
      <xdr:colOff>161925</xdr:colOff>
      <xdr:row>58</xdr:row>
      <xdr:rowOff>165918</xdr:rowOff>
    </xdr:to>
    <xdr:cxnSp macro="">
      <xdr:nvCxnSpPr>
        <xdr:cNvPr id="584" name="直線コネクタ 583"/>
        <xdr:cNvCxnSpPr/>
      </xdr:nvCxnSpPr>
      <xdr:spPr>
        <a:xfrm>
          <a:off x="13703300" y="9724798"/>
          <a:ext cx="889000" cy="38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123598</xdr:rowOff>
    </xdr:from>
    <xdr:to>
      <xdr:col>19</xdr:col>
      <xdr:colOff>644525</xdr:colOff>
      <xdr:row>58</xdr:row>
      <xdr:rowOff>41431</xdr:rowOff>
    </xdr:to>
    <xdr:cxnSp macro="">
      <xdr:nvCxnSpPr>
        <xdr:cNvPr id="587" name="直線コネクタ 586"/>
        <xdr:cNvCxnSpPr/>
      </xdr:nvCxnSpPr>
      <xdr:spPr>
        <a:xfrm flipV="1">
          <a:off x="12814300" y="9724798"/>
          <a:ext cx="889000" cy="2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89615</xdr:rowOff>
    </xdr:from>
    <xdr:to>
      <xdr:col>23</xdr:col>
      <xdr:colOff>568325</xdr:colOff>
      <xdr:row>57</xdr:row>
      <xdr:rowOff>19765</xdr:rowOff>
    </xdr:to>
    <xdr:sp macro="" textlink="">
      <xdr:nvSpPr>
        <xdr:cNvPr id="597" name="円/楕円 596"/>
        <xdr:cNvSpPr/>
      </xdr:nvSpPr>
      <xdr:spPr>
        <a:xfrm>
          <a:off x="16268700" y="96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68042</xdr:rowOff>
    </xdr:from>
    <xdr:ext cx="534377" cy="259045"/>
    <xdr:sp macro="" textlink="">
      <xdr:nvSpPr>
        <xdr:cNvPr id="598" name="教育費該当値テキスト"/>
        <xdr:cNvSpPr txBox="1"/>
      </xdr:nvSpPr>
      <xdr:spPr>
        <a:xfrm>
          <a:off x="16370300" y="966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54481</xdr:rowOff>
    </xdr:from>
    <xdr:to>
      <xdr:col>22</xdr:col>
      <xdr:colOff>415925</xdr:colOff>
      <xdr:row>58</xdr:row>
      <xdr:rowOff>156081</xdr:rowOff>
    </xdr:to>
    <xdr:sp macro="" textlink="">
      <xdr:nvSpPr>
        <xdr:cNvPr id="599" name="円/楕円 598"/>
        <xdr:cNvSpPr/>
      </xdr:nvSpPr>
      <xdr:spPr>
        <a:xfrm>
          <a:off x="15430500" y="999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147208</xdr:rowOff>
    </xdr:from>
    <xdr:ext cx="534377" cy="259045"/>
    <xdr:sp macro="" textlink="">
      <xdr:nvSpPr>
        <xdr:cNvPr id="600" name="テキスト ボックス 599"/>
        <xdr:cNvSpPr txBox="1"/>
      </xdr:nvSpPr>
      <xdr:spPr>
        <a:xfrm>
          <a:off x="15214111" y="1009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115118</xdr:rowOff>
    </xdr:from>
    <xdr:to>
      <xdr:col>21</xdr:col>
      <xdr:colOff>212725</xdr:colOff>
      <xdr:row>59</xdr:row>
      <xdr:rowOff>45268</xdr:rowOff>
    </xdr:to>
    <xdr:sp macro="" textlink="">
      <xdr:nvSpPr>
        <xdr:cNvPr id="601" name="円/楕円 600"/>
        <xdr:cNvSpPr/>
      </xdr:nvSpPr>
      <xdr:spPr>
        <a:xfrm>
          <a:off x="14541500" y="100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36395</xdr:rowOff>
    </xdr:from>
    <xdr:ext cx="534377" cy="259045"/>
    <xdr:sp macro="" textlink="">
      <xdr:nvSpPr>
        <xdr:cNvPr id="602" name="テキスト ボックス 601"/>
        <xdr:cNvSpPr txBox="1"/>
      </xdr:nvSpPr>
      <xdr:spPr>
        <a:xfrm>
          <a:off x="14325111" y="101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72798</xdr:rowOff>
    </xdr:from>
    <xdr:to>
      <xdr:col>20</xdr:col>
      <xdr:colOff>9525</xdr:colOff>
      <xdr:row>57</xdr:row>
      <xdr:rowOff>2948</xdr:rowOff>
    </xdr:to>
    <xdr:sp macro="" textlink="">
      <xdr:nvSpPr>
        <xdr:cNvPr id="603" name="円/楕円 602"/>
        <xdr:cNvSpPr/>
      </xdr:nvSpPr>
      <xdr:spPr>
        <a:xfrm>
          <a:off x="13652500" y="96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165525</xdr:rowOff>
    </xdr:from>
    <xdr:ext cx="534377" cy="259045"/>
    <xdr:sp macro="" textlink="">
      <xdr:nvSpPr>
        <xdr:cNvPr id="604" name="テキスト ボックス 603"/>
        <xdr:cNvSpPr txBox="1"/>
      </xdr:nvSpPr>
      <xdr:spPr>
        <a:xfrm>
          <a:off x="13436111" y="97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162081</xdr:rowOff>
    </xdr:from>
    <xdr:to>
      <xdr:col>18</xdr:col>
      <xdr:colOff>492125</xdr:colOff>
      <xdr:row>58</xdr:row>
      <xdr:rowOff>92231</xdr:rowOff>
    </xdr:to>
    <xdr:sp macro="" textlink="">
      <xdr:nvSpPr>
        <xdr:cNvPr id="605" name="円/楕円 604"/>
        <xdr:cNvSpPr/>
      </xdr:nvSpPr>
      <xdr:spPr>
        <a:xfrm>
          <a:off x="12763500" y="99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83358</xdr:rowOff>
    </xdr:from>
    <xdr:ext cx="534377" cy="259045"/>
    <xdr:sp macro="" textlink="">
      <xdr:nvSpPr>
        <xdr:cNvPr id="606" name="テキスト ボックス 605"/>
        <xdr:cNvSpPr txBox="1"/>
      </xdr:nvSpPr>
      <xdr:spPr>
        <a:xfrm>
          <a:off x="12547111" y="1002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42035</xdr:rowOff>
    </xdr:from>
    <xdr:to>
      <xdr:col>22</xdr:col>
      <xdr:colOff>365125</xdr:colOff>
      <xdr:row>79</xdr:row>
      <xdr:rowOff>44450</xdr:rowOff>
    </xdr:to>
    <xdr:cxnSp macro="">
      <xdr:nvCxnSpPr>
        <xdr:cNvPr id="638" name="直線コネクタ 637"/>
        <xdr:cNvCxnSpPr/>
      </xdr:nvCxnSpPr>
      <xdr:spPr>
        <a:xfrm>
          <a:off x="14592300" y="1358658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40" name="テキスト ボックス 639"/>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42035</xdr:rowOff>
    </xdr:from>
    <xdr:to>
      <xdr:col>21</xdr:col>
      <xdr:colOff>161925</xdr:colOff>
      <xdr:row>79</xdr:row>
      <xdr:rowOff>44450</xdr:rowOff>
    </xdr:to>
    <xdr:cxnSp macro="">
      <xdr:nvCxnSpPr>
        <xdr:cNvPr id="641" name="直線コネクタ 640"/>
        <xdr:cNvCxnSpPr/>
      </xdr:nvCxnSpPr>
      <xdr:spPr>
        <a:xfrm flipV="1">
          <a:off x="13703300" y="1358658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44431</xdr:rowOff>
    </xdr:from>
    <xdr:to>
      <xdr:col>19</xdr:col>
      <xdr:colOff>644525</xdr:colOff>
      <xdr:row>79</xdr:row>
      <xdr:rowOff>44450</xdr:rowOff>
    </xdr:to>
    <xdr:cxnSp macro="">
      <xdr:nvCxnSpPr>
        <xdr:cNvPr id="644" name="直線コネクタ 643"/>
        <xdr:cNvCxnSpPr/>
      </xdr:nvCxnSpPr>
      <xdr:spPr>
        <a:xfrm>
          <a:off x="12814300" y="13588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55"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162685</xdr:rowOff>
    </xdr:from>
    <xdr:to>
      <xdr:col>21</xdr:col>
      <xdr:colOff>212725</xdr:colOff>
      <xdr:row>79</xdr:row>
      <xdr:rowOff>92835</xdr:rowOff>
    </xdr:to>
    <xdr:sp macro="" textlink="">
      <xdr:nvSpPr>
        <xdr:cNvPr id="658" name="円/楕円 657"/>
        <xdr:cNvSpPr/>
      </xdr:nvSpPr>
      <xdr:spPr>
        <a:xfrm>
          <a:off x="14541500" y="13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83962</xdr:rowOff>
    </xdr:from>
    <xdr:ext cx="378565" cy="259045"/>
    <xdr:sp macro="" textlink="">
      <xdr:nvSpPr>
        <xdr:cNvPr id="659" name="テキスト ボックス 658"/>
        <xdr:cNvSpPr txBox="1"/>
      </xdr:nvSpPr>
      <xdr:spPr>
        <a:xfrm>
          <a:off x="14403017" y="13628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165081</xdr:rowOff>
    </xdr:from>
    <xdr:to>
      <xdr:col>18</xdr:col>
      <xdr:colOff>492125</xdr:colOff>
      <xdr:row>79</xdr:row>
      <xdr:rowOff>95231</xdr:rowOff>
    </xdr:to>
    <xdr:sp macro="" textlink="">
      <xdr:nvSpPr>
        <xdr:cNvPr id="662" name="円/楕円 661"/>
        <xdr:cNvSpPr/>
      </xdr:nvSpPr>
      <xdr:spPr>
        <a:xfrm>
          <a:off x="12763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86358</xdr:rowOff>
    </xdr:from>
    <xdr:ext cx="249299" cy="259045"/>
    <xdr:sp macro="" textlink="">
      <xdr:nvSpPr>
        <xdr:cNvPr id="663" name="テキスト ボックス 662"/>
        <xdr:cNvSpPr txBox="1"/>
      </xdr:nvSpPr>
      <xdr:spPr>
        <a:xfrm>
          <a:off x="12689649"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92036</xdr:rowOff>
    </xdr:from>
    <xdr:to>
      <xdr:col>23</xdr:col>
      <xdr:colOff>517525</xdr:colOff>
      <xdr:row>97</xdr:row>
      <xdr:rowOff>130254</xdr:rowOff>
    </xdr:to>
    <xdr:cxnSp macro="">
      <xdr:nvCxnSpPr>
        <xdr:cNvPr id="690" name="直線コネクタ 689"/>
        <xdr:cNvCxnSpPr/>
      </xdr:nvCxnSpPr>
      <xdr:spPr>
        <a:xfrm flipV="1">
          <a:off x="15481300" y="16722686"/>
          <a:ext cx="8382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91"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77526</xdr:rowOff>
    </xdr:from>
    <xdr:to>
      <xdr:col>22</xdr:col>
      <xdr:colOff>365125</xdr:colOff>
      <xdr:row>97</xdr:row>
      <xdr:rowOff>130254</xdr:rowOff>
    </xdr:to>
    <xdr:cxnSp macro="">
      <xdr:nvCxnSpPr>
        <xdr:cNvPr id="693" name="直線コネクタ 692"/>
        <xdr:cNvCxnSpPr/>
      </xdr:nvCxnSpPr>
      <xdr:spPr>
        <a:xfrm>
          <a:off x="14592300" y="16708176"/>
          <a:ext cx="889000" cy="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5" name="テキスト ボックス 694"/>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77526</xdr:rowOff>
    </xdr:from>
    <xdr:to>
      <xdr:col>21</xdr:col>
      <xdr:colOff>161925</xdr:colOff>
      <xdr:row>97</xdr:row>
      <xdr:rowOff>118354</xdr:rowOff>
    </xdr:to>
    <xdr:cxnSp macro="">
      <xdr:nvCxnSpPr>
        <xdr:cNvPr id="696" name="直線コネクタ 695"/>
        <xdr:cNvCxnSpPr/>
      </xdr:nvCxnSpPr>
      <xdr:spPr>
        <a:xfrm flipV="1">
          <a:off x="13703300" y="16708176"/>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8" name="テキスト ボックス 697"/>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24819</xdr:rowOff>
    </xdr:from>
    <xdr:to>
      <xdr:col>19</xdr:col>
      <xdr:colOff>644525</xdr:colOff>
      <xdr:row>97</xdr:row>
      <xdr:rowOff>118354</xdr:rowOff>
    </xdr:to>
    <xdr:cxnSp macro="">
      <xdr:nvCxnSpPr>
        <xdr:cNvPr id="699" name="直線コネクタ 698"/>
        <xdr:cNvCxnSpPr/>
      </xdr:nvCxnSpPr>
      <xdr:spPr>
        <a:xfrm>
          <a:off x="12814300" y="16655469"/>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701" name="テキスト ボックス 700"/>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3" name="テキスト ボックス 702"/>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41236</xdr:rowOff>
    </xdr:from>
    <xdr:to>
      <xdr:col>23</xdr:col>
      <xdr:colOff>568325</xdr:colOff>
      <xdr:row>97</xdr:row>
      <xdr:rowOff>142836</xdr:rowOff>
    </xdr:to>
    <xdr:sp macro="" textlink="">
      <xdr:nvSpPr>
        <xdr:cNvPr id="709" name="円/楕円 708"/>
        <xdr:cNvSpPr/>
      </xdr:nvSpPr>
      <xdr:spPr>
        <a:xfrm>
          <a:off x="162687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19663</xdr:rowOff>
    </xdr:from>
    <xdr:ext cx="534377" cy="259045"/>
    <xdr:sp macro="" textlink="">
      <xdr:nvSpPr>
        <xdr:cNvPr id="710" name="公債費該当値テキスト"/>
        <xdr:cNvSpPr txBox="1"/>
      </xdr:nvSpPr>
      <xdr:spPr>
        <a:xfrm>
          <a:off x="16370300"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79454</xdr:rowOff>
    </xdr:from>
    <xdr:to>
      <xdr:col>22</xdr:col>
      <xdr:colOff>415925</xdr:colOff>
      <xdr:row>98</xdr:row>
      <xdr:rowOff>9604</xdr:rowOff>
    </xdr:to>
    <xdr:sp macro="" textlink="">
      <xdr:nvSpPr>
        <xdr:cNvPr id="711" name="円/楕円 710"/>
        <xdr:cNvSpPr/>
      </xdr:nvSpPr>
      <xdr:spPr>
        <a:xfrm>
          <a:off x="15430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731</xdr:rowOff>
    </xdr:from>
    <xdr:ext cx="534377" cy="259045"/>
    <xdr:sp macro="" textlink="">
      <xdr:nvSpPr>
        <xdr:cNvPr id="712" name="テキスト ボックス 711"/>
        <xdr:cNvSpPr txBox="1"/>
      </xdr:nvSpPr>
      <xdr:spPr>
        <a:xfrm>
          <a:off x="15214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26726</xdr:rowOff>
    </xdr:from>
    <xdr:to>
      <xdr:col>21</xdr:col>
      <xdr:colOff>212725</xdr:colOff>
      <xdr:row>97</xdr:row>
      <xdr:rowOff>128326</xdr:rowOff>
    </xdr:to>
    <xdr:sp macro="" textlink="">
      <xdr:nvSpPr>
        <xdr:cNvPr id="713" name="円/楕円 712"/>
        <xdr:cNvSpPr/>
      </xdr:nvSpPr>
      <xdr:spPr>
        <a:xfrm>
          <a:off x="14541500" y="166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119453</xdr:rowOff>
    </xdr:from>
    <xdr:ext cx="534377" cy="259045"/>
    <xdr:sp macro="" textlink="">
      <xdr:nvSpPr>
        <xdr:cNvPr id="714" name="テキスト ボックス 713"/>
        <xdr:cNvSpPr txBox="1"/>
      </xdr:nvSpPr>
      <xdr:spPr>
        <a:xfrm>
          <a:off x="14325111" y="167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67554</xdr:rowOff>
    </xdr:from>
    <xdr:to>
      <xdr:col>20</xdr:col>
      <xdr:colOff>9525</xdr:colOff>
      <xdr:row>97</xdr:row>
      <xdr:rowOff>169154</xdr:rowOff>
    </xdr:to>
    <xdr:sp macro="" textlink="">
      <xdr:nvSpPr>
        <xdr:cNvPr id="715" name="円/楕円 714"/>
        <xdr:cNvSpPr/>
      </xdr:nvSpPr>
      <xdr:spPr>
        <a:xfrm>
          <a:off x="13652500" y="166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160281</xdr:rowOff>
    </xdr:from>
    <xdr:ext cx="534377" cy="259045"/>
    <xdr:sp macro="" textlink="">
      <xdr:nvSpPr>
        <xdr:cNvPr id="716" name="テキスト ボックス 715"/>
        <xdr:cNvSpPr txBox="1"/>
      </xdr:nvSpPr>
      <xdr:spPr>
        <a:xfrm>
          <a:off x="13436111" y="167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145469</xdr:rowOff>
    </xdr:from>
    <xdr:to>
      <xdr:col>18</xdr:col>
      <xdr:colOff>492125</xdr:colOff>
      <xdr:row>97</xdr:row>
      <xdr:rowOff>75619</xdr:rowOff>
    </xdr:to>
    <xdr:sp macro="" textlink="">
      <xdr:nvSpPr>
        <xdr:cNvPr id="717" name="円/楕円 716"/>
        <xdr:cNvSpPr/>
      </xdr:nvSpPr>
      <xdr:spPr>
        <a:xfrm>
          <a:off x="12763500" y="166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66746</xdr:rowOff>
    </xdr:from>
    <xdr:ext cx="534377" cy="259045"/>
    <xdr:sp macro="" textlink="">
      <xdr:nvSpPr>
        <xdr:cNvPr id="718" name="テキスト ボックス 717"/>
        <xdr:cNvSpPr txBox="1"/>
      </xdr:nvSpPr>
      <xdr:spPr>
        <a:xfrm>
          <a:off x="12547111" y="166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7" name="テキスト ボックス 786"/>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91" name="テキスト ボックス 790"/>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3" name="テキスト ボックス 792"/>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2" name="フローチャート : 判断 811"/>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3" name="テキスト ボックス 812"/>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4" name="フローチャート : 判断 813"/>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5" name="テキスト ボックス 814"/>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8" name="テキスト ボックス 82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ほとんどの項目で類似団体順位は低く、総じて住民一人当たりコストは低いことが示されている。</a:t>
          </a:r>
          <a:endParaRPr lang="ja-JP" altLang="ja-JP" sz="1400">
            <a:effectLst/>
          </a:endParaRPr>
        </a:p>
        <a:p>
          <a:r>
            <a:rPr kumimoji="1" lang="ja-JP" altLang="ja-JP" sz="1400">
              <a:solidFill>
                <a:schemeClr val="dk1"/>
              </a:solidFill>
              <a:effectLst/>
              <a:latin typeface="+mn-lt"/>
              <a:ea typeface="+mn-ea"/>
              <a:cs typeface="+mn-cs"/>
            </a:rPr>
            <a:t>土木費 ： 社会資本整備総合交付金を活用した大型道路事業等を複数行ったことに起因する。</a:t>
          </a:r>
          <a:r>
            <a:rPr kumimoji="1" lang="en-US" altLang="ja-JP" sz="1400">
              <a:solidFill>
                <a:schemeClr val="dk1"/>
              </a:solidFill>
              <a:effectLst/>
              <a:latin typeface="+mn-lt"/>
              <a:ea typeface="+mn-ea"/>
              <a:cs typeface="+mn-cs"/>
            </a:rPr>
            <a:t>H28</a:t>
          </a:r>
          <a:r>
            <a:rPr kumimoji="1" lang="ja-JP" altLang="ja-JP" sz="1400">
              <a:solidFill>
                <a:schemeClr val="dk1"/>
              </a:solidFill>
              <a:effectLst/>
              <a:latin typeface="+mn-lt"/>
              <a:ea typeface="+mn-ea"/>
              <a:cs typeface="+mn-cs"/>
            </a:rPr>
            <a:t>まではこの状況が継続するがその後は事業計画から鑑みても減少傾向になると推測させる。</a:t>
          </a:r>
          <a:endParaRPr lang="ja-JP" altLang="ja-JP" sz="1400">
            <a:effectLst/>
          </a:endParaRPr>
        </a:p>
        <a:p>
          <a:pPr rtl="0" eaLnBrk="1" fontAlgn="auto" latinLnBrk="0" hangingPunct="1"/>
          <a:r>
            <a:rPr kumimoji="1" lang="ja-JP" altLang="ja-JP" sz="1400">
              <a:solidFill>
                <a:schemeClr val="dk1"/>
              </a:solidFill>
              <a:effectLst/>
              <a:latin typeface="+mn-lt"/>
              <a:ea typeface="+mn-ea"/>
              <a:cs typeface="+mn-cs"/>
            </a:rPr>
            <a:t>公債費 ： 減少傾向にあったか交際費であるが、</a:t>
          </a:r>
          <a:r>
            <a:rPr lang="ja-JP" altLang="ja-JP"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25</a:t>
          </a:r>
          <a:r>
            <a:rPr lang="ja-JP" altLang="ja-JP" sz="1400" b="0" i="0">
              <a:solidFill>
                <a:schemeClr val="dk1"/>
              </a:solidFill>
              <a:effectLst/>
              <a:latin typeface="+mn-lt"/>
              <a:ea typeface="+mn-ea"/>
              <a:cs typeface="+mn-cs"/>
            </a:rPr>
            <a:t>年度から大型事業が増加し、発行額が増加していることから据え置き期間が終了し始める平成</a:t>
          </a:r>
          <a:r>
            <a:rPr lang="en-US" altLang="ja-JP" sz="1400" b="0" i="0">
              <a:solidFill>
                <a:schemeClr val="dk1"/>
              </a:solidFill>
              <a:effectLst/>
              <a:latin typeface="+mn-lt"/>
              <a:ea typeface="+mn-ea"/>
              <a:cs typeface="+mn-cs"/>
            </a:rPr>
            <a:t>27</a:t>
          </a:r>
          <a:r>
            <a:rPr lang="ja-JP" altLang="ja-JP" sz="1400" b="0" i="0">
              <a:solidFill>
                <a:schemeClr val="dk1"/>
              </a:solidFill>
              <a:effectLst/>
              <a:latin typeface="+mn-lt"/>
              <a:ea typeface="+mn-ea"/>
              <a:cs typeface="+mn-cs"/>
            </a:rPr>
            <a:t>年度から公債費は増加するものと推測される。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国庫補助を用いる道路関係大型事業や公共施設の老朽化による建替え等により、財政調整基金残高は減少している。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歳入面では、交付税や税収の伸びが期待できないことから、補助事業や町債、財政調整基金を取り崩し活用しながら計画的な財政運営を行っていく。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effectLst/>
              <a:latin typeface="+mn-lt"/>
              <a:ea typeface="+mn-ea"/>
              <a:cs typeface="+mn-cs"/>
            </a:rPr>
            <a:t>一般会計及びすべての特別会計において、赤字が生じていない。引き続き、各会計で適正な財政運営、企業経営を行っていく。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6996010</v>
      </c>
      <c r="BO4" s="379"/>
      <c r="BP4" s="379"/>
      <c r="BQ4" s="379"/>
      <c r="BR4" s="379"/>
      <c r="BS4" s="379"/>
      <c r="BT4" s="379"/>
      <c r="BU4" s="380"/>
      <c r="BV4" s="378">
        <v>6971331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12.1</v>
      </c>
      <c r="CU4" s="385"/>
      <c r="CV4" s="385"/>
      <c r="CW4" s="385"/>
      <c r="CX4" s="385"/>
      <c r="CY4" s="385"/>
      <c r="CZ4" s="385"/>
      <c r="DA4" s="386"/>
      <c r="DB4" s="384">
        <v>11.7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6409316</v>
      </c>
      <c r="BO5" s="416"/>
      <c r="BP5" s="416"/>
      <c r="BQ5" s="416"/>
      <c r="BR5" s="416"/>
      <c r="BS5" s="416"/>
      <c r="BT5" s="416"/>
      <c r="BU5" s="417"/>
      <c r="BV5" s="415">
        <v>6408510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82.3</v>
      </c>
      <c r="CU5" s="413"/>
      <c r="CV5" s="413"/>
      <c r="CW5" s="413"/>
      <c r="CX5" s="413"/>
      <c r="CY5" s="413"/>
      <c r="CZ5" s="413"/>
      <c r="DA5" s="414"/>
      <c r="DB5" s="412">
        <v>81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586694</v>
      </c>
      <c r="BO6" s="416"/>
      <c r="BP6" s="416"/>
      <c r="BQ6" s="416"/>
      <c r="BR6" s="416"/>
      <c r="BS6" s="416"/>
      <c r="BT6" s="416"/>
      <c r="BU6" s="417"/>
      <c r="BV6" s="415">
        <v>562821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87.4</v>
      </c>
      <c r="CU6" s="453"/>
      <c r="CV6" s="453"/>
      <c r="CW6" s="453"/>
      <c r="CX6" s="453"/>
      <c r="CY6" s="453"/>
      <c r="CZ6" s="453"/>
      <c r="DA6" s="454"/>
      <c r="DB6" s="452">
        <v>86.4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86845</v>
      </c>
      <c r="BO7" s="416"/>
      <c r="BP7" s="416"/>
      <c r="BQ7" s="416"/>
      <c r="BR7" s="416"/>
      <c r="BS7" s="416"/>
      <c r="BT7" s="416"/>
      <c r="BU7" s="417"/>
      <c r="BV7" s="415">
        <v>88135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4124738</v>
      </c>
      <c r="CU7" s="416"/>
      <c r="CV7" s="416"/>
      <c r="CW7" s="416"/>
      <c r="CX7" s="416"/>
      <c r="CY7" s="416"/>
      <c r="CZ7" s="416"/>
      <c r="DA7" s="417"/>
      <c r="DB7" s="415">
        <v>4060814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499849</v>
      </c>
      <c r="BO8" s="416"/>
      <c r="BP8" s="416"/>
      <c r="BQ8" s="416"/>
      <c r="BR8" s="416"/>
      <c r="BS8" s="416"/>
      <c r="BT8" s="416"/>
      <c r="BU8" s="417"/>
      <c r="BV8" s="415">
        <v>474686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13167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25163</v>
      </c>
      <c r="BO9" s="416"/>
      <c r="BP9" s="416"/>
      <c r="BQ9" s="416"/>
      <c r="BR9" s="416"/>
      <c r="BS9" s="416"/>
      <c r="BT9" s="416"/>
      <c r="BU9" s="417"/>
      <c r="BV9" s="415">
        <v>120973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12.5</v>
      </c>
      <c r="CU9" s="413"/>
      <c r="CV9" s="413"/>
      <c r="CW9" s="413"/>
      <c r="CX9" s="413"/>
      <c r="CY9" s="413"/>
      <c r="CZ9" s="413"/>
      <c r="DA9" s="414"/>
      <c r="DB9" s="412">
        <v>11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13676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52506</v>
      </c>
      <c r="BO10" s="416"/>
      <c r="BP10" s="416"/>
      <c r="BQ10" s="416"/>
      <c r="BR10" s="416"/>
      <c r="BS10" s="416"/>
      <c r="BT10" s="416"/>
      <c r="BU10" s="417"/>
      <c r="BV10" s="415">
        <v>1837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101300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13648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114867</v>
      </c>
      <c r="BO12" s="416"/>
      <c r="BP12" s="416"/>
      <c r="BQ12" s="416"/>
      <c r="BR12" s="416"/>
      <c r="BS12" s="416"/>
      <c r="BT12" s="416"/>
      <c r="BU12" s="417"/>
      <c r="BV12" s="415">
        <v>191500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13535</v>
      </c>
      <c r="S13" s="497"/>
      <c r="T13" s="497"/>
      <c r="U13" s="497"/>
      <c r="V13" s="498"/>
      <c r="W13" s="431" t="s">
        <v>120</v>
      </c>
      <c r="X13" s="432"/>
      <c r="Y13" s="432"/>
      <c r="Z13" s="432"/>
      <c r="AA13" s="432"/>
      <c r="AB13" s="422"/>
      <c r="AC13" s="466">
        <v>1807</v>
      </c>
      <c r="AD13" s="467"/>
      <c r="AE13" s="467"/>
      <c r="AF13" s="467"/>
      <c r="AG13" s="506"/>
      <c r="AH13" s="466">
        <v>2056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64102</v>
      </c>
      <c r="BO13" s="416"/>
      <c r="BP13" s="416"/>
      <c r="BQ13" s="416"/>
      <c r="BR13" s="416"/>
      <c r="BS13" s="416"/>
      <c r="BT13" s="416"/>
      <c r="BU13" s="417"/>
      <c r="BV13" s="415">
        <v>-68690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7.2</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13773</v>
      </c>
      <c r="S14" s="497"/>
      <c r="T14" s="497"/>
      <c r="U14" s="497"/>
      <c r="V14" s="498"/>
      <c r="W14" s="405"/>
      <c r="X14" s="406"/>
      <c r="Y14" s="406"/>
      <c r="Z14" s="406"/>
      <c r="AA14" s="406"/>
      <c r="AB14" s="395"/>
      <c r="AC14" s="499">
        <v>24.5</v>
      </c>
      <c r="AD14" s="500"/>
      <c r="AE14" s="500"/>
      <c r="AF14" s="500"/>
      <c r="AG14" s="501"/>
      <c r="AH14" s="499">
        <v>25.5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13655</v>
      </c>
      <c r="S15" s="497"/>
      <c r="T15" s="497"/>
      <c r="U15" s="497"/>
      <c r="V15" s="498"/>
      <c r="W15" s="431" t="s">
        <v>126</v>
      </c>
      <c r="X15" s="432"/>
      <c r="Y15" s="432"/>
      <c r="Z15" s="432"/>
      <c r="AA15" s="432"/>
      <c r="AB15" s="422"/>
      <c r="AC15" s="466">
        <v>2239</v>
      </c>
      <c r="AD15" s="467"/>
      <c r="AE15" s="467"/>
      <c r="AF15" s="467"/>
      <c r="AG15" s="506"/>
      <c r="AH15" s="466">
        <v>2579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1347551</v>
      </c>
      <c r="BO15" s="379"/>
      <c r="BP15" s="379"/>
      <c r="BQ15" s="379"/>
      <c r="BR15" s="379"/>
      <c r="BS15" s="379"/>
      <c r="BT15" s="379"/>
      <c r="BU15" s="380"/>
      <c r="BV15" s="378">
        <v>1282122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30.3</v>
      </c>
      <c r="AD16" s="500"/>
      <c r="AE16" s="500"/>
      <c r="AF16" s="500"/>
      <c r="AG16" s="501"/>
      <c r="AH16" s="499">
        <v>32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3539299</v>
      </c>
      <c r="BO16" s="416"/>
      <c r="BP16" s="416"/>
      <c r="BQ16" s="416"/>
      <c r="BR16" s="416"/>
      <c r="BS16" s="416"/>
      <c r="BT16" s="416"/>
      <c r="BU16" s="417"/>
      <c r="BV16" s="415">
        <v>3459755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3339</v>
      </c>
      <c r="AD17" s="467"/>
      <c r="AE17" s="467"/>
      <c r="AF17" s="467"/>
      <c r="AG17" s="506"/>
      <c r="AH17" s="466">
        <v>3421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1689155</v>
      </c>
      <c r="BO17" s="416"/>
      <c r="BP17" s="416"/>
      <c r="BQ17" s="416"/>
      <c r="BR17" s="416"/>
      <c r="BS17" s="416"/>
      <c r="BT17" s="416"/>
      <c r="BU17" s="417"/>
      <c r="BV17" s="415">
        <v>1626906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72.790000000000006</v>
      </c>
      <c r="M18" s="528"/>
      <c r="N18" s="528"/>
      <c r="O18" s="528"/>
      <c r="P18" s="528"/>
      <c r="Q18" s="528"/>
      <c r="R18" s="529"/>
      <c r="S18" s="529"/>
      <c r="T18" s="529"/>
      <c r="U18" s="529"/>
      <c r="V18" s="530"/>
      <c r="W18" s="433"/>
      <c r="X18" s="434"/>
      <c r="Y18" s="434"/>
      <c r="Z18" s="434"/>
      <c r="AA18" s="434"/>
      <c r="AB18" s="425"/>
      <c r="AC18" s="531">
        <v>45.2</v>
      </c>
      <c r="AD18" s="532"/>
      <c r="AE18" s="532"/>
      <c r="AF18" s="532"/>
      <c r="AG18" s="533"/>
      <c r="AH18" s="531">
        <v>42.4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3464277</v>
      </c>
      <c r="BO18" s="416"/>
      <c r="BP18" s="416"/>
      <c r="BQ18" s="416"/>
      <c r="BR18" s="416"/>
      <c r="BS18" s="416"/>
      <c r="BT18" s="416"/>
      <c r="BU18" s="417"/>
      <c r="BV18" s="415">
        <v>3324133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5222331</v>
      </c>
      <c r="BO19" s="416"/>
      <c r="BP19" s="416"/>
      <c r="BQ19" s="416"/>
      <c r="BR19" s="416"/>
      <c r="BS19" s="416"/>
      <c r="BT19" s="416"/>
      <c r="BU19" s="417"/>
      <c r="BV19" s="415">
        <v>4972644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4355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4287581</v>
      </c>
      <c r="BO23" s="416"/>
      <c r="BP23" s="416"/>
      <c r="BQ23" s="416"/>
      <c r="BR23" s="416"/>
      <c r="BS23" s="416"/>
      <c r="BT23" s="416"/>
      <c r="BU23" s="417"/>
      <c r="BV23" s="415">
        <v>4322318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6840</v>
      </c>
      <c r="R24" s="467"/>
      <c r="S24" s="467"/>
      <c r="T24" s="467"/>
      <c r="U24" s="467"/>
      <c r="V24" s="506"/>
      <c r="W24" s="561"/>
      <c r="X24" s="549"/>
      <c r="Y24" s="550"/>
      <c r="Z24" s="465" t="s">
        <v>149</v>
      </c>
      <c r="AA24" s="445"/>
      <c r="AB24" s="445"/>
      <c r="AC24" s="445"/>
      <c r="AD24" s="445"/>
      <c r="AE24" s="445"/>
      <c r="AF24" s="445"/>
      <c r="AG24" s="446"/>
      <c r="AH24" s="466">
        <v>96</v>
      </c>
      <c r="AI24" s="467"/>
      <c r="AJ24" s="467"/>
      <c r="AK24" s="467"/>
      <c r="AL24" s="506"/>
      <c r="AM24" s="466">
        <v>263616</v>
      </c>
      <c r="AN24" s="467"/>
      <c r="AO24" s="467"/>
      <c r="AP24" s="467"/>
      <c r="AQ24" s="467"/>
      <c r="AR24" s="506"/>
      <c r="AS24" s="466">
        <v>2746</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1558741</v>
      </c>
      <c r="BO24" s="416"/>
      <c r="BP24" s="416"/>
      <c r="BQ24" s="416"/>
      <c r="BR24" s="416"/>
      <c r="BS24" s="416"/>
      <c r="BT24" s="416"/>
      <c r="BU24" s="417"/>
      <c r="BV24" s="415">
        <v>1866679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5770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181919</v>
      </c>
      <c r="BO25" s="379"/>
      <c r="BP25" s="379"/>
      <c r="BQ25" s="379"/>
      <c r="BR25" s="379"/>
      <c r="BS25" s="379"/>
      <c r="BT25" s="379"/>
      <c r="BU25" s="380"/>
      <c r="BV25" s="378">
        <v>399658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5080</v>
      </c>
      <c r="R26" s="467"/>
      <c r="S26" s="467"/>
      <c r="T26" s="467"/>
      <c r="U26" s="467"/>
      <c r="V26" s="506"/>
      <c r="W26" s="561"/>
      <c r="X26" s="549"/>
      <c r="Y26" s="550"/>
      <c r="Z26" s="465" t="s">
        <v>155</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2698</v>
      </c>
      <c r="R27" s="467"/>
      <c r="S27" s="467"/>
      <c r="T27" s="467"/>
      <c r="U27" s="467"/>
      <c r="V27" s="506"/>
      <c r="W27" s="561"/>
      <c r="X27" s="549"/>
      <c r="Y27" s="550"/>
      <c r="Z27" s="465" t="s">
        <v>158</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84133</v>
      </c>
      <c r="BO27" s="585"/>
      <c r="BP27" s="585"/>
      <c r="BQ27" s="585"/>
      <c r="BR27" s="585"/>
      <c r="BS27" s="585"/>
      <c r="BT27" s="585"/>
      <c r="BU27" s="586"/>
      <c r="BV27" s="584">
        <v>84080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2090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1229934</v>
      </c>
      <c r="BO28" s="379"/>
      <c r="BP28" s="379"/>
      <c r="BQ28" s="379"/>
      <c r="BR28" s="379"/>
      <c r="BS28" s="379"/>
      <c r="BT28" s="379"/>
      <c r="BU28" s="380"/>
      <c r="BV28" s="378">
        <v>1292295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12</v>
      </c>
      <c r="M29" s="467"/>
      <c r="N29" s="467"/>
      <c r="O29" s="467"/>
      <c r="P29" s="506"/>
      <c r="Q29" s="466">
        <v>1900</v>
      </c>
      <c r="R29" s="467"/>
      <c r="S29" s="467"/>
      <c r="T29" s="467"/>
      <c r="U29" s="467"/>
      <c r="V29" s="506"/>
      <c r="W29" s="562"/>
      <c r="X29" s="563"/>
      <c r="Y29" s="564"/>
      <c r="Z29" s="465" t="s">
        <v>165</v>
      </c>
      <c r="AA29" s="445"/>
      <c r="AB29" s="445"/>
      <c r="AC29" s="445"/>
      <c r="AD29" s="445"/>
      <c r="AE29" s="445"/>
      <c r="AF29" s="445"/>
      <c r="AG29" s="446"/>
      <c r="AH29" s="466">
        <v>96</v>
      </c>
      <c r="AI29" s="467"/>
      <c r="AJ29" s="467"/>
      <c r="AK29" s="467"/>
      <c r="AL29" s="506"/>
      <c r="AM29" s="466">
        <v>263616</v>
      </c>
      <c r="AN29" s="467"/>
      <c r="AO29" s="467"/>
      <c r="AP29" s="467"/>
      <c r="AQ29" s="467"/>
      <c r="AR29" s="506"/>
      <c r="AS29" s="466">
        <v>2746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207140</v>
      </c>
      <c r="BO29" s="416"/>
      <c r="BP29" s="416"/>
      <c r="BQ29" s="416"/>
      <c r="BR29" s="416"/>
      <c r="BS29" s="416"/>
      <c r="BT29" s="416"/>
      <c r="BU29" s="417"/>
      <c r="BV29" s="415">
        <v>207031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1171514</v>
      </c>
      <c r="BO30" s="585"/>
      <c r="BP30" s="585"/>
      <c r="BQ30" s="585"/>
      <c r="BR30" s="585"/>
      <c r="BS30" s="585"/>
      <c r="BT30" s="585"/>
      <c r="BU30" s="586"/>
      <c r="BV30" s="584">
        <v>1159229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松川町土地開発公社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青年の家特別会計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㈱チャンネル・ユー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保養宿泊施設事業特別会計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発電事業特別会計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下伊那郡土木技術センター組合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522</v>
      </c>
      <c r="D34" s="1183"/>
      <c r="E34" s="1184"/>
      <c r="F34" s="32">
        <v>6.75</v>
      </c>
      <c r="G34" s="33">
        <v>8.09</v>
      </c>
      <c r="H34" s="33">
        <v>8.65</v>
      </c>
      <c r="I34" s="33">
        <v>11.61</v>
      </c>
      <c r="J34" s="34">
        <v>12.03</v>
      </c>
      <c r="K34" s="22"/>
      <c r="L34" s="22"/>
      <c r="M34" s="22"/>
      <c r="N34" s="22"/>
      <c r="O34" s="22"/>
      <c r="P34" s="22"/>
    </row>
    <row r="35" spans="1:16" ht="39" customHeight="1" x14ac:dyDescent="0.15">
      <c r="A35" s="22"/>
      <c r="B35" s="35"/>
      <c r="C35" s="1177" t="s">
        <v>523</v>
      </c>
      <c r="D35" s="1178"/>
      <c r="E35" s="1179"/>
      <c r="F35" s="36">
        <v>7.94</v>
      </c>
      <c r="G35" s="37">
        <v>7.79</v>
      </c>
      <c r="H35" s="37">
        <v>7.92</v>
      </c>
      <c r="I35" s="37">
        <v>8.57</v>
      </c>
      <c r="J35" s="38">
        <v>7.98</v>
      </c>
      <c r="K35" s="22"/>
      <c r="L35" s="22"/>
      <c r="M35" s="22"/>
      <c r="N35" s="22"/>
      <c r="O35" s="22"/>
      <c r="P35" s="22"/>
    </row>
    <row r="36" spans="1:16" ht="39" customHeight="1" x14ac:dyDescent="0.15">
      <c r="A36" s="22"/>
      <c r="B36" s="35"/>
      <c r="C36" s="1177" t="s">
        <v>524</v>
      </c>
      <c r="D36" s="1178"/>
      <c r="E36" s="1179"/>
      <c r="F36" s="36">
        <v>2.9</v>
      </c>
      <c r="G36" s="37">
        <v>2.25</v>
      </c>
      <c r="H36" s="37">
        <v>3.25</v>
      </c>
      <c r="I36" s="37">
        <v>1.32</v>
      </c>
      <c r="J36" s="38">
        <v>3.48</v>
      </c>
      <c r="K36" s="22"/>
      <c r="L36" s="22"/>
      <c r="M36" s="22"/>
      <c r="N36" s="22"/>
      <c r="O36" s="22"/>
      <c r="P36" s="22"/>
    </row>
    <row r="37" spans="1:16" ht="39" customHeight="1" x14ac:dyDescent="0.15">
      <c r="A37" s="22"/>
      <c r="B37" s="35"/>
      <c r="C37" s="1177" t="s">
        <v>525</v>
      </c>
      <c r="D37" s="1178"/>
      <c r="E37" s="1179"/>
      <c r="F37" s="36">
        <v>1.06</v>
      </c>
      <c r="G37" s="37">
        <v>1.41</v>
      </c>
      <c r="H37" s="37">
        <v>1.23</v>
      </c>
      <c r="I37" s="37">
        <v>0.98</v>
      </c>
      <c r="J37" s="38">
        <v>1.67</v>
      </c>
      <c r="K37" s="22"/>
      <c r="L37" s="22"/>
      <c r="M37" s="22"/>
      <c r="N37" s="22"/>
      <c r="O37" s="22"/>
      <c r="P37" s="22"/>
    </row>
    <row r="38" spans="1:16" ht="39" customHeight="1" x14ac:dyDescent="0.15">
      <c r="A38" s="22"/>
      <c r="B38" s="35"/>
      <c r="C38" s="1177" t="s">
        <v>526</v>
      </c>
      <c r="D38" s="1178"/>
      <c r="E38" s="1179"/>
      <c r="F38" s="36">
        <v>1.1399999999999999</v>
      </c>
      <c r="G38" s="37">
        <v>1.18</v>
      </c>
      <c r="H38" s="37">
        <v>1.05</v>
      </c>
      <c r="I38" s="37">
        <v>0.6</v>
      </c>
      <c r="J38" s="38">
        <v>0.74</v>
      </c>
      <c r="K38" s="22"/>
      <c r="L38" s="22"/>
      <c r="M38" s="22"/>
      <c r="N38" s="22"/>
      <c r="O38" s="22"/>
      <c r="P38" s="22"/>
    </row>
    <row r="39" spans="1:16" ht="39" customHeight="1" x14ac:dyDescent="0.15">
      <c r="A39" s="22"/>
      <c r="B39" s="35"/>
      <c r="C39" s="1177" t="s">
        <v>527</v>
      </c>
      <c r="D39" s="1178"/>
      <c r="E39" s="1179"/>
      <c r="F39" s="36">
        <v>0.21</v>
      </c>
      <c r="G39" s="37">
        <v>0.23</v>
      </c>
      <c r="H39" s="37">
        <v>0.25</v>
      </c>
      <c r="I39" s="37">
        <v>0.28000000000000003</v>
      </c>
      <c r="J39" s="38">
        <v>0.43</v>
      </c>
      <c r="K39" s="22"/>
      <c r="L39" s="22"/>
      <c r="M39" s="22"/>
      <c r="N39" s="22"/>
      <c r="O39" s="22"/>
      <c r="P39" s="22"/>
    </row>
    <row r="40" spans="1:16" ht="39" customHeight="1" x14ac:dyDescent="0.15">
      <c r="A40" s="22"/>
      <c r="B40" s="35"/>
      <c r="C40" s="1177" t="s">
        <v>528</v>
      </c>
      <c r="D40" s="1178"/>
      <c r="E40" s="1179"/>
      <c r="F40" s="36">
        <v>0.23</v>
      </c>
      <c r="G40" s="37">
        <v>0.2</v>
      </c>
      <c r="H40" s="37">
        <v>0.28999999999999998</v>
      </c>
      <c r="I40" s="37">
        <v>0.32</v>
      </c>
      <c r="J40" s="38">
        <v>0.28999999999999998</v>
      </c>
      <c r="K40" s="22"/>
      <c r="L40" s="22"/>
      <c r="M40" s="22"/>
      <c r="N40" s="22"/>
      <c r="O40" s="22"/>
      <c r="P40" s="22"/>
    </row>
    <row r="41" spans="1:16" ht="39" customHeight="1" x14ac:dyDescent="0.15">
      <c r="A41" s="22"/>
      <c r="B41" s="35"/>
      <c r="C41" s="1177" t="s">
        <v>529</v>
      </c>
      <c r="D41" s="1178"/>
      <c r="E41" s="1179"/>
      <c r="F41" s="36">
        <v>7.0000000000000007E-2</v>
      </c>
      <c r="G41" s="37">
        <v>0.09</v>
      </c>
      <c r="H41" s="37">
        <v>0.09</v>
      </c>
      <c r="I41" s="37">
        <v>7.0000000000000007E-2</v>
      </c>
      <c r="J41" s="38">
        <v>7.0000000000000007E-2</v>
      </c>
      <c r="K41" s="22"/>
      <c r="L41" s="22"/>
      <c r="M41" s="22"/>
      <c r="N41" s="22"/>
      <c r="O41" s="22"/>
      <c r="P41" s="22"/>
    </row>
    <row r="42" spans="1:16" ht="39" customHeight="1" x14ac:dyDescent="0.15">
      <c r="A42" s="22"/>
      <c r="B42" s="39"/>
      <c r="C42" s="1177" t="s">
        <v>530</v>
      </c>
      <c r="D42" s="1178"/>
      <c r="E42" s="1179"/>
      <c r="F42" s="36" t="s">
        <v>476</v>
      </c>
      <c r="G42" s="37" t="s">
        <v>476</v>
      </c>
      <c r="H42" s="37" t="s">
        <v>476</v>
      </c>
      <c r="I42" s="37" t="s">
        <v>476</v>
      </c>
      <c r="J42" s="38" t="s">
        <v>476</v>
      </c>
      <c r="K42" s="22"/>
      <c r="L42" s="22"/>
      <c r="M42" s="22"/>
      <c r="N42" s="22"/>
      <c r="O42" s="22"/>
      <c r="P42" s="22"/>
    </row>
    <row r="43" spans="1:16" ht="39" customHeight="1" thickBot="1" x14ac:dyDescent="0.2">
      <c r="A43" s="22"/>
      <c r="B43" s="40"/>
      <c r="C43" s="1180" t="s">
        <v>531</v>
      </c>
      <c r="D43" s="1181"/>
      <c r="E43" s="1182"/>
      <c r="F43" s="41">
        <v>0</v>
      </c>
      <c r="G43" s="42">
        <v>0</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699</v>
      </c>
      <c r="L45" s="60">
        <v>570</v>
      </c>
      <c r="M45" s="60">
        <v>564</v>
      </c>
      <c r="N45" s="60">
        <v>544</v>
      </c>
      <c r="O45" s="61">
        <v>552</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476</v>
      </c>
      <c r="L46" s="64" t="s">
        <v>476</v>
      </c>
      <c r="M46" s="64" t="s">
        <v>476</v>
      </c>
      <c r="N46" s="64" t="s">
        <v>476</v>
      </c>
      <c r="O46" s="65" t="s">
        <v>476</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476</v>
      </c>
      <c r="L47" s="64" t="s">
        <v>476</v>
      </c>
      <c r="M47" s="64" t="s">
        <v>476</v>
      </c>
      <c r="N47" s="64" t="s">
        <v>476</v>
      </c>
      <c r="O47" s="65" t="s">
        <v>476</v>
      </c>
      <c r="P47" s="48"/>
      <c r="Q47" s="48"/>
      <c r="R47" s="48"/>
      <c r="S47" s="48"/>
      <c r="T47" s="48"/>
      <c r="U47" s="48"/>
    </row>
    <row r="48" spans="1:21" ht="30.75" customHeight="1" x14ac:dyDescent="0.15">
      <c r="A48" s="48"/>
      <c r="B48" s="1195"/>
      <c r="C48" s="1196"/>
      <c r="D48" s="62"/>
      <c r="E48" s="1187" t="s">
        <v>14</v>
      </c>
      <c r="F48" s="1187"/>
      <c r="G48" s="1187"/>
      <c r="H48" s="1187"/>
      <c r="I48" s="1187"/>
      <c r="J48" s="1188"/>
      <c r="K48" s="63">
        <v>463</v>
      </c>
      <c r="L48" s="64">
        <v>463</v>
      </c>
      <c r="M48" s="64">
        <v>469</v>
      </c>
      <c r="N48" s="64">
        <v>466</v>
      </c>
      <c r="O48" s="65">
        <v>472</v>
      </c>
      <c r="P48" s="48"/>
      <c r="Q48" s="48"/>
      <c r="R48" s="48"/>
      <c r="S48" s="48"/>
      <c r="T48" s="48"/>
      <c r="U48" s="48"/>
    </row>
    <row r="49" spans="1:21" ht="30.75" customHeight="1" x14ac:dyDescent="0.15">
      <c r="A49" s="48"/>
      <c r="B49" s="1195"/>
      <c r="C49" s="1196"/>
      <c r="D49" s="62"/>
      <c r="E49" s="1187" t="s">
        <v>15</v>
      </c>
      <c r="F49" s="1187"/>
      <c r="G49" s="1187"/>
      <c r="H49" s="1187"/>
      <c r="I49" s="1187"/>
      <c r="J49" s="1188"/>
      <c r="K49" s="63">
        <v>16</v>
      </c>
      <c r="L49" s="64">
        <v>15</v>
      </c>
      <c r="M49" s="64">
        <v>14</v>
      </c>
      <c r="N49" s="64">
        <v>14</v>
      </c>
      <c r="O49" s="65">
        <v>15</v>
      </c>
      <c r="P49" s="48"/>
      <c r="Q49" s="48"/>
      <c r="R49" s="48"/>
      <c r="S49" s="48"/>
      <c r="T49" s="48"/>
      <c r="U49" s="48"/>
    </row>
    <row r="50" spans="1:21" ht="30.75" customHeight="1" x14ac:dyDescent="0.15">
      <c r="A50" s="48"/>
      <c r="B50" s="1195"/>
      <c r="C50" s="1196"/>
      <c r="D50" s="62"/>
      <c r="E50" s="1187" t="s">
        <v>16</v>
      </c>
      <c r="F50" s="1187"/>
      <c r="G50" s="1187"/>
      <c r="H50" s="1187"/>
      <c r="I50" s="1187"/>
      <c r="J50" s="1188"/>
      <c r="K50" s="63">
        <v>1</v>
      </c>
      <c r="L50" s="64">
        <v>1</v>
      </c>
      <c r="M50" s="64">
        <v>0</v>
      </c>
      <c r="N50" s="64">
        <v>0</v>
      </c>
      <c r="O50" s="65">
        <v>0</v>
      </c>
      <c r="P50" s="48"/>
      <c r="Q50" s="48"/>
      <c r="R50" s="48"/>
      <c r="S50" s="48"/>
      <c r="T50" s="48"/>
      <c r="U50" s="48"/>
    </row>
    <row r="51" spans="1:21" ht="30.75" customHeight="1" x14ac:dyDescent="0.15">
      <c r="A51" s="48"/>
      <c r="B51" s="1197"/>
      <c r="C51" s="1198"/>
      <c r="D51" s="66"/>
      <c r="E51" s="1187" t="s">
        <v>17</v>
      </c>
      <c r="F51" s="1187"/>
      <c r="G51" s="1187"/>
      <c r="H51" s="1187"/>
      <c r="I51" s="1187"/>
      <c r="J51" s="1188"/>
      <c r="K51" s="63">
        <v>0</v>
      </c>
      <c r="L51" s="64">
        <v>1</v>
      </c>
      <c r="M51" s="64">
        <v>1</v>
      </c>
      <c r="N51" s="64">
        <v>1</v>
      </c>
      <c r="O51" s="65">
        <v>1</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804</v>
      </c>
      <c r="L52" s="64">
        <v>785</v>
      </c>
      <c r="M52" s="64">
        <v>780</v>
      </c>
      <c r="N52" s="64">
        <v>816</v>
      </c>
      <c r="O52" s="65">
        <v>803</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375</v>
      </c>
      <c r="L53" s="69">
        <v>265</v>
      </c>
      <c r="M53" s="69">
        <v>268</v>
      </c>
      <c r="N53" s="69">
        <v>209</v>
      </c>
      <c r="O53" s="70">
        <v>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1" t="s">
        <v>23</v>
      </c>
      <c r="C41" s="1202"/>
      <c r="D41" s="81"/>
      <c r="E41" s="1207" t="s">
        <v>24</v>
      </c>
      <c r="F41" s="1207"/>
      <c r="G41" s="1207"/>
      <c r="H41" s="1208"/>
      <c r="I41" s="82">
        <v>4045</v>
      </c>
      <c r="J41" s="83">
        <v>4255</v>
      </c>
      <c r="K41" s="83">
        <v>4144</v>
      </c>
      <c r="L41" s="83">
        <v>4322</v>
      </c>
      <c r="M41" s="84">
        <v>4288</v>
      </c>
    </row>
    <row r="42" spans="2:13" ht="27.75" customHeight="1" x14ac:dyDescent="0.15">
      <c r="B42" s="1203"/>
      <c r="C42" s="1204"/>
      <c r="D42" s="85"/>
      <c r="E42" s="1209" t="s">
        <v>25</v>
      </c>
      <c r="F42" s="1209"/>
      <c r="G42" s="1209"/>
      <c r="H42" s="1210"/>
      <c r="I42" s="86">
        <v>16</v>
      </c>
      <c r="J42" s="87">
        <v>13</v>
      </c>
      <c r="K42" s="87">
        <v>10</v>
      </c>
      <c r="L42" s="87">
        <v>8</v>
      </c>
      <c r="M42" s="88">
        <v>5</v>
      </c>
    </row>
    <row r="43" spans="2:13" ht="27.75" customHeight="1" x14ac:dyDescent="0.15">
      <c r="B43" s="1203"/>
      <c r="C43" s="1204"/>
      <c r="D43" s="85"/>
      <c r="E43" s="1209" t="s">
        <v>26</v>
      </c>
      <c r="F43" s="1209"/>
      <c r="G43" s="1209"/>
      <c r="H43" s="1210"/>
      <c r="I43" s="86">
        <v>6474</v>
      </c>
      <c r="J43" s="87">
        <v>5891</v>
      </c>
      <c r="K43" s="87">
        <v>5707</v>
      </c>
      <c r="L43" s="87">
        <v>5139</v>
      </c>
      <c r="M43" s="88">
        <v>5077</v>
      </c>
    </row>
    <row r="44" spans="2:13" ht="27.75" customHeight="1" x14ac:dyDescent="0.15">
      <c r="B44" s="1203"/>
      <c r="C44" s="1204"/>
      <c r="D44" s="85"/>
      <c r="E44" s="1209" t="s">
        <v>27</v>
      </c>
      <c r="F44" s="1209"/>
      <c r="G44" s="1209"/>
      <c r="H44" s="1210"/>
      <c r="I44" s="86">
        <v>145</v>
      </c>
      <c r="J44" s="87">
        <v>149</v>
      </c>
      <c r="K44" s="87">
        <v>122</v>
      </c>
      <c r="L44" s="87">
        <v>63</v>
      </c>
      <c r="M44" s="88">
        <v>70</v>
      </c>
    </row>
    <row r="45" spans="2:13" ht="27.75" customHeight="1" x14ac:dyDescent="0.15">
      <c r="B45" s="1203"/>
      <c r="C45" s="1204"/>
      <c r="D45" s="85"/>
      <c r="E45" s="1209" t="s">
        <v>28</v>
      </c>
      <c r="F45" s="1209"/>
      <c r="G45" s="1209"/>
      <c r="H45" s="1210"/>
      <c r="I45" s="86">
        <v>1097</v>
      </c>
      <c r="J45" s="87">
        <v>1007</v>
      </c>
      <c r="K45" s="87">
        <v>993</v>
      </c>
      <c r="L45" s="87">
        <v>1004</v>
      </c>
      <c r="M45" s="88">
        <v>939</v>
      </c>
    </row>
    <row r="46" spans="2:13" ht="27.75" customHeight="1" x14ac:dyDescent="0.15">
      <c r="B46" s="1203"/>
      <c r="C46" s="1204"/>
      <c r="D46" s="85"/>
      <c r="E46" s="1209" t="s">
        <v>29</v>
      </c>
      <c r="F46" s="1209"/>
      <c r="G46" s="1209"/>
      <c r="H46" s="1210"/>
      <c r="I46" s="86" t="s">
        <v>476</v>
      </c>
      <c r="J46" s="87" t="s">
        <v>476</v>
      </c>
      <c r="K46" s="87" t="s">
        <v>476</v>
      </c>
      <c r="L46" s="87" t="s">
        <v>476</v>
      </c>
      <c r="M46" s="88" t="s">
        <v>476</v>
      </c>
    </row>
    <row r="47" spans="2:13" ht="27.75" customHeight="1" x14ac:dyDescent="0.15">
      <c r="B47" s="1203"/>
      <c r="C47" s="1204"/>
      <c r="D47" s="85"/>
      <c r="E47" s="1209" t="s">
        <v>30</v>
      </c>
      <c r="F47" s="1209"/>
      <c r="G47" s="1209"/>
      <c r="H47" s="1210"/>
      <c r="I47" s="86" t="s">
        <v>476</v>
      </c>
      <c r="J47" s="87" t="s">
        <v>476</v>
      </c>
      <c r="K47" s="87" t="s">
        <v>476</v>
      </c>
      <c r="L47" s="87" t="s">
        <v>476</v>
      </c>
      <c r="M47" s="88" t="s">
        <v>476</v>
      </c>
    </row>
    <row r="48" spans="2:13" ht="27.75" customHeight="1" x14ac:dyDescent="0.15">
      <c r="B48" s="1205"/>
      <c r="C48" s="1206"/>
      <c r="D48" s="85"/>
      <c r="E48" s="1209" t="s">
        <v>31</v>
      </c>
      <c r="F48" s="1209"/>
      <c r="G48" s="1209"/>
      <c r="H48" s="1210"/>
      <c r="I48" s="86" t="s">
        <v>476</v>
      </c>
      <c r="J48" s="87" t="s">
        <v>476</v>
      </c>
      <c r="K48" s="87" t="s">
        <v>476</v>
      </c>
      <c r="L48" s="87" t="s">
        <v>476</v>
      </c>
      <c r="M48" s="88" t="s">
        <v>476</v>
      </c>
    </row>
    <row r="49" spans="2:13" ht="27.75" customHeight="1" x14ac:dyDescent="0.15">
      <c r="B49" s="1211" t="s">
        <v>32</v>
      </c>
      <c r="C49" s="1212"/>
      <c r="D49" s="89"/>
      <c r="E49" s="1209" t="s">
        <v>33</v>
      </c>
      <c r="F49" s="1209"/>
      <c r="G49" s="1209"/>
      <c r="H49" s="1210"/>
      <c r="I49" s="86">
        <v>4161</v>
      </c>
      <c r="J49" s="87">
        <v>3778</v>
      </c>
      <c r="K49" s="87">
        <v>3606</v>
      </c>
      <c r="L49" s="87">
        <v>3222</v>
      </c>
      <c r="M49" s="88">
        <v>3176</v>
      </c>
    </row>
    <row r="50" spans="2:13" ht="27.75" customHeight="1" x14ac:dyDescent="0.15">
      <c r="B50" s="1203"/>
      <c r="C50" s="1204"/>
      <c r="D50" s="85"/>
      <c r="E50" s="1209" t="s">
        <v>34</v>
      </c>
      <c r="F50" s="1209"/>
      <c r="G50" s="1209"/>
      <c r="H50" s="1210"/>
      <c r="I50" s="86" t="s">
        <v>476</v>
      </c>
      <c r="J50" s="87" t="s">
        <v>476</v>
      </c>
      <c r="K50" s="87" t="s">
        <v>476</v>
      </c>
      <c r="L50" s="87" t="s">
        <v>476</v>
      </c>
      <c r="M50" s="88" t="s">
        <v>476</v>
      </c>
    </row>
    <row r="51" spans="2:13" ht="27.75" customHeight="1" x14ac:dyDescent="0.15">
      <c r="B51" s="1205"/>
      <c r="C51" s="1206"/>
      <c r="D51" s="85"/>
      <c r="E51" s="1209" t="s">
        <v>35</v>
      </c>
      <c r="F51" s="1209"/>
      <c r="G51" s="1209"/>
      <c r="H51" s="1210"/>
      <c r="I51" s="86">
        <v>8837</v>
      </c>
      <c r="J51" s="87">
        <v>8509</v>
      </c>
      <c r="K51" s="87">
        <v>8292</v>
      </c>
      <c r="L51" s="87">
        <v>8119</v>
      </c>
      <c r="M51" s="88">
        <v>7559</v>
      </c>
    </row>
    <row r="52" spans="2:13" ht="27.75" customHeight="1" thickBot="1" x14ac:dyDescent="0.2">
      <c r="B52" s="1213" t="s">
        <v>36</v>
      </c>
      <c r="C52" s="1214"/>
      <c r="D52" s="90"/>
      <c r="E52" s="1215" t="s">
        <v>37</v>
      </c>
      <c r="F52" s="1215"/>
      <c r="G52" s="1215"/>
      <c r="H52" s="1216"/>
      <c r="I52" s="91">
        <v>-1220</v>
      </c>
      <c r="J52" s="92">
        <v>-972</v>
      </c>
      <c r="K52" s="92">
        <v>-922</v>
      </c>
      <c r="L52" s="92">
        <v>-804</v>
      </c>
      <c r="M52" s="93">
        <v>-356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26"/>
      <c r="H50" s="1227"/>
      <c r="I50" s="1227"/>
      <c r="J50" s="1228"/>
      <c r="K50" s="354" t="s">
        <v>516</v>
      </c>
      <c r="L50" s="354" t="s">
        <v>517</v>
      </c>
      <c r="M50" s="354" t="s">
        <v>518</v>
      </c>
      <c r="N50" s="354" t="s">
        <v>519</v>
      </c>
      <c r="O50" s="354" t="s">
        <v>520</v>
      </c>
    </row>
    <row r="51" spans="1:17" x14ac:dyDescent="0.15">
      <c r="B51" s="248"/>
      <c r="C51" s="244"/>
      <c r="D51" s="244"/>
      <c r="E51" s="244"/>
      <c r="F51" s="244"/>
      <c r="G51" s="1229" t="s">
        <v>567</v>
      </c>
      <c r="H51" s="1230"/>
      <c r="I51" s="1235" t="s">
        <v>568</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569</v>
      </c>
      <c r="J53" s="1239"/>
      <c r="K53" s="1246"/>
      <c r="L53" s="1246"/>
      <c r="M53" s="1246"/>
      <c r="N53" s="1246"/>
      <c r="O53" s="1246"/>
    </row>
    <row r="54" spans="1:17" x14ac:dyDescent="0.15">
      <c r="A54" s="355"/>
      <c r="B54" s="248"/>
      <c r="C54" s="244"/>
      <c r="D54" s="244"/>
      <c r="E54" s="244"/>
      <c r="F54" s="244"/>
      <c r="G54" s="1233"/>
      <c r="H54" s="1234"/>
      <c r="I54" s="1239"/>
      <c r="J54" s="1239"/>
      <c r="K54" s="1247"/>
      <c r="L54" s="1247"/>
      <c r="M54" s="1247"/>
      <c r="N54" s="1247"/>
      <c r="O54" s="1247"/>
    </row>
    <row r="55" spans="1:17" x14ac:dyDescent="0.15">
      <c r="A55" s="355"/>
      <c r="B55" s="248"/>
      <c r="C55" s="244"/>
      <c r="D55" s="244"/>
      <c r="E55" s="244"/>
      <c r="F55" s="244"/>
      <c r="G55" s="1240" t="s">
        <v>570</v>
      </c>
      <c r="H55" s="1241"/>
      <c r="I55" s="1239" t="s">
        <v>568</v>
      </c>
      <c r="J55" s="1239"/>
      <c r="K55" s="1237"/>
      <c r="L55" s="1237"/>
      <c r="M55" s="1237"/>
      <c r="N55" s="1237"/>
      <c r="O55" s="1237"/>
    </row>
    <row r="56" spans="1:17" x14ac:dyDescent="0.15">
      <c r="A56" s="355"/>
      <c r="B56" s="248"/>
      <c r="C56" s="244"/>
      <c r="D56" s="244"/>
      <c r="E56" s="244"/>
      <c r="F56" s="244"/>
      <c r="G56" s="1242"/>
      <c r="H56" s="1243"/>
      <c r="I56" s="1239"/>
      <c r="J56" s="1239"/>
      <c r="K56" s="1238"/>
      <c r="L56" s="1238"/>
      <c r="M56" s="1238"/>
      <c r="N56" s="1238"/>
      <c r="O56" s="1238"/>
    </row>
    <row r="57" spans="1:17" s="355" customFormat="1" x14ac:dyDescent="0.15">
      <c r="B57" s="356"/>
      <c r="C57" s="352"/>
      <c r="D57" s="352"/>
      <c r="E57" s="352"/>
      <c r="F57" s="352"/>
      <c r="G57" s="1242"/>
      <c r="H57" s="1243"/>
      <c r="I57" s="1248" t="s">
        <v>571</v>
      </c>
      <c r="J57" s="1248"/>
      <c r="K57" s="1246"/>
      <c r="L57" s="1246"/>
      <c r="M57" s="1246"/>
      <c r="N57" s="1246"/>
      <c r="O57" s="1246"/>
      <c r="P57" s="357"/>
      <c r="Q57" s="356"/>
    </row>
    <row r="58" spans="1:17" s="355" customFormat="1" x14ac:dyDescent="0.15">
      <c r="A58" s="243"/>
      <c r="B58" s="356"/>
      <c r="C58" s="352"/>
      <c r="D58" s="352"/>
      <c r="E58" s="352"/>
      <c r="F58" s="352"/>
      <c r="G58" s="1244"/>
      <c r="H58" s="1245"/>
      <c r="I58" s="1248"/>
      <c r="J58" s="1248"/>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49" t="s">
        <v>575</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26"/>
      <c r="H72" s="1227"/>
      <c r="I72" s="1227"/>
      <c r="J72" s="1228"/>
      <c r="K72" s="354" t="s">
        <v>516</v>
      </c>
      <c r="L72" s="354" t="s">
        <v>517</v>
      </c>
      <c r="M72" s="354" t="s">
        <v>518</v>
      </c>
      <c r="N72" s="354" t="s">
        <v>519</v>
      </c>
      <c r="O72" s="354" t="s">
        <v>520</v>
      </c>
    </row>
    <row r="73" spans="2:30" x14ac:dyDescent="0.15">
      <c r="B73" s="248"/>
      <c r="C73" s="244"/>
      <c r="D73" s="244"/>
      <c r="E73" s="244"/>
      <c r="F73" s="244"/>
      <c r="G73" s="1229" t="s">
        <v>567</v>
      </c>
      <c r="H73" s="1230"/>
      <c r="I73" s="1235" t="s">
        <v>568</v>
      </c>
      <c r="J73" s="1235"/>
      <c r="K73" s="1250"/>
      <c r="L73" s="1250"/>
      <c r="M73" s="1238"/>
      <c r="N73" s="1238"/>
      <c r="O73" s="1238"/>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574</v>
      </c>
      <c r="J75" s="1239"/>
      <c r="K75" s="1251">
        <v>14</v>
      </c>
      <c r="L75" s="1251">
        <v>11</v>
      </c>
      <c r="M75" s="1251">
        <v>9.1</v>
      </c>
      <c r="N75" s="1251">
        <v>7.5</v>
      </c>
      <c r="O75" s="1251">
        <v>7.2</v>
      </c>
      <c r="U75" s="243">
        <v>81.2</v>
      </c>
      <c r="W75" s="243">
        <v>87.2</v>
      </c>
      <c r="Y75" s="243">
        <v>99.8</v>
      </c>
      <c r="AA75" s="243">
        <v>109.5</v>
      </c>
      <c r="AC75" s="243">
        <v>115.2</v>
      </c>
    </row>
    <row r="76" spans="2:30" x14ac:dyDescent="0.15">
      <c r="B76" s="248"/>
      <c r="C76" s="244"/>
      <c r="D76" s="244"/>
      <c r="E76" s="244"/>
      <c r="F76" s="244"/>
      <c r="G76" s="1233"/>
      <c r="H76" s="1234"/>
      <c r="I76" s="1239"/>
      <c r="J76" s="1239"/>
      <c r="K76" s="1247"/>
      <c r="L76" s="1247"/>
      <c r="M76" s="1247"/>
      <c r="N76" s="1247"/>
      <c r="O76" s="1247"/>
    </row>
    <row r="77" spans="2:30" x14ac:dyDescent="0.15">
      <c r="B77" s="248"/>
      <c r="C77" s="244"/>
      <c r="D77" s="244"/>
      <c r="E77" s="244"/>
      <c r="F77" s="244"/>
      <c r="G77" s="1240" t="s">
        <v>570</v>
      </c>
      <c r="H77" s="1241"/>
      <c r="I77" s="1239" t="s">
        <v>568</v>
      </c>
      <c r="J77" s="1239"/>
      <c r="K77" s="1250">
        <v>74.8</v>
      </c>
      <c r="L77" s="1250">
        <v>64.7</v>
      </c>
      <c r="M77" s="1238">
        <v>55.2</v>
      </c>
      <c r="N77" s="1238">
        <v>54</v>
      </c>
      <c r="O77" s="1238">
        <v>58.9</v>
      </c>
      <c r="R77" s="243">
        <v>12.3</v>
      </c>
      <c r="T77" s="243">
        <v>11.1</v>
      </c>
    </row>
    <row r="78" spans="2:30" x14ac:dyDescent="0.15">
      <c r="B78" s="248"/>
      <c r="C78" s="244"/>
      <c r="D78" s="244"/>
      <c r="E78" s="244"/>
      <c r="F78" s="244"/>
      <c r="G78" s="1242"/>
      <c r="H78" s="1243"/>
      <c r="I78" s="1239"/>
      <c r="J78" s="1239"/>
      <c r="K78" s="1250"/>
      <c r="L78" s="1250"/>
      <c r="M78" s="1238"/>
      <c r="N78" s="1238"/>
      <c r="O78" s="1238"/>
    </row>
    <row r="79" spans="2:30" x14ac:dyDescent="0.15">
      <c r="B79" s="248"/>
      <c r="C79" s="244"/>
      <c r="D79" s="244"/>
      <c r="E79" s="244"/>
      <c r="F79" s="244"/>
      <c r="G79" s="1242"/>
      <c r="H79" s="1243"/>
      <c r="I79" s="1252" t="s">
        <v>574</v>
      </c>
      <c r="J79" s="1248"/>
      <c r="K79" s="1253">
        <v>14.5</v>
      </c>
      <c r="L79" s="1253">
        <v>13.3</v>
      </c>
      <c r="M79" s="1253">
        <v>12.5</v>
      </c>
      <c r="N79" s="1253">
        <v>11.5</v>
      </c>
      <c r="O79" s="1253">
        <v>10.8</v>
      </c>
      <c r="V79" s="243">
        <v>53.5</v>
      </c>
      <c r="X79" s="243">
        <v>48.2</v>
      </c>
      <c r="Z79" s="243">
        <v>34.200000000000003</v>
      </c>
      <c r="AB79" s="243">
        <v>30.3</v>
      </c>
      <c r="AD79" s="243">
        <v>28.9</v>
      </c>
    </row>
    <row r="80" spans="2:30" x14ac:dyDescent="0.15">
      <c r="B80" s="248"/>
      <c r="C80" s="244"/>
      <c r="D80" s="244"/>
      <c r="E80" s="244"/>
      <c r="F80" s="244"/>
      <c r="G80" s="1244"/>
      <c r="H80" s="1245"/>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88216</v>
      </c>
      <c r="E3" s="116"/>
      <c r="F3" s="117">
        <v>117242</v>
      </c>
      <c r="G3" s="118"/>
      <c r="H3" s="119"/>
    </row>
    <row r="4" spans="1:8" x14ac:dyDescent="0.15">
      <c r="A4" s="120"/>
      <c r="B4" s="121"/>
      <c r="C4" s="122"/>
      <c r="D4" s="123">
        <v>34059</v>
      </c>
      <c r="E4" s="124"/>
      <c r="F4" s="125">
        <v>59388</v>
      </c>
      <c r="G4" s="126"/>
      <c r="H4" s="127"/>
    </row>
    <row r="5" spans="1:8" x14ac:dyDescent="0.15">
      <c r="A5" s="108" t="s">
        <v>510</v>
      </c>
      <c r="B5" s="113"/>
      <c r="C5" s="114"/>
      <c r="D5" s="115">
        <v>112666</v>
      </c>
      <c r="E5" s="116"/>
      <c r="F5" s="117">
        <v>114097</v>
      </c>
      <c r="G5" s="118"/>
      <c r="H5" s="119"/>
    </row>
    <row r="6" spans="1:8" x14ac:dyDescent="0.15">
      <c r="A6" s="120"/>
      <c r="B6" s="121"/>
      <c r="C6" s="122"/>
      <c r="D6" s="123">
        <v>50182</v>
      </c>
      <c r="E6" s="124"/>
      <c r="F6" s="125">
        <v>61630</v>
      </c>
      <c r="G6" s="126"/>
      <c r="H6" s="127"/>
    </row>
    <row r="7" spans="1:8" x14ac:dyDescent="0.15">
      <c r="A7" s="108" t="s">
        <v>511</v>
      </c>
      <c r="B7" s="113"/>
      <c r="C7" s="114"/>
      <c r="D7" s="115">
        <v>92544</v>
      </c>
      <c r="E7" s="116"/>
      <c r="F7" s="117">
        <v>136577</v>
      </c>
      <c r="G7" s="118"/>
      <c r="H7" s="119"/>
    </row>
    <row r="8" spans="1:8" x14ac:dyDescent="0.15">
      <c r="A8" s="120"/>
      <c r="B8" s="121"/>
      <c r="C8" s="122"/>
      <c r="D8" s="123">
        <v>57621</v>
      </c>
      <c r="E8" s="124"/>
      <c r="F8" s="125">
        <v>59645</v>
      </c>
      <c r="G8" s="126"/>
      <c r="H8" s="127"/>
    </row>
    <row r="9" spans="1:8" x14ac:dyDescent="0.15">
      <c r="A9" s="108" t="s">
        <v>512</v>
      </c>
      <c r="B9" s="113"/>
      <c r="C9" s="114"/>
      <c r="D9" s="115">
        <v>100435</v>
      </c>
      <c r="E9" s="116"/>
      <c r="F9" s="117">
        <v>132212</v>
      </c>
      <c r="G9" s="118"/>
      <c r="H9" s="119"/>
    </row>
    <row r="10" spans="1:8" x14ac:dyDescent="0.15">
      <c r="A10" s="120"/>
      <c r="B10" s="121"/>
      <c r="C10" s="122"/>
      <c r="D10" s="123">
        <v>56585</v>
      </c>
      <c r="E10" s="124"/>
      <c r="F10" s="125">
        <v>67114</v>
      </c>
      <c r="G10" s="126"/>
      <c r="H10" s="127"/>
    </row>
    <row r="11" spans="1:8" x14ac:dyDescent="0.15">
      <c r="A11" s="108" t="s">
        <v>513</v>
      </c>
      <c r="B11" s="113"/>
      <c r="C11" s="114"/>
      <c r="D11" s="115">
        <v>93797</v>
      </c>
      <c r="E11" s="116"/>
      <c r="F11" s="117">
        <v>93741</v>
      </c>
      <c r="G11" s="118"/>
      <c r="H11" s="119"/>
    </row>
    <row r="12" spans="1:8" x14ac:dyDescent="0.15">
      <c r="A12" s="120"/>
      <c r="B12" s="121"/>
      <c r="C12" s="128"/>
      <c r="D12" s="123">
        <v>44194</v>
      </c>
      <c r="E12" s="124"/>
      <c r="F12" s="125">
        <v>46285</v>
      </c>
      <c r="G12" s="126"/>
      <c r="H12" s="127"/>
    </row>
    <row r="13" spans="1:8" x14ac:dyDescent="0.15">
      <c r="A13" s="108"/>
      <c r="B13" s="113"/>
      <c r="C13" s="129"/>
      <c r="D13" s="130">
        <v>97532</v>
      </c>
      <c r="E13" s="131"/>
      <c r="F13" s="132">
        <v>118774</v>
      </c>
      <c r="G13" s="133"/>
      <c r="H13" s="119"/>
    </row>
    <row r="14" spans="1:8" x14ac:dyDescent="0.15">
      <c r="A14" s="120"/>
      <c r="B14" s="121"/>
      <c r="C14" s="122"/>
      <c r="D14" s="123">
        <v>48528</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6.76</v>
      </c>
      <c r="C19" s="134">
        <f>ROUND(VALUE(SUBSTITUTE(実質収支比率等に係る経年分析!G$48,"▲","-")),2)</f>
        <v>8.19</v>
      </c>
      <c r="D19" s="134">
        <f>ROUND(VALUE(SUBSTITUTE(実質収支比率等に係る経年分析!H$48,"▲","-")),2)</f>
        <v>8.75</v>
      </c>
      <c r="E19" s="134">
        <f>ROUND(VALUE(SUBSTITUTE(実質収支比率等に係る経年分析!I$48,"▲","-")),2)</f>
        <v>11.69</v>
      </c>
      <c r="F19" s="134">
        <f>ROUND(VALUE(SUBSTITUTE(実質収支比率等に係る経年分析!J$48,"▲","-")),2)</f>
        <v>12.12</v>
      </c>
    </row>
    <row r="20" spans="1:11" x14ac:dyDescent="0.15">
      <c r="A20" s="134" t="s">
        <v>42</v>
      </c>
      <c r="B20" s="134">
        <f>ROUND(VALUE(SUBSTITUTE(実質収支比率等に係る経年分析!F$47,"▲","-")),2)</f>
        <v>39.08</v>
      </c>
      <c r="C20" s="134">
        <f>ROUND(VALUE(SUBSTITUTE(実質収支比率等に係る経年分析!G$47,"▲","-")),2)</f>
        <v>38.68</v>
      </c>
      <c r="D20" s="134">
        <f>ROUND(VALUE(SUBSTITUTE(実質収支比率等に係る経年分析!H$47,"▲","-")),2)</f>
        <v>36.659999999999997</v>
      </c>
      <c r="E20" s="134">
        <f>ROUND(VALUE(SUBSTITUTE(実質収支比率等に係る経年分析!I$47,"▲","-")),2)</f>
        <v>31.82</v>
      </c>
      <c r="F20" s="134">
        <f>ROUND(VALUE(SUBSTITUTE(実質収支比率等に係る経年分析!J$47,"▲","-")),2)</f>
        <v>29.82</v>
      </c>
    </row>
    <row r="21" spans="1:11" x14ac:dyDescent="0.15">
      <c r="A21" s="134" t="s">
        <v>43</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-1.69</v>
      </c>
      <c r="F21" s="134">
        <f>IF(ISNUMBER(VALUE(SUBSTITUTE(実質収支比率等に係る経年分析!J$49,"▲","-"))),ROUND(VALUE(SUBSTITUTE(実質収支比率等に係る経年分析!J$49,"▲","-")),2),NA())</f>
        <v>1.55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青年の家特別会計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x14ac:dyDescent="0.15">
      <c r="A32" s="135" t="str">
        <f>IF(連結実質赤字比率に係る赤字・黒字の構成分析!C$38="",NA(),連結実質赤字比率に係る赤字・黒字の構成分析!C$38)</f>
        <v>保養宿泊施設事業特別会計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1.1399999999999999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804</v>
      </c>
      <c r="E42" s="136"/>
      <c r="F42" s="136"/>
      <c r="G42" s="136">
        <f>'実質公債費比率（分子）の構造'!L$52</f>
        <v>785</v>
      </c>
      <c r="H42" s="136"/>
      <c r="I42" s="136"/>
      <c r="J42" s="136">
        <f>'実質公債費比率（分子）の構造'!M$52</f>
        <v>780</v>
      </c>
      <c r="K42" s="136"/>
      <c r="L42" s="136"/>
      <c r="M42" s="136">
        <f>'実質公債費比率（分子）の構造'!N$52</f>
        <v>816</v>
      </c>
      <c r="N42" s="136"/>
      <c r="O42" s="136"/>
      <c r="P42" s="136">
        <f>'実質公債費比率（分子）の構造'!O$52</f>
        <v>803</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16</v>
      </c>
      <c r="C45" s="136"/>
      <c r="D45" s="136"/>
      <c r="E45" s="136">
        <f>'実質公債費比率（分子）の構造'!L$49</f>
        <v>15</v>
      </c>
      <c r="F45" s="136"/>
      <c r="G45" s="136"/>
      <c r="H45" s="136">
        <f>'実質公債費比率（分子）の構造'!M$49</f>
        <v>14</v>
      </c>
      <c r="I45" s="136"/>
      <c r="J45" s="136"/>
      <c r="K45" s="136">
        <f>'実質公債費比率（分子）の構造'!N$49</f>
        <v>14</v>
      </c>
      <c r="L45" s="136"/>
      <c r="M45" s="136"/>
      <c r="N45" s="136">
        <f>'実質公債費比率（分子）の構造'!O$49</f>
        <v>15</v>
      </c>
      <c r="O45" s="136"/>
      <c r="P45" s="136"/>
    </row>
    <row r="46" spans="1:16" x14ac:dyDescent="0.15">
      <c r="A46" s="136" t="s">
        <v>54</v>
      </c>
      <c r="B46" s="136">
        <f>'実質公債費比率（分子）の構造'!K$48</f>
        <v>463</v>
      </c>
      <c r="C46" s="136"/>
      <c r="D46" s="136"/>
      <c r="E46" s="136">
        <f>'実質公債費比率（分子）の構造'!L$48</f>
        <v>463</v>
      </c>
      <c r="F46" s="136"/>
      <c r="G46" s="136"/>
      <c r="H46" s="136">
        <f>'実質公債費比率（分子）の構造'!M$48</f>
        <v>469</v>
      </c>
      <c r="I46" s="136"/>
      <c r="J46" s="136"/>
      <c r="K46" s="136">
        <f>'実質公債費比率（分子）の構造'!N$48</f>
        <v>466</v>
      </c>
      <c r="L46" s="136"/>
      <c r="M46" s="136"/>
      <c r="N46" s="136">
        <f>'実質公債費比率（分子）の構造'!O$48</f>
        <v>472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699</v>
      </c>
      <c r="C49" s="136"/>
      <c r="D49" s="136"/>
      <c r="E49" s="136">
        <f>'実質公債費比率（分子）の構造'!L$45</f>
        <v>570</v>
      </c>
      <c r="F49" s="136"/>
      <c r="G49" s="136"/>
      <c r="H49" s="136">
        <f>'実質公債費比率（分子）の構造'!M$45</f>
        <v>564</v>
      </c>
      <c r="I49" s="136"/>
      <c r="J49" s="136"/>
      <c r="K49" s="136">
        <f>'実質公債費比率（分子）の構造'!N$45</f>
        <v>544</v>
      </c>
      <c r="L49" s="136"/>
      <c r="M49" s="136"/>
      <c r="N49" s="136">
        <f>'実質公債費比率（分子）の構造'!O$45</f>
        <v>552</v>
      </c>
      <c r="O49" s="136"/>
      <c r="P49" s="136"/>
    </row>
    <row r="50" spans="1:16" x14ac:dyDescent="0.15">
      <c r="A50" s="136" t="s">
        <v>58</v>
      </c>
      <c r="B50" s="136" t="e">
        <f>NA()</f>
        <v>#N/A</v>
      </c>
      <c r="C50" s="136">
        <f>IF(ISNUMBER('実質公債費比率（分子）の構造'!K$53),'実質公債費比率（分子）の構造'!K$53,NA())</f>
        <v>375</v>
      </c>
      <c r="D50" s="136" t="e">
        <f>NA()</f>
        <v>#N/A</v>
      </c>
      <c r="E50" s="136" t="e">
        <f>NA()</f>
        <v>#N/A</v>
      </c>
      <c r="F50" s="136">
        <f>IF(ISNUMBER('実質公債費比率（分子）の構造'!L$53),'実質公債費比率（分子）の構造'!L$53,NA())</f>
        <v>265</v>
      </c>
      <c r="G50" s="136" t="e">
        <f>NA()</f>
        <v>#N/A</v>
      </c>
      <c r="H50" s="136" t="e">
        <f>NA()</f>
        <v>#N/A</v>
      </c>
      <c r="I50" s="136">
        <f>IF(ISNUMBER('実質公債費比率（分子）の構造'!M$53),'実質公債費比率（分子）の構造'!M$53,NA())</f>
        <v>268</v>
      </c>
      <c r="J50" s="136" t="e">
        <f>NA()</f>
        <v>#N/A</v>
      </c>
      <c r="K50" s="136" t="e">
        <f>NA()</f>
        <v>#N/A</v>
      </c>
      <c r="L50" s="136">
        <f>IF(ISNUMBER('実質公債費比率（分子）の構造'!N$53),'実質公債費比率（分子）の構造'!N$53,NA())</f>
        <v>209</v>
      </c>
      <c r="M50" s="136" t="e">
        <f>NA()</f>
        <v>#N/A</v>
      </c>
      <c r="N50" s="136" t="e">
        <f>NA()</f>
        <v>#N/A</v>
      </c>
      <c r="O50" s="136">
        <f>IF(ISNUMBER('実質公債費比率（分子）の構造'!O$53),'実質公債費比率（分子）の構造'!O$53,NA())</f>
        <v>237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8837</v>
      </c>
      <c r="E56" s="135"/>
      <c r="F56" s="135"/>
      <c r="G56" s="135">
        <f>'将来負担比率（分子）の構造'!J$51</f>
        <v>8509</v>
      </c>
      <c r="H56" s="135"/>
      <c r="I56" s="135"/>
      <c r="J56" s="135">
        <f>'将来負担比率（分子）の構造'!K$51</f>
        <v>8292</v>
      </c>
      <c r="K56" s="135"/>
      <c r="L56" s="135"/>
      <c r="M56" s="135">
        <f>'将来負担比率（分子）の構造'!L$51</f>
        <v>8119</v>
      </c>
      <c r="N56" s="135"/>
      <c r="O56" s="135"/>
      <c r="P56" s="135">
        <f>'将来負担比率（分子）の構造'!M$51</f>
        <v>7559</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4161</v>
      </c>
      <c r="E58" s="135"/>
      <c r="F58" s="135"/>
      <c r="G58" s="135">
        <f>'将来負担比率（分子）の構造'!J$49</f>
        <v>3778</v>
      </c>
      <c r="H58" s="135"/>
      <c r="I58" s="135"/>
      <c r="J58" s="135">
        <f>'将来負担比率（分子）の構造'!K$49</f>
        <v>3606</v>
      </c>
      <c r="K58" s="135"/>
      <c r="L58" s="135"/>
      <c r="M58" s="135">
        <f>'将来負担比率（分子）の構造'!L$49</f>
        <v>3222</v>
      </c>
      <c r="N58" s="135"/>
      <c r="O58" s="135"/>
      <c r="P58" s="135">
        <f>'将来負担比率（分子）の構造'!M$49</f>
        <v>3176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1097</v>
      </c>
      <c r="C62" s="135"/>
      <c r="D62" s="135"/>
      <c r="E62" s="135">
        <f>'将来負担比率（分子）の構造'!J$45</f>
        <v>1007</v>
      </c>
      <c r="F62" s="135"/>
      <c r="G62" s="135"/>
      <c r="H62" s="135">
        <f>'将来負担比率（分子）の構造'!K$45</f>
        <v>993</v>
      </c>
      <c r="I62" s="135"/>
      <c r="J62" s="135"/>
      <c r="K62" s="135">
        <f>'将来負担比率（分子）の構造'!L$45</f>
        <v>1004</v>
      </c>
      <c r="L62" s="135"/>
      <c r="M62" s="135"/>
      <c r="N62" s="135">
        <f>'将来負担比率（分子）の構造'!M$45</f>
        <v>939</v>
      </c>
      <c r="O62" s="135"/>
      <c r="P62" s="135"/>
    </row>
    <row r="63" spans="1:16" x14ac:dyDescent="0.15">
      <c r="A63" s="135" t="s">
        <v>27</v>
      </c>
      <c r="B63" s="135">
        <f>'将来負担比率（分子）の構造'!I$44</f>
        <v>145</v>
      </c>
      <c r="C63" s="135"/>
      <c r="D63" s="135"/>
      <c r="E63" s="135">
        <f>'将来負担比率（分子）の構造'!J$44</f>
        <v>149</v>
      </c>
      <c r="F63" s="135"/>
      <c r="G63" s="135"/>
      <c r="H63" s="135">
        <f>'将来負担比率（分子）の構造'!K$44</f>
        <v>122</v>
      </c>
      <c r="I63" s="135"/>
      <c r="J63" s="135"/>
      <c r="K63" s="135">
        <f>'将来負担比率（分子）の構造'!L$44</f>
        <v>63</v>
      </c>
      <c r="L63" s="135"/>
      <c r="M63" s="135"/>
      <c r="N63" s="135">
        <f>'将来負担比率（分子）の構造'!M$44</f>
        <v>70</v>
      </c>
      <c r="O63" s="135"/>
      <c r="P63" s="135"/>
    </row>
    <row r="64" spans="1:16" x14ac:dyDescent="0.15">
      <c r="A64" s="135" t="s">
        <v>26</v>
      </c>
      <c r="B64" s="135">
        <f>'将来負担比率（分子）の構造'!I$43</f>
        <v>6474</v>
      </c>
      <c r="C64" s="135"/>
      <c r="D64" s="135"/>
      <c r="E64" s="135">
        <f>'将来負担比率（分子）の構造'!J$43</f>
        <v>5891</v>
      </c>
      <c r="F64" s="135"/>
      <c r="G64" s="135"/>
      <c r="H64" s="135">
        <f>'将来負担比率（分子）の構造'!K$43</f>
        <v>5707</v>
      </c>
      <c r="I64" s="135"/>
      <c r="J64" s="135"/>
      <c r="K64" s="135">
        <f>'将来負担比率（分子）の構造'!L$43</f>
        <v>5139</v>
      </c>
      <c r="L64" s="135"/>
      <c r="M64" s="135"/>
      <c r="N64" s="135">
        <f>'将来負担比率（分子）の構造'!M$43</f>
        <v>5077</v>
      </c>
      <c r="O64" s="135"/>
      <c r="P64" s="135"/>
    </row>
    <row r="65" spans="1:16" x14ac:dyDescent="0.15">
      <c r="A65" s="135" t="s">
        <v>25</v>
      </c>
      <c r="B65" s="135">
        <f>'将来負担比率（分子）の構造'!I$42</f>
        <v>16</v>
      </c>
      <c r="C65" s="135"/>
      <c r="D65" s="135"/>
      <c r="E65" s="135">
        <f>'将来負担比率（分子）の構造'!J$42</f>
        <v>13</v>
      </c>
      <c r="F65" s="135"/>
      <c r="G65" s="135"/>
      <c r="H65" s="135">
        <f>'将来負担比率（分子）の構造'!K$42</f>
        <v>10</v>
      </c>
      <c r="I65" s="135"/>
      <c r="J65" s="135"/>
      <c r="K65" s="135">
        <f>'将来負担比率（分子）の構造'!L$42</f>
        <v>8</v>
      </c>
      <c r="L65" s="135"/>
      <c r="M65" s="135"/>
      <c r="N65" s="135">
        <f>'将来負担比率（分子）の構造'!M$42</f>
        <v>5</v>
      </c>
      <c r="O65" s="135"/>
      <c r="P65" s="135"/>
    </row>
    <row r="66" spans="1:16" x14ac:dyDescent="0.15">
      <c r="A66" s="135" t="s">
        <v>24</v>
      </c>
      <c r="B66" s="135">
        <f>'将来負担比率（分子）の構造'!I$41</f>
        <v>4045</v>
      </c>
      <c r="C66" s="135"/>
      <c r="D66" s="135"/>
      <c r="E66" s="135">
        <f>'将来負担比率（分子）の構造'!J$41</f>
        <v>4255</v>
      </c>
      <c r="F66" s="135"/>
      <c r="G66" s="135"/>
      <c r="H66" s="135">
        <f>'将来負担比率（分子）の構造'!K$41</f>
        <v>4144</v>
      </c>
      <c r="I66" s="135"/>
      <c r="J66" s="135"/>
      <c r="K66" s="135">
        <f>'将来負担比率（分子）の構造'!L$41</f>
        <v>4322</v>
      </c>
      <c r="L66" s="135"/>
      <c r="M66" s="135"/>
      <c r="N66" s="135">
        <f>'将来負担比率（分子）の構造'!M$41</f>
        <v>4288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1403869</v>
      </c>
      <c r="S5" s="613"/>
      <c r="T5" s="613"/>
      <c r="U5" s="613"/>
      <c r="V5" s="613"/>
      <c r="W5" s="613"/>
      <c r="X5" s="613"/>
      <c r="Y5" s="614"/>
      <c r="Z5" s="615">
        <v>20.100000000000001</v>
      </c>
      <c r="AA5" s="615"/>
      <c r="AB5" s="615"/>
      <c r="AC5" s="615"/>
      <c r="AD5" s="616">
        <v>1403869</v>
      </c>
      <c r="AE5" s="616"/>
      <c r="AF5" s="616"/>
      <c r="AG5" s="616"/>
      <c r="AH5" s="616"/>
      <c r="AI5" s="616"/>
      <c r="AJ5" s="616"/>
      <c r="AK5" s="616"/>
      <c r="AL5" s="617">
        <v>35.4</v>
      </c>
      <c r="AM5" s="618"/>
      <c r="AN5" s="618"/>
      <c r="AO5" s="619"/>
      <c r="AP5" s="609" t="s">
        <v>204</v>
      </c>
      <c r="AQ5" s="610"/>
      <c r="AR5" s="610"/>
      <c r="AS5" s="610"/>
      <c r="AT5" s="610"/>
      <c r="AU5" s="610"/>
      <c r="AV5" s="610"/>
      <c r="AW5" s="610"/>
      <c r="AX5" s="610"/>
      <c r="AY5" s="610"/>
      <c r="AZ5" s="610"/>
      <c r="BA5" s="610"/>
      <c r="BB5" s="610"/>
      <c r="BC5" s="610"/>
      <c r="BD5" s="610"/>
      <c r="BE5" s="610"/>
      <c r="BF5" s="611"/>
      <c r="BG5" s="623">
        <v>1386196</v>
      </c>
      <c r="BH5" s="624"/>
      <c r="BI5" s="624"/>
      <c r="BJ5" s="624"/>
      <c r="BK5" s="624"/>
      <c r="BL5" s="624"/>
      <c r="BM5" s="624"/>
      <c r="BN5" s="625"/>
      <c r="BO5" s="626">
        <v>98.7</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75946</v>
      </c>
      <c r="S6" s="624"/>
      <c r="T6" s="624"/>
      <c r="U6" s="624"/>
      <c r="V6" s="624"/>
      <c r="W6" s="624"/>
      <c r="X6" s="624"/>
      <c r="Y6" s="625"/>
      <c r="Z6" s="626">
        <v>1.1000000000000001</v>
      </c>
      <c r="AA6" s="626"/>
      <c r="AB6" s="626"/>
      <c r="AC6" s="626"/>
      <c r="AD6" s="627">
        <v>75946</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1386196</v>
      </c>
      <c r="BH6" s="624"/>
      <c r="BI6" s="624"/>
      <c r="BJ6" s="624"/>
      <c r="BK6" s="624"/>
      <c r="BL6" s="624"/>
      <c r="BM6" s="624"/>
      <c r="BN6" s="625"/>
      <c r="BO6" s="626">
        <v>98.7</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82172</v>
      </c>
      <c r="CS6" s="624"/>
      <c r="CT6" s="624"/>
      <c r="CU6" s="624"/>
      <c r="CV6" s="624"/>
      <c r="CW6" s="624"/>
      <c r="CX6" s="624"/>
      <c r="CY6" s="625"/>
      <c r="CZ6" s="626">
        <v>1.3</v>
      </c>
      <c r="DA6" s="626"/>
      <c r="DB6" s="626"/>
      <c r="DC6" s="626"/>
      <c r="DD6" s="632" t="s">
        <v>205</v>
      </c>
      <c r="DE6" s="624"/>
      <c r="DF6" s="624"/>
      <c r="DG6" s="624"/>
      <c r="DH6" s="624"/>
      <c r="DI6" s="624"/>
      <c r="DJ6" s="624"/>
      <c r="DK6" s="624"/>
      <c r="DL6" s="624"/>
      <c r="DM6" s="624"/>
      <c r="DN6" s="624"/>
      <c r="DO6" s="624"/>
      <c r="DP6" s="625"/>
      <c r="DQ6" s="632">
        <v>81689</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2180</v>
      </c>
      <c r="S7" s="624"/>
      <c r="T7" s="624"/>
      <c r="U7" s="624"/>
      <c r="V7" s="624"/>
      <c r="W7" s="624"/>
      <c r="X7" s="624"/>
      <c r="Y7" s="625"/>
      <c r="Z7" s="626">
        <v>0</v>
      </c>
      <c r="AA7" s="626"/>
      <c r="AB7" s="626"/>
      <c r="AC7" s="626"/>
      <c r="AD7" s="627">
        <v>2180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588771</v>
      </c>
      <c r="BH7" s="624"/>
      <c r="BI7" s="624"/>
      <c r="BJ7" s="624"/>
      <c r="BK7" s="624"/>
      <c r="BL7" s="624"/>
      <c r="BM7" s="624"/>
      <c r="BN7" s="625"/>
      <c r="BO7" s="626">
        <v>41.9</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790318</v>
      </c>
      <c r="CS7" s="624"/>
      <c r="CT7" s="624"/>
      <c r="CU7" s="624"/>
      <c r="CV7" s="624"/>
      <c r="CW7" s="624"/>
      <c r="CX7" s="624"/>
      <c r="CY7" s="625"/>
      <c r="CZ7" s="626">
        <v>12.3</v>
      </c>
      <c r="DA7" s="626"/>
      <c r="DB7" s="626"/>
      <c r="DC7" s="626"/>
      <c r="DD7" s="632">
        <v>6414</v>
      </c>
      <c r="DE7" s="624"/>
      <c r="DF7" s="624"/>
      <c r="DG7" s="624"/>
      <c r="DH7" s="624"/>
      <c r="DI7" s="624"/>
      <c r="DJ7" s="624"/>
      <c r="DK7" s="624"/>
      <c r="DL7" s="624"/>
      <c r="DM7" s="624"/>
      <c r="DN7" s="624"/>
      <c r="DO7" s="624"/>
      <c r="DP7" s="625"/>
      <c r="DQ7" s="632">
        <v>590105</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6078</v>
      </c>
      <c r="S8" s="624"/>
      <c r="T8" s="624"/>
      <c r="U8" s="624"/>
      <c r="V8" s="624"/>
      <c r="W8" s="624"/>
      <c r="X8" s="624"/>
      <c r="Y8" s="625"/>
      <c r="Z8" s="626">
        <v>0.1</v>
      </c>
      <c r="AA8" s="626"/>
      <c r="AB8" s="626"/>
      <c r="AC8" s="626"/>
      <c r="AD8" s="627">
        <v>6078</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22985</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1728111</v>
      </c>
      <c r="CS8" s="624"/>
      <c r="CT8" s="624"/>
      <c r="CU8" s="624"/>
      <c r="CV8" s="624"/>
      <c r="CW8" s="624"/>
      <c r="CX8" s="624"/>
      <c r="CY8" s="625"/>
      <c r="CZ8" s="626">
        <v>27</v>
      </c>
      <c r="DA8" s="626"/>
      <c r="DB8" s="626"/>
      <c r="DC8" s="626"/>
      <c r="DD8" s="632">
        <v>7683</v>
      </c>
      <c r="DE8" s="624"/>
      <c r="DF8" s="624"/>
      <c r="DG8" s="624"/>
      <c r="DH8" s="624"/>
      <c r="DI8" s="624"/>
      <c r="DJ8" s="624"/>
      <c r="DK8" s="624"/>
      <c r="DL8" s="624"/>
      <c r="DM8" s="624"/>
      <c r="DN8" s="624"/>
      <c r="DO8" s="624"/>
      <c r="DP8" s="625"/>
      <c r="DQ8" s="632">
        <v>1047402</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6234</v>
      </c>
      <c r="S9" s="624"/>
      <c r="T9" s="624"/>
      <c r="U9" s="624"/>
      <c r="V9" s="624"/>
      <c r="W9" s="624"/>
      <c r="X9" s="624"/>
      <c r="Y9" s="625"/>
      <c r="Z9" s="626">
        <v>0.1</v>
      </c>
      <c r="AA9" s="626"/>
      <c r="AB9" s="626"/>
      <c r="AC9" s="626"/>
      <c r="AD9" s="627">
        <v>6234</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504198</v>
      </c>
      <c r="BH9" s="624"/>
      <c r="BI9" s="624"/>
      <c r="BJ9" s="624"/>
      <c r="BK9" s="624"/>
      <c r="BL9" s="624"/>
      <c r="BM9" s="624"/>
      <c r="BN9" s="625"/>
      <c r="BO9" s="626">
        <v>35.9</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509132</v>
      </c>
      <c r="CS9" s="624"/>
      <c r="CT9" s="624"/>
      <c r="CU9" s="624"/>
      <c r="CV9" s="624"/>
      <c r="CW9" s="624"/>
      <c r="CX9" s="624"/>
      <c r="CY9" s="625"/>
      <c r="CZ9" s="626">
        <v>7.9</v>
      </c>
      <c r="DA9" s="626"/>
      <c r="DB9" s="626"/>
      <c r="DC9" s="626"/>
      <c r="DD9" s="632">
        <v>115268</v>
      </c>
      <c r="DE9" s="624"/>
      <c r="DF9" s="624"/>
      <c r="DG9" s="624"/>
      <c r="DH9" s="624"/>
      <c r="DI9" s="624"/>
      <c r="DJ9" s="624"/>
      <c r="DK9" s="624"/>
      <c r="DL9" s="624"/>
      <c r="DM9" s="624"/>
      <c r="DN9" s="624"/>
      <c r="DO9" s="624"/>
      <c r="DP9" s="625"/>
      <c r="DQ9" s="632">
        <v>482472</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256162</v>
      </c>
      <c r="S10" s="624"/>
      <c r="T10" s="624"/>
      <c r="U10" s="624"/>
      <c r="V10" s="624"/>
      <c r="W10" s="624"/>
      <c r="X10" s="624"/>
      <c r="Y10" s="625"/>
      <c r="Z10" s="626">
        <v>3.7</v>
      </c>
      <c r="AA10" s="626"/>
      <c r="AB10" s="626"/>
      <c r="AC10" s="626"/>
      <c r="AD10" s="627">
        <v>256162</v>
      </c>
      <c r="AE10" s="627"/>
      <c r="AF10" s="627"/>
      <c r="AG10" s="627"/>
      <c r="AH10" s="627"/>
      <c r="AI10" s="627"/>
      <c r="AJ10" s="627"/>
      <c r="AK10" s="627"/>
      <c r="AL10" s="628">
        <v>6.5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26893</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1017</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1017</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34695</v>
      </c>
      <c r="BH11" s="624"/>
      <c r="BI11" s="624"/>
      <c r="BJ11" s="624"/>
      <c r="BK11" s="624"/>
      <c r="BL11" s="624"/>
      <c r="BM11" s="624"/>
      <c r="BN11" s="625"/>
      <c r="BO11" s="626">
        <v>2.5</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588306</v>
      </c>
      <c r="CS11" s="624"/>
      <c r="CT11" s="624"/>
      <c r="CU11" s="624"/>
      <c r="CV11" s="624"/>
      <c r="CW11" s="624"/>
      <c r="CX11" s="624"/>
      <c r="CY11" s="625"/>
      <c r="CZ11" s="626">
        <v>9.1999999999999993</v>
      </c>
      <c r="DA11" s="626"/>
      <c r="DB11" s="626"/>
      <c r="DC11" s="626"/>
      <c r="DD11" s="632">
        <v>153381</v>
      </c>
      <c r="DE11" s="624"/>
      <c r="DF11" s="624"/>
      <c r="DG11" s="624"/>
      <c r="DH11" s="624"/>
      <c r="DI11" s="624"/>
      <c r="DJ11" s="624"/>
      <c r="DK11" s="624"/>
      <c r="DL11" s="624"/>
      <c r="DM11" s="624"/>
      <c r="DN11" s="624"/>
      <c r="DO11" s="624"/>
      <c r="DP11" s="625"/>
      <c r="DQ11" s="632">
        <v>482912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691436</v>
      </c>
      <c r="BH12" s="624"/>
      <c r="BI12" s="624"/>
      <c r="BJ12" s="624"/>
      <c r="BK12" s="624"/>
      <c r="BL12" s="624"/>
      <c r="BM12" s="624"/>
      <c r="BN12" s="625"/>
      <c r="BO12" s="626">
        <v>49.3</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210787</v>
      </c>
      <c r="CS12" s="624"/>
      <c r="CT12" s="624"/>
      <c r="CU12" s="624"/>
      <c r="CV12" s="624"/>
      <c r="CW12" s="624"/>
      <c r="CX12" s="624"/>
      <c r="CY12" s="625"/>
      <c r="CZ12" s="626">
        <v>3.3</v>
      </c>
      <c r="DA12" s="626"/>
      <c r="DB12" s="626"/>
      <c r="DC12" s="626"/>
      <c r="DD12" s="632">
        <v>6194</v>
      </c>
      <c r="DE12" s="624"/>
      <c r="DF12" s="624"/>
      <c r="DG12" s="624"/>
      <c r="DH12" s="624"/>
      <c r="DI12" s="624"/>
      <c r="DJ12" s="624"/>
      <c r="DK12" s="624"/>
      <c r="DL12" s="624"/>
      <c r="DM12" s="624"/>
      <c r="DN12" s="624"/>
      <c r="DO12" s="624"/>
      <c r="DP12" s="625"/>
      <c r="DQ12" s="632">
        <v>96055</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14121</v>
      </c>
      <c r="S13" s="624"/>
      <c r="T13" s="624"/>
      <c r="U13" s="624"/>
      <c r="V13" s="624"/>
      <c r="W13" s="624"/>
      <c r="X13" s="624"/>
      <c r="Y13" s="625"/>
      <c r="Z13" s="626">
        <v>0.2</v>
      </c>
      <c r="AA13" s="626"/>
      <c r="AB13" s="626"/>
      <c r="AC13" s="626"/>
      <c r="AD13" s="627">
        <v>14121</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675141</v>
      </c>
      <c r="BH13" s="624"/>
      <c r="BI13" s="624"/>
      <c r="BJ13" s="624"/>
      <c r="BK13" s="624"/>
      <c r="BL13" s="624"/>
      <c r="BM13" s="624"/>
      <c r="BN13" s="625"/>
      <c r="BO13" s="626">
        <v>48.1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831031</v>
      </c>
      <c r="CS13" s="624"/>
      <c r="CT13" s="624"/>
      <c r="CU13" s="624"/>
      <c r="CV13" s="624"/>
      <c r="CW13" s="624"/>
      <c r="CX13" s="624"/>
      <c r="CY13" s="625"/>
      <c r="CZ13" s="626">
        <v>13</v>
      </c>
      <c r="DA13" s="626"/>
      <c r="DB13" s="626"/>
      <c r="DC13" s="626"/>
      <c r="DD13" s="632">
        <v>600511</v>
      </c>
      <c r="DE13" s="624"/>
      <c r="DF13" s="624"/>
      <c r="DG13" s="624"/>
      <c r="DH13" s="624"/>
      <c r="DI13" s="624"/>
      <c r="DJ13" s="624"/>
      <c r="DK13" s="624"/>
      <c r="DL13" s="624"/>
      <c r="DM13" s="624"/>
      <c r="DN13" s="624"/>
      <c r="DO13" s="624"/>
      <c r="DP13" s="625"/>
      <c r="DQ13" s="632">
        <v>545435</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41354</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250752</v>
      </c>
      <c r="CS14" s="624"/>
      <c r="CT14" s="624"/>
      <c r="CU14" s="624"/>
      <c r="CV14" s="624"/>
      <c r="CW14" s="624"/>
      <c r="CX14" s="624"/>
      <c r="CY14" s="625"/>
      <c r="CZ14" s="626">
        <v>3.9</v>
      </c>
      <c r="DA14" s="626"/>
      <c r="DB14" s="626"/>
      <c r="DC14" s="626"/>
      <c r="DD14" s="632">
        <v>13206</v>
      </c>
      <c r="DE14" s="624"/>
      <c r="DF14" s="624"/>
      <c r="DG14" s="624"/>
      <c r="DH14" s="624"/>
      <c r="DI14" s="624"/>
      <c r="DJ14" s="624"/>
      <c r="DK14" s="624"/>
      <c r="DL14" s="624"/>
      <c r="DM14" s="624"/>
      <c r="DN14" s="624"/>
      <c r="DO14" s="624"/>
      <c r="DP14" s="625"/>
      <c r="DQ14" s="632">
        <v>237365</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6229</v>
      </c>
      <c r="S15" s="624"/>
      <c r="T15" s="624"/>
      <c r="U15" s="624"/>
      <c r="V15" s="624"/>
      <c r="W15" s="624"/>
      <c r="X15" s="624"/>
      <c r="Y15" s="625"/>
      <c r="Z15" s="626">
        <v>0.1</v>
      </c>
      <c r="AA15" s="626"/>
      <c r="AB15" s="626"/>
      <c r="AC15" s="626"/>
      <c r="AD15" s="627">
        <v>6229</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64635</v>
      </c>
      <c r="BH15" s="624"/>
      <c r="BI15" s="624"/>
      <c r="BJ15" s="624"/>
      <c r="BK15" s="624"/>
      <c r="BL15" s="624"/>
      <c r="BM15" s="624"/>
      <c r="BN15" s="625"/>
      <c r="BO15" s="626">
        <v>4.5999999999999996</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763608</v>
      </c>
      <c r="CS15" s="624"/>
      <c r="CT15" s="624"/>
      <c r="CU15" s="624"/>
      <c r="CV15" s="624"/>
      <c r="CW15" s="624"/>
      <c r="CX15" s="624"/>
      <c r="CY15" s="625"/>
      <c r="CZ15" s="626">
        <v>11.9</v>
      </c>
      <c r="DA15" s="626"/>
      <c r="DB15" s="626"/>
      <c r="DC15" s="626"/>
      <c r="DD15" s="632">
        <v>377486</v>
      </c>
      <c r="DE15" s="624"/>
      <c r="DF15" s="624"/>
      <c r="DG15" s="624"/>
      <c r="DH15" s="624"/>
      <c r="DI15" s="624"/>
      <c r="DJ15" s="624"/>
      <c r="DK15" s="624"/>
      <c r="DL15" s="624"/>
      <c r="DM15" s="624"/>
      <c r="DN15" s="624"/>
      <c r="DO15" s="624"/>
      <c r="DP15" s="625"/>
      <c r="DQ15" s="632">
        <v>417103</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2470477</v>
      </c>
      <c r="S16" s="624"/>
      <c r="T16" s="624"/>
      <c r="U16" s="624"/>
      <c r="V16" s="624"/>
      <c r="W16" s="624"/>
      <c r="X16" s="624"/>
      <c r="Y16" s="625"/>
      <c r="Z16" s="626">
        <v>35.299999999999997</v>
      </c>
      <c r="AA16" s="626"/>
      <c r="AB16" s="626"/>
      <c r="AC16" s="626"/>
      <c r="AD16" s="627">
        <v>2191748</v>
      </c>
      <c r="AE16" s="627"/>
      <c r="AF16" s="627"/>
      <c r="AG16" s="627"/>
      <c r="AH16" s="627"/>
      <c r="AI16" s="627"/>
      <c r="AJ16" s="627"/>
      <c r="AK16" s="627"/>
      <c r="AL16" s="628">
        <v>55.3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2191748</v>
      </c>
      <c r="S17" s="624"/>
      <c r="T17" s="624"/>
      <c r="U17" s="624"/>
      <c r="V17" s="624"/>
      <c r="W17" s="624"/>
      <c r="X17" s="624"/>
      <c r="Y17" s="625"/>
      <c r="Z17" s="626">
        <v>31.3</v>
      </c>
      <c r="AA17" s="626"/>
      <c r="AB17" s="626"/>
      <c r="AC17" s="626"/>
      <c r="AD17" s="627">
        <v>2191748</v>
      </c>
      <c r="AE17" s="627"/>
      <c r="AF17" s="627"/>
      <c r="AG17" s="627"/>
      <c r="AH17" s="627"/>
      <c r="AI17" s="627"/>
      <c r="AJ17" s="627"/>
      <c r="AK17" s="627"/>
      <c r="AL17" s="628">
        <v>55.3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654082</v>
      </c>
      <c r="CS17" s="624"/>
      <c r="CT17" s="624"/>
      <c r="CU17" s="624"/>
      <c r="CV17" s="624"/>
      <c r="CW17" s="624"/>
      <c r="CX17" s="624"/>
      <c r="CY17" s="625"/>
      <c r="CZ17" s="626">
        <v>10.199999999999999</v>
      </c>
      <c r="DA17" s="626"/>
      <c r="DB17" s="626"/>
      <c r="DC17" s="626"/>
      <c r="DD17" s="632" t="s">
        <v>108</v>
      </c>
      <c r="DE17" s="624"/>
      <c r="DF17" s="624"/>
      <c r="DG17" s="624"/>
      <c r="DH17" s="624"/>
      <c r="DI17" s="624"/>
      <c r="DJ17" s="624"/>
      <c r="DK17" s="624"/>
      <c r="DL17" s="624"/>
      <c r="DM17" s="624"/>
      <c r="DN17" s="624"/>
      <c r="DO17" s="624"/>
      <c r="DP17" s="625"/>
      <c r="DQ17" s="632">
        <v>654082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278671</v>
      </c>
      <c r="S18" s="624"/>
      <c r="T18" s="624"/>
      <c r="U18" s="624"/>
      <c r="V18" s="624"/>
      <c r="W18" s="624"/>
      <c r="X18" s="624"/>
      <c r="Y18" s="625"/>
      <c r="Z18" s="626">
        <v>4</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58</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17673</v>
      </c>
      <c r="BH19" s="624"/>
      <c r="BI19" s="624"/>
      <c r="BJ19" s="624"/>
      <c r="BK19" s="624"/>
      <c r="BL19" s="624"/>
      <c r="BM19" s="624"/>
      <c r="BN19" s="625"/>
      <c r="BO19" s="626">
        <v>1.3</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4241296</v>
      </c>
      <c r="S20" s="624"/>
      <c r="T20" s="624"/>
      <c r="U20" s="624"/>
      <c r="V20" s="624"/>
      <c r="W20" s="624"/>
      <c r="X20" s="624"/>
      <c r="Y20" s="625"/>
      <c r="Z20" s="626">
        <v>60.6</v>
      </c>
      <c r="AA20" s="626"/>
      <c r="AB20" s="626"/>
      <c r="AC20" s="626"/>
      <c r="AD20" s="627">
        <v>3962567</v>
      </c>
      <c r="AE20" s="627"/>
      <c r="AF20" s="627"/>
      <c r="AG20" s="627"/>
      <c r="AH20" s="627"/>
      <c r="AI20" s="627"/>
      <c r="AJ20" s="627"/>
      <c r="AK20" s="627"/>
      <c r="AL20" s="628">
        <v>100</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17673</v>
      </c>
      <c r="BH20" s="624"/>
      <c r="BI20" s="624"/>
      <c r="BJ20" s="624"/>
      <c r="BK20" s="624"/>
      <c r="BL20" s="624"/>
      <c r="BM20" s="624"/>
      <c r="BN20" s="625"/>
      <c r="BO20" s="626">
        <v>1.3</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6409316</v>
      </c>
      <c r="CS20" s="624"/>
      <c r="CT20" s="624"/>
      <c r="CU20" s="624"/>
      <c r="CV20" s="624"/>
      <c r="CW20" s="624"/>
      <c r="CX20" s="624"/>
      <c r="CY20" s="625"/>
      <c r="CZ20" s="626">
        <v>100</v>
      </c>
      <c r="DA20" s="626"/>
      <c r="DB20" s="626"/>
      <c r="DC20" s="626"/>
      <c r="DD20" s="632">
        <v>1280143</v>
      </c>
      <c r="DE20" s="624"/>
      <c r="DF20" s="624"/>
      <c r="DG20" s="624"/>
      <c r="DH20" s="624"/>
      <c r="DI20" s="624"/>
      <c r="DJ20" s="624"/>
      <c r="DK20" s="624"/>
      <c r="DL20" s="624"/>
      <c r="DM20" s="624"/>
      <c r="DN20" s="624"/>
      <c r="DO20" s="624"/>
      <c r="DP20" s="625"/>
      <c r="DQ20" s="632">
        <v>4635637</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1415</v>
      </c>
      <c r="S21" s="624"/>
      <c r="T21" s="624"/>
      <c r="U21" s="624"/>
      <c r="V21" s="624"/>
      <c r="W21" s="624"/>
      <c r="X21" s="624"/>
      <c r="Y21" s="625"/>
      <c r="Z21" s="626">
        <v>0</v>
      </c>
      <c r="AA21" s="626"/>
      <c r="AB21" s="626"/>
      <c r="AC21" s="626"/>
      <c r="AD21" s="627">
        <v>1415</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17673</v>
      </c>
      <c r="BH21" s="624"/>
      <c r="BI21" s="624"/>
      <c r="BJ21" s="624"/>
      <c r="BK21" s="624"/>
      <c r="BL21" s="624"/>
      <c r="BM21" s="624"/>
      <c r="BN21" s="625"/>
      <c r="BO21" s="626">
        <v>1.3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18390</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115466</v>
      </c>
      <c r="S23" s="624"/>
      <c r="T23" s="624"/>
      <c r="U23" s="624"/>
      <c r="V23" s="624"/>
      <c r="W23" s="624"/>
      <c r="X23" s="624"/>
      <c r="Y23" s="625"/>
      <c r="Z23" s="626">
        <v>1.7</v>
      </c>
      <c r="AA23" s="626"/>
      <c r="AB23" s="626"/>
      <c r="AC23" s="626"/>
      <c r="AD23" s="627" t="s">
        <v>108</v>
      </c>
      <c r="AE23" s="627"/>
      <c r="AF23" s="627"/>
      <c r="AG23" s="627"/>
      <c r="AH23" s="627"/>
      <c r="AI23" s="627"/>
      <c r="AJ23" s="627"/>
      <c r="AK23" s="627"/>
      <c r="AL23" s="628" t="s">
        <v>108</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18079</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2077324</v>
      </c>
      <c r="CS24" s="613"/>
      <c r="CT24" s="613"/>
      <c r="CU24" s="613"/>
      <c r="CV24" s="613"/>
      <c r="CW24" s="613"/>
      <c r="CX24" s="613"/>
      <c r="CY24" s="614"/>
      <c r="CZ24" s="650">
        <v>32.4</v>
      </c>
      <c r="DA24" s="651"/>
      <c r="DB24" s="651"/>
      <c r="DC24" s="652"/>
      <c r="DD24" s="649">
        <v>1493327</v>
      </c>
      <c r="DE24" s="613"/>
      <c r="DF24" s="613"/>
      <c r="DG24" s="613"/>
      <c r="DH24" s="613"/>
      <c r="DI24" s="613"/>
      <c r="DJ24" s="613"/>
      <c r="DK24" s="614"/>
      <c r="DL24" s="649">
        <v>1390554</v>
      </c>
      <c r="DM24" s="613"/>
      <c r="DN24" s="613"/>
      <c r="DO24" s="613"/>
      <c r="DP24" s="613"/>
      <c r="DQ24" s="613"/>
      <c r="DR24" s="613"/>
      <c r="DS24" s="613"/>
      <c r="DT24" s="613"/>
      <c r="DU24" s="613"/>
      <c r="DV24" s="614"/>
      <c r="DW24" s="617">
        <v>33.1</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711819</v>
      </c>
      <c r="S25" s="624"/>
      <c r="T25" s="624"/>
      <c r="U25" s="624"/>
      <c r="V25" s="624"/>
      <c r="W25" s="624"/>
      <c r="X25" s="624"/>
      <c r="Y25" s="625"/>
      <c r="Z25" s="626">
        <v>10.199999999999999</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713577</v>
      </c>
      <c r="CS25" s="655"/>
      <c r="CT25" s="655"/>
      <c r="CU25" s="655"/>
      <c r="CV25" s="655"/>
      <c r="CW25" s="655"/>
      <c r="CX25" s="655"/>
      <c r="CY25" s="656"/>
      <c r="CZ25" s="657">
        <v>11.1</v>
      </c>
      <c r="DA25" s="658"/>
      <c r="DB25" s="658"/>
      <c r="DC25" s="659"/>
      <c r="DD25" s="632">
        <v>612092</v>
      </c>
      <c r="DE25" s="655"/>
      <c r="DF25" s="655"/>
      <c r="DG25" s="655"/>
      <c r="DH25" s="655"/>
      <c r="DI25" s="655"/>
      <c r="DJ25" s="655"/>
      <c r="DK25" s="656"/>
      <c r="DL25" s="632">
        <v>610819</v>
      </c>
      <c r="DM25" s="655"/>
      <c r="DN25" s="655"/>
      <c r="DO25" s="655"/>
      <c r="DP25" s="655"/>
      <c r="DQ25" s="655"/>
      <c r="DR25" s="655"/>
      <c r="DS25" s="655"/>
      <c r="DT25" s="655"/>
      <c r="DU25" s="655"/>
      <c r="DV25" s="656"/>
      <c r="DW25" s="628">
        <v>14.5</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411423</v>
      </c>
      <c r="CS26" s="624"/>
      <c r="CT26" s="624"/>
      <c r="CU26" s="624"/>
      <c r="CV26" s="624"/>
      <c r="CW26" s="624"/>
      <c r="CX26" s="624"/>
      <c r="CY26" s="625"/>
      <c r="CZ26" s="657">
        <v>6.4</v>
      </c>
      <c r="DA26" s="658"/>
      <c r="DB26" s="658"/>
      <c r="DC26" s="659"/>
      <c r="DD26" s="632">
        <v>323949</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335156</v>
      </c>
      <c r="S27" s="624"/>
      <c r="T27" s="624"/>
      <c r="U27" s="624"/>
      <c r="V27" s="624"/>
      <c r="W27" s="624"/>
      <c r="X27" s="624"/>
      <c r="Y27" s="625"/>
      <c r="Z27" s="626">
        <v>4.8</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1403869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709665</v>
      </c>
      <c r="CS27" s="655"/>
      <c r="CT27" s="655"/>
      <c r="CU27" s="655"/>
      <c r="CV27" s="655"/>
      <c r="CW27" s="655"/>
      <c r="CX27" s="655"/>
      <c r="CY27" s="656"/>
      <c r="CZ27" s="657">
        <v>11.1</v>
      </c>
      <c r="DA27" s="658"/>
      <c r="DB27" s="658"/>
      <c r="DC27" s="659"/>
      <c r="DD27" s="632">
        <v>227153</v>
      </c>
      <c r="DE27" s="655"/>
      <c r="DF27" s="655"/>
      <c r="DG27" s="655"/>
      <c r="DH27" s="655"/>
      <c r="DI27" s="655"/>
      <c r="DJ27" s="655"/>
      <c r="DK27" s="656"/>
      <c r="DL27" s="632">
        <v>226953</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11371</v>
      </c>
      <c r="S28" s="624"/>
      <c r="T28" s="624"/>
      <c r="U28" s="624"/>
      <c r="V28" s="624"/>
      <c r="W28" s="624"/>
      <c r="X28" s="624"/>
      <c r="Y28" s="625"/>
      <c r="Z28" s="626">
        <v>0.2</v>
      </c>
      <c r="AA28" s="626"/>
      <c r="AB28" s="626"/>
      <c r="AC28" s="626"/>
      <c r="AD28" s="627">
        <v>96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654082</v>
      </c>
      <c r="CS28" s="624"/>
      <c r="CT28" s="624"/>
      <c r="CU28" s="624"/>
      <c r="CV28" s="624"/>
      <c r="CW28" s="624"/>
      <c r="CX28" s="624"/>
      <c r="CY28" s="625"/>
      <c r="CZ28" s="657">
        <v>10.199999999999999</v>
      </c>
      <c r="DA28" s="658"/>
      <c r="DB28" s="658"/>
      <c r="DC28" s="659"/>
      <c r="DD28" s="632">
        <v>654082</v>
      </c>
      <c r="DE28" s="624"/>
      <c r="DF28" s="624"/>
      <c r="DG28" s="624"/>
      <c r="DH28" s="624"/>
      <c r="DI28" s="624"/>
      <c r="DJ28" s="624"/>
      <c r="DK28" s="625"/>
      <c r="DL28" s="632">
        <v>552782</v>
      </c>
      <c r="DM28" s="624"/>
      <c r="DN28" s="624"/>
      <c r="DO28" s="624"/>
      <c r="DP28" s="624"/>
      <c r="DQ28" s="624"/>
      <c r="DR28" s="624"/>
      <c r="DS28" s="624"/>
      <c r="DT28" s="624"/>
      <c r="DU28" s="624"/>
      <c r="DV28" s="625"/>
      <c r="DW28" s="628">
        <v>13.1</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53958</v>
      </c>
      <c r="S29" s="624"/>
      <c r="T29" s="624"/>
      <c r="U29" s="624"/>
      <c r="V29" s="624"/>
      <c r="W29" s="624"/>
      <c r="X29" s="624"/>
      <c r="Y29" s="625"/>
      <c r="Z29" s="626">
        <v>0.8</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653142</v>
      </c>
      <c r="CS29" s="655"/>
      <c r="CT29" s="655"/>
      <c r="CU29" s="655"/>
      <c r="CV29" s="655"/>
      <c r="CW29" s="655"/>
      <c r="CX29" s="655"/>
      <c r="CY29" s="656"/>
      <c r="CZ29" s="657">
        <v>10.199999999999999</v>
      </c>
      <c r="DA29" s="658"/>
      <c r="DB29" s="658"/>
      <c r="DC29" s="659"/>
      <c r="DD29" s="632">
        <v>653142</v>
      </c>
      <c r="DE29" s="655"/>
      <c r="DF29" s="655"/>
      <c r="DG29" s="655"/>
      <c r="DH29" s="655"/>
      <c r="DI29" s="655"/>
      <c r="DJ29" s="655"/>
      <c r="DK29" s="656"/>
      <c r="DL29" s="632">
        <v>551842</v>
      </c>
      <c r="DM29" s="655"/>
      <c r="DN29" s="655"/>
      <c r="DO29" s="655"/>
      <c r="DP29" s="655"/>
      <c r="DQ29" s="655"/>
      <c r="DR29" s="655"/>
      <c r="DS29" s="655"/>
      <c r="DT29" s="655"/>
      <c r="DU29" s="655"/>
      <c r="DV29" s="656"/>
      <c r="DW29" s="628">
        <v>13.1</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183265</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99.2</v>
      </c>
      <c r="BH30" s="682"/>
      <c r="BI30" s="682"/>
      <c r="BJ30" s="682"/>
      <c r="BK30" s="682"/>
      <c r="BL30" s="682"/>
      <c r="BM30" s="618">
        <v>96.1</v>
      </c>
      <c r="BN30" s="682"/>
      <c r="BO30" s="682"/>
      <c r="BP30" s="682"/>
      <c r="BQ30" s="683"/>
      <c r="BR30" s="681">
        <v>99.2</v>
      </c>
      <c r="BS30" s="682"/>
      <c r="BT30" s="682"/>
      <c r="BU30" s="682"/>
      <c r="BV30" s="682"/>
      <c r="BW30" s="682"/>
      <c r="BX30" s="618">
        <v>96.1</v>
      </c>
      <c r="BY30" s="682"/>
      <c r="BZ30" s="682"/>
      <c r="CA30" s="682"/>
      <c r="CB30" s="683"/>
      <c r="CD30" s="686"/>
      <c r="CE30" s="687"/>
      <c r="CF30" s="637" t="s">
        <v>288</v>
      </c>
      <c r="CG30" s="638"/>
      <c r="CH30" s="638"/>
      <c r="CI30" s="638"/>
      <c r="CJ30" s="638"/>
      <c r="CK30" s="638"/>
      <c r="CL30" s="638"/>
      <c r="CM30" s="638"/>
      <c r="CN30" s="638"/>
      <c r="CO30" s="638"/>
      <c r="CP30" s="638"/>
      <c r="CQ30" s="639"/>
      <c r="CR30" s="623">
        <v>619037</v>
      </c>
      <c r="CS30" s="624"/>
      <c r="CT30" s="624"/>
      <c r="CU30" s="624"/>
      <c r="CV30" s="624"/>
      <c r="CW30" s="624"/>
      <c r="CX30" s="624"/>
      <c r="CY30" s="625"/>
      <c r="CZ30" s="657">
        <v>9.6999999999999993</v>
      </c>
      <c r="DA30" s="658"/>
      <c r="DB30" s="658"/>
      <c r="DC30" s="659"/>
      <c r="DD30" s="632">
        <v>619037</v>
      </c>
      <c r="DE30" s="624"/>
      <c r="DF30" s="624"/>
      <c r="DG30" s="624"/>
      <c r="DH30" s="624"/>
      <c r="DI30" s="624"/>
      <c r="DJ30" s="624"/>
      <c r="DK30" s="625"/>
      <c r="DL30" s="632">
        <v>517737</v>
      </c>
      <c r="DM30" s="624"/>
      <c r="DN30" s="624"/>
      <c r="DO30" s="624"/>
      <c r="DP30" s="624"/>
      <c r="DQ30" s="624"/>
      <c r="DR30" s="624"/>
      <c r="DS30" s="624"/>
      <c r="DT30" s="624"/>
      <c r="DU30" s="624"/>
      <c r="DV30" s="625"/>
      <c r="DW30" s="628">
        <v>12.3</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562821</v>
      </c>
      <c r="S31" s="624"/>
      <c r="T31" s="624"/>
      <c r="U31" s="624"/>
      <c r="V31" s="624"/>
      <c r="W31" s="624"/>
      <c r="X31" s="624"/>
      <c r="Y31" s="625"/>
      <c r="Z31" s="626">
        <v>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99.3</v>
      </c>
      <c r="BH31" s="655"/>
      <c r="BI31" s="655"/>
      <c r="BJ31" s="655"/>
      <c r="BK31" s="655"/>
      <c r="BL31" s="655"/>
      <c r="BM31" s="629">
        <v>96.8</v>
      </c>
      <c r="BN31" s="679"/>
      <c r="BO31" s="679"/>
      <c r="BP31" s="679"/>
      <c r="BQ31" s="680"/>
      <c r="BR31" s="678">
        <v>99.4</v>
      </c>
      <c r="BS31" s="655"/>
      <c r="BT31" s="655"/>
      <c r="BU31" s="655"/>
      <c r="BV31" s="655"/>
      <c r="BW31" s="655"/>
      <c r="BX31" s="629">
        <v>96.6</v>
      </c>
      <c r="BY31" s="679"/>
      <c r="BZ31" s="679"/>
      <c r="CA31" s="679"/>
      <c r="CB31" s="680"/>
      <c r="CD31" s="686"/>
      <c r="CE31" s="687"/>
      <c r="CF31" s="637" t="s">
        <v>292</v>
      </c>
      <c r="CG31" s="638"/>
      <c r="CH31" s="638"/>
      <c r="CI31" s="638"/>
      <c r="CJ31" s="638"/>
      <c r="CK31" s="638"/>
      <c r="CL31" s="638"/>
      <c r="CM31" s="638"/>
      <c r="CN31" s="638"/>
      <c r="CO31" s="638"/>
      <c r="CP31" s="638"/>
      <c r="CQ31" s="639"/>
      <c r="CR31" s="623">
        <v>34105</v>
      </c>
      <c r="CS31" s="655"/>
      <c r="CT31" s="655"/>
      <c r="CU31" s="655"/>
      <c r="CV31" s="655"/>
      <c r="CW31" s="655"/>
      <c r="CX31" s="655"/>
      <c r="CY31" s="656"/>
      <c r="CZ31" s="657">
        <v>0.5</v>
      </c>
      <c r="DA31" s="658"/>
      <c r="DB31" s="658"/>
      <c r="DC31" s="659"/>
      <c r="DD31" s="632">
        <v>34105</v>
      </c>
      <c r="DE31" s="655"/>
      <c r="DF31" s="655"/>
      <c r="DG31" s="655"/>
      <c r="DH31" s="655"/>
      <c r="DI31" s="655"/>
      <c r="DJ31" s="655"/>
      <c r="DK31" s="656"/>
      <c r="DL31" s="632">
        <v>34105</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158674</v>
      </c>
      <c r="S32" s="624"/>
      <c r="T32" s="624"/>
      <c r="U32" s="624"/>
      <c r="V32" s="624"/>
      <c r="W32" s="624"/>
      <c r="X32" s="624"/>
      <c r="Y32" s="625"/>
      <c r="Z32" s="626">
        <v>2.2999999999999998</v>
      </c>
      <c r="AA32" s="626"/>
      <c r="AB32" s="626"/>
      <c r="AC32" s="626"/>
      <c r="AD32" s="627">
        <v>334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99.1</v>
      </c>
      <c r="BH32" s="691"/>
      <c r="BI32" s="691"/>
      <c r="BJ32" s="691"/>
      <c r="BK32" s="691"/>
      <c r="BL32" s="691"/>
      <c r="BM32" s="692">
        <v>94.8</v>
      </c>
      <c r="BN32" s="691"/>
      <c r="BO32" s="691"/>
      <c r="BP32" s="691"/>
      <c r="BQ32" s="693"/>
      <c r="BR32" s="690">
        <v>99</v>
      </c>
      <c r="BS32" s="691"/>
      <c r="BT32" s="691"/>
      <c r="BU32" s="691"/>
      <c r="BV32" s="691"/>
      <c r="BW32" s="691"/>
      <c r="BX32" s="692">
        <v>95</v>
      </c>
      <c r="BY32" s="691"/>
      <c r="BZ32" s="691"/>
      <c r="CA32" s="691"/>
      <c r="CB32" s="693"/>
      <c r="CD32" s="688"/>
      <c r="CE32" s="689"/>
      <c r="CF32" s="637" t="s">
        <v>295</v>
      </c>
      <c r="CG32" s="638"/>
      <c r="CH32" s="638"/>
      <c r="CI32" s="638"/>
      <c r="CJ32" s="638"/>
      <c r="CK32" s="638"/>
      <c r="CL32" s="638"/>
      <c r="CM32" s="638"/>
      <c r="CN32" s="638"/>
      <c r="CO32" s="638"/>
      <c r="CP32" s="638"/>
      <c r="CQ32" s="639"/>
      <c r="CR32" s="623">
        <v>940</v>
      </c>
      <c r="CS32" s="624"/>
      <c r="CT32" s="624"/>
      <c r="CU32" s="624"/>
      <c r="CV32" s="624"/>
      <c r="CW32" s="624"/>
      <c r="CX32" s="624"/>
      <c r="CY32" s="625"/>
      <c r="CZ32" s="657">
        <v>0</v>
      </c>
      <c r="DA32" s="658"/>
      <c r="DB32" s="658"/>
      <c r="DC32" s="659"/>
      <c r="DD32" s="632">
        <v>940</v>
      </c>
      <c r="DE32" s="624"/>
      <c r="DF32" s="624"/>
      <c r="DG32" s="624"/>
      <c r="DH32" s="624"/>
      <c r="DI32" s="624"/>
      <c r="DJ32" s="624"/>
      <c r="DK32" s="625"/>
      <c r="DL32" s="632">
        <v>940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584300</v>
      </c>
      <c r="S33" s="624"/>
      <c r="T33" s="624"/>
      <c r="U33" s="624"/>
      <c r="V33" s="624"/>
      <c r="W33" s="624"/>
      <c r="X33" s="624"/>
      <c r="Y33" s="625"/>
      <c r="Z33" s="626">
        <v>8.4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3051849</v>
      </c>
      <c r="CS33" s="655"/>
      <c r="CT33" s="655"/>
      <c r="CU33" s="655"/>
      <c r="CV33" s="655"/>
      <c r="CW33" s="655"/>
      <c r="CX33" s="655"/>
      <c r="CY33" s="656"/>
      <c r="CZ33" s="657">
        <v>47.6</v>
      </c>
      <c r="DA33" s="658"/>
      <c r="DB33" s="658"/>
      <c r="DC33" s="659"/>
      <c r="DD33" s="632">
        <v>2510525</v>
      </c>
      <c r="DE33" s="655"/>
      <c r="DF33" s="655"/>
      <c r="DG33" s="655"/>
      <c r="DH33" s="655"/>
      <c r="DI33" s="655"/>
      <c r="DJ33" s="655"/>
      <c r="DK33" s="656"/>
      <c r="DL33" s="632">
        <v>2073723</v>
      </c>
      <c r="DM33" s="655"/>
      <c r="DN33" s="655"/>
      <c r="DO33" s="655"/>
      <c r="DP33" s="655"/>
      <c r="DQ33" s="655"/>
      <c r="DR33" s="655"/>
      <c r="DS33" s="655"/>
      <c r="DT33" s="655"/>
      <c r="DU33" s="655"/>
      <c r="DV33" s="656"/>
      <c r="DW33" s="628">
        <v>49.3</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1065199</v>
      </c>
      <c r="CS34" s="624"/>
      <c r="CT34" s="624"/>
      <c r="CU34" s="624"/>
      <c r="CV34" s="624"/>
      <c r="CW34" s="624"/>
      <c r="CX34" s="624"/>
      <c r="CY34" s="625"/>
      <c r="CZ34" s="657">
        <v>16.600000000000001</v>
      </c>
      <c r="DA34" s="658"/>
      <c r="DB34" s="658"/>
      <c r="DC34" s="659"/>
      <c r="DD34" s="632">
        <v>850821</v>
      </c>
      <c r="DE34" s="624"/>
      <c r="DF34" s="624"/>
      <c r="DG34" s="624"/>
      <c r="DH34" s="624"/>
      <c r="DI34" s="624"/>
      <c r="DJ34" s="624"/>
      <c r="DK34" s="625"/>
      <c r="DL34" s="632">
        <v>780246</v>
      </c>
      <c r="DM34" s="624"/>
      <c r="DN34" s="624"/>
      <c r="DO34" s="624"/>
      <c r="DP34" s="624"/>
      <c r="DQ34" s="624"/>
      <c r="DR34" s="624"/>
      <c r="DS34" s="624"/>
      <c r="DT34" s="624"/>
      <c r="DU34" s="624"/>
      <c r="DV34" s="625"/>
      <c r="DW34" s="628">
        <v>18.5</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243000</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1060321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144634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45316</v>
      </c>
      <c r="CS35" s="655"/>
      <c r="CT35" s="655"/>
      <c r="CU35" s="655"/>
      <c r="CV35" s="655"/>
      <c r="CW35" s="655"/>
      <c r="CX35" s="655"/>
      <c r="CY35" s="656"/>
      <c r="CZ35" s="657">
        <v>0.7</v>
      </c>
      <c r="DA35" s="658"/>
      <c r="DB35" s="658"/>
      <c r="DC35" s="659"/>
      <c r="DD35" s="632">
        <v>40495</v>
      </c>
      <c r="DE35" s="655"/>
      <c r="DF35" s="655"/>
      <c r="DG35" s="655"/>
      <c r="DH35" s="655"/>
      <c r="DI35" s="655"/>
      <c r="DJ35" s="655"/>
      <c r="DK35" s="656"/>
      <c r="DL35" s="632">
        <v>39346</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6996010</v>
      </c>
      <c r="S36" s="696"/>
      <c r="T36" s="696"/>
      <c r="U36" s="696"/>
      <c r="V36" s="696"/>
      <c r="W36" s="696"/>
      <c r="X36" s="696"/>
      <c r="Y36" s="697"/>
      <c r="Z36" s="698">
        <v>100</v>
      </c>
      <c r="AA36" s="698"/>
      <c r="AB36" s="698"/>
      <c r="AC36" s="698"/>
      <c r="AD36" s="699">
        <v>3964412</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484000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-17112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684109</v>
      </c>
      <c r="CS36" s="624"/>
      <c r="CT36" s="624"/>
      <c r="CU36" s="624"/>
      <c r="CV36" s="624"/>
      <c r="CW36" s="624"/>
      <c r="CX36" s="624"/>
      <c r="CY36" s="625"/>
      <c r="CZ36" s="657">
        <v>10.7</v>
      </c>
      <c r="DA36" s="658"/>
      <c r="DB36" s="658"/>
      <c r="DC36" s="659"/>
      <c r="DD36" s="632">
        <v>594613</v>
      </c>
      <c r="DE36" s="624"/>
      <c r="DF36" s="624"/>
      <c r="DG36" s="624"/>
      <c r="DH36" s="624"/>
      <c r="DI36" s="624"/>
      <c r="DJ36" s="624"/>
      <c r="DK36" s="625"/>
      <c r="DL36" s="632">
        <v>423636</v>
      </c>
      <c r="DM36" s="624"/>
      <c r="DN36" s="624"/>
      <c r="DO36" s="624"/>
      <c r="DP36" s="624"/>
      <c r="DQ36" s="624"/>
      <c r="DR36" s="624"/>
      <c r="DS36" s="624"/>
      <c r="DT36" s="624"/>
      <c r="DU36" s="624"/>
      <c r="DV36" s="625"/>
      <c r="DW36" s="628">
        <v>10.1</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46042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1984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311612</v>
      </c>
      <c r="CS37" s="655"/>
      <c r="CT37" s="655"/>
      <c r="CU37" s="655"/>
      <c r="CV37" s="655"/>
      <c r="CW37" s="655"/>
      <c r="CX37" s="655"/>
      <c r="CY37" s="656"/>
      <c r="CZ37" s="657">
        <v>4.9000000000000004</v>
      </c>
      <c r="DA37" s="658"/>
      <c r="DB37" s="658"/>
      <c r="DC37" s="659"/>
      <c r="DD37" s="632">
        <v>302479</v>
      </c>
      <c r="DE37" s="655"/>
      <c r="DF37" s="655"/>
      <c r="DG37" s="655"/>
      <c r="DH37" s="655"/>
      <c r="DI37" s="655"/>
      <c r="DJ37" s="655"/>
      <c r="DK37" s="656"/>
      <c r="DL37" s="632">
        <v>281347</v>
      </c>
      <c r="DM37" s="655"/>
      <c r="DN37" s="655"/>
      <c r="DO37" s="655"/>
      <c r="DP37" s="655"/>
      <c r="DQ37" s="655"/>
      <c r="DR37" s="655"/>
      <c r="DS37" s="655"/>
      <c r="DT37" s="655"/>
      <c r="DU37" s="655"/>
      <c r="DV37" s="656"/>
      <c r="DW37" s="628">
        <v>6.7</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36321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3654</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1024000</v>
      </c>
      <c r="CS38" s="624"/>
      <c r="CT38" s="624"/>
      <c r="CU38" s="624"/>
      <c r="CV38" s="624"/>
      <c r="CW38" s="624"/>
      <c r="CX38" s="624"/>
      <c r="CY38" s="625"/>
      <c r="CZ38" s="657">
        <v>16</v>
      </c>
      <c r="DA38" s="658"/>
      <c r="DB38" s="658"/>
      <c r="DC38" s="659"/>
      <c r="DD38" s="632">
        <v>954273</v>
      </c>
      <c r="DE38" s="624"/>
      <c r="DF38" s="624"/>
      <c r="DG38" s="624"/>
      <c r="DH38" s="624"/>
      <c r="DI38" s="624"/>
      <c r="DJ38" s="624"/>
      <c r="DK38" s="625"/>
      <c r="DL38" s="632">
        <v>830495</v>
      </c>
      <c r="DM38" s="624"/>
      <c r="DN38" s="624"/>
      <c r="DO38" s="624"/>
      <c r="DP38" s="624"/>
      <c r="DQ38" s="624"/>
      <c r="DR38" s="624"/>
      <c r="DS38" s="624"/>
      <c r="DT38" s="624"/>
      <c r="DU38" s="624"/>
      <c r="DV38" s="625"/>
      <c r="DW38" s="628">
        <v>19.7</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93</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120853</v>
      </c>
      <c r="CS39" s="655"/>
      <c r="CT39" s="655"/>
      <c r="CU39" s="655"/>
      <c r="CV39" s="655"/>
      <c r="CW39" s="655"/>
      <c r="CX39" s="655"/>
      <c r="CY39" s="656"/>
      <c r="CZ39" s="657">
        <v>1.9</v>
      </c>
      <c r="DA39" s="658"/>
      <c r="DB39" s="658"/>
      <c r="DC39" s="659"/>
      <c r="DD39" s="632">
        <v>54580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152287</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112</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112372</v>
      </c>
      <c r="CS40" s="624"/>
      <c r="CT40" s="624"/>
      <c r="CU40" s="624"/>
      <c r="CV40" s="624"/>
      <c r="CW40" s="624"/>
      <c r="CX40" s="624"/>
      <c r="CY40" s="625"/>
      <c r="CZ40" s="657">
        <v>1.8</v>
      </c>
      <c r="DA40" s="658"/>
      <c r="DB40" s="658"/>
      <c r="DC40" s="659"/>
      <c r="DD40" s="632">
        <v>15743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341671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264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1280143</v>
      </c>
      <c r="CS42" s="624"/>
      <c r="CT42" s="624"/>
      <c r="CU42" s="624"/>
      <c r="CV42" s="624"/>
      <c r="CW42" s="624"/>
      <c r="CX42" s="624"/>
      <c r="CY42" s="625"/>
      <c r="CZ42" s="657">
        <v>20</v>
      </c>
      <c r="DA42" s="706"/>
      <c r="DB42" s="706"/>
      <c r="DC42" s="707"/>
      <c r="DD42" s="632">
        <v>631785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36298</v>
      </c>
      <c r="CS43" s="655"/>
      <c r="CT43" s="655"/>
      <c r="CU43" s="655"/>
      <c r="CV43" s="655"/>
      <c r="CW43" s="655"/>
      <c r="CX43" s="655"/>
      <c r="CY43" s="656"/>
      <c r="CZ43" s="657">
        <v>0.6</v>
      </c>
      <c r="DA43" s="658"/>
      <c r="DB43" s="658"/>
      <c r="DC43" s="659"/>
      <c r="DD43" s="632">
        <v>36298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1280143</v>
      </c>
      <c r="CS44" s="624"/>
      <c r="CT44" s="624"/>
      <c r="CU44" s="624"/>
      <c r="CV44" s="624"/>
      <c r="CW44" s="624"/>
      <c r="CX44" s="624"/>
      <c r="CY44" s="625"/>
      <c r="CZ44" s="657">
        <v>20</v>
      </c>
      <c r="DA44" s="706"/>
      <c r="DB44" s="706"/>
      <c r="DC44" s="707"/>
      <c r="DD44" s="632">
        <v>631785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676978</v>
      </c>
      <c r="CS45" s="655"/>
      <c r="CT45" s="655"/>
      <c r="CU45" s="655"/>
      <c r="CV45" s="655"/>
      <c r="CW45" s="655"/>
      <c r="CX45" s="655"/>
      <c r="CY45" s="656"/>
      <c r="CZ45" s="657">
        <v>10.6</v>
      </c>
      <c r="DA45" s="658"/>
      <c r="DB45" s="658"/>
      <c r="DC45" s="659"/>
      <c r="DD45" s="632">
        <v>105778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603165</v>
      </c>
      <c r="CS46" s="624"/>
      <c r="CT46" s="624"/>
      <c r="CU46" s="624"/>
      <c r="CV46" s="624"/>
      <c r="CW46" s="624"/>
      <c r="CX46" s="624"/>
      <c r="CY46" s="625"/>
      <c r="CZ46" s="657">
        <v>9.4</v>
      </c>
      <c r="DA46" s="706"/>
      <c r="DB46" s="706"/>
      <c r="DC46" s="707"/>
      <c r="DD46" s="632">
        <v>526007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108</v>
      </c>
      <c r="CS47" s="655"/>
      <c r="CT47" s="655"/>
      <c r="CU47" s="655"/>
      <c r="CV47" s="655"/>
      <c r="CW47" s="655"/>
      <c r="CX47" s="655"/>
      <c r="CY47" s="656"/>
      <c r="CZ47" s="657" t="s">
        <v>108</v>
      </c>
      <c r="DA47" s="658"/>
      <c r="DB47" s="658"/>
      <c r="DC47" s="659"/>
      <c r="DD47" s="632" t="s">
        <v>108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6409316</v>
      </c>
      <c r="CS49" s="691"/>
      <c r="CT49" s="691"/>
      <c r="CU49" s="691"/>
      <c r="CV49" s="691"/>
      <c r="CW49" s="691"/>
      <c r="CX49" s="691"/>
      <c r="CY49" s="718"/>
      <c r="CZ49" s="719">
        <v>100</v>
      </c>
      <c r="DA49" s="720"/>
      <c r="DB49" s="720"/>
      <c r="DC49" s="721"/>
      <c r="DD49" s="722">
        <v>4635637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6962</v>
      </c>
      <c r="R7" s="753"/>
      <c r="S7" s="753"/>
      <c r="T7" s="753"/>
      <c r="U7" s="753"/>
      <c r="V7" s="753">
        <v>6379</v>
      </c>
      <c r="W7" s="753"/>
      <c r="X7" s="753"/>
      <c r="Y7" s="753"/>
      <c r="Z7" s="753"/>
      <c r="AA7" s="753">
        <v>583</v>
      </c>
      <c r="AB7" s="753"/>
      <c r="AC7" s="753"/>
      <c r="AD7" s="753"/>
      <c r="AE7" s="754"/>
      <c r="AF7" s="755">
        <v>497</v>
      </c>
      <c r="AG7" s="756"/>
      <c r="AH7" s="756"/>
      <c r="AI7" s="756"/>
      <c r="AJ7" s="757"/>
      <c r="AK7" s="792">
        <v>16</v>
      </c>
      <c r="AL7" s="793"/>
      <c r="AM7" s="793"/>
      <c r="AN7" s="793"/>
      <c r="AO7" s="793"/>
      <c r="AP7" s="793">
        <v>4288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534</v>
      </c>
      <c r="BT7" s="797"/>
      <c r="BU7" s="797"/>
      <c r="BV7" s="797"/>
      <c r="BW7" s="797"/>
      <c r="BX7" s="797"/>
      <c r="BY7" s="797"/>
      <c r="BZ7" s="797"/>
      <c r="CA7" s="797"/>
      <c r="CB7" s="797"/>
      <c r="CC7" s="797"/>
      <c r="CD7" s="797"/>
      <c r="CE7" s="797"/>
      <c r="CF7" s="797"/>
      <c r="CG7" s="798"/>
      <c r="CH7" s="789">
        <v>-1</v>
      </c>
      <c r="CI7" s="790"/>
      <c r="CJ7" s="790"/>
      <c r="CK7" s="790"/>
      <c r="CL7" s="791"/>
      <c r="CM7" s="789">
        <v>65</v>
      </c>
      <c r="CN7" s="790"/>
      <c r="CO7" s="790"/>
      <c r="CP7" s="790"/>
      <c r="CQ7" s="791"/>
      <c r="CR7" s="789">
        <v>4</v>
      </c>
      <c r="CS7" s="790"/>
      <c r="CT7" s="790"/>
      <c r="CU7" s="790"/>
      <c r="CV7" s="791"/>
      <c r="CW7" s="789">
        <v>0</v>
      </c>
      <c r="CX7" s="790"/>
      <c r="CY7" s="790"/>
      <c r="CZ7" s="790"/>
      <c r="DA7" s="791"/>
      <c r="DB7" s="789">
        <v>0</v>
      </c>
      <c r="DC7" s="790"/>
      <c r="DD7" s="790"/>
      <c r="DE7" s="790"/>
      <c r="DF7" s="791"/>
      <c r="DG7" s="789">
        <v>0</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x14ac:dyDescent="0.15">
      <c r="A8" s="212">
        <v>2</v>
      </c>
      <c r="B8" s="773" t="s">
        <v>532</v>
      </c>
      <c r="C8" s="774"/>
      <c r="D8" s="774"/>
      <c r="E8" s="774"/>
      <c r="F8" s="774"/>
      <c r="G8" s="774"/>
      <c r="H8" s="774"/>
      <c r="I8" s="774"/>
      <c r="J8" s="774"/>
      <c r="K8" s="774"/>
      <c r="L8" s="774"/>
      <c r="M8" s="774"/>
      <c r="N8" s="774"/>
      <c r="O8" s="774"/>
      <c r="P8" s="775"/>
      <c r="Q8" s="776">
        <v>37</v>
      </c>
      <c r="R8" s="777"/>
      <c r="S8" s="777"/>
      <c r="T8" s="777"/>
      <c r="U8" s="777"/>
      <c r="V8" s="777">
        <v>34</v>
      </c>
      <c r="W8" s="777"/>
      <c r="X8" s="777"/>
      <c r="Y8" s="777"/>
      <c r="Z8" s="777"/>
      <c r="AA8" s="777">
        <v>3</v>
      </c>
      <c r="AB8" s="777"/>
      <c r="AC8" s="777"/>
      <c r="AD8" s="777"/>
      <c r="AE8" s="778"/>
      <c r="AF8" s="779">
        <v>3</v>
      </c>
      <c r="AG8" s="780"/>
      <c r="AH8" s="780"/>
      <c r="AI8" s="780"/>
      <c r="AJ8" s="781"/>
      <c r="AK8" s="782" t="s">
        <v>533</v>
      </c>
      <c r="AL8" s="783"/>
      <c r="AM8" s="783"/>
      <c r="AN8" s="783"/>
      <c r="AO8" s="783"/>
      <c r="AP8" s="783" t="s">
        <v>533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535</v>
      </c>
      <c r="BT8" s="787"/>
      <c r="BU8" s="787"/>
      <c r="BV8" s="787"/>
      <c r="BW8" s="787"/>
      <c r="BX8" s="787"/>
      <c r="BY8" s="787"/>
      <c r="BZ8" s="787"/>
      <c r="CA8" s="787"/>
      <c r="CB8" s="787"/>
      <c r="CC8" s="787"/>
      <c r="CD8" s="787"/>
      <c r="CE8" s="787"/>
      <c r="CF8" s="787"/>
      <c r="CG8" s="788"/>
      <c r="CH8" s="799">
        <v>25</v>
      </c>
      <c r="CI8" s="800"/>
      <c r="CJ8" s="800"/>
      <c r="CK8" s="800"/>
      <c r="CL8" s="801"/>
      <c r="CM8" s="799">
        <v>79</v>
      </c>
      <c r="CN8" s="800"/>
      <c r="CO8" s="800"/>
      <c r="CP8" s="800"/>
      <c r="CQ8" s="801"/>
      <c r="CR8" s="799">
        <v>9</v>
      </c>
      <c r="CS8" s="800"/>
      <c r="CT8" s="800"/>
      <c r="CU8" s="800"/>
      <c r="CV8" s="801"/>
      <c r="CW8" s="799">
        <v>0</v>
      </c>
      <c r="CX8" s="800"/>
      <c r="CY8" s="800"/>
      <c r="CZ8" s="800"/>
      <c r="DA8" s="801"/>
      <c r="DB8" s="799">
        <v>0</v>
      </c>
      <c r="DC8" s="800"/>
      <c r="DD8" s="800"/>
      <c r="DE8" s="800"/>
      <c r="DF8" s="801"/>
      <c r="DG8" s="799">
        <v>0</v>
      </c>
      <c r="DH8" s="800"/>
      <c r="DI8" s="800"/>
      <c r="DJ8" s="800"/>
      <c r="DK8" s="801"/>
      <c r="DL8" s="799" t="s">
        <v>533</v>
      </c>
      <c r="DM8" s="800"/>
      <c r="DN8" s="800"/>
      <c r="DO8" s="800"/>
      <c r="DP8" s="801"/>
      <c r="DQ8" s="799" t="s">
        <v>533</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19"/>
      <c r="AL22" s="820"/>
      <c r="AM22" s="820"/>
      <c r="AN22" s="820"/>
      <c r="AO22" s="820"/>
      <c r="AP22" s="820"/>
      <c r="AQ22" s="820"/>
      <c r="AR22" s="820"/>
      <c r="AS22" s="820"/>
      <c r="AT22" s="820"/>
      <c r="AU22" s="821"/>
      <c r="AV22" s="821"/>
      <c r="AW22" s="821"/>
      <c r="AX22" s="821"/>
      <c r="AY22" s="822"/>
      <c r="AZ22" s="823" t="s">
        <v>360</v>
      </c>
      <c r="BA22" s="823"/>
      <c r="BB22" s="823"/>
      <c r="BC22" s="823"/>
      <c r="BD22" s="824"/>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6996</v>
      </c>
      <c r="R23" s="812"/>
      <c r="S23" s="812"/>
      <c r="T23" s="812"/>
      <c r="U23" s="812"/>
      <c r="V23" s="811">
        <v>6409</v>
      </c>
      <c r="W23" s="812"/>
      <c r="X23" s="812"/>
      <c r="Y23" s="812"/>
      <c r="Z23" s="812"/>
      <c r="AA23" s="811">
        <v>587</v>
      </c>
      <c r="AB23" s="812"/>
      <c r="AC23" s="812"/>
      <c r="AD23" s="812"/>
      <c r="AE23" s="812"/>
      <c r="AF23" s="813">
        <v>500</v>
      </c>
      <c r="AG23" s="812"/>
      <c r="AH23" s="812"/>
      <c r="AI23" s="812"/>
      <c r="AJ23" s="814"/>
      <c r="AK23" s="815"/>
      <c r="AL23" s="816"/>
      <c r="AM23" s="816"/>
      <c r="AN23" s="816"/>
      <c r="AO23" s="816"/>
      <c r="AP23" s="811">
        <v>4288</v>
      </c>
      <c r="AQ23" s="812"/>
      <c r="AR23" s="812"/>
      <c r="AS23" s="812"/>
      <c r="AT23" s="812"/>
      <c r="AU23" s="817"/>
      <c r="AV23" s="817"/>
      <c r="AW23" s="817"/>
      <c r="AX23" s="817"/>
      <c r="AY23" s="818"/>
      <c r="AZ23" s="826" t="s">
        <v>108</v>
      </c>
      <c r="BA23" s="827"/>
      <c r="BB23" s="827"/>
      <c r="BC23" s="827"/>
      <c r="BD23" s="828"/>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5" t="s">
        <v>363</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29" t="s">
        <v>368</v>
      </c>
      <c r="AG26" s="830"/>
      <c r="AH26" s="830"/>
      <c r="AI26" s="830"/>
      <c r="AJ26" s="831"/>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39">
        <v>1810</v>
      </c>
      <c r="R28" s="840"/>
      <c r="S28" s="840"/>
      <c r="T28" s="840"/>
      <c r="U28" s="840"/>
      <c r="V28" s="840">
        <v>1666</v>
      </c>
      <c r="W28" s="840"/>
      <c r="X28" s="840"/>
      <c r="Y28" s="840"/>
      <c r="Z28" s="840"/>
      <c r="AA28" s="840">
        <v>144</v>
      </c>
      <c r="AB28" s="840"/>
      <c r="AC28" s="840"/>
      <c r="AD28" s="840"/>
      <c r="AE28" s="841"/>
      <c r="AF28" s="842">
        <v>144</v>
      </c>
      <c r="AG28" s="840"/>
      <c r="AH28" s="840"/>
      <c r="AI28" s="840"/>
      <c r="AJ28" s="843"/>
      <c r="AK28" s="844">
        <v>152</v>
      </c>
      <c r="AL28" s="835"/>
      <c r="AM28" s="835"/>
      <c r="AN28" s="835"/>
      <c r="AO28" s="835"/>
      <c r="AP28" s="835" t="s">
        <v>536</v>
      </c>
      <c r="AQ28" s="835"/>
      <c r="AR28" s="835"/>
      <c r="AS28" s="835"/>
      <c r="AT28" s="835"/>
      <c r="AU28" s="835" t="s">
        <v>533</v>
      </c>
      <c r="AV28" s="835"/>
      <c r="AW28" s="835"/>
      <c r="AX28" s="835"/>
      <c r="AY28" s="835"/>
      <c r="AZ28" s="836"/>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438</v>
      </c>
      <c r="C29" s="774"/>
      <c r="D29" s="774"/>
      <c r="E29" s="774"/>
      <c r="F29" s="774"/>
      <c r="G29" s="774"/>
      <c r="H29" s="774"/>
      <c r="I29" s="774"/>
      <c r="J29" s="774"/>
      <c r="K29" s="774"/>
      <c r="L29" s="774"/>
      <c r="M29" s="774"/>
      <c r="N29" s="774"/>
      <c r="O29" s="774"/>
      <c r="P29" s="775"/>
      <c r="Q29" s="776">
        <v>1311</v>
      </c>
      <c r="R29" s="777"/>
      <c r="S29" s="777"/>
      <c r="T29" s="777"/>
      <c r="U29" s="777"/>
      <c r="V29" s="777">
        <v>1242</v>
      </c>
      <c r="W29" s="777"/>
      <c r="X29" s="777"/>
      <c r="Y29" s="777"/>
      <c r="Z29" s="777"/>
      <c r="AA29" s="777">
        <v>69</v>
      </c>
      <c r="AB29" s="777"/>
      <c r="AC29" s="777"/>
      <c r="AD29" s="777"/>
      <c r="AE29" s="778"/>
      <c r="AF29" s="779">
        <v>69</v>
      </c>
      <c r="AG29" s="780"/>
      <c r="AH29" s="780"/>
      <c r="AI29" s="780"/>
      <c r="AJ29" s="781"/>
      <c r="AK29" s="847">
        <v>174</v>
      </c>
      <c r="AL29" s="848"/>
      <c r="AM29" s="848"/>
      <c r="AN29" s="848"/>
      <c r="AO29" s="848"/>
      <c r="AP29" s="849" t="s">
        <v>533</v>
      </c>
      <c r="AQ29" s="850"/>
      <c r="AR29" s="850"/>
      <c r="AS29" s="850"/>
      <c r="AT29" s="847"/>
      <c r="AU29" s="848" t="s">
        <v>536</v>
      </c>
      <c r="AV29" s="848"/>
      <c r="AW29" s="848"/>
      <c r="AX29" s="848"/>
      <c r="AY29" s="848"/>
      <c r="AZ29" s="851"/>
      <c r="BA29" s="851"/>
      <c r="BB29" s="851"/>
      <c r="BC29" s="851"/>
      <c r="BD29" s="851"/>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537</v>
      </c>
      <c r="C30" s="774"/>
      <c r="D30" s="774"/>
      <c r="E30" s="774"/>
      <c r="F30" s="774"/>
      <c r="G30" s="774"/>
      <c r="H30" s="774"/>
      <c r="I30" s="774"/>
      <c r="J30" s="774"/>
      <c r="K30" s="774"/>
      <c r="L30" s="774"/>
      <c r="M30" s="774"/>
      <c r="N30" s="774"/>
      <c r="O30" s="774"/>
      <c r="P30" s="775"/>
      <c r="Q30" s="776">
        <v>142</v>
      </c>
      <c r="R30" s="777"/>
      <c r="S30" s="777"/>
      <c r="T30" s="777"/>
      <c r="U30" s="777"/>
      <c r="V30" s="777">
        <v>142</v>
      </c>
      <c r="W30" s="777"/>
      <c r="X30" s="777"/>
      <c r="Y30" s="777"/>
      <c r="Z30" s="777"/>
      <c r="AA30" s="777">
        <v>0</v>
      </c>
      <c r="AB30" s="777"/>
      <c r="AC30" s="777"/>
      <c r="AD30" s="777"/>
      <c r="AE30" s="778"/>
      <c r="AF30" s="779">
        <v>0</v>
      </c>
      <c r="AG30" s="780"/>
      <c r="AH30" s="780"/>
      <c r="AI30" s="780"/>
      <c r="AJ30" s="781"/>
      <c r="AK30" s="847">
        <v>167</v>
      </c>
      <c r="AL30" s="848"/>
      <c r="AM30" s="848"/>
      <c r="AN30" s="848"/>
      <c r="AO30" s="848"/>
      <c r="AP30" s="849" t="s">
        <v>533</v>
      </c>
      <c r="AQ30" s="850"/>
      <c r="AR30" s="850"/>
      <c r="AS30" s="850"/>
      <c r="AT30" s="847"/>
      <c r="AU30" s="848" t="s">
        <v>533</v>
      </c>
      <c r="AV30" s="848"/>
      <c r="AW30" s="848"/>
      <c r="AX30" s="848"/>
      <c r="AY30" s="848"/>
      <c r="AZ30" s="851"/>
      <c r="BA30" s="851"/>
      <c r="BB30" s="851"/>
      <c r="BC30" s="851"/>
      <c r="BD30" s="851"/>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374</v>
      </c>
      <c r="C31" s="774"/>
      <c r="D31" s="774"/>
      <c r="E31" s="774"/>
      <c r="F31" s="774"/>
      <c r="G31" s="774"/>
      <c r="H31" s="774"/>
      <c r="I31" s="774"/>
      <c r="J31" s="774"/>
      <c r="K31" s="774"/>
      <c r="L31" s="774"/>
      <c r="M31" s="774"/>
      <c r="N31" s="774"/>
      <c r="O31" s="774"/>
      <c r="P31" s="775"/>
      <c r="Q31" s="776">
        <v>280</v>
      </c>
      <c r="R31" s="777"/>
      <c r="S31" s="777"/>
      <c r="T31" s="777"/>
      <c r="U31" s="777"/>
      <c r="V31" s="777">
        <v>303</v>
      </c>
      <c r="W31" s="777"/>
      <c r="X31" s="777"/>
      <c r="Y31" s="777"/>
      <c r="Z31" s="777"/>
      <c r="AA31" s="777">
        <v>-23</v>
      </c>
      <c r="AB31" s="777"/>
      <c r="AC31" s="777"/>
      <c r="AD31" s="777"/>
      <c r="AE31" s="778"/>
      <c r="AF31" s="779">
        <v>329</v>
      </c>
      <c r="AG31" s="780"/>
      <c r="AH31" s="780"/>
      <c r="AI31" s="780"/>
      <c r="AJ31" s="781"/>
      <c r="AK31" s="847">
        <v>926</v>
      </c>
      <c r="AL31" s="848"/>
      <c r="AM31" s="848"/>
      <c r="AN31" s="848"/>
      <c r="AO31" s="848"/>
      <c r="AP31" s="848">
        <v>926</v>
      </c>
      <c r="AQ31" s="848"/>
      <c r="AR31" s="848"/>
      <c r="AS31" s="848"/>
      <c r="AT31" s="848"/>
      <c r="AU31" s="848">
        <v>236</v>
      </c>
      <c r="AV31" s="848"/>
      <c r="AW31" s="848"/>
      <c r="AX31" s="848"/>
      <c r="AY31" s="848"/>
      <c r="AZ31" s="851"/>
      <c r="BA31" s="851"/>
      <c r="BB31" s="851"/>
      <c r="BC31" s="851"/>
      <c r="BD31" s="851"/>
      <c r="BE31" s="845" t="s">
        <v>538</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539</v>
      </c>
      <c r="C32" s="774"/>
      <c r="D32" s="774"/>
      <c r="E32" s="774"/>
      <c r="F32" s="774"/>
      <c r="G32" s="774"/>
      <c r="H32" s="774"/>
      <c r="I32" s="774"/>
      <c r="J32" s="774"/>
      <c r="K32" s="774"/>
      <c r="L32" s="774"/>
      <c r="M32" s="774"/>
      <c r="N32" s="774"/>
      <c r="O32" s="774"/>
      <c r="P32" s="775"/>
      <c r="Q32" s="776">
        <v>300</v>
      </c>
      <c r="R32" s="777"/>
      <c r="S32" s="777"/>
      <c r="T32" s="777"/>
      <c r="U32" s="777"/>
      <c r="V32" s="777">
        <v>288</v>
      </c>
      <c r="W32" s="777"/>
      <c r="X32" s="777"/>
      <c r="Y32" s="777"/>
      <c r="Z32" s="777"/>
      <c r="AA32" s="777">
        <f t="shared" ref="AA32:AA33" si="0">Q32-V32</f>
        <v>12</v>
      </c>
      <c r="AB32" s="777"/>
      <c r="AC32" s="777"/>
      <c r="AD32" s="777"/>
      <c r="AE32" s="778"/>
      <c r="AF32" s="779">
        <v>12</v>
      </c>
      <c r="AG32" s="780"/>
      <c r="AH32" s="780"/>
      <c r="AI32" s="780"/>
      <c r="AJ32" s="781"/>
      <c r="AK32" s="847">
        <v>2052</v>
      </c>
      <c r="AL32" s="848"/>
      <c r="AM32" s="848"/>
      <c r="AN32" s="848"/>
      <c r="AO32" s="848"/>
      <c r="AP32" s="848">
        <v>2052</v>
      </c>
      <c r="AQ32" s="848"/>
      <c r="AR32" s="848"/>
      <c r="AS32" s="848"/>
      <c r="AT32" s="848"/>
      <c r="AU32" s="848">
        <v>1777</v>
      </c>
      <c r="AV32" s="848"/>
      <c r="AW32" s="848"/>
      <c r="AX32" s="848"/>
      <c r="AY32" s="848"/>
      <c r="AZ32" s="851"/>
      <c r="BA32" s="851"/>
      <c r="BB32" s="851"/>
      <c r="BC32" s="851"/>
      <c r="BD32" s="851"/>
      <c r="BE32" s="845" t="s">
        <v>540</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376</v>
      </c>
      <c r="C33" s="774"/>
      <c r="D33" s="774"/>
      <c r="E33" s="774"/>
      <c r="F33" s="774"/>
      <c r="G33" s="774"/>
      <c r="H33" s="774"/>
      <c r="I33" s="774"/>
      <c r="J33" s="774"/>
      <c r="K33" s="774"/>
      <c r="L33" s="774"/>
      <c r="M33" s="774"/>
      <c r="N33" s="774"/>
      <c r="O33" s="774"/>
      <c r="P33" s="775"/>
      <c r="Q33" s="776">
        <v>396</v>
      </c>
      <c r="R33" s="777"/>
      <c r="S33" s="777"/>
      <c r="T33" s="777"/>
      <c r="U33" s="777"/>
      <c r="V33" s="777">
        <v>378</v>
      </c>
      <c r="W33" s="777"/>
      <c r="X33" s="777"/>
      <c r="Y33" s="777"/>
      <c r="Z33" s="777"/>
      <c r="AA33" s="777">
        <f t="shared" si="0"/>
        <v>18</v>
      </c>
      <c r="AB33" s="777"/>
      <c r="AC33" s="777"/>
      <c r="AD33" s="777"/>
      <c r="AE33" s="778"/>
      <c r="AF33" s="779">
        <v>18</v>
      </c>
      <c r="AG33" s="780"/>
      <c r="AH33" s="780"/>
      <c r="AI33" s="780"/>
      <c r="AJ33" s="781"/>
      <c r="AK33" s="847">
        <v>3327</v>
      </c>
      <c r="AL33" s="848"/>
      <c r="AM33" s="848"/>
      <c r="AN33" s="848"/>
      <c r="AO33" s="848"/>
      <c r="AP33" s="848">
        <v>3327</v>
      </c>
      <c r="AQ33" s="848"/>
      <c r="AR33" s="848"/>
      <c r="AS33" s="848"/>
      <c r="AT33" s="848"/>
      <c r="AU33" s="848">
        <v>2822</v>
      </c>
      <c r="AV33" s="848"/>
      <c r="AW33" s="848"/>
      <c r="AX33" s="848"/>
      <c r="AY33" s="848"/>
      <c r="AZ33" s="851"/>
      <c r="BA33" s="851"/>
      <c r="BB33" s="851"/>
      <c r="BC33" s="851"/>
      <c r="BD33" s="851"/>
      <c r="BE33" s="845" t="s">
        <v>540</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541</v>
      </c>
      <c r="C34" s="774"/>
      <c r="D34" s="774"/>
      <c r="E34" s="774"/>
      <c r="F34" s="774"/>
      <c r="G34" s="774"/>
      <c r="H34" s="774"/>
      <c r="I34" s="774"/>
      <c r="J34" s="774"/>
      <c r="K34" s="774"/>
      <c r="L34" s="774"/>
      <c r="M34" s="774"/>
      <c r="N34" s="774"/>
      <c r="O34" s="774"/>
      <c r="P34" s="775"/>
      <c r="Q34" s="776">
        <v>544</v>
      </c>
      <c r="R34" s="777"/>
      <c r="S34" s="777"/>
      <c r="T34" s="777"/>
      <c r="U34" s="777"/>
      <c r="V34" s="777">
        <v>513</v>
      </c>
      <c r="W34" s="777"/>
      <c r="X34" s="777"/>
      <c r="Y34" s="777"/>
      <c r="Z34" s="777"/>
      <c r="AA34" s="777">
        <f>Q34-V34</f>
        <v>31</v>
      </c>
      <c r="AB34" s="777"/>
      <c r="AC34" s="777"/>
      <c r="AD34" s="777"/>
      <c r="AE34" s="778"/>
      <c r="AF34" s="779">
        <v>31</v>
      </c>
      <c r="AG34" s="780"/>
      <c r="AH34" s="780"/>
      <c r="AI34" s="780"/>
      <c r="AJ34" s="781"/>
      <c r="AK34" s="847" t="s">
        <v>533</v>
      </c>
      <c r="AL34" s="848"/>
      <c r="AM34" s="848"/>
      <c r="AN34" s="848"/>
      <c r="AO34" s="848"/>
      <c r="AP34" s="849">
        <v>0</v>
      </c>
      <c r="AQ34" s="850"/>
      <c r="AR34" s="850"/>
      <c r="AS34" s="850"/>
      <c r="AT34" s="847"/>
      <c r="AU34" s="848" t="s">
        <v>533</v>
      </c>
      <c r="AV34" s="848"/>
      <c r="AW34" s="848"/>
      <c r="AX34" s="848"/>
      <c r="AY34" s="848"/>
      <c r="AZ34" s="851"/>
      <c r="BA34" s="851"/>
      <c r="BB34" s="851"/>
      <c r="BC34" s="851"/>
      <c r="BD34" s="851"/>
      <c r="BE34" s="845" t="s">
        <v>540</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377</v>
      </c>
      <c r="C35" s="774"/>
      <c r="D35" s="774"/>
      <c r="E35" s="774"/>
      <c r="F35" s="774"/>
      <c r="G35" s="774"/>
      <c r="H35" s="774"/>
      <c r="I35" s="774"/>
      <c r="J35" s="774"/>
      <c r="K35" s="774"/>
      <c r="L35" s="774"/>
      <c r="M35" s="774"/>
      <c r="N35" s="774"/>
      <c r="O35" s="774"/>
      <c r="P35" s="775"/>
      <c r="Q35" s="776">
        <v>46</v>
      </c>
      <c r="R35" s="777"/>
      <c r="S35" s="777"/>
      <c r="T35" s="777"/>
      <c r="U35" s="777"/>
      <c r="V35" s="777">
        <v>46</v>
      </c>
      <c r="W35" s="777"/>
      <c r="X35" s="777"/>
      <c r="Y35" s="777"/>
      <c r="Z35" s="777"/>
      <c r="AA35" s="777">
        <v>0</v>
      </c>
      <c r="AB35" s="777"/>
      <c r="AC35" s="777"/>
      <c r="AD35" s="777"/>
      <c r="AE35" s="778"/>
      <c r="AF35" s="779">
        <v>0</v>
      </c>
      <c r="AG35" s="780"/>
      <c r="AH35" s="780"/>
      <c r="AI35" s="780"/>
      <c r="AJ35" s="781"/>
      <c r="AK35" s="847">
        <v>46</v>
      </c>
      <c r="AL35" s="848"/>
      <c r="AM35" s="848"/>
      <c r="AN35" s="848"/>
      <c r="AO35" s="848"/>
      <c r="AP35" s="849">
        <v>0</v>
      </c>
      <c r="AQ35" s="850"/>
      <c r="AR35" s="850"/>
      <c r="AS35" s="850"/>
      <c r="AT35" s="847"/>
      <c r="AU35" s="849" t="s">
        <v>533</v>
      </c>
      <c r="AV35" s="850"/>
      <c r="AW35" s="850"/>
      <c r="AX35" s="850"/>
      <c r="AY35" s="847"/>
      <c r="AZ35" s="851"/>
      <c r="BA35" s="851"/>
      <c r="BB35" s="851"/>
      <c r="BC35" s="851"/>
      <c r="BD35" s="851"/>
      <c r="BE35" s="845" t="s">
        <v>540</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51"/>
      <c r="BA36" s="851"/>
      <c r="BB36" s="851"/>
      <c r="BC36" s="851"/>
      <c r="BD36" s="851"/>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51"/>
      <c r="BA37" s="851"/>
      <c r="BB37" s="851"/>
      <c r="BC37" s="851"/>
      <c r="BD37" s="851"/>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51"/>
      <c r="BA38" s="851"/>
      <c r="BB38" s="851"/>
      <c r="BC38" s="851"/>
      <c r="BD38" s="851"/>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51"/>
      <c r="BA39" s="851"/>
      <c r="BB39" s="851"/>
      <c r="BC39" s="851"/>
      <c r="BD39" s="851"/>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51"/>
      <c r="BA40" s="851"/>
      <c r="BB40" s="851"/>
      <c r="BC40" s="851"/>
      <c r="BD40" s="851"/>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51"/>
      <c r="BA41" s="851"/>
      <c r="BB41" s="851"/>
      <c r="BC41" s="851"/>
      <c r="BD41" s="851"/>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51"/>
      <c r="BA42" s="851"/>
      <c r="BB42" s="851"/>
      <c r="BC42" s="851"/>
      <c r="BD42" s="851"/>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51"/>
      <c r="BA43" s="851"/>
      <c r="BB43" s="851"/>
      <c r="BC43" s="851"/>
      <c r="BD43" s="851"/>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51"/>
      <c r="BA44" s="851"/>
      <c r="BB44" s="851"/>
      <c r="BC44" s="851"/>
      <c r="BD44" s="851"/>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51"/>
      <c r="BA45" s="851"/>
      <c r="BB45" s="851"/>
      <c r="BC45" s="851"/>
      <c r="BD45" s="851"/>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51"/>
      <c r="BA46" s="851"/>
      <c r="BB46" s="851"/>
      <c r="BC46" s="851"/>
      <c r="BD46" s="851"/>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51"/>
      <c r="BA47" s="851"/>
      <c r="BB47" s="851"/>
      <c r="BC47" s="851"/>
      <c r="BD47" s="851"/>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51"/>
      <c r="BA48" s="851"/>
      <c r="BB48" s="851"/>
      <c r="BC48" s="851"/>
      <c r="BD48" s="851"/>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51"/>
      <c r="BA49" s="851"/>
      <c r="BB49" s="851"/>
      <c r="BC49" s="851"/>
      <c r="BD49" s="851"/>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5"/>
      <c r="BF62" s="845"/>
      <c r="BG62" s="845"/>
      <c r="BH62" s="845"/>
      <c r="BI62" s="846"/>
      <c r="BJ62" s="864" t="s">
        <v>378</v>
      </c>
      <c r="BK62" s="823"/>
      <c r="BL62" s="823"/>
      <c r="BM62" s="823"/>
      <c r="BN62" s="824"/>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379</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603</v>
      </c>
      <c r="AG63" s="861"/>
      <c r="AH63" s="861"/>
      <c r="AI63" s="861"/>
      <c r="AJ63" s="862"/>
      <c r="AK63" s="863"/>
      <c r="AL63" s="858"/>
      <c r="AM63" s="858"/>
      <c r="AN63" s="858"/>
      <c r="AO63" s="858"/>
      <c r="AP63" s="861">
        <f>SUM(AP28:AT35)</f>
        <v>6305</v>
      </c>
      <c r="AQ63" s="861"/>
      <c r="AR63" s="861"/>
      <c r="AS63" s="861"/>
      <c r="AT63" s="861"/>
      <c r="AU63" s="861">
        <f>SUM(AU28:AY35)</f>
        <v>4835</v>
      </c>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381</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1" t="s">
        <v>368</v>
      </c>
      <c r="AG66" s="830"/>
      <c r="AH66" s="830"/>
      <c r="AI66" s="830"/>
      <c r="AJ66" s="872"/>
      <c r="AK66" s="735" t="s">
        <v>369</v>
      </c>
      <c r="AL66" s="759"/>
      <c r="AM66" s="759"/>
      <c r="AN66" s="759"/>
      <c r="AO66" s="760"/>
      <c r="AP66" s="735" t="s">
        <v>370</v>
      </c>
      <c r="AQ66" s="736"/>
      <c r="AR66" s="736"/>
      <c r="AS66" s="736"/>
      <c r="AT66" s="737"/>
      <c r="AU66" s="735" t="s">
        <v>382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3"/>
      <c r="AH67" s="833"/>
      <c r="AI67" s="833"/>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542</v>
      </c>
      <c r="C68" s="889"/>
      <c r="D68" s="889"/>
      <c r="E68" s="889"/>
      <c r="F68" s="889"/>
      <c r="G68" s="889"/>
      <c r="H68" s="889"/>
      <c r="I68" s="889"/>
      <c r="J68" s="889"/>
      <c r="K68" s="889"/>
      <c r="L68" s="889"/>
      <c r="M68" s="889"/>
      <c r="N68" s="889"/>
      <c r="O68" s="889"/>
      <c r="P68" s="890"/>
      <c r="Q68" s="891">
        <v>2082</v>
      </c>
      <c r="R68" s="885"/>
      <c r="S68" s="885"/>
      <c r="T68" s="885"/>
      <c r="U68" s="885"/>
      <c r="V68" s="885">
        <v>1947</v>
      </c>
      <c r="W68" s="885"/>
      <c r="X68" s="885"/>
      <c r="Y68" s="885"/>
      <c r="Z68" s="885"/>
      <c r="AA68" s="885">
        <v>135</v>
      </c>
      <c r="AB68" s="885"/>
      <c r="AC68" s="885"/>
      <c r="AD68" s="885"/>
      <c r="AE68" s="885"/>
      <c r="AF68" s="885">
        <v>135</v>
      </c>
      <c r="AG68" s="885"/>
      <c r="AH68" s="885"/>
      <c r="AI68" s="885"/>
      <c r="AJ68" s="885"/>
      <c r="AK68" s="885" t="s">
        <v>476</v>
      </c>
      <c r="AL68" s="885"/>
      <c r="AM68" s="885"/>
      <c r="AN68" s="885"/>
      <c r="AO68" s="885"/>
      <c r="AP68" s="885">
        <v>1172</v>
      </c>
      <c r="AQ68" s="885"/>
      <c r="AR68" s="885"/>
      <c r="AS68" s="885"/>
      <c r="AT68" s="885"/>
      <c r="AU68" s="885">
        <v>1172</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543</v>
      </c>
      <c r="C69" s="893"/>
      <c r="D69" s="893"/>
      <c r="E69" s="893"/>
      <c r="F69" s="893"/>
      <c r="G69" s="893"/>
      <c r="H69" s="893"/>
      <c r="I69" s="893"/>
      <c r="J69" s="893"/>
      <c r="K69" s="893"/>
      <c r="L69" s="893"/>
      <c r="M69" s="893"/>
      <c r="N69" s="893"/>
      <c r="O69" s="893"/>
      <c r="P69" s="894"/>
      <c r="Q69" s="895">
        <v>19</v>
      </c>
      <c r="R69" s="848"/>
      <c r="S69" s="848"/>
      <c r="T69" s="848"/>
      <c r="U69" s="848"/>
      <c r="V69" s="848">
        <v>12</v>
      </c>
      <c r="W69" s="848"/>
      <c r="X69" s="848"/>
      <c r="Y69" s="848"/>
      <c r="Z69" s="848"/>
      <c r="AA69" s="848">
        <v>7</v>
      </c>
      <c r="AB69" s="848"/>
      <c r="AC69" s="848"/>
      <c r="AD69" s="848"/>
      <c r="AE69" s="848"/>
      <c r="AF69" s="848">
        <v>7</v>
      </c>
      <c r="AG69" s="848"/>
      <c r="AH69" s="848"/>
      <c r="AI69" s="848"/>
      <c r="AJ69" s="848"/>
      <c r="AK69" s="848" t="s">
        <v>476</v>
      </c>
      <c r="AL69" s="848"/>
      <c r="AM69" s="848"/>
      <c r="AN69" s="848"/>
      <c r="AO69" s="848"/>
      <c r="AP69" s="848" t="s">
        <v>562</v>
      </c>
      <c r="AQ69" s="848"/>
      <c r="AR69" s="848"/>
      <c r="AS69" s="848"/>
      <c r="AT69" s="848"/>
      <c r="AU69" s="848" t="s">
        <v>562</v>
      </c>
      <c r="AV69" s="848"/>
      <c r="AW69" s="848"/>
      <c r="AX69" s="848"/>
      <c r="AY69" s="848"/>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544</v>
      </c>
      <c r="C70" s="893"/>
      <c r="D70" s="893"/>
      <c r="E70" s="893"/>
      <c r="F70" s="893"/>
      <c r="G70" s="893"/>
      <c r="H70" s="893"/>
      <c r="I70" s="893"/>
      <c r="J70" s="893"/>
      <c r="K70" s="893"/>
      <c r="L70" s="893"/>
      <c r="M70" s="893"/>
      <c r="N70" s="893"/>
      <c r="O70" s="893"/>
      <c r="P70" s="894"/>
      <c r="Q70" s="895">
        <v>2199</v>
      </c>
      <c r="R70" s="848"/>
      <c r="S70" s="848"/>
      <c r="T70" s="848"/>
      <c r="U70" s="848"/>
      <c r="V70" s="848">
        <v>2189</v>
      </c>
      <c r="W70" s="848"/>
      <c r="X70" s="848"/>
      <c r="Y70" s="848"/>
      <c r="Z70" s="848"/>
      <c r="AA70" s="848">
        <v>10</v>
      </c>
      <c r="AB70" s="848"/>
      <c r="AC70" s="848"/>
      <c r="AD70" s="848"/>
      <c r="AE70" s="848"/>
      <c r="AF70" s="848">
        <v>10</v>
      </c>
      <c r="AG70" s="848"/>
      <c r="AH70" s="848"/>
      <c r="AI70" s="848"/>
      <c r="AJ70" s="848"/>
      <c r="AK70" s="848" t="s">
        <v>476</v>
      </c>
      <c r="AL70" s="848"/>
      <c r="AM70" s="848"/>
      <c r="AN70" s="848"/>
      <c r="AO70" s="848"/>
      <c r="AP70" s="848">
        <v>864</v>
      </c>
      <c r="AQ70" s="848"/>
      <c r="AR70" s="848"/>
      <c r="AS70" s="848"/>
      <c r="AT70" s="848"/>
      <c r="AU70" s="848">
        <v>0</v>
      </c>
      <c r="AV70" s="848"/>
      <c r="AW70" s="848"/>
      <c r="AX70" s="848"/>
      <c r="AY70" s="848"/>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8" t="s">
        <v>545</v>
      </c>
      <c r="C71" s="899"/>
      <c r="D71" s="899"/>
      <c r="E71" s="899"/>
      <c r="F71" s="899"/>
      <c r="G71" s="899"/>
      <c r="H71" s="899"/>
      <c r="I71" s="899"/>
      <c r="J71" s="899"/>
      <c r="K71" s="899"/>
      <c r="L71" s="899"/>
      <c r="M71" s="899"/>
      <c r="N71" s="899"/>
      <c r="O71" s="899"/>
      <c r="P71" s="900"/>
      <c r="Q71" s="895">
        <v>304</v>
      </c>
      <c r="R71" s="848"/>
      <c r="S71" s="848"/>
      <c r="T71" s="848"/>
      <c r="U71" s="848"/>
      <c r="V71" s="848">
        <v>292</v>
      </c>
      <c r="W71" s="848"/>
      <c r="X71" s="848"/>
      <c r="Y71" s="848"/>
      <c r="Z71" s="848"/>
      <c r="AA71" s="848">
        <v>12</v>
      </c>
      <c r="AB71" s="848"/>
      <c r="AC71" s="848"/>
      <c r="AD71" s="848"/>
      <c r="AE71" s="848"/>
      <c r="AF71" s="848">
        <v>12</v>
      </c>
      <c r="AG71" s="848"/>
      <c r="AH71" s="848"/>
      <c r="AI71" s="848"/>
      <c r="AJ71" s="848"/>
      <c r="AK71" s="848" t="s">
        <v>476</v>
      </c>
      <c r="AL71" s="848"/>
      <c r="AM71" s="848"/>
      <c r="AN71" s="848"/>
      <c r="AO71" s="848"/>
      <c r="AP71" s="848" t="s">
        <v>476</v>
      </c>
      <c r="AQ71" s="848"/>
      <c r="AR71" s="848"/>
      <c r="AS71" s="848"/>
      <c r="AT71" s="848"/>
      <c r="AU71" s="848" t="s">
        <v>476</v>
      </c>
      <c r="AV71" s="848"/>
      <c r="AW71" s="848"/>
      <c r="AX71" s="848"/>
      <c r="AY71" s="848"/>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8" t="s">
        <v>546</v>
      </c>
      <c r="C72" s="899"/>
      <c r="D72" s="899"/>
      <c r="E72" s="899"/>
      <c r="F72" s="899"/>
      <c r="G72" s="899"/>
      <c r="H72" s="899"/>
      <c r="I72" s="899"/>
      <c r="J72" s="899"/>
      <c r="K72" s="899"/>
      <c r="L72" s="899"/>
      <c r="M72" s="899"/>
      <c r="N72" s="899"/>
      <c r="O72" s="899"/>
      <c r="P72" s="900"/>
      <c r="Q72" s="895">
        <v>197</v>
      </c>
      <c r="R72" s="848"/>
      <c r="S72" s="848"/>
      <c r="T72" s="848"/>
      <c r="U72" s="848"/>
      <c r="V72" s="848">
        <v>189</v>
      </c>
      <c r="W72" s="848"/>
      <c r="X72" s="848"/>
      <c r="Y72" s="848"/>
      <c r="Z72" s="848"/>
      <c r="AA72" s="848">
        <v>8</v>
      </c>
      <c r="AB72" s="848"/>
      <c r="AC72" s="848"/>
      <c r="AD72" s="848"/>
      <c r="AE72" s="848"/>
      <c r="AF72" s="848">
        <v>8</v>
      </c>
      <c r="AG72" s="848"/>
      <c r="AH72" s="848"/>
      <c r="AI72" s="848"/>
      <c r="AJ72" s="848"/>
      <c r="AK72" s="848" t="s">
        <v>476</v>
      </c>
      <c r="AL72" s="848"/>
      <c r="AM72" s="848"/>
      <c r="AN72" s="848"/>
      <c r="AO72" s="848"/>
      <c r="AP72" s="848" t="s">
        <v>476</v>
      </c>
      <c r="AQ72" s="848"/>
      <c r="AR72" s="848"/>
      <c r="AS72" s="848"/>
      <c r="AT72" s="848"/>
      <c r="AU72" s="848" t="s">
        <v>476</v>
      </c>
      <c r="AV72" s="848"/>
      <c r="AW72" s="848"/>
      <c r="AX72" s="848"/>
      <c r="AY72" s="848"/>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8" t="s">
        <v>547</v>
      </c>
      <c r="C73" s="899"/>
      <c r="D73" s="899"/>
      <c r="E73" s="899"/>
      <c r="F73" s="899"/>
      <c r="G73" s="899"/>
      <c r="H73" s="899"/>
      <c r="I73" s="899"/>
      <c r="J73" s="899"/>
      <c r="K73" s="899"/>
      <c r="L73" s="899"/>
      <c r="M73" s="899"/>
      <c r="N73" s="899"/>
      <c r="O73" s="899"/>
      <c r="P73" s="900"/>
      <c r="Q73" s="895">
        <v>7548</v>
      </c>
      <c r="R73" s="848"/>
      <c r="S73" s="848"/>
      <c r="T73" s="848"/>
      <c r="U73" s="848"/>
      <c r="V73" s="848">
        <v>6546</v>
      </c>
      <c r="W73" s="848"/>
      <c r="X73" s="848"/>
      <c r="Y73" s="848"/>
      <c r="Z73" s="848"/>
      <c r="AA73" s="848">
        <v>1002</v>
      </c>
      <c r="AB73" s="848"/>
      <c r="AC73" s="848"/>
      <c r="AD73" s="848"/>
      <c r="AE73" s="848"/>
      <c r="AF73" s="848">
        <v>1002</v>
      </c>
      <c r="AG73" s="848"/>
      <c r="AH73" s="848"/>
      <c r="AI73" s="848"/>
      <c r="AJ73" s="848"/>
      <c r="AK73" s="848">
        <v>1123</v>
      </c>
      <c r="AL73" s="848"/>
      <c r="AM73" s="848"/>
      <c r="AN73" s="848"/>
      <c r="AO73" s="848"/>
      <c r="AP73" s="848" t="s">
        <v>476</v>
      </c>
      <c r="AQ73" s="848"/>
      <c r="AR73" s="848"/>
      <c r="AS73" s="848"/>
      <c r="AT73" s="848"/>
      <c r="AU73" s="848" t="s">
        <v>476</v>
      </c>
      <c r="AV73" s="848"/>
      <c r="AW73" s="848"/>
      <c r="AX73" s="848"/>
      <c r="AY73" s="848"/>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8" t="s">
        <v>548</v>
      </c>
      <c r="C74" s="899"/>
      <c r="D74" s="899"/>
      <c r="E74" s="899"/>
      <c r="F74" s="899"/>
      <c r="G74" s="899"/>
      <c r="H74" s="899"/>
      <c r="I74" s="899"/>
      <c r="J74" s="899"/>
      <c r="K74" s="899"/>
      <c r="L74" s="899"/>
      <c r="M74" s="899"/>
      <c r="N74" s="899"/>
      <c r="O74" s="899"/>
      <c r="P74" s="900"/>
      <c r="Q74" s="895">
        <v>21</v>
      </c>
      <c r="R74" s="848"/>
      <c r="S74" s="848"/>
      <c r="T74" s="848"/>
      <c r="U74" s="848"/>
      <c r="V74" s="848">
        <v>17</v>
      </c>
      <c r="W74" s="848"/>
      <c r="X74" s="848"/>
      <c r="Y74" s="848"/>
      <c r="Z74" s="848"/>
      <c r="AA74" s="848">
        <v>4</v>
      </c>
      <c r="AB74" s="848"/>
      <c r="AC74" s="848"/>
      <c r="AD74" s="848"/>
      <c r="AE74" s="848"/>
      <c r="AF74" s="848">
        <v>4</v>
      </c>
      <c r="AG74" s="848"/>
      <c r="AH74" s="848"/>
      <c r="AI74" s="848"/>
      <c r="AJ74" s="848"/>
      <c r="AK74" s="848">
        <v>15</v>
      </c>
      <c r="AL74" s="848"/>
      <c r="AM74" s="848"/>
      <c r="AN74" s="848"/>
      <c r="AO74" s="848"/>
      <c r="AP74" s="848" t="s">
        <v>476</v>
      </c>
      <c r="AQ74" s="848"/>
      <c r="AR74" s="848"/>
      <c r="AS74" s="848"/>
      <c r="AT74" s="848"/>
      <c r="AU74" s="848" t="s">
        <v>476</v>
      </c>
      <c r="AV74" s="848"/>
      <c r="AW74" s="848"/>
      <c r="AX74" s="848"/>
      <c r="AY74" s="848"/>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8" t="s">
        <v>549</v>
      </c>
      <c r="C75" s="899"/>
      <c r="D75" s="899"/>
      <c r="E75" s="899"/>
      <c r="F75" s="899"/>
      <c r="G75" s="899"/>
      <c r="H75" s="899"/>
      <c r="I75" s="899"/>
      <c r="J75" s="899"/>
      <c r="K75" s="899"/>
      <c r="L75" s="899"/>
      <c r="M75" s="899"/>
      <c r="N75" s="899"/>
      <c r="O75" s="899"/>
      <c r="P75" s="900"/>
      <c r="Q75" s="901">
        <v>1844</v>
      </c>
      <c r="R75" s="850"/>
      <c r="S75" s="850"/>
      <c r="T75" s="850"/>
      <c r="U75" s="847"/>
      <c r="V75" s="849">
        <v>1770</v>
      </c>
      <c r="W75" s="850"/>
      <c r="X75" s="850"/>
      <c r="Y75" s="850"/>
      <c r="Z75" s="847"/>
      <c r="AA75" s="849">
        <v>74</v>
      </c>
      <c r="AB75" s="850"/>
      <c r="AC75" s="850"/>
      <c r="AD75" s="850"/>
      <c r="AE75" s="847"/>
      <c r="AF75" s="849">
        <v>74</v>
      </c>
      <c r="AG75" s="850"/>
      <c r="AH75" s="850"/>
      <c r="AI75" s="850"/>
      <c r="AJ75" s="847"/>
      <c r="AK75" s="849">
        <v>131</v>
      </c>
      <c r="AL75" s="850"/>
      <c r="AM75" s="850"/>
      <c r="AN75" s="850"/>
      <c r="AO75" s="847"/>
      <c r="AP75" s="849" t="s">
        <v>476</v>
      </c>
      <c r="AQ75" s="850"/>
      <c r="AR75" s="850"/>
      <c r="AS75" s="850"/>
      <c r="AT75" s="847"/>
      <c r="AU75" s="849" t="s">
        <v>476</v>
      </c>
      <c r="AV75" s="850"/>
      <c r="AW75" s="850"/>
      <c r="AX75" s="850"/>
      <c r="AY75" s="847"/>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8" t="s">
        <v>550</v>
      </c>
      <c r="C76" s="899"/>
      <c r="D76" s="899"/>
      <c r="E76" s="899"/>
      <c r="F76" s="899"/>
      <c r="G76" s="899"/>
      <c r="H76" s="899"/>
      <c r="I76" s="899"/>
      <c r="J76" s="899"/>
      <c r="K76" s="899"/>
      <c r="L76" s="899"/>
      <c r="M76" s="899"/>
      <c r="N76" s="899"/>
      <c r="O76" s="899"/>
      <c r="P76" s="900"/>
      <c r="Q76" s="901">
        <v>271713</v>
      </c>
      <c r="R76" s="850"/>
      <c r="S76" s="850"/>
      <c r="T76" s="850"/>
      <c r="U76" s="847"/>
      <c r="V76" s="849">
        <v>261269</v>
      </c>
      <c r="W76" s="850"/>
      <c r="X76" s="850"/>
      <c r="Y76" s="850"/>
      <c r="Z76" s="847"/>
      <c r="AA76" s="849">
        <v>10444</v>
      </c>
      <c r="AB76" s="850"/>
      <c r="AC76" s="850"/>
      <c r="AD76" s="850"/>
      <c r="AE76" s="847"/>
      <c r="AF76" s="849">
        <v>10444</v>
      </c>
      <c r="AG76" s="850"/>
      <c r="AH76" s="850"/>
      <c r="AI76" s="850"/>
      <c r="AJ76" s="847"/>
      <c r="AK76" s="849">
        <v>1787</v>
      </c>
      <c r="AL76" s="850"/>
      <c r="AM76" s="850"/>
      <c r="AN76" s="850"/>
      <c r="AO76" s="847"/>
      <c r="AP76" s="849" t="s">
        <v>476</v>
      </c>
      <c r="AQ76" s="850"/>
      <c r="AR76" s="850"/>
      <c r="AS76" s="850"/>
      <c r="AT76" s="847"/>
      <c r="AU76" s="849" t="s">
        <v>476</v>
      </c>
      <c r="AV76" s="850"/>
      <c r="AW76" s="850"/>
      <c r="AX76" s="850"/>
      <c r="AY76" s="847"/>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8" t="s">
        <v>559</v>
      </c>
      <c r="C77" s="899"/>
      <c r="D77" s="899"/>
      <c r="E77" s="899"/>
      <c r="F77" s="899"/>
      <c r="G77" s="899"/>
      <c r="H77" s="899"/>
      <c r="I77" s="899"/>
      <c r="J77" s="899"/>
      <c r="K77" s="899"/>
      <c r="L77" s="899"/>
      <c r="M77" s="899"/>
      <c r="N77" s="899"/>
      <c r="O77" s="899"/>
      <c r="P77" s="900"/>
      <c r="Q77" s="901">
        <v>85</v>
      </c>
      <c r="R77" s="850"/>
      <c r="S77" s="850"/>
      <c r="T77" s="850"/>
      <c r="U77" s="847"/>
      <c r="V77" s="849">
        <v>75</v>
      </c>
      <c r="W77" s="850"/>
      <c r="X77" s="850"/>
      <c r="Y77" s="850"/>
      <c r="Z77" s="847"/>
      <c r="AA77" s="849">
        <v>10</v>
      </c>
      <c r="AB77" s="850"/>
      <c r="AC77" s="850"/>
      <c r="AD77" s="850"/>
      <c r="AE77" s="847"/>
      <c r="AF77" s="849">
        <v>0</v>
      </c>
      <c r="AG77" s="850"/>
      <c r="AH77" s="850"/>
      <c r="AI77" s="850"/>
      <c r="AJ77" s="847"/>
      <c r="AK77" s="849" t="s">
        <v>556</v>
      </c>
      <c r="AL77" s="850"/>
      <c r="AM77" s="850"/>
      <c r="AN77" s="850"/>
      <c r="AO77" s="847"/>
      <c r="AP77" s="849" t="s">
        <v>560</v>
      </c>
      <c r="AQ77" s="850"/>
      <c r="AR77" s="850"/>
      <c r="AS77" s="850"/>
      <c r="AT77" s="847"/>
      <c r="AU77" s="849" t="s">
        <v>561</v>
      </c>
      <c r="AV77" s="850"/>
      <c r="AW77" s="850"/>
      <c r="AX77" s="850"/>
      <c r="AY77" s="847"/>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8" t="s">
        <v>551</v>
      </c>
      <c r="C78" s="899"/>
      <c r="D78" s="899"/>
      <c r="E78" s="899"/>
      <c r="F78" s="899"/>
      <c r="G78" s="899"/>
      <c r="H78" s="899"/>
      <c r="I78" s="899"/>
      <c r="J78" s="899"/>
      <c r="K78" s="899"/>
      <c r="L78" s="899"/>
      <c r="M78" s="899"/>
      <c r="N78" s="899"/>
      <c r="O78" s="899"/>
      <c r="P78" s="900"/>
      <c r="Q78" s="895">
        <v>2</v>
      </c>
      <c r="R78" s="848"/>
      <c r="S78" s="848"/>
      <c r="T78" s="848"/>
      <c r="U78" s="848"/>
      <c r="V78" s="848">
        <v>2</v>
      </c>
      <c r="W78" s="848"/>
      <c r="X78" s="848"/>
      <c r="Y78" s="848"/>
      <c r="Z78" s="848"/>
      <c r="AA78" s="848">
        <v>0</v>
      </c>
      <c r="AB78" s="848"/>
      <c r="AC78" s="848"/>
      <c r="AD78" s="848"/>
      <c r="AE78" s="848"/>
      <c r="AF78" s="848">
        <v>0</v>
      </c>
      <c r="AG78" s="848"/>
      <c r="AH78" s="848"/>
      <c r="AI78" s="848"/>
      <c r="AJ78" s="848"/>
      <c r="AK78" s="848" t="s">
        <v>476</v>
      </c>
      <c r="AL78" s="848"/>
      <c r="AM78" s="848"/>
      <c r="AN78" s="848"/>
      <c r="AO78" s="848"/>
      <c r="AP78" s="848" t="s">
        <v>476</v>
      </c>
      <c r="AQ78" s="848"/>
      <c r="AR78" s="848"/>
      <c r="AS78" s="848"/>
      <c r="AT78" s="848"/>
      <c r="AU78" s="848" t="s">
        <v>476</v>
      </c>
      <c r="AV78" s="848"/>
      <c r="AW78" s="848"/>
      <c r="AX78" s="848"/>
      <c r="AY78" s="848"/>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8" t="s">
        <v>552</v>
      </c>
      <c r="C79" s="899"/>
      <c r="D79" s="899"/>
      <c r="E79" s="899"/>
      <c r="F79" s="899"/>
      <c r="G79" s="899"/>
      <c r="H79" s="899"/>
      <c r="I79" s="899"/>
      <c r="J79" s="899"/>
      <c r="K79" s="899"/>
      <c r="L79" s="899"/>
      <c r="M79" s="899"/>
      <c r="N79" s="899"/>
      <c r="O79" s="899"/>
      <c r="P79" s="900"/>
      <c r="Q79" s="895">
        <v>0</v>
      </c>
      <c r="R79" s="848"/>
      <c r="S79" s="848"/>
      <c r="T79" s="848"/>
      <c r="U79" s="848"/>
      <c r="V79" s="848">
        <v>0</v>
      </c>
      <c r="W79" s="848"/>
      <c r="X79" s="848"/>
      <c r="Y79" s="848"/>
      <c r="Z79" s="848"/>
      <c r="AA79" s="848">
        <v>0</v>
      </c>
      <c r="AB79" s="848"/>
      <c r="AC79" s="848"/>
      <c r="AD79" s="848"/>
      <c r="AE79" s="848"/>
      <c r="AF79" s="848">
        <v>0</v>
      </c>
      <c r="AG79" s="848"/>
      <c r="AH79" s="848"/>
      <c r="AI79" s="848"/>
      <c r="AJ79" s="848"/>
      <c r="AK79" s="848" t="s">
        <v>557</v>
      </c>
      <c r="AL79" s="848"/>
      <c r="AM79" s="848"/>
      <c r="AN79" s="848"/>
      <c r="AO79" s="848"/>
      <c r="AP79" s="848" t="s">
        <v>557</v>
      </c>
      <c r="AQ79" s="848"/>
      <c r="AR79" s="848"/>
      <c r="AS79" s="848"/>
      <c r="AT79" s="848"/>
      <c r="AU79" s="848" t="s">
        <v>557</v>
      </c>
      <c r="AV79" s="848"/>
      <c r="AW79" s="848"/>
      <c r="AX79" s="848"/>
      <c r="AY79" s="848"/>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8" t="s">
        <v>553</v>
      </c>
      <c r="C80" s="899"/>
      <c r="D80" s="899"/>
      <c r="E80" s="899"/>
      <c r="F80" s="899"/>
      <c r="G80" s="899"/>
      <c r="H80" s="899"/>
      <c r="I80" s="899"/>
      <c r="J80" s="899"/>
      <c r="K80" s="899"/>
      <c r="L80" s="899"/>
      <c r="M80" s="899"/>
      <c r="N80" s="899"/>
      <c r="O80" s="899"/>
      <c r="P80" s="900"/>
      <c r="Q80" s="895">
        <v>26</v>
      </c>
      <c r="R80" s="848"/>
      <c r="S80" s="848"/>
      <c r="T80" s="848"/>
      <c r="U80" s="848"/>
      <c r="V80" s="848">
        <v>25</v>
      </c>
      <c r="W80" s="848"/>
      <c r="X80" s="848"/>
      <c r="Y80" s="848"/>
      <c r="Z80" s="848"/>
      <c r="AA80" s="848">
        <v>1</v>
      </c>
      <c r="AB80" s="848"/>
      <c r="AC80" s="848"/>
      <c r="AD80" s="848"/>
      <c r="AE80" s="848"/>
      <c r="AF80" s="848">
        <v>0</v>
      </c>
      <c r="AG80" s="848"/>
      <c r="AH80" s="848"/>
      <c r="AI80" s="848"/>
      <c r="AJ80" s="848"/>
      <c r="AK80" s="848" t="s">
        <v>557</v>
      </c>
      <c r="AL80" s="848"/>
      <c r="AM80" s="848"/>
      <c r="AN80" s="848"/>
      <c r="AO80" s="848"/>
      <c r="AP80" s="848" t="s">
        <v>557</v>
      </c>
      <c r="AQ80" s="848"/>
      <c r="AR80" s="848"/>
      <c r="AS80" s="848"/>
      <c r="AT80" s="848"/>
      <c r="AU80" s="848" t="s">
        <v>557</v>
      </c>
      <c r="AV80" s="848"/>
      <c r="AW80" s="848"/>
      <c r="AX80" s="848"/>
      <c r="AY80" s="848"/>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t="s">
        <v>554</v>
      </c>
      <c r="C81" s="893"/>
      <c r="D81" s="893"/>
      <c r="E81" s="893"/>
      <c r="F81" s="893"/>
      <c r="G81" s="893"/>
      <c r="H81" s="893"/>
      <c r="I81" s="893"/>
      <c r="J81" s="893"/>
      <c r="K81" s="893"/>
      <c r="L81" s="893"/>
      <c r="M81" s="893"/>
      <c r="N81" s="893"/>
      <c r="O81" s="893"/>
      <c r="P81" s="894"/>
      <c r="Q81" s="895">
        <v>504</v>
      </c>
      <c r="R81" s="848"/>
      <c r="S81" s="848"/>
      <c r="T81" s="848"/>
      <c r="U81" s="848"/>
      <c r="V81" s="848">
        <v>493</v>
      </c>
      <c r="W81" s="848"/>
      <c r="X81" s="848"/>
      <c r="Y81" s="848"/>
      <c r="Z81" s="848"/>
      <c r="AA81" s="848">
        <v>11</v>
      </c>
      <c r="AB81" s="848"/>
      <c r="AC81" s="848"/>
      <c r="AD81" s="848"/>
      <c r="AE81" s="848"/>
      <c r="AF81" s="848">
        <v>0</v>
      </c>
      <c r="AG81" s="848"/>
      <c r="AH81" s="848"/>
      <c r="AI81" s="848"/>
      <c r="AJ81" s="848"/>
      <c r="AK81" s="848" t="s">
        <v>557</v>
      </c>
      <c r="AL81" s="848"/>
      <c r="AM81" s="848"/>
      <c r="AN81" s="848"/>
      <c r="AO81" s="848"/>
      <c r="AP81" s="848" t="s">
        <v>557</v>
      </c>
      <c r="AQ81" s="848"/>
      <c r="AR81" s="848"/>
      <c r="AS81" s="848"/>
      <c r="AT81" s="848"/>
      <c r="AU81" s="848" t="s">
        <v>558</v>
      </c>
      <c r="AV81" s="848"/>
      <c r="AW81" s="848"/>
      <c r="AX81" s="848"/>
      <c r="AY81" s="848"/>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t="s">
        <v>555</v>
      </c>
      <c r="C82" s="893"/>
      <c r="D82" s="893"/>
      <c r="E82" s="893"/>
      <c r="F82" s="893"/>
      <c r="G82" s="893"/>
      <c r="H82" s="893"/>
      <c r="I82" s="893"/>
      <c r="J82" s="893"/>
      <c r="K82" s="893"/>
      <c r="L82" s="893"/>
      <c r="M82" s="893"/>
      <c r="N82" s="893"/>
      <c r="O82" s="893"/>
      <c r="P82" s="894"/>
      <c r="Q82" s="895">
        <v>1</v>
      </c>
      <c r="R82" s="848"/>
      <c r="S82" s="848"/>
      <c r="T82" s="848"/>
      <c r="U82" s="848"/>
      <c r="V82" s="848">
        <v>0</v>
      </c>
      <c r="W82" s="848"/>
      <c r="X82" s="848"/>
      <c r="Y82" s="848"/>
      <c r="Z82" s="848"/>
      <c r="AA82" s="848">
        <v>1</v>
      </c>
      <c r="AB82" s="848"/>
      <c r="AC82" s="848"/>
      <c r="AD82" s="848"/>
      <c r="AE82" s="848"/>
      <c r="AF82" s="848">
        <v>0</v>
      </c>
      <c r="AG82" s="848"/>
      <c r="AH82" s="848"/>
      <c r="AI82" s="848"/>
      <c r="AJ82" s="848"/>
      <c r="AK82" s="848" t="s">
        <v>557</v>
      </c>
      <c r="AL82" s="848"/>
      <c r="AM82" s="848"/>
      <c r="AN82" s="848"/>
      <c r="AO82" s="848"/>
      <c r="AP82" s="848" t="s">
        <v>557</v>
      </c>
      <c r="AQ82" s="848"/>
      <c r="AR82" s="848"/>
      <c r="AS82" s="848"/>
      <c r="AT82" s="848"/>
      <c r="AU82" s="848" t="s">
        <v>558</v>
      </c>
      <c r="AV82" s="848"/>
      <c r="AW82" s="848"/>
      <c r="AX82" s="848"/>
      <c r="AY82" s="848"/>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361</v>
      </c>
      <c r="B88" s="808" t="s">
        <v>383</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f>SUM(AF68:AJ82)</f>
        <v>11696</v>
      </c>
      <c r="AG88" s="861"/>
      <c r="AH88" s="861"/>
      <c r="AI88" s="861"/>
      <c r="AJ88" s="861"/>
      <c r="AK88" s="858"/>
      <c r="AL88" s="858"/>
      <c r="AM88" s="858"/>
      <c r="AN88" s="858"/>
      <c r="AO88" s="858"/>
      <c r="AP88" s="861">
        <f t="shared" ref="AP88" si="1">SUM(AP68:AT82)</f>
        <v>2036</v>
      </c>
      <c r="AQ88" s="861"/>
      <c r="AR88" s="861"/>
      <c r="AS88" s="861"/>
      <c r="AT88" s="861"/>
      <c r="AU88" s="861">
        <f t="shared" ref="AU88" si="2">SUM(AU68:AY82)</f>
        <v>1172</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384</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f>SUM(CR7:CV8)</f>
        <v>13</v>
      </c>
      <c r="CS102" s="869"/>
      <c r="CT102" s="869"/>
      <c r="CU102" s="869"/>
      <c r="CV102" s="913"/>
      <c r="CW102" s="912">
        <f t="shared" ref="CW102" si="3">SUM(CW7:DA8)</f>
        <v>0</v>
      </c>
      <c r="CX102" s="869"/>
      <c r="CY102" s="869"/>
      <c r="CZ102" s="869"/>
      <c r="DA102" s="913"/>
      <c r="DB102" s="912">
        <f t="shared" ref="DB102" si="4">SUM(DB7:DF8)</f>
        <v>0</v>
      </c>
      <c r="DC102" s="869"/>
      <c r="DD102" s="869"/>
      <c r="DE102" s="869"/>
      <c r="DF102" s="913"/>
      <c r="DG102" s="912">
        <f t="shared" ref="DG102" si="5">SUM(DG7:DK8)</f>
        <v>0</v>
      </c>
      <c r="DH102" s="869"/>
      <c r="DI102" s="869"/>
      <c r="DJ102" s="869"/>
      <c r="DK102" s="913"/>
      <c r="DL102" s="912">
        <f t="shared" ref="DL102" si="6">SUM(DL7:DP8)</f>
        <v>0</v>
      </c>
      <c r="DM102" s="869"/>
      <c r="DN102" s="869"/>
      <c r="DO102" s="869"/>
      <c r="DP102" s="913"/>
      <c r="DQ102" s="912">
        <f t="shared" ref="DQ102" si="7">SUM(DQ7:DU8)</f>
        <v>0</v>
      </c>
      <c r="DR102" s="869"/>
      <c r="DS102" s="869"/>
      <c r="DT102" s="869"/>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385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386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389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391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392</v>
      </c>
      <c r="AB109" s="915"/>
      <c r="AC109" s="915"/>
      <c r="AD109" s="915"/>
      <c r="AE109" s="916"/>
      <c r="AF109" s="914" t="s">
        <v>282</v>
      </c>
      <c r="AG109" s="915"/>
      <c r="AH109" s="915"/>
      <c r="AI109" s="915"/>
      <c r="AJ109" s="916"/>
      <c r="AK109" s="914" t="s">
        <v>281</v>
      </c>
      <c r="AL109" s="915"/>
      <c r="AM109" s="915"/>
      <c r="AN109" s="915"/>
      <c r="AO109" s="916"/>
      <c r="AP109" s="914" t="s">
        <v>393</v>
      </c>
      <c r="AQ109" s="915"/>
      <c r="AR109" s="915"/>
      <c r="AS109" s="915"/>
      <c r="AT109" s="917"/>
      <c r="AU109" s="936" t="s">
        <v>391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392</v>
      </c>
      <c r="BR109" s="915"/>
      <c r="BS109" s="915"/>
      <c r="BT109" s="915"/>
      <c r="BU109" s="916"/>
      <c r="BV109" s="914" t="s">
        <v>282</v>
      </c>
      <c r="BW109" s="915"/>
      <c r="BX109" s="915"/>
      <c r="BY109" s="915"/>
      <c r="BZ109" s="916"/>
      <c r="CA109" s="914" t="s">
        <v>281</v>
      </c>
      <c r="CB109" s="915"/>
      <c r="CC109" s="915"/>
      <c r="CD109" s="915"/>
      <c r="CE109" s="916"/>
      <c r="CF109" s="937" t="s">
        <v>393</v>
      </c>
      <c r="CG109" s="937"/>
      <c r="CH109" s="937"/>
      <c r="CI109" s="937"/>
      <c r="CJ109" s="937"/>
      <c r="CK109" s="914" t="s">
        <v>394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392</v>
      </c>
      <c r="DH109" s="915"/>
      <c r="DI109" s="915"/>
      <c r="DJ109" s="915"/>
      <c r="DK109" s="916"/>
      <c r="DL109" s="914" t="s">
        <v>282</v>
      </c>
      <c r="DM109" s="915"/>
      <c r="DN109" s="915"/>
      <c r="DO109" s="915"/>
      <c r="DP109" s="916"/>
      <c r="DQ109" s="914" t="s">
        <v>281</v>
      </c>
      <c r="DR109" s="915"/>
      <c r="DS109" s="915"/>
      <c r="DT109" s="915"/>
      <c r="DU109" s="916"/>
      <c r="DV109" s="914" t="s">
        <v>393</v>
      </c>
      <c r="DW109" s="915"/>
      <c r="DX109" s="915"/>
      <c r="DY109" s="915"/>
      <c r="DZ109" s="917"/>
    </row>
    <row r="110" spans="1:131" s="197" customFormat="1" ht="26.25" customHeight="1" x14ac:dyDescent="0.15">
      <c r="A110" s="918" t="s">
        <v>395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563902</v>
      </c>
      <c r="AB110" s="922"/>
      <c r="AC110" s="922"/>
      <c r="AD110" s="922"/>
      <c r="AE110" s="923"/>
      <c r="AF110" s="924">
        <v>544095</v>
      </c>
      <c r="AG110" s="922"/>
      <c r="AH110" s="922"/>
      <c r="AI110" s="922"/>
      <c r="AJ110" s="923"/>
      <c r="AK110" s="924">
        <v>551842</v>
      </c>
      <c r="AL110" s="922"/>
      <c r="AM110" s="922"/>
      <c r="AN110" s="922"/>
      <c r="AO110" s="923"/>
      <c r="AP110" s="925">
        <v>16.600000000000001</v>
      </c>
      <c r="AQ110" s="926"/>
      <c r="AR110" s="926"/>
      <c r="AS110" s="926"/>
      <c r="AT110" s="927"/>
      <c r="AU110" s="928" t="s">
        <v>60</v>
      </c>
      <c r="AV110" s="929"/>
      <c r="AW110" s="929"/>
      <c r="AX110" s="929"/>
      <c r="AY110" s="930"/>
      <c r="AZ110" s="972" t="s">
        <v>396</v>
      </c>
      <c r="BA110" s="919"/>
      <c r="BB110" s="919"/>
      <c r="BC110" s="919"/>
      <c r="BD110" s="919"/>
      <c r="BE110" s="919"/>
      <c r="BF110" s="919"/>
      <c r="BG110" s="919"/>
      <c r="BH110" s="919"/>
      <c r="BI110" s="919"/>
      <c r="BJ110" s="919"/>
      <c r="BK110" s="919"/>
      <c r="BL110" s="919"/>
      <c r="BM110" s="919"/>
      <c r="BN110" s="919"/>
      <c r="BO110" s="919"/>
      <c r="BP110" s="920"/>
      <c r="BQ110" s="958">
        <v>4143952</v>
      </c>
      <c r="BR110" s="959"/>
      <c r="BS110" s="959"/>
      <c r="BT110" s="959"/>
      <c r="BU110" s="959"/>
      <c r="BV110" s="959">
        <v>4322318</v>
      </c>
      <c r="BW110" s="959"/>
      <c r="BX110" s="959"/>
      <c r="BY110" s="959"/>
      <c r="BZ110" s="959"/>
      <c r="CA110" s="959">
        <v>4287581</v>
      </c>
      <c r="CB110" s="959"/>
      <c r="CC110" s="959"/>
      <c r="CD110" s="959"/>
      <c r="CE110" s="959"/>
      <c r="CF110" s="973">
        <v>129.1</v>
      </c>
      <c r="CG110" s="974"/>
      <c r="CH110" s="974"/>
      <c r="CI110" s="974"/>
      <c r="CJ110" s="974"/>
      <c r="CK110" s="975" t="s">
        <v>397</v>
      </c>
      <c r="CL110" s="976"/>
      <c r="CM110" s="955" t="s">
        <v>398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108</v>
      </c>
      <c r="DH110" s="959"/>
      <c r="DI110" s="959"/>
      <c r="DJ110" s="959"/>
      <c r="DK110" s="959"/>
      <c r="DL110" s="959" t="s">
        <v>108</v>
      </c>
      <c r="DM110" s="959"/>
      <c r="DN110" s="959"/>
      <c r="DO110" s="959"/>
      <c r="DP110" s="959"/>
      <c r="DQ110" s="959" t="s">
        <v>108</v>
      </c>
      <c r="DR110" s="959"/>
      <c r="DS110" s="959"/>
      <c r="DT110" s="959"/>
      <c r="DU110" s="959"/>
      <c r="DV110" s="960" t="s">
        <v>108</v>
      </c>
      <c r="DW110" s="960"/>
      <c r="DX110" s="960"/>
      <c r="DY110" s="960"/>
      <c r="DZ110" s="961"/>
    </row>
    <row r="111" spans="1:131" s="197" customFormat="1" ht="26.25" customHeight="1" x14ac:dyDescent="0.15">
      <c r="A111" s="962" t="s">
        <v>399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400</v>
      </c>
      <c r="BA111" s="982"/>
      <c r="BB111" s="982"/>
      <c r="BC111" s="982"/>
      <c r="BD111" s="982"/>
      <c r="BE111" s="982"/>
      <c r="BF111" s="982"/>
      <c r="BG111" s="982"/>
      <c r="BH111" s="982"/>
      <c r="BI111" s="982"/>
      <c r="BJ111" s="982"/>
      <c r="BK111" s="982"/>
      <c r="BL111" s="982"/>
      <c r="BM111" s="982"/>
      <c r="BN111" s="982"/>
      <c r="BO111" s="982"/>
      <c r="BP111" s="983"/>
      <c r="BQ111" s="951">
        <v>10046</v>
      </c>
      <c r="BR111" s="952"/>
      <c r="BS111" s="952"/>
      <c r="BT111" s="952"/>
      <c r="BU111" s="952"/>
      <c r="BV111" s="952">
        <v>8165</v>
      </c>
      <c r="BW111" s="952"/>
      <c r="BX111" s="952"/>
      <c r="BY111" s="952"/>
      <c r="BZ111" s="952"/>
      <c r="CA111" s="952">
        <v>5206</v>
      </c>
      <c r="CB111" s="952"/>
      <c r="CC111" s="952"/>
      <c r="CD111" s="952"/>
      <c r="CE111" s="952"/>
      <c r="CF111" s="946">
        <v>0.2</v>
      </c>
      <c r="CG111" s="947"/>
      <c r="CH111" s="947"/>
      <c r="CI111" s="947"/>
      <c r="CJ111" s="947"/>
      <c r="CK111" s="977"/>
      <c r="CL111" s="978"/>
      <c r="CM111" s="948" t="s">
        <v>401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402</v>
      </c>
      <c r="DH111" s="952"/>
      <c r="DI111" s="952"/>
      <c r="DJ111" s="952"/>
      <c r="DK111" s="952"/>
      <c r="DL111" s="952" t="s">
        <v>402</v>
      </c>
      <c r="DM111" s="952"/>
      <c r="DN111" s="952"/>
      <c r="DO111" s="952"/>
      <c r="DP111" s="952"/>
      <c r="DQ111" s="952" t="s">
        <v>402</v>
      </c>
      <c r="DR111" s="952"/>
      <c r="DS111" s="952"/>
      <c r="DT111" s="952"/>
      <c r="DU111" s="952"/>
      <c r="DV111" s="953" t="s">
        <v>402</v>
      </c>
      <c r="DW111" s="953"/>
      <c r="DX111" s="953"/>
      <c r="DY111" s="953"/>
      <c r="DZ111" s="954"/>
    </row>
    <row r="112" spans="1:131" s="197" customFormat="1" ht="26.25" customHeight="1" x14ac:dyDescent="0.15">
      <c r="A112" s="984" t="s">
        <v>403</v>
      </c>
      <c r="B112" s="985"/>
      <c r="C112" s="982" t="s">
        <v>404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402</v>
      </c>
      <c r="AB112" s="991"/>
      <c r="AC112" s="991"/>
      <c r="AD112" s="991"/>
      <c r="AE112" s="992"/>
      <c r="AF112" s="993" t="s">
        <v>402</v>
      </c>
      <c r="AG112" s="991"/>
      <c r="AH112" s="991"/>
      <c r="AI112" s="991"/>
      <c r="AJ112" s="992"/>
      <c r="AK112" s="993" t="s">
        <v>402</v>
      </c>
      <c r="AL112" s="991"/>
      <c r="AM112" s="991"/>
      <c r="AN112" s="991"/>
      <c r="AO112" s="992"/>
      <c r="AP112" s="994" t="s">
        <v>402</v>
      </c>
      <c r="AQ112" s="995"/>
      <c r="AR112" s="995"/>
      <c r="AS112" s="995"/>
      <c r="AT112" s="996"/>
      <c r="AU112" s="931"/>
      <c r="AV112" s="932"/>
      <c r="AW112" s="932"/>
      <c r="AX112" s="932"/>
      <c r="AY112" s="933"/>
      <c r="AZ112" s="981" t="s">
        <v>405</v>
      </c>
      <c r="BA112" s="982"/>
      <c r="BB112" s="982"/>
      <c r="BC112" s="982"/>
      <c r="BD112" s="982"/>
      <c r="BE112" s="982"/>
      <c r="BF112" s="982"/>
      <c r="BG112" s="982"/>
      <c r="BH112" s="982"/>
      <c r="BI112" s="982"/>
      <c r="BJ112" s="982"/>
      <c r="BK112" s="982"/>
      <c r="BL112" s="982"/>
      <c r="BM112" s="982"/>
      <c r="BN112" s="982"/>
      <c r="BO112" s="982"/>
      <c r="BP112" s="983"/>
      <c r="BQ112" s="951">
        <v>5707435</v>
      </c>
      <c r="BR112" s="952"/>
      <c r="BS112" s="952"/>
      <c r="BT112" s="952"/>
      <c r="BU112" s="952"/>
      <c r="BV112" s="952">
        <v>5138924</v>
      </c>
      <c r="BW112" s="952"/>
      <c r="BX112" s="952"/>
      <c r="BY112" s="952"/>
      <c r="BZ112" s="952"/>
      <c r="CA112" s="952">
        <v>5077364</v>
      </c>
      <c r="CB112" s="952"/>
      <c r="CC112" s="952"/>
      <c r="CD112" s="952"/>
      <c r="CE112" s="952"/>
      <c r="CF112" s="946">
        <v>152.9</v>
      </c>
      <c r="CG112" s="947"/>
      <c r="CH112" s="947"/>
      <c r="CI112" s="947"/>
      <c r="CJ112" s="947"/>
      <c r="CK112" s="977"/>
      <c r="CL112" s="978"/>
      <c r="CM112" s="948" t="s">
        <v>406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402</v>
      </c>
      <c r="DH112" s="952"/>
      <c r="DI112" s="952"/>
      <c r="DJ112" s="952"/>
      <c r="DK112" s="952"/>
      <c r="DL112" s="952" t="s">
        <v>402</v>
      </c>
      <c r="DM112" s="952"/>
      <c r="DN112" s="952"/>
      <c r="DO112" s="952"/>
      <c r="DP112" s="952"/>
      <c r="DQ112" s="952" t="s">
        <v>402</v>
      </c>
      <c r="DR112" s="952"/>
      <c r="DS112" s="952"/>
      <c r="DT112" s="952"/>
      <c r="DU112" s="952"/>
      <c r="DV112" s="953" t="s">
        <v>402</v>
      </c>
      <c r="DW112" s="953"/>
      <c r="DX112" s="953"/>
      <c r="DY112" s="953"/>
      <c r="DZ112" s="954"/>
    </row>
    <row r="113" spans="1:130" s="197" customFormat="1" ht="26.25" customHeight="1" x14ac:dyDescent="0.15">
      <c r="A113" s="986"/>
      <c r="B113" s="987"/>
      <c r="C113" s="982" t="s">
        <v>407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468910</v>
      </c>
      <c r="AB113" s="966"/>
      <c r="AC113" s="966"/>
      <c r="AD113" s="966"/>
      <c r="AE113" s="967"/>
      <c r="AF113" s="968">
        <v>466156</v>
      </c>
      <c r="AG113" s="966"/>
      <c r="AH113" s="966"/>
      <c r="AI113" s="966"/>
      <c r="AJ113" s="967"/>
      <c r="AK113" s="968">
        <v>471794</v>
      </c>
      <c r="AL113" s="966"/>
      <c r="AM113" s="966"/>
      <c r="AN113" s="966"/>
      <c r="AO113" s="967"/>
      <c r="AP113" s="969">
        <v>14.2</v>
      </c>
      <c r="AQ113" s="970"/>
      <c r="AR113" s="970"/>
      <c r="AS113" s="970"/>
      <c r="AT113" s="971"/>
      <c r="AU113" s="931"/>
      <c r="AV113" s="932"/>
      <c r="AW113" s="932"/>
      <c r="AX113" s="932"/>
      <c r="AY113" s="933"/>
      <c r="AZ113" s="981" t="s">
        <v>408</v>
      </c>
      <c r="BA113" s="982"/>
      <c r="BB113" s="982"/>
      <c r="BC113" s="982"/>
      <c r="BD113" s="982"/>
      <c r="BE113" s="982"/>
      <c r="BF113" s="982"/>
      <c r="BG113" s="982"/>
      <c r="BH113" s="982"/>
      <c r="BI113" s="982"/>
      <c r="BJ113" s="982"/>
      <c r="BK113" s="982"/>
      <c r="BL113" s="982"/>
      <c r="BM113" s="982"/>
      <c r="BN113" s="982"/>
      <c r="BO113" s="982"/>
      <c r="BP113" s="983"/>
      <c r="BQ113" s="951">
        <v>121536</v>
      </c>
      <c r="BR113" s="952"/>
      <c r="BS113" s="952"/>
      <c r="BT113" s="952"/>
      <c r="BU113" s="952"/>
      <c r="BV113" s="952">
        <v>63240</v>
      </c>
      <c r="BW113" s="952"/>
      <c r="BX113" s="952"/>
      <c r="BY113" s="952"/>
      <c r="BZ113" s="952"/>
      <c r="CA113" s="952">
        <v>69615</v>
      </c>
      <c r="CB113" s="952"/>
      <c r="CC113" s="952"/>
      <c r="CD113" s="952"/>
      <c r="CE113" s="952"/>
      <c r="CF113" s="946">
        <v>2.1</v>
      </c>
      <c r="CG113" s="947"/>
      <c r="CH113" s="947"/>
      <c r="CI113" s="947"/>
      <c r="CJ113" s="947"/>
      <c r="CK113" s="977"/>
      <c r="CL113" s="978"/>
      <c r="CM113" s="948" t="s">
        <v>409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402</v>
      </c>
      <c r="DH113" s="991"/>
      <c r="DI113" s="991"/>
      <c r="DJ113" s="991"/>
      <c r="DK113" s="992"/>
      <c r="DL113" s="993" t="s">
        <v>402</v>
      </c>
      <c r="DM113" s="991"/>
      <c r="DN113" s="991"/>
      <c r="DO113" s="991"/>
      <c r="DP113" s="992"/>
      <c r="DQ113" s="993" t="s">
        <v>402</v>
      </c>
      <c r="DR113" s="991"/>
      <c r="DS113" s="991"/>
      <c r="DT113" s="991"/>
      <c r="DU113" s="992"/>
      <c r="DV113" s="994" t="s">
        <v>402</v>
      </c>
      <c r="DW113" s="995"/>
      <c r="DX113" s="995"/>
      <c r="DY113" s="995"/>
      <c r="DZ113" s="996"/>
    </row>
    <row r="114" spans="1:130" s="197" customFormat="1" ht="26.25" customHeight="1" x14ac:dyDescent="0.15">
      <c r="A114" s="986"/>
      <c r="B114" s="987"/>
      <c r="C114" s="982" t="s">
        <v>410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13905</v>
      </c>
      <c r="AB114" s="991"/>
      <c r="AC114" s="991"/>
      <c r="AD114" s="991"/>
      <c r="AE114" s="992"/>
      <c r="AF114" s="993">
        <v>14062</v>
      </c>
      <c r="AG114" s="991"/>
      <c r="AH114" s="991"/>
      <c r="AI114" s="991"/>
      <c r="AJ114" s="992"/>
      <c r="AK114" s="993">
        <v>14895</v>
      </c>
      <c r="AL114" s="991"/>
      <c r="AM114" s="991"/>
      <c r="AN114" s="991"/>
      <c r="AO114" s="992"/>
      <c r="AP114" s="994">
        <v>0.4</v>
      </c>
      <c r="AQ114" s="995"/>
      <c r="AR114" s="995"/>
      <c r="AS114" s="995"/>
      <c r="AT114" s="996"/>
      <c r="AU114" s="931"/>
      <c r="AV114" s="932"/>
      <c r="AW114" s="932"/>
      <c r="AX114" s="932"/>
      <c r="AY114" s="933"/>
      <c r="AZ114" s="981" t="s">
        <v>411</v>
      </c>
      <c r="BA114" s="982"/>
      <c r="BB114" s="982"/>
      <c r="BC114" s="982"/>
      <c r="BD114" s="982"/>
      <c r="BE114" s="982"/>
      <c r="BF114" s="982"/>
      <c r="BG114" s="982"/>
      <c r="BH114" s="982"/>
      <c r="BI114" s="982"/>
      <c r="BJ114" s="982"/>
      <c r="BK114" s="982"/>
      <c r="BL114" s="982"/>
      <c r="BM114" s="982"/>
      <c r="BN114" s="982"/>
      <c r="BO114" s="982"/>
      <c r="BP114" s="983"/>
      <c r="BQ114" s="951">
        <v>993179</v>
      </c>
      <c r="BR114" s="952"/>
      <c r="BS114" s="952"/>
      <c r="BT114" s="952"/>
      <c r="BU114" s="952"/>
      <c r="BV114" s="952">
        <v>1003661</v>
      </c>
      <c r="BW114" s="952"/>
      <c r="BX114" s="952"/>
      <c r="BY114" s="952"/>
      <c r="BZ114" s="952"/>
      <c r="CA114" s="952">
        <v>939488</v>
      </c>
      <c r="CB114" s="952"/>
      <c r="CC114" s="952"/>
      <c r="CD114" s="952"/>
      <c r="CE114" s="952"/>
      <c r="CF114" s="946">
        <v>28.3</v>
      </c>
      <c r="CG114" s="947"/>
      <c r="CH114" s="947"/>
      <c r="CI114" s="947"/>
      <c r="CJ114" s="947"/>
      <c r="CK114" s="977"/>
      <c r="CL114" s="978"/>
      <c r="CM114" s="948" t="s">
        <v>412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402</v>
      </c>
      <c r="DH114" s="991"/>
      <c r="DI114" s="991"/>
      <c r="DJ114" s="991"/>
      <c r="DK114" s="992"/>
      <c r="DL114" s="993" t="s">
        <v>402</v>
      </c>
      <c r="DM114" s="991"/>
      <c r="DN114" s="991"/>
      <c r="DO114" s="991"/>
      <c r="DP114" s="992"/>
      <c r="DQ114" s="993" t="s">
        <v>402</v>
      </c>
      <c r="DR114" s="991"/>
      <c r="DS114" s="991"/>
      <c r="DT114" s="991"/>
      <c r="DU114" s="992"/>
      <c r="DV114" s="994" t="s">
        <v>402</v>
      </c>
      <c r="DW114" s="995"/>
      <c r="DX114" s="995"/>
      <c r="DY114" s="995"/>
      <c r="DZ114" s="996"/>
    </row>
    <row r="115" spans="1:130" s="197" customFormat="1" ht="26.25" customHeight="1" x14ac:dyDescent="0.15">
      <c r="A115" s="986"/>
      <c r="B115" s="987"/>
      <c r="C115" s="982" t="s">
        <v>413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440</v>
      </c>
      <c r="AB115" s="966"/>
      <c r="AC115" s="966"/>
      <c r="AD115" s="966"/>
      <c r="AE115" s="967"/>
      <c r="AF115" s="968">
        <v>301</v>
      </c>
      <c r="AG115" s="966"/>
      <c r="AH115" s="966"/>
      <c r="AI115" s="966"/>
      <c r="AJ115" s="967"/>
      <c r="AK115" s="968">
        <v>236</v>
      </c>
      <c r="AL115" s="966"/>
      <c r="AM115" s="966"/>
      <c r="AN115" s="966"/>
      <c r="AO115" s="967"/>
      <c r="AP115" s="969">
        <v>0</v>
      </c>
      <c r="AQ115" s="970"/>
      <c r="AR115" s="970"/>
      <c r="AS115" s="970"/>
      <c r="AT115" s="971"/>
      <c r="AU115" s="931"/>
      <c r="AV115" s="932"/>
      <c r="AW115" s="932"/>
      <c r="AX115" s="932"/>
      <c r="AY115" s="933"/>
      <c r="AZ115" s="981" t="s">
        <v>414</v>
      </c>
      <c r="BA115" s="982"/>
      <c r="BB115" s="982"/>
      <c r="BC115" s="982"/>
      <c r="BD115" s="982"/>
      <c r="BE115" s="982"/>
      <c r="BF115" s="982"/>
      <c r="BG115" s="982"/>
      <c r="BH115" s="982"/>
      <c r="BI115" s="982"/>
      <c r="BJ115" s="982"/>
      <c r="BK115" s="982"/>
      <c r="BL115" s="982"/>
      <c r="BM115" s="982"/>
      <c r="BN115" s="982"/>
      <c r="BO115" s="982"/>
      <c r="BP115" s="983"/>
      <c r="BQ115" s="951" t="s">
        <v>402</v>
      </c>
      <c r="BR115" s="952"/>
      <c r="BS115" s="952"/>
      <c r="BT115" s="952"/>
      <c r="BU115" s="952"/>
      <c r="BV115" s="952" t="s">
        <v>402</v>
      </c>
      <c r="BW115" s="952"/>
      <c r="BX115" s="952"/>
      <c r="BY115" s="952"/>
      <c r="BZ115" s="952"/>
      <c r="CA115" s="952" t="s">
        <v>402</v>
      </c>
      <c r="CB115" s="952"/>
      <c r="CC115" s="952"/>
      <c r="CD115" s="952"/>
      <c r="CE115" s="952"/>
      <c r="CF115" s="946" t="s">
        <v>402</v>
      </c>
      <c r="CG115" s="947"/>
      <c r="CH115" s="947"/>
      <c r="CI115" s="947"/>
      <c r="CJ115" s="947"/>
      <c r="CK115" s="977"/>
      <c r="CL115" s="978"/>
      <c r="CM115" s="981" t="s">
        <v>415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402</v>
      </c>
      <c r="DH115" s="991"/>
      <c r="DI115" s="991"/>
      <c r="DJ115" s="991"/>
      <c r="DK115" s="992"/>
      <c r="DL115" s="993" t="s">
        <v>402</v>
      </c>
      <c r="DM115" s="991"/>
      <c r="DN115" s="991"/>
      <c r="DO115" s="991"/>
      <c r="DP115" s="992"/>
      <c r="DQ115" s="993" t="s">
        <v>402</v>
      </c>
      <c r="DR115" s="991"/>
      <c r="DS115" s="991"/>
      <c r="DT115" s="991"/>
      <c r="DU115" s="992"/>
      <c r="DV115" s="994" t="s">
        <v>402</v>
      </c>
      <c r="DW115" s="995"/>
      <c r="DX115" s="995"/>
      <c r="DY115" s="995"/>
      <c r="DZ115" s="996"/>
    </row>
    <row r="116" spans="1:130" s="197" customFormat="1" ht="26.25" customHeight="1" x14ac:dyDescent="0.15">
      <c r="A116" s="988"/>
      <c r="B116" s="989"/>
      <c r="C116" s="1003" t="s">
        <v>416</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v>898</v>
      </c>
      <c r="AB116" s="991"/>
      <c r="AC116" s="991"/>
      <c r="AD116" s="991"/>
      <c r="AE116" s="992"/>
      <c r="AF116" s="993">
        <v>843</v>
      </c>
      <c r="AG116" s="991"/>
      <c r="AH116" s="991"/>
      <c r="AI116" s="991"/>
      <c r="AJ116" s="992"/>
      <c r="AK116" s="993">
        <v>940</v>
      </c>
      <c r="AL116" s="991"/>
      <c r="AM116" s="991"/>
      <c r="AN116" s="991"/>
      <c r="AO116" s="992"/>
      <c r="AP116" s="994">
        <v>0</v>
      </c>
      <c r="AQ116" s="995"/>
      <c r="AR116" s="995"/>
      <c r="AS116" s="995"/>
      <c r="AT116" s="996"/>
      <c r="AU116" s="931"/>
      <c r="AV116" s="932"/>
      <c r="AW116" s="932"/>
      <c r="AX116" s="932"/>
      <c r="AY116" s="933"/>
      <c r="AZ116" s="981" t="s">
        <v>417</v>
      </c>
      <c r="BA116" s="982"/>
      <c r="BB116" s="982"/>
      <c r="BC116" s="982"/>
      <c r="BD116" s="982"/>
      <c r="BE116" s="982"/>
      <c r="BF116" s="982"/>
      <c r="BG116" s="982"/>
      <c r="BH116" s="982"/>
      <c r="BI116" s="982"/>
      <c r="BJ116" s="982"/>
      <c r="BK116" s="982"/>
      <c r="BL116" s="982"/>
      <c r="BM116" s="982"/>
      <c r="BN116" s="982"/>
      <c r="BO116" s="982"/>
      <c r="BP116" s="983"/>
      <c r="BQ116" s="951" t="s">
        <v>402</v>
      </c>
      <c r="BR116" s="952"/>
      <c r="BS116" s="952"/>
      <c r="BT116" s="952"/>
      <c r="BU116" s="952"/>
      <c r="BV116" s="952" t="s">
        <v>402</v>
      </c>
      <c r="BW116" s="952"/>
      <c r="BX116" s="952"/>
      <c r="BY116" s="952"/>
      <c r="BZ116" s="952"/>
      <c r="CA116" s="952" t="s">
        <v>402</v>
      </c>
      <c r="CB116" s="952"/>
      <c r="CC116" s="952"/>
      <c r="CD116" s="952"/>
      <c r="CE116" s="952"/>
      <c r="CF116" s="946" t="s">
        <v>402</v>
      </c>
      <c r="CG116" s="947"/>
      <c r="CH116" s="947"/>
      <c r="CI116" s="947"/>
      <c r="CJ116" s="947"/>
      <c r="CK116" s="977"/>
      <c r="CL116" s="978"/>
      <c r="CM116" s="948" t="s">
        <v>418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402</v>
      </c>
      <c r="DH116" s="991"/>
      <c r="DI116" s="991"/>
      <c r="DJ116" s="991"/>
      <c r="DK116" s="992"/>
      <c r="DL116" s="993" t="s">
        <v>402</v>
      </c>
      <c r="DM116" s="991"/>
      <c r="DN116" s="991"/>
      <c r="DO116" s="991"/>
      <c r="DP116" s="992"/>
      <c r="DQ116" s="993" t="s">
        <v>402</v>
      </c>
      <c r="DR116" s="991"/>
      <c r="DS116" s="991"/>
      <c r="DT116" s="991"/>
      <c r="DU116" s="992"/>
      <c r="DV116" s="994" t="s">
        <v>402</v>
      </c>
      <c r="DW116" s="995"/>
      <c r="DX116" s="995"/>
      <c r="DY116" s="995"/>
      <c r="DZ116" s="996"/>
    </row>
    <row r="117" spans="1:130" s="197" customFormat="1" ht="26.25" customHeight="1" x14ac:dyDescent="0.15">
      <c r="A117" s="936" t="s">
        <v>165</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419</v>
      </c>
      <c r="Z117" s="916"/>
      <c r="AA117" s="1028">
        <v>1048055</v>
      </c>
      <c r="AB117" s="998"/>
      <c r="AC117" s="998"/>
      <c r="AD117" s="998"/>
      <c r="AE117" s="999"/>
      <c r="AF117" s="997">
        <v>1025457</v>
      </c>
      <c r="AG117" s="998"/>
      <c r="AH117" s="998"/>
      <c r="AI117" s="998"/>
      <c r="AJ117" s="999"/>
      <c r="AK117" s="997">
        <v>1039707</v>
      </c>
      <c r="AL117" s="998"/>
      <c r="AM117" s="998"/>
      <c r="AN117" s="998"/>
      <c r="AO117" s="999"/>
      <c r="AP117" s="1000"/>
      <c r="AQ117" s="1001"/>
      <c r="AR117" s="1001"/>
      <c r="AS117" s="1001"/>
      <c r="AT117" s="1002"/>
      <c r="AU117" s="931"/>
      <c r="AV117" s="932"/>
      <c r="AW117" s="932"/>
      <c r="AX117" s="932"/>
      <c r="AY117" s="933"/>
      <c r="AZ117" s="1027" t="s">
        <v>420</v>
      </c>
      <c r="BA117" s="1003"/>
      <c r="BB117" s="1003"/>
      <c r="BC117" s="1003"/>
      <c r="BD117" s="1003"/>
      <c r="BE117" s="1003"/>
      <c r="BF117" s="1003"/>
      <c r="BG117" s="1003"/>
      <c r="BH117" s="1003"/>
      <c r="BI117" s="1003"/>
      <c r="BJ117" s="1003"/>
      <c r="BK117" s="1003"/>
      <c r="BL117" s="1003"/>
      <c r="BM117" s="1003"/>
      <c r="BN117" s="1003"/>
      <c r="BO117" s="1003"/>
      <c r="BP117" s="1004"/>
      <c r="BQ117" s="1017" t="s">
        <v>421</v>
      </c>
      <c r="BR117" s="1018"/>
      <c r="BS117" s="1018"/>
      <c r="BT117" s="1018"/>
      <c r="BU117" s="1018"/>
      <c r="BV117" s="1018" t="s">
        <v>421</v>
      </c>
      <c r="BW117" s="1018"/>
      <c r="BX117" s="1018"/>
      <c r="BY117" s="1018"/>
      <c r="BZ117" s="1018"/>
      <c r="CA117" s="1018" t="s">
        <v>421</v>
      </c>
      <c r="CB117" s="1018"/>
      <c r="CC117" s="1018"/>
      <c r="CD117" s="1018"/>
      <c r="CE117" s="1018"/>
      <c r="CF117" s="946" t="s">
        <v>421</v>
      </c>
      <c r="CG117" s="947"/>
      <c r="CH117" s="947"/>
      <c r="CI117" s="947"/>
      <c r="CJ117" s="947"/>
      <c r="CK117" s="977"/>
      <c r="CL117" s="978"/>
      <c r="CM117" s="948" t="s">
        <v>422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421</v>
      </c>
      <c r="DH117" s="991"/>
      <c r="DI117" s="991"/>
      <c r="DJ117" s="991"/>
      <c r="DK117" s="992"/>
      <c r="DL117" s="993" t="s">
        <v>421</v>
      </c>
      <c r="DM117" s="991"/>
      <c r="DN117" s="991"/>
      <c r="DO117" s="991"/>
      <c r="DP117" s="992"/>
      <c r="DQ117" s="993" t="s">
        <v>421</v>
      </c>
      <c r="DR117" s="991"/>
      <c r="DS117" s="991"/>
      <c r="DT117" s="991"/>
      <c r="DU117" s="992"/>
      <c r="DV117" s="994" t="s">
        <v>421</v>
      </c>
      <c r="DW117" s="995"/>
      <c r="DX117" s="995"/>
      <c r="DY117" s="995"/>
      <c r="DZ117" s="996"/>
    </row>
    <row r="118" spans="1:130" s="197" customFormat="1" ht="26.25" customHeight="1" x14ac:dyDescent="0.15">
      <c r="A118" s="936" t="s">
        <v>394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392</v>
      </c>
      <c r="AB118" s="915"/>
      <c r="AC118" s="915"/>
      <c r="AD118" s="915"/>
      <c r="AE118" s="916"/>
      <c r="AF118" s="914" t="s">
        <v>282</v>
      </c>
      <c r="AG118" s="915"/>
      <c r="AH118" s="915"/>
      <c r="AI118" s="915"/>
      <c r="AJ118" s="916"/>
      <c r="AK118" s="914" t="s">
        <v>281</v>
      </c>
      <c r="AL118" s="915"/>
      <c r="AM118" s="915"/>
      <c r="AN118" s="915"/>
      <c r="AO118" s="916"/>
      <c r="AP118" s="1022" t="s">
        <v>393</v>
      </c>
      <c r="AQ118" s="1023"/>
      <c r="AR118" s="1023"/>
      <c r="AS118" s="1023"/>
      <c r="AT118" s="1024"/>
      <c r="AU118" s="934"/>
      <c r="AV118" s="935"/>
      <c r="AW118" s="935"/>
      <c r="AX118" s="935"/>
      <c r="AY118" s="935"/>
      <c r="AZ118" s="228" t="s">
        <v>165</v>
      </c>
      <c r="BA118" s="228"/>
      <c r="BB118" s="228"/>
      <c r="BC118" s="228"/>
      <c r="BD118" s="228"/>
      <c r="BE118" s="228"/>
      <c r="BF118" s="228"/>
      <c r="BG118" s="228"/>
      <c r="BH118" s="228"/>
      <c r="BI118" s="228"/>
      <c r="BJ118" s="228"/>
      <c r="BK118" s="228"/>
      <c r="BL118" s="228"/>
      <c r="BM118" s="228"/>
      <c r="BN118" s="228"/>
      <c r="BO118" s="1025" t="s">
        <v>423</v>
      </c>
      <c r="BP118" s="1026"/>
      <c r="BQ118" s="1017">
        <v>10976148</v>
      </c>
      <c r="BR118" s="1018"/>
      <c r="BS118" s="1018"/>
      <c r="BT118" s="1018"/>
      <c r="BU118" s="1018"/>
      <c r="BV118" s="1018">
        <v>10536308</v>
      </c>
      <c r="BW118" s="1018"/>
      <c r="BX118" s="1018"/>
      <c r="BY118" s="1018"/>
      <c r="BZ118" s="1018"/>
      <c r="CA118" s="1018">
        <v>10379254</v>
      </c>
      <c r="CB118" s="1018"/>
      <c r="CC118" s="1018"/>
      <c r="CD118" s="1018"/>
      <c r="CE118" s="1018"/>
      <c r="CF118" s="1019"/>
      <c r="CG118" s="1020"/>
      <c r="CH118" s="1020"/>
      <c r="CI118" s="1020"/>
      <c r="CJ118" s="1021"/>
      <c r="CK118" s="977"/>
      <c r="CL118" s="978"/>
      <c r="CM118" s="948" t="s">
        <v>424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425</v>
      </c>
      <c r="DH118" s="991"/>
      <c r="DI118" s="991"/>
      <c r="DJ118" s="991"/>
      <c r="DK118" s="992"/>
      <c r="DL118" s="993" t="s">
        <v>425</v>
      </c>
      <c r="DM118" s="991"/>
      <c r="DN118" s="991"/>
      <c r="DO118" s="991"/>
      <c r="DP118" s="992"/>
      <c r="DQ118" s="993" t="s">
        <v>425</v>
      </c>
      <c r="DR118" s="991"/>
      <c r="DS118" s="991"/>
      <c r="DT118" s="991"/>
      <c r="DU118" s="992"/>
      <c r="DV118" s="994" t="s">
        <v>425</v>
      </c>
      <c r="DW118" s="995"/>
      <c r="DX118" s="995"/>
      <c r="DY118" s="995"/>
      <c r="DZ118" s="996"/>
    </row>
    <row r="119" spans="1:130" s="197" customFormat="1" ht="26.25" customHeight="1" x14ac:dyDescent="0.15">
      <c r="A119" s="1006" t="s">
        <v>397</v>
      </c>
      <c r="B119" s="976"/>
      <c r="C119" s="955" t="s">
        <v>398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425</v>
      </c>
      <c r="AB119" s="922"/>
      <c r="AC119" s="922"/>
      <c r="AD119" s="922"/>
      <c r="AE119" s="923"/>
      <c r="AF119" s="924" t="s">
        <v>425</v>
      </c>
      <c r="AG119" s="922"/>
      <c r="AH119" s="922"/>
      <c r="AI119" s="922"/>
      <c r="AJ119" s="923"/>
      <c r="AK119" s="924" t="s">
        <v>425</v>
      </c>
      <c r="AL119" s="922"/>
      <c r="AM119" s="922"/>
      <c r="AN119" s="922"/>
      <c r="AO119" s="923"/>
      <c r="AP119" s="925" t="s">
        <v>425</v>
      </c>
      <c r="AQ119" s="926"/>
      <c r="AR119" s="926"/>
      <c r="AS119" s="926"/>
      <c r="AT119" s="927"/>
      <c r="AU119" s="1009" t="s">
        <v>426</v>
      </c>
      <c r="AV119" s="1010"/>
      <c r="AW119" s="1010"/>
      <c r="AX119" s="1010"/>
      <c r="AY119" s="1011"/>
      <c r="AZ119" s="972" t="s">
        <v>427</v>
      </c>
      <c r="BA119" s="919"/>
      <c r="BB119" s="919"/>
      <c r="BC119" s="919"/>
      <c r="BD119" s="919"/>
      <c r="BE119" s="919"/>
      <c r="BF119" s="919"/>
      <c r="BG119" s="919"/>
      <c r="BH119" s="919"/>
      <c r="BI119" s="919"/>
      <c r="BJ119" s="919"/>
      <c r="BK119" s="919"/>
      <c r="BL119" s="919"/>
      <c r="BM119" s="919"/>
      <c r="BN119" s="919"/>
      <c r="BO119" s="919"/>
      <c r="BP119" s="920"/>
      <c r="BQ119" s="958">
        <v>3606496</v>
      </c>
      <c r="BR119" s="959"/>
      <c r="BS119" s="959"/>
      <c r="BT119" s="959"/>
      <c r="BU119" s="959"/>
      <c r="BV119" s="959">
        <v>3222204</v>
      </c>
      <c r="BW119" s="959"/>
      <c r="BX119" s="959"/>
      <c r="BY119" s="959"/>
      <c r="BZ119" s="959"/>
      <c r="CA119" s="959">
        <v>3176290</v>
      </c>
      <c r="CB119" s="959"/>
      <c r="CC119" s="959"/>
      <c r="CD119" s="959"/>
      <c r="CE119" s="959"/>
      <c r="CF119" s="973">
        <v>95.6</v>
      </c>
      <c r="CG119" s="974"/>
      <c r="CH119" s="974"/>
      <c r="CI119" s="974"/>
      <c r="CJ119" s="974"/>
      <c r="CK119" s="979"/>
      <c r="CL119" s="980"/>
      <c r="CM119" s="1036" t="s">
        <v>428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v>10046</v>
      </c>
      <c r="DH119" s="1030"/>
      <c r="DI119" s="1030"/>
      <c r="DJ119" s="1030"/>
      <c r="DK119" s="1031"/>
      <c r="DL119" s="1032">
        <v>8165</v>
      </c>
      <c r="DM119" s="1030"/>
      <c r="DN119" s="1030"/>
      <c r="DO119" s="1030"/>
      <c r="DP119" s="1031"/>
      <c r="DQ119" s="1032">
        <v>5206</v>
      </c>
      <c r="DR119" s="1030"/>
      <c r="DS119" s="1030"/>
      <c r="DT119" s="1030"/>
      <c r="DU119" s="1031"/>
      <c r="DV119" s="1033">
        <v>0.2</v>
      </c>
      <c r="DW119" s="1034"/>
      <c r="DX119" s="1034"/>
      <c r="DY119" s="1034"/>
      <c r="DZ119" s="1035"/>
    </row>
    <row r="120" spans="1:130" s="197" customFormat="1" ht="26.25" customHeight="1" x14ac:dyDescent="0.15">
      <c r="A120" s="1007"/>
      <c r="B120" s="978"/>
      <c r="C120" s="948" t="s">
        <v>401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425</v>
      </c>
      <c r="AB120" s="991"/>
      <c r="AC120" s="991"/>
      <c r="AD120" s="991"/>
      <c r="AE120" s="992"/>
      <c r="AF120" s="993" t="s">
        <v>425</v>
      </c>
      <c r="AG120" s="991"/>
      <c r="AH120" s="991"/>
      <c r="AI120" s="991"/>
      <c r="AJ120" s="992"/>
      <c r="AK120" s="993" t="s">
        <v>425</v>
      </c>
      <c r="AL120" s="991"/>
      <c r="AM120" s="991"/>
      <c r="AN120" s="991"/>
      <c r="AO120" s="992"/>
      <c r="AP120" s="994" t="s">
        <v>425</v>
      </c>
      <c r="AQ120" s="995"/>
      <c r="AR120" s="995"/>
      <c r="AS120" s="995"/>
      <c r="AT120" s="996"/>
      <c r="AU120" s="1012"/>
      <c r="AV120" s="1013"/>
      <c r="AW120" s="1013"/>
      <c r="AX120" s="1013"/>
      <c r="AY120" s="1014"/>
      <c r="AZ120" s="981" t="s">
        <v>429</v>
      </c>
      <c r="BA120" s="982"/>
      <c r="BB120" s="982"/>
      <c r="BC120" s="982"/>
      <c r="BD120" s="982"/>
      <c r="BE120" s="982"/>
      <c r="BF120" s="982"/>
      <c r="BG120" s="982"/>
      <c r="BH120" s="982"/>
      <c r="BI120" s="982"/>
      <c r="BJ120" s="982"/>
      <c r="BK120" s="982"/>
      <c r="BL120" s="982"/>
      <c r="BM120" s="982"/>
      <c r="BN120" s="982"/>
      <c r="BO120" s="982"/>
      <c r="BP120" s="983"/>
      <c r="BQ120" s="951" t="s">
        <v>425</v>
      </c>
      <c r="BR120" s="952"/>
      <c r="BS120" s="952"/>
      <c r="BT120" s="952"/>
      <c r="BU120" s="952"/>
      <c r="BV120" s="952" t="s">
        <v>425</v>
      </c>
      <c r="BW120" s="952"/>
      <c r="BX120" s="952"/>
      <c r="BY120" s="952"/>
      <c r="BZ120" s="952"/>
      <c r="CA120" s="952" t="s">
        <v>425</v>
      </c>
      <c r="CB120" s="952"/>
      <c r="CC120" s="952"/>
      <c r="CD120" s="952"/>
      <c r="CE120" s="952"/>
      <c r="CF120" s="946" t="s">
        <v>425</v>
      </c>
      <c r="CG120" s="947"/>
      <c r="CH120" s="947"/>
      <c r="CI120" s="947"/>
      <c r="CJ120" s="947"/>
      <c r="CK120" s="1045" t="s">
        <v>430</v>
      </c>
      <c r="CL120" s="1046"/>
      <c r="CM120" s="1046"/>
      <c r="CN120" s="1046"/>
      <c r="CO120" s="1047"/>
      <c r="CP120" s="1053" t="s">
        <v>431</v>
      </c>
      <c r="CQ120" s="1054"/>
      <c r="CR120" s="1054"/>
      <c r="CS120" s="1054"/>
      <c r="CT120" s="1054"/>
      <c r="CU120" s="1054"/>
      <c r="CV120" s="1054"/>
      <c r="CW120" s="1054"/>
      <c r="CX120" s="1054"/>
      <c r="CY120" s="1054"/>
      <c r="CZ120" s="1054"/>
      <c r="DA120" s="1054"/>
      <c r="DB120" s="1054"/>
      <c r="DC120" s="1054"/>
      <c r="DD120" s="1054"/>
      <c r="DE120" s="1054"/>
      <c r="DF120" s="1055"/>
      <c r="DG120" s="958">
        <v>3223605</v>
      </c>
      <c r="DH120" s="959"/>
      <c r="DI120" s="959"/>
      <c r="DJ120" s="959"/>
      <c r="DK120" s="959"/>
      <c r="DL120" s="959">
        <v>3013692</v>
      </c>
      <c r="DM120" s="959"/>
      <c r="DN120" s="959"/>
      <c r="DO120" s="959"/>
      <c r="DP120" s="959"/>
      <c r="DQ120" s="959">
        <v>2821678</v>
      </c>
      <c r="DR120" s="959"/>
      <c r="DS120" s="959"/>
      <c r="DT120" s="959"/>
      <c r="DU120" s="959"/>
      <c r="DV120" s="960">
        <v>85</v>
      </c>
      <c r="DW120" s="960"/>
      <c r="DX120" s="960"/>
      <c r="DY120" s="960"/>
      <c r="DZ120" s="961"/>
    </row>
    <row r="121" spans="1:130" s="197" customFormat="1" ht="26.25" customHeight="1" x14ac:dyDescent="0.15">
      <c r="A121" s="1007"/>
      <c r="B121" s="978"/>
      <c r="C121" s="1042" t="s">
        <v>432</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425</v>
      </c>
      <c r="AB121" s="991"/>
      <c r="AC121" s="991"/>
      <c r="AD121" s="991"/>
      <c r="AE121" s="992"/>
      <c r="AF121" s="993" t="s">
        <v>425</v>
      </c>
      <c r="AG121" s="991"/>
      <c r="AH121" s="991"/>
      <c r="AI121" s="991"/>
      <c r="AJ121" s="992"/>
      <c r="AK121" s="993" t="s">
        <v>425</v>
      </c>
      <c r="AL121" s="991"/>
      <c r="AM121" s="991"/>
      <c r="AN121" s="991"/>
      <c r="AO121" s="992"/>
      <c r="AP121" s="994" t="s">
        <v>425</v>
      </c>
      <c r="AQ121" s="995"/>
      <c r="AR121" s="995"/>
      <c r="AS121" s="995"/>
      <c r="AT121" s="996"/>
      <c r="AU121" s="1012"/>
      <c r="AV121" s="1013"/>
      <c r="AW121" s="1013"/>
      <c r="AX121" s="1013"/>
      <c r="AY121" s="1014"/>
      <c r="AZ121" s="1027" t="s">
        <v>433</v>
      </c>
      <c r="BA121" s="1003"/>
      <c r="BB121" s="1003"/>
      <c r="BC121" s="1003"/>
      <c r="BD121" s="1003"/>
      <c r="BE121" s="1003"/>
      <c r="BF121" s="1003"/>
      <c r="BG121" s="1003"/>
      <c r="BH121" s="1003"/>
      <c r="BI121" s="1003"/>
      <c r="BJ121" s="1003"/>
      <c r="BK121" s="1003"/>
      <c r="BL121" s="1003"/>
      <c r="BM121" s="1003"/>
      <c r="BN121" s="1003"/>
      <c r="BO121" s="1003"/>
      <c r="BP121" s="1004"/>
      <c r="BQ121" s="1017">
        <v>8291605</v>
      </c>
      <c r="BR121" s="1018"/>
      <c r="BS121" s="1018"/>
      <c r="BT121" s="1018"/>
      <c r="BU121" s="1018"/>
      <c r="BV121" s="1018">
        <v>8118571</v>
      </c>
      <c r="BW121" s="1018"/>
      <c r="BX121" s="1018"/>
      <c r="BY121" s="1018"/>
      <c r="BZ121" s="1018"/>
      <c r="CA121" s="1018">
        <v>7559197</v>
      </c>
      <c r="CB121" s="1018"/>
      <c r="CC121" s="1018"/>
      <c r="CD121" s="1018"/>
      <c r="CE121" s="1018"/>
      <c r="CF121" s="1056">
        <v>227.6</v>
      </c>
      <c r="CG121" s="1057"/>
      <c r="CH121" s="1057"/>
      <c r="CI121" s="1057"/>
      <c r="CJ121" s="1057"/>
      <c r="CK121" s="1048"/>
      <c r="CL121" s="1049"/>
      <c r="CM121" s="1049"/>
      <c r="CN121" s="1049"/>
      <c r="CO121" s="1050"/>
      <c r="CP121" s="1039" t="s">
        <v>375</v>
      </c>
      <c r="CQ121" s="1040"/>
      <c r="CR121" s="1040"/>
      <c r="CS121" s="1040"/>
      <c r="CT121" s="1040"/>
      <c r="CU121" s="1040"/>
      <c r="CV121" s="1040"/>
      <c r="CW121" s="1040"/>
      <c r="CX121" s="1040"/>
      <c r="CY121" s="1040"/>
      <c r="CZ121" s="1040"/>
      <c r="DA121" s="1040"/>
      <c r="DB121" s="1040"/>
      <c r="DC121" s="1040"/>
      <c r="DD121" s="1040"/>
      <c r="DE121" s="1040"/>
      <c r="DF121" s="1041"/>
      <c r="DG121" s="951">
        <v>1934128</v>
      </c>
      <c r="DH121" s="952"/>
      <c r="DI121" s="952"/>
      <c r="DJ121" s="952"/>
      <c r="DK121" s="952"/>
      <c r="DL121" s="952">
        <v>1857783</v>
      </c>
      <c r="DM121" s="952"/>
      <c r="DN121" s="952"/>
      <c r="DO121" s="952"/>
      <c r="DP121" s="952"/>
      <c r="DQ121" s="952">
        <v>1777129</v>
      </c>
      <c r="DR121" s="952"/>
      <c r="DS121" s="952"/>
      <c r="DT121" s="952"/>
      <c r="DU121" s="952"/>
      <c r="DV121" s="953">
        <v>53.5</v>
      </c>
      <c r="DW121" s="953"/>
      <c r="DX121" s="953"/>
      <c r="DY121" s="953"/>
      <c r="DZ121" s="954"/>
    </row>
    <row r="122" spans="1:130" s="197" customFormat="1" ht="26.25" customHeight="1" x14ac:dyDescent="0.15">
      <c r="A122" s="1007"/>
      <c r="B122" s="978"/>
      <c r="C122" s="948" t="s">
        <v>412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165</v>
      </c>
      <c r="BA122" s="228"/>
      <c r="BB122" s="228"/>
      <c r="BC122" s="228"/>
      <c r="BD122" s="228"/>
      <c r="BE122" s="228"/>
      <c r="BF122" s="228"/>
      <c r="BG122" s="228"/>
      <c r="BH122" s="228"/>
      <c r="BI122" s="228"/>
      <c r="BJ122" s="228"/>
      <c r="BK122" s="228"/>
      <c r="BL122" s="228"/>
      <c r="BM122" s="228"/>
      <c r="BN122" s="228"/>
      <c r="BO122" s="1025" t="s">
        <v>434</v>
      </c>
      <c r="BP122" s="1026"/>
      <c r="BQ122" s="1066">
        <v>11898101</v>
      </c>
      <c r="BR122" s="1067"/>
      <c r="BS122" s="1067"/>
      <c r="BT122" s="1067"/>
      <c r="BU122" s="1067"/>
      <c r="BV122" s="1067">
        <v>11340775</v>
      </c>
      <c r="BW122" s="1067"/>
      <c r="BX122" s="1067"/>
      <c r="BY122" s="1067"/>
      <c r="BZ122" s="1067"/>
      <c r="CA122" s="1067">
        <v>10735487</v>
      </c>
      <c r="CB122" s="1067"/>
      <c r="CC122" s="1067"/>
      <c r="CD122" s="1067"/>
      <c r="CE122" s="1067"/>
      <c r="CF122" s="1019"/>
      <c r="CG122" s="1020"/>
      <c r="CH122" s="1020"/>
      <c r="CI122" s="1020"/>
      <c r="CJ122" s="1021"/>
      <c r="CK122" s="1048"/>
      <c r="CL122" s="1049"/>
      <c r="CM122" s="1049"/>
      <c r="CN122" s="1049"/>
      <c r="CO122" s="1050"/>
      <c r="CP122" s="1039" t="s">
        <v>435</v>
      </c>
      <c r="CQ122" s="1040"/>
      <c r="CR122" s="1040"/>
      <c r="CS122" s="1040"/>
      <c r="CT122" s="1040"/>
      <c r="CU122" s="1040"/>
      <c r="CV122" s="1040"/>
      <c r="CW122" s="1040"/>
      <c r="CX122" s="1040"/>
      <c r="CY122" s="1040"/>
      <c r="CZ122" s="1040"/>
      <c r="DA122" s="1040"/>
      <c r="DB122" s="1040"/>
      <c r="DC122" s="1040"/>
      <c r="DD122" s="1040"/>
      <c r="DE122" s="1040"/>
      <c r="DF122" s="1041"/>
      <c r="DG122" s="951">
        <v>549702</v>
      </c>
      <c r="DH122" s="952"/>
      <c r="DI122" s="952"/>
      <c r="DJ122" s="952"/>
      <c r="DK122" s="952"/>
      <c r="DL122" s="952">
        <v>267449</v>
      </c>
      <c r="DM122" s="952"/>
      <c r="DN122" s="952"/>
      <c r="DO122" s="952"/>
      <c r="DP122" s="952"/>
      <c r="DQ122" s="952">
        <v>478557</v>
      </c>
      <c r="DR122" s="952"/>
      <c r="DS122" s="952"/>
      <c r="DT122" s="952"/>
      <c r="DU122" s="952"/>
      <c r="DV122" s="953">
        <v>14.4</v>
      </c>
      <c r="DW122" s="953"/>
      <c r="DX122" s="953"/>
      <c r="DY122" s="953"/>
      <c r="DZ122" s="954"/>
    </row>
    <row r="123" spans="1:130" s="197" customFormat="1" ht="26.25" customHeight="1" thickBot="1" x14ac:dyDescent="0.2">
      <c r="A123" s="1007"/>
      <c r="B123" s="978"/>
      <c r="C123" s="948" t="s">
        <v>418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436</v>
      </c>
      <c r="AB123" s="991"/>
      <c r="AC123" s="991"/>
      <c r="AD123" s="991"/>
      <c r="AE123" s="992"/>
      <c r="AF123" s="993" t="s">
        <v>436</v>
      </c>
      <c r="AG123" s="991"/>
      <c r="AH123" s="991"/>
      <c r="AI123" s="991"/>
      <c r="AJ123" s="992"/>
      <c r="AK123" s="993" t="s">
        <v>436</v>
      </c>
      <c r="AL123" s="991"/>
      <c r="AM123" s="991"/>
      <c r="AN123" s="991"/>
      <c r="AO123" s="992"/>
      <c r="AP123" s="994" t="s">
        <v>436</v>
      </c>
      <c r="AQ123" s="995"/>
      <c r="AR123" s="995"/>
      <c r="AS123" s="995"/>
      <c r="AT123" s="996"/>
      <c r="AU123" s="1063" t="s">
        <v>437</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436</v>
      </c>
      <c r="BR123" s="1059"/>
      <c r="BS123" s="1059"/>
      <c r="BT123" s="1059"/>
      <c r="BU123" s="1059"/>
      <c r="BV123" s="1059" t="s">
        <v>436</v>
      </c>
      <c r="BW123" s="1059"/>
      <c r="BX123" s="1059"/>
      <c r="BY123" s="1059"/>
      <c r="BZ123" s="1059"/>
      <c r="CA123" s="1059" t="s">
        <v>436</v>
      </c>
      <c r="CB123" s="1059"/>
      <c r="CC123" s="1059"/>
      <c r="CD123" s="1059"/>
      <c r="CE123" s="1059"/>
      <c r="CF123" s="1060"/>
      <c r="CG123" s="1061"/>
      <c r="CH123" s="1061"/>
      <c r="CI123" s="1061"/>
      <c r="CJ123" s="1062"/>
      <c r="CK123" s="1048"/>
      <c r="CL123" s="1049"/>
      <c r="CM123" s="1049"/>
      <c r="CN123" s="1049"/>
      <c r="CO123" s="1050"/>
      <c r="CP123" s="1039" t="s">
        <v>438</v>
      </c>
      <c r="CQ123" s="1040"/>
      <c r="CR123" s="1040"/>
      <c r="CS123" s="1040"/>
      <c r="CT123" s="1040"/>
      <c r="CU123" s="1040"/>
      <c r="CV123" s="1040"/>
      <c r="CW123" s="1040"/>
      <c r="CX123" s="1040"/>
      <c r="CY123" s="1040"/>
      <c r="CZ123" s="1040"/>
      <c r="DA123" s="1040"/>
      <c r="DB123" s="1040"/>
      <c r="DC123" s="1040"/>
      <c r="DD123" s="1040"/>
      <c r="DE123" s="1040"/>
      <c r="DF123" s="1041"/>
      <c r="DG123" s="990" t="s">
        <v>436</v>
      </c>
      <c r="DH123" s="991"/>
      <c r="DI123" s="991"/>
      <c r="DJ123" s="991"/>
      <c r="DK123" s="992"/>
      <c r="DL123" s="993" t="s">
        <v>436</v>
      </c>
      <c r="DM123" s="991"/>
      <c r="DN123" s="991"/>
      <c r="DO123" s="991"/>
      <c r="DP123" s="992"/>
      <c r="DQ123" s="993" t="s">
        <v>436</v>
      </c>
      <c r="DR123" s="991"/>
      <c r="DS123" s="991"/>
      <c r="DT123" s="991"/>
      <c r="DU123" s="992"/>
      <c r="DV123" s="994" t="s">
        <v>436</v>
      </c>
      <c r="DW123" s="995"/>
      <c r="DX123" s="995"/>
      <c r="DY123" s="995"/>
      <c r="DZ123" s="996"/>
    </row>
    <row r="124" spans="1:130" s="197" customFormat="1" ht="26.25" customHeight="1" x14ac:dyDescent="0.15">
      <c r="A124" s="1007"/>
      <c r="B124" s="978"/>
      <c r="C124" s="948" t="s">
        <v>422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436</v>
      </c>
      <c r="AB124" s="991"/>
      <c r="AC124" s="991"/>
      <c r="AD124" s="991"/>
      <c r="AE124" s="992"/>
      <c r="AF124" s="993" t="s">
        <v>436</v>
      </c>
      <c r="AG124" s="991"/>
      <c r="AH124" s="991"/>
      <c r="AI124" s="991"/>
      <c r="AJ124" s="992"/>
      <c r="AK124" s="993" t="s">
        <v>436</v>
      </c>
      <c r="AL124" s="991"/>
      <c r="AM124" s="991"/>
      <c r="AN124" s="991"/>
      <c r="AO124" s="992"/>
      <c r="AP124" s="994" t="s">
        <v>436</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439</v>
      </c>
      <c r="CQ124" s="1040"/>
      <c r="CR124" s="1040"/>
      <c r="CS124" s="1040"/>
      <c r="CT124" s="1040"/>
      <c r="CU124" s="1040"/>
      <c r="CV124" s="1040"/>
      <c r="CW124" s="1040"/>
      <c r="CX124" s="1040"/>
      <c r="CY124" s="1040"/>
      <c r="CZ124" s="1040"/>
      <c r="DA124" s="1040"/>
      <c r="DB124" s="1040"/>
      <c r="DC124" s="1040"/>
      <c r="DD124" s="1040"/>
      <c r="DE124" s="1040"/>
      <c r="DF124" s="1041"/>
      <c r="DG124" s="1029" t="s">
        <v>436</v>
      </c>
      <c r="DH124" s="1030"/>
      <c r="DI124" s="1030"/>
      <c r="DJ124" s="1030"/>
      <c r="DK124" s="1031"/>
      <c r="DL124" s="1032" t="s">
        <v>436</v>
      </c>
      <c r="DM124" s="1030"/>
      <c r="DN124" s="1030"/>
      <c r="DO124" s="1030"/>
      <c r="DP124" s="1031"/>
      <c r="DQ124" s="1032" t="s">
        <v>436</v>
      </c>
      <c r="DR124" s="1030"/>
      <c r="DS124" s="1030"/>
      <c r="DT124" s="1030"/>
      <c r="DU124" s="1031"/>
      <c r="DV124" s="1033" t="s">
        <v>436</v>
      </c>
      <c r="DW124" s="1034"/>
      <c r="DX124" s="1034"/>
      <c r="DY124" s="1034"/>
      <c r="DZ124" s="1035"/>
    </row>
    <row r="125" spans="1:130" s="197" customFormat="1" ht="26.25" customHeight="1" thickBot="1" x14ac:dyDescent="0.2">
      <c r="A125" s="1007"/>
      <c r="B125" s="978"/>
      <c r="C125" s="948" t="s">
        <v>424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436</v>
      </c>
      <c r="AB125" s="991"/>
      <c r="AC125" s="991"/>
      <c r="AD125" s="991"/>
      <c r="AE125" s="992"/>
      <c r="AF125" s="993" t="s">
        <v>436</v>
      </c>
      <c r="AG125" s="991"/>
      <c r="AH125" s="991"/>
      <c r="AI125" s="991"/>
      <c r="AJ125" s="992"/>
      <c r="AK125" s="993" t="s">
        <v>436</v>
      </c>
      <c r="AL125" s="991"/>
      <c r="AM125" s="991"/>
      <c r="AN125" s="991"/>
      <c r="AO125" s="992"/>
      <c r="AP125" s="994" t="s">
        <v>436</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440</v>
      </c>
      <c r="CL125" s="1046"/>
      <c r="CM125" s="1046"/>
      <c r="CN125" s="1046"/>
      <c r="CO125" s="1047"/>
      <c r="CP125" s="972" t="s">
        <v>441</v>
      </c>
      <c r="CQ125" s="919"/>
      <c r="CR125" s="919"/>
      <c r="CS125" s="919"/>
      <c r="CT125" s="919"/>
      <c r="CU125" s="919"/>
      <c r="CV125" s="919"/>
      <c r="CW125" s="919"/>
      <c r="CX125" s="919"/>
      <c r="CY125" s="919"/>
      <c r="CZ125" s="919"/>
      <c r="DA125" s="919"/>
      <c r="DB125" s="919"/>
      <c r="DC125" s="919"/>
      <c r="DD125" s="919"/>
      <c r="DE125" s="919"/>
      <c r="DF125" s="920"/>
      <c r="DG125" s="958" t="s">
        <v>436</v>
      </c>
      <c r="DH125" s="959"/>
      <c r="DI125" s="959"/>
      <c r="DJ125" s="959"/>
      <c r="DK125" s="959"/>
      <c r="DL125" s="959" t="s">
        <v>436</v>
      </c>
      <c r="DM125" s="959"/>
      <c r="DN125" s="959"/>
      <c r="DO125" s="959"/>
      <c r="DP125" s="959"/>
      <c r="DQ125" s="959" t="s">
        <v>436</v>
      </c>
      <c r="DR125" s="959"/>
      <c r="DS125" s="959"/>
      <c r="DT125" s="959"/>
      <c r="DU125" s="959"/>
      <c r="DV125" s="960" t="s">
        <v>436</v>
      </c>
      <c r="DW125" s="960"/>
      <c r="DX125" s="960"/>
      <c r="DY125" s="960"/>
      <c r="DZ125" s="961"/>
    </row>
    <row r="126" spans="1:130" s="197" customFormat="1" ht="26.25" customHeight="1" x14ac:dyDescent="0.15">
      <c r="A126" s="1007"/>
      <c r="B126" s="978"/>
      <c r="C126" s="948" t="s">
        <v>428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44</v>
      </c>
      <c r="AB126" s="991"/>
      <c r="AC126" s="991"/>
      <c r="AD126" s="991"/>
      <c r="AE126" s="992"/>
      <c r="AF126" s="993" t="s">
        <v>436</v>
      </c>
      <c r="AG126" s="991"/>
      <c r="AH126" s="991"/>
      <c r="AI126" s="991"/>
      <c r="AJ126" s="992"/>
      <c r="AK126" s="993" t="s">
        <v>436</v>
      </c>
      <c r="AL126" s="991"/>
      <c r="AM126" s="991"/>
      <c r="AN126" s="991"/>
      <c r="AO126" s="992"/>
      <c r="AP126" s="994" t="s">
        <v>436</v>
      </c>
      <c r="AQ126" s="995"/>
      <c r="AR126" s="995"/>
      <c r="AS126" s="995"/>
      <c r="AT126" s="996"/>
      <c r="AU126" s="233"/>
      <c r="AV126" s="233"/>
      <c r="AW126" s="233"/>
      <c r="AX126" s="1068" t="s">
        <v>442</v>
      </c>
      <c r="AY126" s="1069"/>
      <c r="AZ126" s="1069"/>
      <c r="BA126" s="1069"/>
      <c r="BB126" s="1069"/>
      <c r="BC126" s="1069"/>
      <c r="BD126" s="1069"/>
      <c r="BE126" s="1070"/>
      <c r="BF126" s="1084" t="s">
        <v>443</v>
      </c>
      <c r="BG126" s="1069"/>
      <c r="BH126" s="1069"/>
      <c r="BI126" s="1069"/>
      <c r="BJ126" s="1069"/>
      <c r="BK126" s="1069"/>
      <c r="BL126" s="1070"/>
      <c r="BM126" s="1084" t="s">
        <v>444</v>
      </c>
      <c r="BN126" s="1069"/>
      <c r="BO126" s="1069"/>
      <c r="BP126" s="1069"/>
      <c r="BQ126" s="1069"/>
      <c r="BR126" s="1069"/>
      <c r="BS126" s="1070"/>
      <c r="BT126" s="1084" t="s">
        <v>445</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446</v>
      </c>
      <c r="CQ126" s="982"/>
      <c r="CR126" s="982"/>
      <c r="CS126" s="982"/>
      <c r="CT126" s="982"/>
      <c r="CU126" s="982"/>
      <c r="CV126" s="982"/>
      <c r="CW126" s="982"/>
      <c r="CX126" s="982"/>
      <c r="CY126" s="982"/>
      <c r="CZ126" s="982"/>
      <c r="DA126" s="982"/>
      <c r="DB126" s="982"/>
      <c r="DC126" s="982"/>
      <c r="DD126" s="982"/>
      <c r="DE126" s="982"/>
      <c r="DF126" s="983"/>
      <c r="DG126" s="951" t="s">
        <v>436</v>
      </c>
      <c r="DH126" s="952"/>
      <c r="DI126" s="952"/>
      <c r="DJ126" s="952"/>
      <c r="DK126" s="952"/>
      <c r="DL126" s="952" t="s">
        <v>436</v>
      </c>
      <c r="DM126" s="952"/>
      <c r="DN126" s="952"/>
      <c r="DO126" s="952"/>
      <c r="DP126" s="952"/>
      <c r="DQ126" s="952" t="s">
        <v>436</v>
      </c>
      <c r="DR126" s="952"/>
      <c r="DS126" s="952"/>
      <c r="DT126" s="952"/>
      <c r="DU126" s="952"/>
      <c r="DV126" s="953" t="s">
        <v>436</v>
      </c>
      <c r="DW126" s="953"/>
      <c r="DX126" s="953"/>
      <c r="DY126" s="953"/>
      <c r="DZ126" s="954"/>
    </row>
    <row r="127" spans="1:130" s="197" customFormat="1" ht="26.25" customHeight="1" thickBot="1" x14ac:dyDescent="0.2">
      <c r="A127" s="1008"/>
      <c r="B127" s="980"/>
      <c r="C127" s="1036" t="s">
        <v>447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396</v>
      </c>
      <c r="AB127" s="991"/>
      <c r="AC127" s="991"/>
      <c r="AD127" s="991"/>
      <c r="AE127" s="992"/>
      <c r="AF127" s="993">
        <v>301</v>
      </c>
      <c r="AG127" s="991"/>
      <c r="AH127" s="991"/>
      <c r="AI127" s="991"/>
      <c r="AJ127" s="992"/>
      <c r="AK127" s="993">
        <v>236</v>
      </c>
      <c r="AL127" s="991"/>
      <c r="AM127" s="991"/>
      <c r="AN127" s="991"/>
      <c r="AO127" s="992"/>
      <c r="AP127" s="994">
        <v>0</v>
      </c>
      <c r="AQ127" s="995"/>
      <c r="AR127" s="995"/>
      <c r="AS127" s="995"/>
      <c r="AT127" s="996"/>
      <c r="AU127" s="233"/>
      <c r="AV127" s="233"/>
      <c r="AW127" s="233"/>
      <c r="AX127" s="918" t="s">
        <v>448</v>
      </c>
      <c r="AY127" s="919"/>
      <c r="AZ127" s="919"/>
      <c r="BA127" s="919"/>
      <c r="BB127" s="919"/>
      <c r="BC127" s="919"/>
      <c r="BD127" s="919"/>
      <c r="BE127" s="920"/>
      <c r="BF127" s="1073" t="s">
        <v>436</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449</v>
      </c>
      <c r="CQ127" s="1077"/>
      <c r="CR127" s="1077"/>
      <c r="CS127" s="1077"/>
      <c r="CT127" s="1077"/>
      <c r="CU127" s="1077"/>
      <c r="CV127" s="1077"/>
      <c r="CW127" s="1077"/>
      <c r="CX127" s="1077"/>
      <c r="CY127" s="1077"/>
      <c r="CZ127" s="1077"/>
      <c r="DA127" s="1077"/>
      <c r="DB127" s="1077"/>
      <c r="DC127" s="1077"/>
      <c r="DD127" s="1077"/>
      <c r="DE127" s="1077"/>
      <c r="DF127" s="1078"/>
      <c r="DG127" s="1079" t="s">
        <v>450</v>
      </c>
      <c r="DH127" s="1080"/>
      <c r="DI127" s="1080"/>
      <c r="DJ127" s="1080"/>
      <c r="DK127" s="1080"/>
      <c r="DL127" s="1080" t="s">
        <v>108</v>
      </c>
      <c r="DM127" s="1080"/>
      <c r="DN127" s="1080"/>
      <c r="DO127" s="1080"/>
      <c r="DP127" s="1080"/>
      <c r="DQ127" s="1080" t="s">
        <v>108</v>
      </c>
      <c r="DR127" s="1080"/>
      <c r="DS127" s="1080"/>
      <c r="DT127" s="1080"/>
      <c r="DU127" s="1080"/>
      <c r="DV127" s="1081" t="s">
        <v>108</v>
      </c>
      <c r="DW127" s="1081"/>
      <c r="DX127" s="1081"/>
      <c r="DY127" s="1081"/>
      <c r="DZ127" s="1082"/>
    </row>
    <row r="128" spans="1:130" s="197" customFormat="1" ht="26.25" customHeight="1" x14ac:dyDescent="0.15">
      <c r="A128" s="1103" t="s">
        <v>451</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452</v>
      </c>
      <c r="X128" s="1105"/>
      <c r="Y128" s="1105"/>
      <c r="Z128" s="1106"/>
      <c r="AA128" s="1121" t="s">
        <v>453</v>
      </c>
      <c r="AB128" s="1122"/>
      <c r="AC128" s="1122"/>
      <c r="AD128" s="1122"/>
      <c r="AE128" s="1123"/>
      <c r="AF128" s="1124" t="s">
        <v>453</v>
      </c>
      <c r="AG128" s="1122"/>
      <c r="AH128" s="1122"/>
      <c r="AI128" s="1122"/>
      <c r="AJ128" s="1123"/>
      <c r="AK128" s="1124" t="s">
        <v>453</v>
      </c>
      <c r="AL128" s="1122"/>
      <c r="AM128" s="1122"/>
      <c r="AN128" s="1122"/>
      <c r="AO128" s="1123"/>
      <c r="AP128" s="1125"/>
      <c r="AQ128" s="1126"/>
      <c r="AR128" s="1126"/>
      <c r="AS128" s="1126"/>
      <c r="AT128" s="1127"/>
      <c r="AU128" s="235"/>
      <c r="AV128" s="235"/>
      <c r="AW128" s="235"/>
      <c r="AX128" s="1086" t="s">
        <v>454</v>
      </c>
      <c r="AY128" s="982"/>
      <c r="AZ128" s="982"/>
      <c r="BA128" s="982"/>
      <c r="BB128" s="982"/>
      <c r="BC128" s="982"/>
      <c r="BD128" s="982"/>
      <c r="BE128" s="983"/>
      <c r="BF128" s="1098" t="s">
        <v>455</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456</v>
      </c>
      <c r="X129" s="1093"/>
      <c r="Y129" s="1093"/>
      <c r="Z129" s="1094"/>
      <c r="AA129" s="990">
        <v>4042838</v>
      </c>
      <c r="AB129" s="991"/>
      <c r="AC129" s="991"/>
      <c r="AD129" s="991"/>
      <c r="AE129" s="992"/>
      <c r="AF129" s="993">
        <v>4060814</v>
      </c>
      <c r="AG129" s="991"/>
      <c r="AH129" s="991"/>
      <c r="AI129" s="991"/>
      <c r="AJ129" s="992"/>
      <c r="AK129" s="993">
        <v>4124738</v>
      </c>
      <c r="AL129" s="991"/>
      <c r="AM129" s="991"/>
      <c r="AN129" s="991"/>
      <c r="AO129" s="992"/>
      <c r="AP129" s="1095"/>
      <c r="AQ129" s="1096"/>
      <c r="AR129" s="1096"/>
      <c r="AS129" s="1096"/>
      <c r="AT129" s="1097"/>
      <c r="AU129" s="235"/>
      <c r="AV129" s="235"/>
      <c r="AW129" s="235"/>
      <c r="AX129" s="1086" t="s">
        <v>457</v>
      </c>
      <c r="AY129" s="982"/>
      <c r="AZ129" s="982"/>
      <c r="BA129" s="982"/>
      <c r="BB129" s="982"/>
      <c r="BC129" s="982"/>
      <c r="BD129" s="982"/>
      <c r="BE129" s="983"/>
      <c r="BF129" s="1087">
        <v>7.2</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458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459</v>
      </c>
      <c r="X130" s="1093"/>
      <c r="Y130" s="1093"/>
      <c r="Z130" s="1094"/>
      <c r="AA130" s="990">
        <v>779855</v>
      </c>
      <c r="AB130" s="991"/>
      <c r="AC130" s="991"/>
      <c r="AD130" s="991"/>
      <c r="AE130" s="992"/>
      <c r="AF130" s="993">
        <v>815900</v>
      </c>
      <c r="AG130" s="991"/>
      <c r="AH130" s="991"/>
      <c r="AI130" s="991"/>
      <c r="AJ130" s="992"/>
      <c r="AK130" s="993">
        <v>803209</v>
      </c>
      <c r="AL130" s="991"/>
      <c r="AM130" s="991"/>
      <c r="AN130" s="991"/>
      <c r="AO130" s="992"/>
      <c r="AP130" s="1095"/>
      <c r="AQ130" s="1096"/>
      <c r="AR130" s="1096"/>
      <c r="AS130" s="1096"/>
      <c r="AT130" s="1097"/>
      <c r="AU130" s="235"/>
      <c r="AV130" s="235"/>
      <c r="AW130" s="235"/>
      <c r="AX130" s="1145" t="s">
        <v>460</v>
      </c>
      <c r="AY130" s="1077"/>
      <c r="AZ130" s="1077"/>
      <c r="BA130" s="1077"/>
      <c r="BB130" s="1077"/>
      <c r="BC130" s="1077"/>
      <c r="BD130" s="1077"/>
      <c r="BE130" s="1078"/>
      <c r="BF130" s="1107" t="s">
        <v>425</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461</v>
      </c>
      <c r="X131" s="1116"/>
      <c r="Y131" s="1116"/>
      <c r="Z131" s="1117"/>
      <c r="AA131" s="1029">
        <v>3262983</v>
      </c>
      <c r="AB131" s="1030"/>
      <c r="AC131" s="1030"/>
      <c r="AD131" s="1030"/>
      <c r="AE131" s="1031"/>
      <c r="AF131" s="1032">
        <v>3244914</v>
      </c>
      <c r="AG131" s="1030"/>
      <c r="AH131" s="1030"/>
      <c r="AI131" s="1030"/>
      <c r="AJ131" s="1031"/>
      <c r="AK131" s="1032">
        <v>3321529</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463</v>
      </c>
      <c r="W132" s="1133"/>
      <c r="X132" s="1133"/>
      <c r="Y132" s="1133"/>
      <c r="Z132" s="1134"/>
      <c r="AA132" s="1135">
        <v>8.2194727949999997</v>
      </c>
      <c r="AB132" s="1136"/>
      <c r="AC132" s="1136"/>
      <c r="AD132" s="1136"/>
      <c r="AE132" s="1137"/>
      <c r="AF132" s="1138">
        <v>6.4580139870000002</v>
      </c>
      <c r="AG132" s="1136"/>
      <c r="AH132" s="1136"/>
      <c r="AI132" s="1136"/>
      <c r="AJ132" s="1137"/>
      <c r="AK132" s="1138">
        <v>7.1201546029999996</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464</v>
      </c>
      <c r="W133" s="1140"/>
      <c r="X133" s="1140"/>
      <c r="Y133" s="1140"/>
      <c r="Z133" s="1141"/>
      <c r="AA133" s="1142">
        <v>9.1</v>
      </c>
      <c r="AB133" s="1143"/>
      <c r="AC133" s="1143"/>
      <c r="AD133" s="1143"/>
      <c r="AE133" s="1144"/>
      <c r="AF133" s="1142">
        <v>7.5</v>
      </c>
      <c r="AG133" s="1143"/>
      <c r="AH133" s="1143"/>
      <c r="AI133" s="1143"/>
      <c r="AJ133" s="1144"/>
      <c r="AK133" s="1142">
        <v>7.2</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51" t="s">
        <v>472</v>
      </c>
      <c r="H9" s="1152"/>
      <c r="I9" s="1152"/>
      <c r="J9" s="1153"/>
      <c r="K9" s="263">
        <v>713577</v>
      </c>
      <c r="L9" s="264">
        <v>52284</v>
      </c>
      <c r="M9" s="265">
        <v>92139</v>
      </c>
      <c r="N9" s="266">
        <v>-43.3</v>
      </c>
    </row>
    <row r="10" spans="1:16" x14ac:dyDescent="0.15">
      <c r="A10" s="248"/>
      <c r="B10" s="244"/>
      <c r="C10" s="244"/>
      <c r="D10" s="244"/>
      <c r="E10" s="244"/>
      <c r="F10" s="244"/>
      <c r="G10" s="1151" t="s">
        <v>473</v>
      </c>
      <c r="H10" s="1152"/>
      <c r="I10" s="1152"/>
      <c r="J10" s="1153"/>
      <c r="K10" s="267">
        <v>310780</v>
      </c>
      <c r="L10" s="268">
        <v>22771</v>
      </c>
      <c r="M10" s="269">
        <v>9828</v>
      </c>
      <c r="N10" s="270">
        <v>131.69999999999999</v>
      </c>
    </row>
    <row r="11" spans="1:16" ht="13.5" customHeight="1" x14ac:dyDescent="0.15">
      <c r="A11" s="248"/>
      <c r="B11" s="244"/>
      <c r="C11" s="244"/>
      <c r="D11" s="244"/>
      <c r="E11" s="244"/>
      <c r="F11" s="244"/>
      <c r="G11" s="1151" t="s">
        <v>474</v>
      </c>
      <c r="H11" s="1152"/>
      <c r="I11" s="1152"/>
      <c r="J11" s="1153"/>
      <c r="K11" s="267">
        <v>148911</v>
      </c>
      <c r="L11" s="268">
        <v>10911</v>
      </c>
      <c r="M11" s="269">
        <v>18164</v>
      </c>
      <c r="N11" s="270">
        <v>-39.9</v>
      </c>
    </row>
    <row r="12" spans="1:16" ht="13.5" customHeight="1" x14ac:dyDescent="0.15">
      <c r="A12" s="248"/>
      <c r="B12" s="244"/>
      <c r="C12" s="244"/>
      <c r="D12" s="244"/>
      <c r="E12" s="244"/>
      <c r="F12" s="244"/>
      <c r="G12" s="1151" t="s">
        <v>475</v>
      </c>
      <c r="H12" s="1152"/>
      <c r="I12" s="1152"/>
      <c r="J12" s="1153"/>
      <c r="K12" s="267" t="s">
        <v>476</v>
      </c>
      <c r="L12" s="268" t="s">
        <v>476</v>
      </c>
      <c r="M12" s="269">
        <v>2035</v>
      </c>
      <c r="N12" s="270" t="s">
        <v>476</v>
      </c>
    </row>
    <row r="13" spans="1:16" ht="13.5" customHeight="1" x14ac:dyDescent="0.15">
      <c r="A13" s="248"/>
      <c r="B13" s="244"/>
      <c r="C13" s="244"/>
      <c r="D13" s="244"/>
      <c r="E13" s="244"/>
      <c r="F13" s="244"/>
      <c r="G13" s="1151" t="s">
        <v>477</v>
      </c>
      <c r="H13" s="1152"/>
      <c r="I13" s="1152"/>
      <c r="J13" s="1153"/>
      <c r="K13" s="267" t="s">
        <v>476</v>
      </c>
      <c r="L13" s="268" t="s">
        <v>476</v>
      </c>
      <c r="M13" s="269" t="s">
        <v>476</v>
      </c>
      <c r="N13" s="270" t="s">
        <v>476</v>
      </c>
    </row>
    <row r="14" spans="1:16" ht="13.5" customHeight="1" x14ac:dyDescent="0.15">
      <c r="A14" s="248"/>
      <c r="B14" s="244"/>
      <c r="C14" s="244"/>
      <c r="D14" s="244"/>
      <c r="E14" s="244"/>
      <c r="F14" s="244"/>
      <c r="G14" s="1151" t="s">
        <v>478</v>
      </c>
      <c r="H14" s="1152"/>
      <c r="I14" s="1152"/>
      <c r="J14" s="1153"/>
      <c r="K14" s="267" t="s">
        <v>476</v>
      </c>
      <c r="L14" s="268" t="s">
        <v>476</v>
      </c>
      <c r="M14" s="269">
        <v>4628</v>
      </c>
      <c r="N14" s="270" t="s">
        <v>476</v>
      </c>
    </row>
    <row r="15" spans="1:16" ht="13.5" customHeight="1" x14ac:dyDescent="0.15">
      <c r="A15" s="248"/>
      <c r="B15" s="244"/>
      <c r="C15" s="244"/>
      <c r="D15" s="244"/>
      <c r="E15" s="244"/>
      <c r="F15" s="244"/>
      <c r="G15" s="1151" t="s">
        <v>479</v>
      </c>
      <c r="H15" s="1152"/>
      <c r="I15" s="1152"/>
      <c r="J15" s="1153"/>
      <c r="K15" s="267">
        <v>36298</v>
      </c>
      <c r="L15" s="268">
        <v>2660</v>
      </c>
      <c r="M15" s="269">
        <v>2248</v>
      </c>
      <c r="N15" s="270">
        <v>18.3</v>
      </c>
    </row>
    <row r="16" spans="1:16" x14ac:dyDescent="0.15">
      <c r="A16" s="248"/>
      <c r="B16" s="244"/>
      <c r="C16" s="244"/>
      <c r="D16" s="244"/>
      <c r="E16" s="244"/>
      <c r="F16" s="244"/>
      <c r="G16" s="1154" t="s">
        <v>480</v>
      </c>
      <c r="H16" s="1155"/>
      <c r="I16" s="1155"/>
      <c r="J16" s="1156"/>
      <c r="K16" s="268">
        <v>-57066</v>
      </c>
      <c r="L16" s="268">
        <v>-4181</v>
      </c>
      <c r="M16" s="269">
        <v>-10097</v>
      </c>
      <c r="N16" s="270">
        <v>-58.6</v>
      </c>
    </row>
    <row r="17" spans="1:16" x14ac:dyDescent="0.15">
      <c r="A17" s="248"/>
      <c r="B17" s="244"/>
      <c r="C17" s="244"/>
      <c r="D17" s="244"/>
      <c r="E17" s="244"/>
      <c r="F17" s="244"/>
      <c r="G17" s="1154" t="s">
        <v>165</v>
      </c>
      <c r="H17" s="1155"/>
      <c r="I17" s="1155"/>
      <c r="J17" s="1156"/>
      <c r="K17" s="268">
        <v>1152500</v>
      </c>
      <c r="L17" s="268">
        <v>84445</v>
      </c>
      <c r="M17" s="269">
        <v>118944</v>
      </c>
      <c r="N17" s="270">
        <v>-29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6" t="s">
        <v>485</v>
      </c>
      <c r="H21" s="1147"/>
      <c r="I21" s="1147"/>
      <c r="J21" s="1148"/>
      <c r="K21" s="280">
        <v>7.03</v>
      </c>
      <c r="L21" s="281">
        <v>10.66</v>
      </c>
      <c r="M21" s="282">
        <v>-3.63</v>
      </c>
      <c r="N21" s="249"/>
      <c r="O21" s="283"/>
      <c r="P21" s="279"/>
    </row>
    <row r="22" spans="1:16" s="284" customFormat="1" x14ac:dyDescent="0.15">
      <c r="A22" s="279"/>
      <c r="B22" s="249"/>
      <c r="C22" s="249"/>
      <c r="D22" s="249"/>
      <c r="E22" s="249"/>
      <c r="F22" s="249"/>
      <c r="G22" s="1146" t="s">
        <v>486</v>
      </c>
      <c r="H22" s="1147"/>
      <c r="I22" s="1147"/>
      <c r="J22" s="1148"/>
      <c r="K22" s="285">
        <v>97.3</v>
      </c>
      <c r="L22" s="286">
        <v>95.6</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62" t="s">
        <v>490</v>
      </c>
      <c r="H32" s="1163"/>
      <c r="I32" s="1163"/>
      <c r="J32" s="1164"/>
      <c r="K32" s="294">
        <v>551842</v>
      </c>
      <c r="L32" s="294">
        <v>40434</v>
      </c>
      <c r="M32" s="295">
        <v>80028</v>
      </c>
      <c r="N32" s="296">
        <v>-49.5</v>
      </c>
    </row>
    <row r="33" spans="1:16" ht="13.5" customHeight="1" x14ac:dyDescent="0.15">
      <c r="A33" s="248"/>
      <c r="B33" s="244"/>
      <c r="C33" s="244"/>
      <c r="D33" s="244"/>
      <c r="E33" s="244"/>
      <c r="F33" s="244"/>
      <c r="G33" s="1162" t="s">
        <v>491</v>
      </c>
      <c r="H33" s="1163"/>
      <c r="I33" s="1163"/>
      <c r="J33" s="1164"/>
      <c r="K33" s="294" t="s">
        <v>476</v>
      </c>
      <c r="L33" s="294" t="s">
        <v>476</v>
      </c>
      <c r="M33" s="295" t="s">
        <v>476</v>
      </c>
      <c r="N33" s="296" t="s">
        <v>476</v>
      </c>
    </row>
    <row r="34" spans="1:16" ht="27" customHeight="1" x14ac:dyDescent="0.15">
      <c r="A34" s="248"/>
      <c r="B34" s="244"/>
      <c r="C34" s="244"/>
      <c r="D34" s="244"/>
      <c r="E34" s="244"/>
      <c r="F34" s="244"/>
      <c r="G34" s="1162" t="s">
        <v>492</v>
      </c>
      <c r="H34" s="1163"/>
      <c r="I34" s="1163"/>
      <c r="J34" s="1164"/>
      <c r="K34" s="294" t="s">
        <v>476</v>
      </c>
      <c r="L34" s="294" t="s">
        <v>476</v>
      </c>
      <c r="M34" s="295" t="s">
        <v>476</v>
      </c>
      <c r="N34" s="296" t="s">
        <v>476</v>
      </c>
    </row>
    <row r="35" spans="1:16" ht="27" customHeight="1" x14ac:dyDescent="0.15">
      <c r="A35" s="248"/>
      <c r="B35" s="244"/>
      <c r="C35" s="244"/>
      <c r="D35" s="244"/>
      <c r="E35" s="244"/>
      <c r="F35" s="244"/>
      <c r="G35" s="1162" t="s">
        <v>493</v>
      </c>
      <c r="H35" s="1163"/>
      <c r="I35" s="1163"/>
      <c r="J35" s="1164"/>
      <c r="K35" s="294">
        <v>471794</v>
      </c>
      <c r="L35" s="294">
        <v>34569</v>
      </c>
      <c r="M35" s="295">
        <v>25974</v>
      </c>
      <c r="N35" s="296">
        <v>33.1</v>
      </c>
    </row>
    <row r="36" spans="1:16" ht="27" customHeight="1" x14ac:dyDescent="0.15">
      <c r="A36" s="248"/>
      <c r="B36" s="244"/>
      <c r="C36" s="244"/>
      <c r="D36" s="244"/>
      <c r="E36" s="244"/>
      <c r="F36" s="244"/>
      <c r="G36" s="1162" t="s">
        <v>494</v>
      </c>
      <c r="H36" s="1163"/>
      <c r="I36" s="1163"/>
      <c r="J36" s="1164"/>
      <c r="K36" s="294">
        <v>14895</v>
      </c>
      <c r="L36" s="294">
        <v>1091</v>
      </c>
      <c r="M36" s="295">
        <v>3122</v>
      </c>
      <c r="N36" s="296">
        <v>-65.099999999999994</v>
      </c>
    </row>
    <row r="37" spans="1:16" ht="13.5" customHeight="1" x14ac:dyDescent="0.15">
      <c r="A37" s="248"/>
      <c r="B37" s="244"/>
      <c r="C37" s="244"/>
      <c r="D37" s="244"/>
      <c r="E37" s="244"/>
      <c r="F37" s="244"/>
      <c r="G37" s="1162" t="s">
        <v>495</v>
      </c>
      <c r="H37" s="1163"/>
      <c r="I37" s="1163"/>
      <c r="J37" s="1164"/>
      <c r="K37" s="294">
        <v>236</v>
      </c>
      <c r="L37" s="294">
        <v>17</v>
      </c>
      <c r="M37" s="295">
        <v>1366</v>
      </c>
      <c r="N37" s="296">
        <v>-98.8</v>
      </c>
    </row>
    <row r="38" spans="1:16" ht="27" customHeight="1" x14ac:dyDescent="0.15">
      <c r="A38" s="248"/>
      <c r="B38" s="244"/>
      <c r="C38" s="244"/>
      <c r="D38" s="244"/>
      <c r="E38" s="244"/>
      <c r="F38" s="244"/>
      <c r="G38" s="1165" t="s">
        <v>496</v>
      </c>
      <c r="H38" s="1166"/>
      <c r="I38" s="1166"/>
      <c r="J38" s="1167"/>
      <c r="K38" s="297">
        <v>940</v>
      </c>
      <c r="L38" s="297">
        <v>69</v>
      </c>
      <c r="M38" s="298">
        <v>23</v>
      </c>
      <c r="N38" s="299">
        <v>200</v>
      </c>
      <c r="O38" s="293"/>
    </row>
    <row r="39" spans="1:16" x14ac:dyDescent="0.15">
      <c r="A39" s="248"/>
      <c r="B39" s="244"/>
      <c r="C39" s="244"/>
      <c r="D39" s="244"/>
      <c r="E39" s="244"/>
      <c r="F39" s="244"/>
      <c r="G39" s="1165" t="s">
        <v>497</v>
      </c>
      <c r="H39" s="1166"/>
      <c r="I39" s="1166"/>
      <c r="J39" s="1167"/>
      <c r="K39" s="300" t="s">
        <v>476</v>
      </c>
      <c r="L39" s="300" t="s">
        <v>476</v>
      </c>
      <c r="M39" s="301">
        <v>-3584</v>
      </c>
      <c r="N39" s="302" t="s">
        <v>476</v>
      </c>
      <c r="O39" s="293"/>
    </row>
    <row r="40" spans="1:16" ht="27" customHeight="1" x14ac:dyDescent="0.15">
      <c r="A40" s="248"/>
      <c r="B40" s="244"/>
      <c r="C40" s="244"/>
      <c r="D40" s="244"/>
      <c r="E40" s="244"/>
      <c r="F40" s="244"/>
      <c r="G40" s="1162" t="s">
        <v>498</v>
      </c>
      <c r="H40" s="1163"/>
      <c r="I40" s="1163"/>
      <c r="J40" s="1164"/>
      <c r="K40" s="300">
        <v>-803209</v>
      </c>
      <c r="L40" s="300">
        <v>-58852</v>
      </c>
      <c r="M40" s="301">
        <v>-73614</v>
      </c>
      <c r="N40" s="302">
        <v>-20.100000000000001</v>
      </c>
      <c r="O40" s="293"/>
    </row>
    <row r="41" spans="1:16" x14ac:dyDescent="0.15">
      <c r="A41" s="248"/>
      <c r="B41" s="244"/>
      <c r="C41" s="244"/>
      <c r="D41" s="244"/>
      <c r="E41" s="244"/>
      <c r="F41" s="244"/>
      <c r="G41" s="1168" t="s">
        <v>276</v>
      </c>
      <c r="H41" s="1169"/>
      <c r="I41" s="1169"/>
      <c r="J41" s="1170"/>
      <c r="K41" s="294">
        <v>236498</v>
      </c>
      <c r="L41" s="300">
        <v>17328</v>
      </c>
      <c r="M41" s="301">
        <v>33316</v>
      </c>
      <c r="N41" s="302">
        <v>-48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7" t="s">
        <v>467</v>
      </c>
      <c r="J49" s="1159" t="s">
        <v>502</v>
      </c>
      <c r="K49" s="1160"/>
      <c r="L49" s="1160"/>
      <c r="M49" s="1160"/>
      <c r="N49" s="1161"/>
    </row>
    <row r="50" spans="1:14" x14ac:dyDescent="0.15">
      <c r="A50" s="248"/>
      <c r="B50" s="244"/>
      <c r="C50" s="244"/>
      <c r="D50" s="244"/>
      <c r="E50" s="244"/>
      <c r="F50" s="244"/>
      <c r="G50" s="312"/>
      <c r="H50" s="313"/>
      <c r="I50" s="1158"/>
      <c r="J50" s="314" t="s">
        <v>503</v>
      </c>
      <c r="K50" s="315" t="s">
        <v>504</v>
      </c>
      <c r="L50" s="316" t="s">
        <v>505</v>
      </c>
      <c r="M50" s="317" t="s">
        <v>506</v>
      </c>
      <c r="N50" s="318" t="s">
        <v>507</v>
      </c>
    </row>
    <row r="51" spans="1:14" x14ac:dyDescent="0.15">
      <c r="A51" s="248"/>
      <c r="B51" s="244"/>
      <c r="C51" s="244"/>
      <c r="D51" s="244"/>
      <c r="E51" s="244"/>
      <c r="F51" s="244"/>
      <c r="G51" s="310" t="s">
        <v>508</v>
      </c>
      <c r="H51" s="311"/>
      <c r="I51" s="319">
        <v>1227443</v>
      </c>
      <c r="J51" s="320">
        <v>88216</v>
      </c>
      <c r="K51" s="321">
        <v>31</v>
      </c>
      <c r="L51" s="322">
        <v>117242</v>
      </c>
      <c r="M51" s="323">
        <v>-20.7</v>
      </c>
      <c r="N51" s="324">
        <v>51.7</v>
      </c>
    </row>
    <row r="52" spans="1:14" x14ac:dyDescent="0.15">
      <c r="A52" s="248"/>
      <c r="B52" s="244"/>
      <c r="C52" s="244"/>
      <c r="D52" s="244"/>
      <c r="E52" s="244"/>
      <c r="F52" s="244"/>
      <c r="G52" s="325"/>
      <c r="H52" s="326" t="s">
        <v>509</v>
      </c>
      <c r="I52" s="327">
        <v>473895</v>
      </c>
      <c r="J52" s="328">
        <v>34059</v>
      </c>
      <c r="K52" s="329">
        <v>-8</v>
      </c>
      <c r="L52" s="330">
        <v>59388</v>
      </c>
      <c r="M52" s="331">
        <v>-6.1</v>
      </c>
      <c r="N52" s="332">
        <v>-1.9</v>
      </c>
    </row>
    <row r="53" spans="1:14" x14ac:dyDescent="0.15">
      <c r="A53" s="248"/>
      <c r="B53" s="244"/>
      <c r="C53" s="244"/>
      <c r="D53" s="244"/>
      <c r="E53" s="244"/>
      <c r="F53" s="244"/>
      <c r="G53" s="310" t="s">
        <v>510</v>
      </c>
      <c r="H53" s="311"/>
      <c r="I53" s="319">
        <v>1568192</v>
      </c>
      <c r="J53" s="320">
        <v>112666</v>
      </c>
      <c r="K53" s="321">
        <v>27.7</v>
      </c>
      <c r="L53" s="322">
        <v>114097</v>
      </c>
      <c r="M53" s="323">
        <v>-2.7</v>
      </c>
      <c r="N53" s="324">
        <v>30.4</v>
      </c>
    </row>
    <row r="54" spans="1:14" x14ac:dyDescent="0.15">
      <c r="A54" s="248"/>
      <c r="B54" s="244"/>
      <c r="C54" s="244"/>
      <c r="D54" s="244"/>
      <c r="E54" s="244"/>
      <c r="F54" s="244"/>
      <c r="G54" s="325"/>
      <c r="H54" s="326" t="s">
        <v>509</v>
      </c>
      <c r="I54" s="327">
        <v>698483</v>
      </c>
      <c r="J54" s="328">
        <v>50182</v>
      </c>
      <c r="K54" s="329">
        <v>47.3</v>
      </c>
      <c r="L54" s="330">
        <v>61630</v>
      </c>
      <c r="M54" s="331">
        <v>3.8</v>
      </c>
      <c r="N54" s="332">
        <v>43.5</v>
      </c>
    </row>
    <row r="55" spans="1:14" x14ac:dyDescent="0.15">
      <c r="A55" s="248"/>
      <c r="B55" s="244"/>
      <c r="C55" s="244"/>
      <c r="D55" s="244"/>
      <c r="E55" s="244"/>
      <c r="F55" s="244"/>
      <c r="G55" s="310" t="s">
        <v>511</v>
      </c>
      <c r="H55" s="311"/>
      <c r="I55" s="319">
        <v>1280340</v>
      </c>
      <c r="J55" s="320">
        <v>92544</v>
      </c>
      <c r="K55" s="321">
        <v>-17.899999999999999</v>
      </c>
      <c r="L55" s="322">
        <v>136577</v>
      </c>
      <c r="M55" s="323">
        <v>19.7</v>
      </c>
      <c r="N55" s="324">
        <v>-37.6</v>
      </c>
    </row>
    <row r="56" spans="1:14" x14ac:dyDescent="0.15">
      <c r="A56" s="248"/>
      <c r="B56" s="244"/>
      <c r="C56" s="244"/>
      <c r="D56" s="244"/>
      <c r="E56" s="244"/>
      <c r="F56" s="244"/>
      <c r="G56" s="325"/>
      <c r="H56" s="326" t="s">
        <v>509</v>
      </c>
      <c r="I56" s="327">
        <v>797183</v>
      </c>
      <c r="J56" s="328">
        <v>57621</v>
      </c>
      <c r="K56" s="329">
        <v>14.8</v>
      </c>
      <c r="L56" s="330">
        <v>59645</v>
      </c>
      <c r="M56" s="331">
        <v>-3.2</v>
      </c>
      <c r="N56" s="332">
        <v>18</v>
      </c>
    </row>
    <row r="57" spans="1:14" x14ac:dyDescent="0.15">
      <c r="A57" s="248"/>
      <c r="B57" s="244"/>
      <c r="C57" s="244"/>
      <c r="D57" s="244"/>
      <c r="E57" s="244"/>
      <c r="F57" s="244"/>
      <c r="G57" s="310" t="s">
        <v>512</v>
      </c>
      <c r="H57" s="311"/>
      <c r="I57" s="319">
        <v>1383294</v>
      </c>
      <c r="J57" s="320">
        <v>100435</v>
      </c>
      <c r="K57" s="321">
        <v>8.5</v>
      </c>
      <c r="L57" s="322">
        <v>132212</v>
      </c>
      <c r="M57" s="323">
        <v>-3.2</v>
      </c>
      <c r="N57" s="324">
        <v>11.7</v>
      </c>
    </row>
    <row r="58" spans="1:14" x14ac:dyDescent="0.15">
      <c r="A58" s="248"/>
      <c r="B58" s="244"/>
      <c r="C58" s="244"/>
      <c r="D58" s="244"/>
      <c r="E58" s="244"/>
      <c r="F58" s="244"/>
      <c r="G58" s="325"/>
      <c r="H58" s="326" t="s">
        <v>509</v>
      </c>
      <c r="I58" s="327">
        <v>779350</v>
      </c>
      <c r="J58" s="328">
        <v>56585</v>
      </c>
      <c r="K58" s="329">
        <v>-1.8</v>
      </c>
      <c r="L58" s="330">
        <v>67114</v>
      </c>
      <c r="M58" s="331">
        <v>12.5</v>
      </c>
      <c r="N58" s="332">
        <v>-14.3</v>
      </c>
    </row>
    <row r="59" spans="1:14" x14ac:dyDescent="0.15">
      <c r="A59" s="248"/>
      <c r="B59" s="244"/>
      <c r="C59" s="244"/>
      <c r="D59" s="244"/>
      <c r="E59" s="244"/>
      <c r="F59" s="244"/>
      <c r="G59" s="310" t="s">
        <v>513</v>
      </c>
      <c r="H59" s="311"/>
      <c r="I59" s="319">
        <v>1280143</v>
      </c>
      <c r="J59" s="320">
        <v>93797</v>
      </c>
      <c r="K59" s="321">
        <v>-6.6</v>
      </c>
      <c r="L59" s="322">
        <v>93741</v>
      </c>
      <c r="M59" s="323">
        <v>-29.1</v>
      </c>
      <c r="N59" s="324">
        <v>22.5</v>
      </c>
    </row>
    <row r="60" spans="1:14" x14ac:dyDescent="0.15">
      <c r="A60" s="248"/>
      <c r="B60" s="244"/>
      <c r="C60" s="244"/>
      <c r="D60" s="244"/>
      <c r="E60" s="244"/>
      <c r="F60" s="244"/>
      <c r="G60" s="325"/>
      <c r="H60" s="326" t="s">
        <v>509</v>
      </c>
      <c r="I60" s="333">
        <v>603165</v>
      </c>
      <c r="J60" s="328">
        <v>44194</v>
      </c>
      <c r="K60" s="329">
        <v>-21.9</v>
      </c>
      <c r="L60" s="330">
        <v>46285</v>
      </c>
      <c r="M60" s="331">
        <v>-31</v>
      </c>
      <c r="N60" s="332">
        <v>9.1</v>
      </c>
    </row>
    <row r="61" spans="1:14" x14ac:dyDescent="0.15">
      <c r="A61" s="248"/>
      <c r="B61" s="244"/>
      <c r="C61" s="244"/>
      <c r="D61" s="244"/>
      <c r="E61" s="244"/>
      <c r="F61" s="244"/>
      <c r="G61" s="310" t="s">
        <v>514</v>
      </c>
      <c r="H61" s="334"/>
      <c r="I61" s="335">
        <v>1347882</v>
      </c>
      <c r="J61" s="336">
        <v>97532</v>
      </c>
      <c r="K61" s="337">
        <v>8.5</v>
      </c>
      <c r="L61" s="338">
        <v>118774</v>
      </c>
      <c r="M61" s="339">
        <v>-7.2</v>
      </c>
      <c r="N61" s="324">
        <v>15.7</v>
      </c>
    </row>
    <row r="62" spans="1:14" x14ac:dyDescent="0.15">
      <c r="A62" s="248"/>
      <c r="B62" s="244"/>
      <c r="C62" s="244"/>
      <c r="D62" s="244"/>
      <c r="E62" s="244"/>
      <c r="F62" s="244"/>
      <c r="G62" s="325"/>
      <c r="H62" s="326" t="s">
        <v>509</v>
      </c>
      <c r="I62" s="327">
        <v>670415</v>
      </c>
      <c r="J62" s="328">
        <v>48528</v>
      </c>
      <c r="K62" s="329">
        <v>6.1</v>
      </c>
      <c r="L62" s="330">
        <v>58812</v>
      </c>
      <c r="M62" s="331">
        <v>-4.8</v>
      </c>
      <c r="N62" s="332">
        <v>10.9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39.08</v>
      </c>
      <c r="G47" s="12">
        <v>38.68</v>
      </c>
      <c r="H47" s="12">
        <v>36.659999999999997</v>
      </c>
      <c r="I47" s="12">
        <v>31.82</v>
      </c>
      <c r="J47" s="13">
        <v>29.82</v>
      </c>
    </row>
    <row r="48" spans="2:10" ht="57.75" customHeight="1" x14ac:dyDescent="0.15">
      <c r="B48" s="14"/>
      <c r="C48" s="1173" t="s">
        <v>4</v>
      </c>
      <c r="D48" s="1173"/>
      <c r="E48" s="1174"/>
      <c r="F48" s="15">
        <v>6.76</v>
      </c>
      <c r="G48" s="16">
        <v>8.19</v>
      </c>
      <c r="H48" s="16">
        <v>8.75</v>
      </c>
      <c r="I48" s="16">
        <v>11.69</v>
      </c>
      <c r="J48" s="17">
        <v>12.12</v>
      </c>
    </row>
    <row r="49" spans="2:10" ht="57.75" customHeight="1" thickBot="1" x14ac:dyDescent="0.2">
      <c r="B49" s="18"/>
      <c r="C49" s="1175" t="s">
        <v>5</v>
      </c>
      <c r="D49" s="1175"/>
      <c r="E49" s="1176"/>
      <c r="F49" s="19">
        <v>2.77</v>
      </c>
      <c r="G49" s="20">
        <v>0.49</v>
      </c>
      <c r="H49" s="20">
        <v>1.81</v>
      </c>
      <c r="I49" s="20" t="s">
        <v>521</v>
      </c>
      <c r="J49" s="21">
        <v>1.55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2017-03-30T06:36:26Z</cp:lastPrinted>
  <dcterms:created xsi:type="dcterms:W3CDTF">2017-02-15T19:00:56Z</dcterms:created>
  <dcterms:modified xsi:type="dcterms:W3CDTF">2017-05-17T01:53:11Z</dcterms:modified>
</cp:coreProperties>
</file>