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9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alcMode="manual" concurrentManualCount="2"/>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O35" i="9"/>
  <c r="AM35" i="9"/>
  <c r="AM34"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U34" i="9"/>
  <c r="U35" i="9" s="1"/>
  <c r="U36" i="9" s="1"/>
  <c r="CO34" i="9"/>
  <c r="BE34" i="9"/>
  <c r="BE35" i="9" s="1"/>
  <c r="BE36" i="9" s="1"/>
</calcChain>
</file>

<file path=xl/sharedStrings.xml><?xml version="1.0" encoding="utf-8"?>
<sst xmlns="http://schemas.openxmlformats.org/spreadsheetml/2006/main" count="1146" uniqueCount="564">
  <si>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</si>
  <si>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</si>
  <si>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</si>
  <si>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</si>
  <si>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</si>
  <si>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</si>
  <si>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</si>
  <si>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</si>
  <si>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</si>
  <si>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</si>
  <si>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</si>
  <si>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</si>
  <si>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</si>
  <si>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</si>
  <si>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</si>
  <si>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</si>
  <si>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</si>
  <si>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</si>
  <si>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</si>
  <si>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</si>
  <si>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</si>
  <si>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</si>
  <si>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</si>
  <si>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</si>
  <si>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</si>
  <si>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</si>
  <si>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</si>
  <si>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</si>
  <si>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</si>
  <si>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</si>
  <si>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</si>
  <si>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</si>
  <si>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</si>
  <si>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</si>
  <si>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</si>
  <si>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</si>
  <si>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</si>
  <si>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</si>
  <si>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</si>
  <si>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</si>
  <si>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</si>
  <si>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</si>
  <si>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</si>
  <si>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</si>
  <si>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</si>
  <si>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</si>
  <si>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</si>
  <si>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</si>
  <si>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</si>
  <si>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</si>
  <si>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</si>
  <si>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</si>
  <si>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</si>
  <si>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</si>
  <si>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</si>
  <si>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</si>
  <si>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</si>
  <si>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</si>
  <si>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</si>
  <si>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</si>
  <si>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</si>
  <si>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</si>
  <si>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</si>
  <si>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</si>
  <si>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</si>
  <si>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</si>
  <si>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</si>
  <si>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</si>
  <si>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</si>
  <si>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</si>
  <si>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</si>
  <si>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</si>
  <si>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</si>
  <si>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</si>
  <si>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</si>
  <si>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</si>
  <si>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</si>
  <si>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</si>
  <si>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</si>
  <si>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</si>
  <si>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</si>
  <si>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</si>
  <si>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南牧村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</si>
  <si>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</si>
  <si>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</si>
  <si>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</si>
  <si>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</si>
  <si>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</si>
  <si>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</si>
  <si>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</si>
  <si>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</si>
  <si>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</si>
  <si>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</si>
  <si>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</si>
  <si>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</si>
  <si>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</si>
  <si>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</si>
  <si>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</si>
  <si>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</si>
  <si>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</si>
  <si>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</si>
  <si>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</si>
  <si>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</si>
  <si>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</si>
  <si>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</si>
  <si>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</si>
  <si>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</si>
  <si>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</si>
  <si>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</si>
  <si>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</si>
  <si>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</si>
  <si>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</si>
  <si>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</si>
  <si>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</si>
  <si>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</si>
  <si>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</si>
  <si>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</si>
  <si>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</si>
  <si>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</si>
  <si>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</si>
  <si>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</si>
  <si>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</si>
  <si>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</si>
  <si>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</si>
  <si>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</si>
  <si>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</si>
  <si>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</si>
  <si>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</si>
  <si>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</si>
  <si>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</si>
  <si>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</si>
  <si>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</si>
  <si>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</si>
  <si>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</si>
  <si>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</si>
  <si>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</si>
  <si>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</si>
  <si>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</si>
  <si>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</si>
  <si>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</si>
  <si>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</si>
  <si>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</si>
  <si>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</si>
  <si>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</si>
  <si>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</si>
  <si>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</si>
  <si>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</si>
  <si>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</si>
  <si>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</si>
  <si>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</si>
  <si>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</si>
  <si>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</si>
  <si>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</si>
  <si>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</si>
  <si>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</si>
  <si>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</si>
  <si>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</si>
  <si>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</si>
  <si>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</si>
  <si>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</si>
  <si>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</si>
  <si>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</si>
  <si>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</si>
  <si>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</si>
  <si>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</si>
  <si>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</si>
  <si>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</si>
  <si>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</si>
  <si>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</si>
  <si>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</si>
  <si>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</si>
  <si>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</si>
  <si>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</si>
  <si>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</si>
  <si>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</si>
  <si>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</si>
  <si>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</si>
  <si>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</si>
  <si>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</si>
  <si>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</si>
  <si>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</si>
  <si>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</si>
  <si>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</si>
  <si>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</si>
  <si>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</si>
  <si>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</si>
  <si>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</si>
  <si>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</si>
  <si>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</si>
  <si>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</si>
  <si>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</si>
  <si>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</si>
  <si>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</si>
  <si>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</si>
  <si>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長野県南牧村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</si>
  <si>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</si>
  <si>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</si>
  <si>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</si>
  <si>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</si>
  <si>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</si>
  <si>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</si>
  <si>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</si>
  <si>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</si>
  <si>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</si>
  <si>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</si>
  <si>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</si>
  <si>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</si>
  <si>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</si>
  <si>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</si>
  <si>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</si>
  <si>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</si>
  <si>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</si>
  <si>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</si>
  <si>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</si>
  <si>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</si>
  <si>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</si>
  <si>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</si>
  <si>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</si>
  <si>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</si>
  <si>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</si>
  <si>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</si>
  <si>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</si>
  <si>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</si>
  <si>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</si>
  <si>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</si>
  <si>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</si>
  <si>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</si>
  <si>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</si>
  <si>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</si>
  <si>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</si>
  <si>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</si>
  <si>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</si>
  <si>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</si>
  <si>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</si>
  <si>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</si>
  <si>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</si>
  <si>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</si>
  <si>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</si>
  <si>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</si>
  <si>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</si>
  <si>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</si>
  <si>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</si>
  <si>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</si>
  <si>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</si>
  <si>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</si>
  <si>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</si>
  <si>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</si>
  <si>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</si>
  <si>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</si>
  <si>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</si>
  <si>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</si>
  <si>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</si>
  <si>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</si>
  <si>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</si>
  <si>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</si>
  <si>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</si>
  <si>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</si>
  <si>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</si>
  <si>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</si>
  <si>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</si>
  <si>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</si>
  <si>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</si>
  <si>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</si>
  <si>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</si>
  <si>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</si>
  <si>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</si>
  <si>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</si>
  <si>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</si>
  <si>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</si>
  <si>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</si>
  <si>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</si>
  <si>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</si>
  <si>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</si>
  <si>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</si>
  <si>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</si>
  <si>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</si>
  <si>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</si>
  <si>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</si>
  <si>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</si>
  <si>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</si>
  <si>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</si>
  <si>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</si>
  <si>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</si>
  <si>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</si>
  <si>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</si>
  <si>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</si>
  <si>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</si>
  <si>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</si>
  <si>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</si>
  <si>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</si>
  <si>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</si>
  <si>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</si>
  <si>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</si>
  <si>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</si>
  <si>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</si>
  <si>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</si>
  <si>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</si>
  <si>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</si>
  <si>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</si>
  <si>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</si>
  <si>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</si>
  <si>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</si>
  <si>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</si>
  <si>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</si>
  <si>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</si>
  <si>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</si>
  <si>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</si>
  <si>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</si>
  <si>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</si>
  <si>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</si>
  <si>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</si>
  <si>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</si>
  <si>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</si>
  <si>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</si>
  <si>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</si>
  <si>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</si>
  <si>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と畜場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</si>
  <si>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</si>
  <si>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</si>
  <si>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</si>
  <si>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</si>
  <si>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</si>
  <si>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</si>
  <si>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</si>
  <si>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</si>
  <si>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</si>
  <si>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</si>
  <si>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</si>
  <si>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</si>
  <si>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</si>
  <si>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</si>
  <si>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</si>
  <si>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</si>
  <si>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</si>
  <si>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</si>
  <si>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</si>
  <si>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</si>
  <si>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</si>
  <si>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</si>
  <si>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</si>
  <si>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</si>
  <si>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</si>
  <si>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長野県南牧村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</si>
  <si>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</si>
  <si>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</si>
  <si>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</si>
  <si>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</si>
  <si>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</si>
  <si>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</si>
  <si>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</si>
  <si>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</si>
  <si>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</si>
  <si>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</si>
  <si>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</si>
  <si>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</si>
  <si>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</si>
  <si>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</si>
  <si>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</si>
  <si>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</si>
  <si>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</si>
  <si>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</si>
  <si>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</si>
  <si>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</si>
  <si>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</si>
  <si>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下水道事業特別会計（コミプラ分）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</si>
  <si>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</si>
  <si>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</si>
  <si>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</si>
  <si>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</si>
  <si>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</si>
  <si>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</si>
  <si>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</si>
  <si>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</si>
  <si>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</si>
  <si>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</si>
  <si>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</si>
  <si>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</si>
  <si>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</si>
  <si>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</si>
  <si>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</si>
  <si>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</si>
  <si>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村営水道事業特別会計</t>
    <phoneticPr fontId="5"/>
  </si>
  <si>
    <t>法非適用企業</t>
    <phoneticPr fontId="5"/>
  </si>
  <si>
    <t>下水道事業特別会計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</si>
  <si>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</si>
  <si>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</si>
  <si>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</si>
  <si>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</si>
  <si>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</si>
  <si>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</si>
  <si>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</si>
  <si>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</si>
  <si>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</si>
  <si>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</si>
  <si>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</si>
  <si>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</si>
  <si>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</si>
  <si>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</si>
  <si>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</si>
  <si>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</si>
  <si>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</si>
  <si>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</si>
  <si>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</si>
  <si>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</si>
  <si>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</si>
  <si>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</si>
  <si>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</si>
  <si>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</si>
  <si>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</si>
  <si>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</si>
  <si>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</si>
  <si>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</si>
  <si>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</si>
  <si>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</si>
  <si>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</si>
  <si>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</si>
  <si>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</si>
  <si>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</si>
  <si>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</si>
  <si>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</si>
  <si>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</si>
  <si>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</si>
  <si>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</si>
  <si>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</si>
  <si>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</si>
  <si>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</si>
  <si>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</si>
  <si>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</si>
  <si>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</si>
  <si>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</si>
  <si>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</si>
  <si>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</si>
  <si>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</si>
  <si>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</si>
  <si>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</si>
  <si>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</si>
  <si>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</si>
  <si>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</si>
  <si>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</si>
  <si>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</si>
  <si>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</si>
  <si>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</si>
  <si>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</si>
  <si>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</si>
  <si>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</si>
  <si>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</si>
  <si>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</si>
  <si>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</si>
  <si>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</si>
  <si>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</si>
  <si>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</si>
  <si>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</si>
  <si>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</si>
  <si>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</si>
  <si>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</si>
  <si>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</si>
  <si>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</si>
  <si>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</si>
  <si>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</si>
  <si>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</si>
  <si>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</si>
  <si>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</si>
  <si>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</si>
  <si>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</si>
  <si>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</si>
  <si>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</si>
  <si>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</si>
  <si>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</si>
  <si>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</si>
  <si>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</si>
  <si>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</si>
  <si>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</si>
  <si>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</si>
  <si>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</si>
  <si>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</si>
  <si>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</si>
  <si>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</si>
  <si>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</si>
  <si>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</si>
  <si>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</si>
  <si>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</si>
  <si>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</si>
  <si>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</si>
  <si>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</si>
  <si>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</si>
  <si>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</si>
  <si>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</si>
  <si>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</si>
  <si>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</si>
  <si>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</si>
  <si>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</si>
  <si>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</si>
  <si>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</si>
  <si>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</si>
  <si>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</si>
  <si>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</si>
  <si>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</si>
  <si>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</si>
  <si>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</si>
  <si>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</si>
  <si>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</si>
  <si>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</si>
  <si>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</si>
  <si>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</si>
  <si>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</si>
  <si>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</si>
  <si>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</si>
  <si>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</si>
  <si>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</si>
  <si>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</si>
  <si>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</si>
  <si>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</si>
  <si>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</si>
  <si>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</si>
  <si>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</si>
  <si>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</si>
  <si>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</si>
  <si>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</si>
  <si>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</si>
  <si>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</si>
  <si>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国民健康保険特別会計</t>
  </si>
  <si>
    <t>診療所特別会計</t>
  </si>
  <si>
    <t>宅地造成事業特別会計</t>
  </si>
  <si>
    <t>村営水道事業特別会計</t>
  </si>
  <si>
    <t>介護保険事業特別会計</t>
  </si>
  <si>
    <t>下水道事業特別会計</t>
  </si>
  <si>
    <t>後期高齢者医療特別会計</t>
  </si>
  <si>
    <t>その他会計（赤字）</t>
  </si>
  <si>
    <t>その他会計（黒字）</t>
  </si>
  <si>
    <t>-</t>
    <phoneticPr fontId="2"/>
  </si>
  <si>
    <t>佐久広域連合（一般会計）</t>
    <rPh sb="0" eb="2">
      <t>サク</t>
    </rPh>
    <rPh sb="2" eb="4">
      <t>コウイキ</t>
    </rPh>
    <rPh sb="4" eb="6">
      <t>レンゴウ</t>
    </rPh>
    <rPh sb="7" eb="9">
      <t>イッパン</t>
    </rPh>
    <rPh sb="9" eb="11">
      <t>カイケイ</t>
    </rPh>
    <phoneticPr fontId="2"/>
  </si>
  <si>
    <t>佐久広域連合（消防特別会計）</t>
    <rPh sb="0" eb="2">
      <t>サク</t>
    </rPh>
    <rPh sb="2" eb="4">
      <t>コウイキ</t>
    </rPh>
    <rPh sb="4" eb="6">
      <t>レンゴウ</t>
    </rPh>
    <rPh sb="7" eb="9">
      <t>ショウボウ</t>
    </rPh>
    <rPh sb="9" eb="11">
      <t>トクベツ</t>
    </rPh>
    <rPh sb="11" eb="13">
      <t>カイケイ</t>
    </rPh>
    <phoneticPr fontId="2"/>
  </si>
  <si>
    <t>佐久広域連合（養護老人ホーム特別会計）</t>
    <rPh sb="0" eb="2">
      <t>サク</t>
    </rPh>
    <rPh sb="2" eb="4">
      <t>コウイキ</t>
    </rPh>
    <rPh sb="4" eb="6">
      <t>レンゴウ</t>
    </rPh>
    <rPh sb="7" eb="9">
      <t>ヨウゴ</t>
    </rPh>
    <rPh sb="9" eb="11">
      <t>ロウジン</t>
    </rPh>
    <rPh sb="14" eb="16">
      <t>トクベツ</t>
    </rPh>
    <rPh sb="16" eb="18">
      <t>カイケイ</t>
    </rPh>
    <phoneticPr fontId="2"/>
  </si>
  <si>
    <t>佐久広域連合（特別養護老人ホーム特別会計）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2"/>
  </si>
  <si>
    <t>佐久広域連合（救護施設特別会計）</t>
    <rPh sb="0" eb="2">
      <t>サク</t>
    </rPh>
    <rPh sb="2" eb="4">
      <t>コウイキ</t>
    </rPh>
    <rPh sb="4" eb="6">
      <t>レンゴウ</t>
    </rPh>
    <rPh sb="7" eb="9">
      <t>キュウゴ</t>
    </rPh>
    <rPh sb="9" eb="11">
      <t>シセツ</t>
    </rPh>
    <rPh sb="11" eb="13">
      <t>トクベツ</t>
    </rPh>
    <rPh sb="13" eb="15">
      <t>カイケイ</t>
    </rPh>
    <phoneticPr fontId="2"/>
  </si>
  <si>
    <t>佐久広域連合（食肉流通センター特別会計）</t>
    <rPh sb="0" eb="2">
      <t>サク</t>
    </rPh>
    <rPh sb="2" eb="4">
      <t>コウイキ</t>
    </rPh>
    <rPh sb="4" eb="6">
      <t>レンゴウ</t>
    </rPh>
    <rPh sb="7" eb="9">
      <t>ショクニク</t>
    </rPh>
    <rPh sb="9" eb="11">
      <t>リュウツウ</t>
    </rPh>
    <rPh sb="15" eb="17">
      <t>トクベツ</t>
    </rPh>
    <rPh sb="17" eb="19">
      <t>カイケイ</t>
    </rPh>
    <phoneticPr fontId="2"/>
  </si>
  <si>
    <t>南佐久環境衛生組合（一般会計）</t>
    <rPh sb="0" eb="3">
      <t>ミナミサク</t>
    </rPh>
    <rPh sb="3" eb="5">
      <t>カンキョウ</t>
    </rPh>
    <rPh sb="5" eb="7">
      <t>エイセイ</t>
    </rPh>
    <rPh sb="7" eb="9">
      <t>クミアイ</t>
    </rPh>
    <rPh sb="10" eb="12">
      <t>イッパン</t>
    </rPh>
    <rPh sb="12" eb="14">
      <t>カイケイ</t>
    </rPh>
    <phoneticPr fontId="2"/>
  </si>
  <si>
    <t>南佐久環境衛生組合（公共下水道事業特別会計）</t>
    <rPh sb="0" eb="3">
      <t>ミナミサク</t>
    </rPh>
    <rPh sb="3" eb="5">
      <t>カンキョウ</t>
    </rPh>
    <rPh sb="5" eb="7">
      <t>エイセイ</t>
    </rPh>
    <rPh sb="7" eb="9">
      <t>クミアイ</t>
    </rPh>
    <rPh sb="10" eb="12">
      <t>コウキョウ</t>
    </rPh>
    <rPh sb="12" eb="15">
      <t>ゲスイドウ</t>
    </rPh>
    <rPh sb="15" eb="17">
      <t>ジギョウ</t>
    </rPh>
    <rPh sb="17" eb="19">
      <t>トクベツ</t>
    </rPh>
    <rPh sb="19" eb="21">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</si>
  <si>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</si>
  <si>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</si>
  <si>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</si>
  <si>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</si>
  <si>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</si>
  <si>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</si>
  <si>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t>
    <phoneticPr fontId="2"/>
  </si>
  <si>
    <t>-</t>
    <phoneticPr fontId="2"/>
  </si>
  <si>
    <t>法非適用企業</t>
    <rPh sb="0" eb="1">
      <t>ホウ</t>
    </rPh>
    <rPh sb="1" eb="2">
      <t>ヒ</t>
    </rPh>
    <rPh sb="2" eb="4">
      <t>テキヨウ</t>
    </rPh>
    <rPh sb="4" eb="6">
      <t>キギョウ</t>
    </rPh>
    <phoneticPr fontId="2"/>
  </si>
  <si>
    <t>東北信市町村交通災害共済事務組合（東北信市町村交通災害共済事務組合事業会計）</t>
    <rPh sb="0" eb="2">
      <t>トウホク</t>
    </rPh>
    <rPh sb="2" eb="3">
      <t>シン</t>
    </rPh>
    <rPh sb="3" eb="6">
      <t>シチョウソン</t>
    </rPh>
    <rPh sb="6" eb="8">
      <t>コウツウ</t>
    </rPh>
    <rPh sb="8" eb="10">
      <t>サイガイ</t>
    </rPh>
    <rPh sb="10" eb="12">
      <t>キョウサイ</t>
    </rPh>
    <rPh sb="12" eb="14">
      <t>ジム</t>
    </rPh>
    <rPh sb="14" eb="16">
      <t>クミアイ</t>
    </rPh>
    <rPh sb="17" eb="18">
      <t>ヒガシ</t>
    </rPh>
    <rPh sb="18" eb="19">
      <t>キタ</t>
    </rPh>
    <rPh sb="19" eb="20">
      <t>シン</t>
    </rPh>
    <rPh sb="20" eb="23">
      <t>シチョウソン</t>
    </rPh>
    <rPh sb="23" eb="25">
      <t>コウツウ</t>
    </rPh>
    <rPh sb="25" eb="27">
      <t>サイガイ</t>
    </rPh>
    <rPh sb="27" eb="29">
      <t>キョウサイ</t>
    </rPh>
    <rPh sb="29" eb="31">
      <t>ジム</t>
    </rPh>
    <rPh sb="31" eb="33">
      <t>クミアイ</t>
    </rPh>
    <rPh sb="33" eb="35">
      <t>ジギョウ</t>
    </rPh>
    <rPh sb="35" eb="37">
      <t>カイケイ</t>
    </rPh>
    <phoneticPr fontId="2"/>
  </si>
  <si>
    <t>南牧村振興公社</t>
    <rPh sb="0" eb="3">
      <t>ミナミマキムラ</t>
    </rPh>
    <rPh sb="3" eb="5">
      <t>シンコウ</t>
    </rPh>
    <rPh sb="5" eb="7">
      <t>コウシャ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</si>
  <si>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</si>
  <si>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</si>
  <si>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</si>
  <si>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</si>
  <si>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</si>
  <si>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</si>
  <si>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</si>
  <si>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</si>
  <si>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</si>
  <si>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</si>
  <si>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</si>
  <si>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</si>
  <si>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</si>
  <si>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</si>
  <si>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類似団体内平均値と比して良好な数値ではあるが、今後数値の悪化を招かないよう注意していく。</t>
    <rPh sb="0" eb="2">
      <t>ルイジ</t>
    </rPh>
    <rPh sb="2" eb="4">
      <t>ダンタイ</t>
    </rPh>
    <rPh sb="4" eb="5">
      <t>ナイ</t>
    </rPh>
    <rPh sb="5" eb="8">
      <t>ヘイキンチ</t>
    </rPh>
    <rPh sb="9" eb="10">
      <t>ヒ</t>
    </rPh>
    <rPh sb="12" eb="14">
      <t>リョウコウ</t>
    </rPh>
    <rPh sb="15" eb="17">
      <t>スウチ</t>
    </rPh>
    <rPh sb="23" eb="25">
      <t>コンゴ</t>
    </rPh>
    <rPh sb="25" eb="27">
      <t>スウチ</t>
    </rPh>
    <rPh sb="28" eb="30">
      <t>アッカ</t>
    </rPh>
    <rPh sb="31" eb="32">
      <t>マネ</t>
    </rPh>
    <rPh sb="37" eb="39">
      <t>チュウイ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</si>
</sst>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327911</c:v>
                </c:pt>
                <c:pt idx="1">
                  <c:v>244565</c:v>
                </c:pt>
                <c:pt idx="2">
                  <c:v>383127</c:v>
                </c:pt>
                <c:pt idx="3">
                  <c:v>290490</c:v>
                </c:pt>
                <c:pt idx="4">
                  <c:v>373608</c:v>
                </c:pt>
              </c:numCache>
            </c:numRef>
          </c:val>
          <c:smooth val="0"/>
        </c:ser>
        <c:dLbls>
          <c:showLegendKey val="0"/>
          <c:showVal val="0"/>
          <c:showCatName val="0"/>
          <c:showSerName val="0"/>
          <c:showPercent val="0"/>
          <c:showBubbleSize val="0"/>
        </c:dLbls>
        <c:marker val="1"/>
        <c:smooth val="0"/>
        <c:axId val="99550720"/>
        <c:axId val="99552640"/>
      </c:lineChart>
      <c:catAx>
        <c:axId val="995507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552640"/>
        <c:crosses val="autoZero"/>
        <c:auto val="1"/>
        <c:lblAlgn val="ctr"/>
        <c:lblOffset val="100"/>
        <c:tickLblSkip val="1"/>
        <c:tickMarkSkip val="1"/>
        <c:noMultiLvlLbl val="0"/>
      </c:catAx>
      <c:valAx>
        <c:axId val="9955264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550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6.84</c:v>
                </c:pt>
                <c:pt idx="1">
                  <c:v>13.73</c:v>
                </c:pt>
                <c:pt idx="2">
                  <c:v>15.09</c:v>
                </c:pt>
                <c:pt idx="3">
                  <c:v>13.06</c:v>
                </c:pt>
                <c:pt idx="4">
                  <c:v>12.03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15.97</c:v>
                </c:pt>
                <c:pt idx="1">
                  <c:v>15.72</c:v>
                </c:pt>
                <c:pt idx="2">
                  <c:v>15.58</c:v>
                </c:pt>
                <c:pt idx="3">
                  <c:v>26.87</c:v>
                </c:pt>
                <c:pt idx="4">
                  <c:v>25.75</c:v>
                </c:pt>
              </c:numCache>
            </c:numRef>
          </c:val>
        </c:ser>
        <c:dLbls>
          <c:showLegendKey val="0"/>
          <c:showVal val="0"/>
          <c:showCatName val="0"/>
          <c:showSerName val="0"/>
          <c:showPercent val="0"/>
          <c:showBubbleSize val="0"/>
        </c:dLbls>
        <c:gapWidth val="250"/>
        <c:overlap val="100"/>
        <c:axId val="40062336"/>
        <c:axId val="40068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1.75</c:v>
                </c:pt>
                <c:pt idx="1">
                  <c:v>11.36</c:v>
                </c:pt>
                <c:pt idx="2">
                  <c:v>8.6</c:v>
                </c:pt>
                <c:pt idx="3">
                  <c:v>13.35</c:v>
                </c:pt>
                <c:pt idx="4">
                  <c:v>5.16</c:v>
                </c:pt>
              </c:numCache>
            </c:numRef>
          </c:val>
          <c:smooth val="0"/>
        </c:ser>
        <c:dLbls>
          <c:showLegendKey val="0"/>
          <c:showVal val="0"/>
          <c:showCatName val="0"/>
          <c:showSerName val="0"/>
          <c:showPercent val="0"/>
          <c:showBubbleSize val="0"/>
        </c:dLbls>
        <c:marker val="1"/>
        <c:smooth val="0"/>
        <c:axId val="40062336"/>
        <c:axId val="40068608"/>
      </c:lineChart>
      <c:catAx>
        <c:axId val="4006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068608"/>
        <c:crosses val="autoZero"/>
        <c:auto val="1"/>
        <c:lblAlgn val="ctr"/>
        <c:lblOffset val="100"/>
        <c:tickLblSkip val="1"/>
        <c:tickMarkSkip val="1"/>
        <c:noMultiLvlLbl val="0"/>
      </c:catAx>
      <c:valAx>
        <c:axId val="40068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062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0.04</c:v>
                </c:pt>
                <c:pt idx="2">
                  <c:v>#N/A</c:v>
                </c:pt>
                <c:pt idx="3">
                  <c:v>0.09</c:v>
                </c:pt>
                <c:pt idx="4">
                  <c:v>#N/A</c:v>
                </c:pt>
                <c:pt idx="5">
                  <c:v>0.08</c:v>
                </c:pt>
                <c:pt idx="6">
                  <c:v>#N/A</c:v>
                </c:pt>
                <c:pt idx="7">
                  <c:v>0.11</c:v>
                </c:pt>
                <c:pt idx="8">
                  <c:v>#N/A</c:v>
                </c:pt>
                <c:pt idx="9">
                  <c:v>0.13</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0.27</c:v>
                </c:pt>
                <c:pt idx="2">
                  <c:v>#N/A</c:v>
                </c:pt>
                <c:pt idx="3">
                  <c:v>0.36</c:v>
                </c:pt>
                <c:pt idx="4">
                  <c:v>#N/A</c:v>
                </c:pt>
                <c:pt idx="5">
                  <c:v>0.24</c:v>
                </c:pt>
                <c:pt idx="6">
                  <c:v>#N/A</c:v>
                </c:pt>
                <c:pt idx="7">
                  <c:v>0.12</c:v>
                </c:pt>
                <c:pt idx="8">
                  <c:v>#N/A</c:v>
                </c:pt>
                <c:pt idx="9">
                  <c:v>0.18</c:v>
                </c:pt>
              </c:numCache>
            </c:numRef>
          </c:val>
        </c:ser>
        <c:ser>
          <c:idx val="5"/>
          <c:order val="5"/>
          <c:tx>
            <c:strRef>
              <c:f>データシート!$A$32</c:f>
              <c:strCache>
                <c:ptCount val="1"/>
                <c:pt idx="0">
                  <c:v>村営水道事業特別会計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0.17</c:v>
                </c:pt>
                <c:pt idx="2">
                  <c:v>#N/A</c:v>
                </c:pt>
                <c:pt idx="3">
                  <c:v>0.24</c:v>
                </c:pt>
                <c:pt idx="4">
                  <c:v>#N/A</c:v>
                </c:pt>
                <c:pt idx="5">
                  <c:v>0.18</c:v>
                </c:pt>
                <c:pt idx="6">
                  <c:v>#N/A</c:v>
                </c:pt>
                <c:pt idx="7">
                  <c:v>0.17</c:v>
                </c:pt>
                <c:pt idx="8">
                  <c:v>#N/A</c:v>
                </c:pt>
                <c:pt idx="9">
                  <c:v>0.21</c:v>
                </c:pt>
              </c:numCache>
            </c:numRef>
          </c:val>
        </c:ser>
        <c:ser>
          <c:idx val="6"/>
          <c:order val="6"/>
          <c:tx>
            <c:strRef>
              <c:f>データシート!$A$33</c:f>
              <c:strCache>
                <c:ptCount val="1"/>
                <c:pt idx="0">
                  <c:v>宅地造成事業特別会計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0.56999999999999995</c:v>
                </c:pt>
                <c:pt idx="2">
                  <c:v>#N/A</c:v>
                </c:pt>
                <c:pt idx="3">
                  <c:v>0.41</c:v>
                </c:pt>
                <c:pt idx="4">
                  <c:v>#N/A</c:v>
                </c:pt>
                <c:pt idx="5">
                  <c:v>0.36</c:v>
                </c:pt>
                <c:pt idx="6">
                  <c:v>#N/A</c:v>
                </c:pt>
                <c:pt idx="7">
                  <c:v>0.35</c:v>
                </c:pt>
                <c:pt idx="8">
                  <c:v>#N/A</c:v>
                </c:pt>
                <c:pt idx="9">
                  <c:v>0.3</c:v>
                </c:pt>
              </c:numCache>
            </c:numRef>
          </c:val>
        </c:ser>
        <c:ser>
          <c:idx val="7"/>
          <c:order val="7"/>
          <c:tx>
            <c:strRef>
              <c:f>データシート!$A$34</c:f>
              <c:strCache>
                <c:ptCount val="1"/>
                <c:pt idx="0">
                  <c:v>診療所特別会計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c:v>
                </c:pt>
                <c:pt idx="2">
                  <c:v>#N/A</c:v>
                </c:pt>
                <c:pt idx="3">
                  <c:v>0.33</c:v>
                </c:pt>
                <c:pt idx="4">
                  <c:v>#N/A</c:v>
                </c:pt>
                <c:pt idx="5">
                  <c:v>0.41</c:v>
                </c:pt>
                <c:pt idx="6">
                  <c:v>#N/A</c:v>
                </c:pt>
                <c:pt idx="7">
                  <c:v>0.54</c:v>
                </c:pt>
                <c:pt idx="8">
                  <c:v>#N/A</c:v>
                </c:pt>
                <c:pt idx="9">
                  <c:v>0.38</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3.03</c:v>
                </c:pt>
                <c:pt idx="2">
                  <c:v>#N/A</c:v>
                </c:pt>
                <c:pt idx="3">
                  <c:v>1.92</c:v>
                </c:pt>
                <c:pt idx="4">
                  <c:v>#N/A</c:v>
                </c:pt>
                <c:pt idx="5">
                  <c:v>0.84</c:v>
                </c:pt>
                <c:pt idx="6">
                  <c:v>#N/A</c:v>
                </c:pt>
                <c:pt idx="7">
                  <c:v>1.64</c:v>
                </c:pt>
                <c:pt idx="8">
                  <c:v>#N/A</c:v>
                </c:pt>
                <c:pt idx="9">
                  <c:v>0.41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6.84</c:v>
                </c:pt>
                <c:pt idx="2">
                  <c:v>#N/A</c:v>
                </c:pt>
                <c:pt idx="3">
                  <c:v>13.38</c:v>
                </c:pt>
                <c:pt idx="4">
                  <c:v>#N/A</c:v>
                </c:pt>
                <c:pt idx="5">
                  <c:v>14.67</c:v>
                </c:pt>
                <c:pt idx="6">
                  <c:v>#N/A</c:v>
                </c:pt>
                <c:pt idx="7">
                  <c:v>12.51</c:v>
                </c:pt>
                <c:pt idx="8">
                  <c:v>#N/A</c:v>
                </c:pt>
                <c:pt idx="9">
                  <c:v>11.63</c:v>
                </c:pt>
              </c:numCache>
            </c:numRef>
          </c:val>
        </c:ser>
        <c:dLbls>
          <c:showLegendKey val="0"/>
          <c:showVal val="0"/>
          <c:showCatName val="0"/>
          <c:showSerName val="0"/>
          <c:showPercent val="0"/>
          <c:showBubbleSize val="0"/>
        </c:dLbls>
        <c:gapWidth val="150"/>
        <c:overlap val="100"/>
        <c:axId val="40158336"/>
        <c:axId val="40159872"/>
      </c:barChart>
      <c:catAx>
        <c:axId val="4015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159872"/>
        <c:crosses val="autoZero"/>
        <c:auto val="1"/>
        <c:lblAlgn val="ctr"/>
        <c:lblOffset val="100"/>
        <c:tickLblSkip val="1"/>
        <c:tickMarkSkip val="1"/>
        <c:noMultiLvlLbl val="0"/>
      </c:catAx>
      <c:valAx>
        <c:axId val="40159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58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662</c:v>
                </c:pt>
                <c:pt idx="5">
                  <c:v>575</c:v>
                </c:pt>
                <c:pt idx="8">
                  <c:v>589</c:v>
                </c:pt>
                <c:pt idx="11">
                  <c:v>568</c:v>
                </c:pt>
                <c:pt idx="14">
                  <c:v>559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72</c:v>
                </c:pt>
                <c:pt idx="3">
                  <c:v>74</c:v>
                </c:pt>
                <c:pt idx="6">
                  <c:v>84</c:v>
                </c:pt>
                <c:pt idx="9">
                  <c:v>87</c:v>
                </c:pt>
                <c:pt idx="12">
                  <c:v>85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661</c:v>
                </c:pt>
                <c:pt idx="3">
                  <c:v>540</c:v>
                </c:pt>
                <c:pt idx="6">
                  <c:v>540</c:v>
                </c:pt>
                <c:pt idx="9">
                  <c:v>507</c:v>
                </c:pt>
                <c:pt idx="12">
                  <c:v>473</c:v>
                </c:pt>
              </c:numCache>
            </c:numRef>
          </c:val>
        </c:ser>
        <c:dLbls>
          <c:showLegendKey val="0"/>
          <c:showVal val="0"/>
          <c:showCatName val="0"/>
          <c:showSerName val="0"/>
          <c:showPercent val="0"/>
          <c:showBubbleSize val="0"/>
        </c:dLbls>
        <c:gapWidth val="100"/>
        <c:overlap val="100"/>
        <c:axId val="39617280"/>
        <c:axId val="39619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72</c:v>
                </c:pt>
                <c:pt idx="2">
                  <c:v>#N/A</c:v>
                </c:pt>
                <c:pt idx="3">
                  <c:v>#N/A</c:v>
                </c:pt>
                <c:pt idx="4">
                  <c:v>39</c:v>
                </c:pt>
                <c:pt idx="5">
                  <c:v>#N/A</c:v>
                </c:pt>
                <c:pt idx="6">
                  <c:v>#N/A</c:v>
                </c:pt>
                <c:pt idx="7">
                  <c:v>35</c:v>
                </c:pt>
                <c:pt idx="8">
                  <c:v>#N/A</c:v>
                </c:pt>
                <c:pt idx="9">
                  <c:v>#N/A</c:v>
                </c:pt>
                <c:pt idx="10">
                  <c:v>26</c:v>
                </c:pt>
                <c:pt idx="11">
                  <c:v>#N/A</c:v>
                </c:pt>
                <c:pt idx="12">
                  <c:v>#N/A</c:v>
                </c:pt>
                <c:pt idx="13">
                  <c:v>-1</c:v>
                </c:pt>
                <c:pt idx="14">
                  <c:v>#N/A</c:v>
                </c:pt>
              </c:numCache>
            </c:numRef>
          </c:val>
          <c:smooth val="0"/>
        </c:ser>
        <c:dLbls>
          <c:showLegendKey val="0"/>
          <c:showVal val="0"/>
          <c:showCatName val="0"/>
          <c:showSerName val="0"/>
          <c:showPercent val="0"/>
          <c:showBubbleSize val="0"/>
        </c:dLbls>
        <c:marker val="1"/>
        <c:smooth val="0"/>
        <c:axId val="39617280"/>
        <c:axId val="39619200"/>
      </c:lineChart>
      <c:catAx>
        <c:axId val="39617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619200"/>
        <c:crosses val="autoZero"/>
        <c:auto val="1"/>
        <c:lblAlgn val="ctr"/>
        <c:lblOffset val="100"/>
        <c:tickLblSkip val="1"/>
        <c:tickMarkSkip val="1"/>
        <c:noMultiLvlLbl val="0"/>
      </c:catAx>
      <c:valAx>
        <c:axId val="39619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17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4041</c:v>
                </c:pt>
                <c:pt idx="5">
                  <c:v>4003</c:v>
                </c:pt>
                <c:pt idx="8">
                  <c:v>3953</c:v>
                </c:pt>
                <c:pt idx="11">
                  <c:v>3934</c:v>
                </c:pt>
                <c:pt idx="14">
                  <c:v>4035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5637</c:v>
                </c:pt>
                <c:pt idx="5">
                  <c:v>5843</c:v>
                </c:pt>
                <c:pt idx="8">
                  <c:v>6215</c:v>
                </c:pt>
                <c:pt idx="11">
                  <c:v>6657</c:v>
                </c:pt>
                <c:pt idx="14">
                  <c:v>7114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455</c:v>
                </c:pt>
                <c:pt idx="3">
                  <c:v>456</c:v>
                </c:pt>
                <c:pt idx="6">
                  <c:v>456</c:v>
                </c:pt>
                <c:pt idx="9">
                  <c:v>431</c:v>
                </c:pt>
                <c:pt idx="12">
                  <c:v>414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c:v>
                </c:pt>
                <c:pt idx="3">
                  <c:v>4</c:v>
                </c:pt>
                <c:pt idx="6">
                  <c:v>2</c:v>
                </c:pt>
                <c:pt idx="9">
                  <c:v>18</c:v>
                </c:pt>
                <c:pt idx="12">
                  <c:v>20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727</c:v>
                </c:pt>
                <c:pt idx="3">
                  <c:v>692</c:v>
                </c:pt>
                <c:pt idx="6">
                  <c:v>649</c:v>
                </c:pt>
                <c:pt idx="9">
                  <c:v>634</c:v>
                </c:pt>
                <c:pt idx="12">
                  <c:v>601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3550</c:v>
                </c:pt>
                <c:pt idx="3">
                  <c:v>3460</c:v>
                </c:pt>
                <c:pt idx="6">
                  <c:v>3320</c:v>
                </c:pt>
                <c:pt idx="9">
                  <c:v>3307</c:v>
                </c:pt>
                <c:pt idx="12">
                  <c:v>3496</c:v>
                </c:pt>
              </c:numCache>
            </c:numRef>
          </c:val>
        </c:ser>
        <c:dLbls>
          <c:showLegendKey val="0"/>
          <c:showVal val="0"/>
          <c:showCatName val="0"/>
          <c:showSerName val="0"/>
          <c:showPercent val="0"/>
          <c:showBubbleSize val="0"/>
        </c:dLbls>
        <c:gapWidth val="100"/>
        <c:overlap val="100"/>
        <c:axId val="18246272"/>
        <c:axId val="18273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8246272"/>
        <c:axId val="18273024"/>
      </c:lineChart>
      <c:catAx>
        <c:axId val="1824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273024"/>
        <c:crosses val="autoZero"/>
        <c:auto val="1"/>
        <c:lblAlgn val="ctr"/>
        <c:lblOffset val="100"/>
        <c:tickLblSkip val="1"/>
        <c:tickMarkSkip val="1"/>
        <c:noMultiLvlLbl val="0"/>
      </c:catAx>
      <c:valAx>
        <c:axId val="18273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4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{C272FA38-90EE-45D8-BC1A-955FA67E36D9}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{5DEFDCCE-54DA-4C04-9898-F9916E250ED4}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{953C3E7A-809C-45DA-B5AD-201A48FEA830}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{C8E69186-4300-4D05-9ACE-57E1728BFF0E}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{ACAC68DD-2181-48F3-BEE2-4B80B031DDFE}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{05578A07-3F08-490D-BBA4-D81586C7A5F8}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{F8531570-D430-448E-BBE3-B2E5BAFCDAF3}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{8AE525A3-52A3-4BC7-BF38-84451EC2AD1B}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{649B9A09-C38D-4028-A463-1C6671C8F47E}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{C9573292-E5BD-4A75-A3A7-32ADDB863F01}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0478976"/>
        <c:axId val="40497536"/>
      </c:scatterChart>
      <c:valAx>
        <c:axId val="404789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497536"/>
        <c:crosses val="autoZero"/>
        <c:crossBetween val="midCat"/>
      </c:valAx>
      <c:valAx>
        <c:axId val="404975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4789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{60E682B1-C8C0-4FA7-8168-B38AF52E40EE}</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{E4F987AF-2E16-4135-A80E-4C2200650909}</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{15E45E70-E802-45C7-B53B-0630B43314C9}</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{A74CB3C9-A674-4C55-8D95-72301EB9CBD5}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{7C0530FC-7358-4AA5-8E49-6BC49710931C}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4.9000000000000004</c:v>
                </c:pt>
                <c:pt idx="1">
                  <c:v>3.6</c:v>
                </c:pt>
                <c:pt idx="2">
                  <c:v>2.5</c:v>
                </c:pt>
                <c:pt idx="3">
                  <c:v>1.6</c:v>
                </c:pt>
                <c:pt idx="4">
                  <c:v>1</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{E5C64CF9-05F5-4DB1-A40E-A1C675FC6B1E}</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{90CD2B15-1AF8-4F2A-8CA7-6F5C76DD9688}</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{F406B096-5D57-44AE-8411-5D8E9024D62A}</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{ADA19E3A-6B86-444E-B9B4-E74BEC908E4C}</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{5F77D799-4DF9-4D13-8A6A-5A05D6482D25}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40728064"/>
        <c:axId val="40729984"/>
      </c:scatterChart>
      <c:valAx>
        <c:axId val="40728064"/>
        <c:scaling>
          <c:orientation val="minMax"/>
          <c:max val="11.7"/>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729984"/>
        <c:crosses val="autoZero"/>
        <c:crossBetween val="midCat"/>
      </c:valAx>
      <c:valAx>
        <c:axId val="4072998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7280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長野県南牧村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元利償還金については、繰上償還や新たな起債発行額の減少等により年々減少している。平成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年度については、大型事業における元金償還開始等の影響により一旦増加に転じてしまった。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実質公債費比率の分子の数値が小さいのは、交付税措置率の高い地方債を借入れしていることや、計画的な繰上償還の実施が影響している。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長野県南牧村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繰上償還や新たな起債発行額の抑制等により地方債の現在高は減少を続けてきたが、大型の公共事業の実施に伴う起債の発行により、平成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年度は地方債の現在高が増加してしまった。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その一方で基金の新規積立により充当可能基金が増加しており、結果的に将来負担比率の分子の減少に繋がっている。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長野県南牧村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3,192
3,067
133.09
4,470,412
4,050,966
305,104
2,536,826
3,495,716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長野県南牧村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3,192
3,067
133.09
4,470,412
4,050,966
305,104
2,536,826
3,495,716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長野県南牧村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3,192
3,067
133.09
4,470,412
4,050,966
305,104
2,536,826
3,495,716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長野県南牧村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3,192
3,067
133.09
4,470,412
4,050,966
305,104
2,536,826
3,495,716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類似団体内においては比較的良好な数値を維持している。しかしながら、これ以上数値の低下を招かぬよう、住民サービスを維持しつつ事務事業の効率化を図り、併せて財政規模の適正化に努める。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9072</xdr:rowOff>
    </xdr:from>
    <xdr:to>
      <xdr:col>7</xdr:col>
      <xdr:colOff>152400</xdr:colOff>
      <xdr:row>43</xdr:row>
      <xdr:rowOff>9072</xdr:rowOff>
    </xdr:to>
    <xdr:cxnSp macro="">
      <xdr:nvCxnSpPr>
        <xdr:cNvPr id="69" name="直線コネクタ 68"/>
        <xdr:cNvCxnSpPr/>
      </xdr:nvCxnSpPr>
      <xdr:spPr>
        <a:xfrm>
          <a:off x="4114800" y="73814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102705</xdr:rowOff>
    </xdr:from>
    <xdr:ext cx="762000" cy="259045"/>
    <xdr:sp macro="" textlink="">
      <xdr:nvSpPr>
        <xdr:cNvPr id="70" name="財政力平均値テキスト"/>
        <xdr:cNvSpPr txBox="1"/>
      </xdr:nvSpPr>
      <xdr:spPr>
        <a:xfrm>
          <a:off x="5041900" y="747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9072</xdr:rowOff>
    </xdr:from>
    <xdr:to>
      <xdr:col>6</xdr:col>
      <xdr:colOff>0</xdr:colOff>
      <xdr:row>43</xdr:row>
      <xdr:rowOff>9072</xdr:rowOff>
    </xdr:to>
    <xdr:cxnSp macro="">
      <xdr:nvCxnSpPr>
        <xdr:cNvPr id="72" name="直線コネクタ 71"/>
        <xdr:cNvCxnSpPr/>
      </xdr:nvCxnSpPr>
      <xdr:spPr>
        <a:xfrm>
          <a:off x="3225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4" name="テキスト ボックス 73"/>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163285</xdr:rowOff>
    </xdr:from>
    <xdr:to>
      <xdr:col>4</xdr:col>
      <xdr:colOff>482600</xdr:colOff>
      <xdr:row>43</xdr:row>
      <xdr:rowOff>9072</xdr:rowOff>
    </xdr:to>
    <xdr:cxnSp macro="">
      <xdr:nvCxnSpPr>
        <xdr:cNvPr id="75" name="直線コネクタ 74"/>
        <xdr:cNvCxnSpPr/>
      </xdr:nvCxnSpPr>
      <xdr:spPr>
        <a:xfrm>
          <a:off x="2336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7" name="テキスト ボックス 76"/>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42</xdr:row>
      <xdr:rowOff>163285</xdr:rowOff>
    </xdr:to>
    <xdr:cxnSp macro="">
      <xdr:nvCxnSpPr>
        <xdr:cNvPr id="78" name="直線コネクタ 77"/>
        <xdr:cNvCxnSpPr/>
      </xdr:nvCxnSpPr>
      <xdr:spPr>
        <a:xfrm>
          <a:off x="1447800" y="73469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2" name="テキスト ボックス 81"/>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129722</xdr:rowOff>
    </xdr:from>
    <xdr:to>
      <xdr:col>7</xdr:col>
      <xdr:colOff>203200</xdr:colOff>
      <xdr:row>43</xdr:row>
      <xdr:rowOff>59872</xdr:rowOff>
    </xdr:to>
    <xdr:sp macro="" textlink="">
      <xdr:nvSpPr>
        <xdr:cNvPr id="88" name="円/楕円 87"/>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146249</xdr:rowOff>
    </xdr:from>
    <xdr:ext cx="762000" cy="259045"/>
    <xdr:sp macro="" textlink="">
      <xdr:nvSpPr>
        <xdr:cNvPr id="89" name="財政力該当値テキスト"/>
        <xdr:cNvSpPr txBox="1"/>
      </xdr:nvSpPr>
      <xdr:spPr>
        <a:xfrm>
          <a:off x="50419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129722</xdr:rowOff>
    </xdr:from>
    <xdr:to>
      <xdr:col>6</xdr:col>
      <xdr:colOff>50800</xdr:colOff>
      <xdr:row>43</xdr:row>
      <xdr:rowOff>59872</xdr:rowOff>
    </xdr:to>
    <xdr:sp macro="" textlink="">
      <xdr:nvSpPr>
        <xdr:cNvPr id="90" name="円/楕円 89"/>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70049</xdr:rowOff>
    </xdr:from>
    <xdr:ext cx="736600" cy="259045"/>
    <xdr:sp macro="" textlink="">
      <xdr:nvSpPr>
        <xdr:cNvPr id="91" name="テキスト ボックス 90"/>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129722</xdr:rowOff>
    </xdr:from>
    <xdr:to>
      <xdr:col>4</xdr:col>
      <xdr:colOff>533400</xdr:colOff>
      <xdr:row>43</xdr:row>
      <xdr:rowOff>59872</xdr:rowOff>
    </xdr:to>
    <xdr:sp macro="" textlink="">
      <xdr:nvSpPr>
        <xdr:cNvPr id="92" name="円/楕円 91"/>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70049</xdr:rowOff>
    </xdr:from>
    <xdr:ext cx="762000" cy="259045"/>
    <xdr:sp macro="" textlink="">
      <xdr:nvSpPr>
        <xdr:cNvPr id="93" name="テキスト ボックス 92"/>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112485</xdr:rowOff>
    </xdr:from>
    <xdr:to>
      <xdr:col>3</xdr:col>
      <xdr:colOff>330200</xdr:colOff>
      <xdr:row>43</xdr:row>
      <xdr:rowOff>42635</xdr:rowOff>
    </xdr:to>
    <xdr:sp macro="" textlink="">
      <xdr:nvSpPr>
        <xdr:cNvPr id="94" name="円/楕円 93"/>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52812</xdr:rowOff>
    </xdr:from>
    <xdr:ext cx="762000" cy="259045"/>
    <xdr:sp macro="" textlink="">
      <xdr:nvSpPr>
        <xdr:cNvPr id="95" name="テキスト ボックス 94"/>
        <xdr:cNvSpPr txBox="1"/>
      </xdr:nvSpPr>
      <xdr:spPr>
        <a:xfrm>
          <a:off x="1955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6" name="円/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97" name="テキスト ボックス 96"/>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南牧村第一次行財政改革プランの実行により、歳出の効率化と適正化を進めてきた結果として</a:t>
          </a:r>
          <a:r>
            <a:rPr kumimoji="1" lang="en-US" altLang="ja-JP" sz="1300">
              <a:latin typeface="ＭＳ Ｐゴシック"/>
            </a:rPr>
            <a:t>70</a:t>
          </a:r>
          <a:r>
            <a:rPr kumimoji="1" lang="ja-JP" altLang="en-US" sz="1300">
              <a:latin typeface="ＭＳ Ｐゴシック"/>
            </a:rPr>
            <a:t>％台で推移し、平成</a:t>
          </a:r>
          <a:r>
            <a:rPr kumimoji="1" lang="en-US" altLang="ja-JP" sz="1300">
              <a:latin typeface="ＭＳ Ｐゴシック"/>
            </a:rPr>
            <a:t>24</a:t>
          </a:r>
          <a:r>
            <a:rPr kumimoji="1" lang="ja-JP" altLang="en-US" sz="1300">
              <a:latin typeface="ＭＳ Ｐゴシック"/>
            </a:rPr>
            <a:t>年度において</a:t>
          </a:r>
          <a:r>
            <a:rPr kumimoji="1" lang="en-US" altLang="ja-JP" sz="1300">
              <a:latin typeface="ＭＳ Ｐゴシック"/>
            </a:rPr>
            <a:t>60</a:t>
          </a:r>
          <a:r>
            <a:rPr kumimoji="1" lang="ja-JP" altLang="en-US" sz="1300">
              <a:latin typeface="ＭＳ Ｐゴシック"/>
            </a:rPr>
            <a:t>％台となって以降はその水準を維持している。今後とも経常経費の上昇を抑制し、現行水準を維持するよう努める。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171238</xdr:rowOff>
    </xdr:from>
    <xdr:to>
      <xdr:col>7</xdr:col>
      <xdr:colOff>152400</xdr:colOff>
      <xdr:row>60</xdr:row>
      <xdr:rowOff>1270</xdr:rowOff>
    </xdr:to>
    <xdr:cxnSp macro="">
      <xdr:nvCxnSpPr>
        <xdr:cNvPr id="132" name="直線コネクタ 131"/>
        <xdr:cNvCxnSpPr/>
      </xdr:nvCxnSpPr>
      <xdr:spPr>
        <a:xfrm flipV="1">
          <a:off x="4114800" y="10115338"/>
          <a:ext cx="8382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3"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1270</xdr:rowOff>
    </xdr:from>
    <xdr:to>
      <xdr:col>6</xdr:col>
      <xdr:colOff>0</xdr:colOff>
      <xdr:row>60</xdr:row>
      <xdr:rowOff>9313</xdr:rowOff>
    </xdr:to>
    <xdr:cxnSp macro="">
      <xdr:nvCxnSpPr>
        <xdr:cNvPr id="135" name="直線コネクタ 134"/>
        <xdr:cNvCxnSpPr/>
      </xdr:nvCxnSpPr>
      <xdr:spPr>
        <a:xfrm flipV="1">
          <a:off x="3225800" y="102882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9313</xdr:rowOff>
    </xdr:from>
    <xdr:to>
      <xdr:col>4</xdr:col>
      <xdr:colOff>482600</xdr:colOff>
      <xdr:row>60</xdr:row>
      <xdr:rowOff>21379</xdr:rowOff>
    </xdr:to>
    <xdr:cxnSp macro="">
      <xdr:nvCxnSpPr>
        <xdr:cNvPr id="138" name="直線コネクタ 137"/>
        <xdr:cNvCxnSpPr/>
      </xdr:nvCxnSpPr>
      <xdr:spPr>
        <a:xfrm flipV="1">
          <a:off x="2336800" y="10296313"/>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40" name="テキスト ボックス 139"/>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21379</xdr:rowOff>
    </xdr:from>
    <xdr:to>
      <xdr:col>3</xdr:col>
      <xdr:colOff>279400</xdr:colOff>
      <xdr:row>61</xdr:row>
      <xdr:rowOff>6773</xdr:rowOff>
    </xdr:to>
    <xdr:cxnSp macro="">
      <xdr:nvCxnSpPr>
        <xdr:cNvPr id="141" name="直線コネクタ 140"/>
        <xdr:cNvCxnSpPr/>
      </xdr:nvCxnSpPr>
      <xdr:spPr>
        <a:xfrm flipV="1">
          <a:off x="1447800" y="10308379"/>
          <a:ext cx="889000" cy="1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45" name="テキスト ボックス 144"/>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58</xdr:row>
      <xdr:rowOff>120438</xdr:rowOff>
    </xdr:from>
    <xdr:to>
      <xdr:col>7</xdr:col>
      <xdr:colOff>203200</xdr:colOff>
      <xdr:row>59</xdr:row>
      <xdr:rowOff>50588</xdr:rowOff>
    </xdr:to>
    <xdr:sp macro="" textlink="">
      <xdr:nvSpPr>
        <xdr:cNvPr id="151" name="円/楕円 150"/>
        <xdr:cNvSpPr/>
      </xdr:nvSpPr>
      <xdr:spPr>
        <a:xfrm>
          <a:off x="4902200" y="1006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41715</xdr:rowOff>
    </xdr:from>
    <xdr:ext cx="762000" cy="259045"/>
    <xdr:sp macro="" textlink="">
      <xdr:nvSpPr>
        <xdr:cNvPr id="152" name="財政構造の弾力性該当値テキスト"/>
        <xdr:cNvSpPr txBox="1"/>
      </xdr:nvSpPr>
      <xdr:spPr>
        <a:xfrm>
          <a:off x="5041900" y="998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121920</xdr:rowOff>
    </xdr:from>
    <xdr:to>
      <xdr:col>6</xdr:col>
      <xdr:colOff>50800</xdr:colOff>
      <xdr:row>60</xdr:row>
      <xdr:rowOff>52070</xdr:rowOff>
    </xdr:to>
    <xdr:sp macro="" textlink="">
      <xdr:nvSpPr>
        <xdr:cNvPr id="153" name="円/楕円 152"/>
        <xdr:cNvSpPr/>
      </xdr:nvSpPr>
      <xdr:spPr>
        <a:xfrm>
          <a:off x="4064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62247</xdr:rowOff>
    </xdr:from>
    <xdr:ext cx="736600" cy="259045"/>
    <xdr:sp macro="" textlink="">
      <xdr:nvSpPr>
        <xdr:cNvPr id="154" name="テキスト ボックス 153"/>
        <xdr:cNvSpPr txBox="1"/>
      </xdr:nvSpPr>
      <xdr:spPr>
        <a:xfrm>
          <a:off x="3733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129963</xdr:rowOff>
    </xdr:from>
    <xdr:to>
      <xdr:col>4</xdr:col>
      <xdr:colOff>533400</xdr:colOff>
      <xdr:row>60</xdr:row>
      <xdr:rowOff>60113</xdr:rowOff>
    </xdr:to>
    <xdr:sp macro="" textlink="">
      <xdr:nvSpPr>
        <xdr:cNvPr id="155" name="円/楕円 154"/>
        <xdr:cNvSpPr/>
      </xdr:nvSpPr>
      <xdr:spPr>
        <a:xfrm>
          <a:off x="3175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70290</xdr:rowOff>
    </xdr:from>
    <xdr:ext cx="762000" cy="259045"/>
    <xdr:sp macro="" textlink="">
      <xdr:nvSpPr>
        <xdr:cNvPr id="156" name="テキスト ボックス 155"/>
        <xdr:cNvSpPr txBox="1"/>
      </xdr:nvSpPr>
      <xdr:spPr>
        <a:xfrm>
          <a:off x="2844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142029</xdr:rowOff>
    </xdr:from>
    <xdr:to>
      <xdr:col>3</xdr:col>
      <xdr:colOff>330200</xdr:colOff>
      <xdr:row>60</xdr:row>
      <xdr:rowOff>72179</xdr:rowOff>
    </xdr:to>
    <xdr:sp macro="" textlink="">
      <xdr:nvSpPr>
        <xdr:cNvPr id="157" name="円/楕円 156"/>
        <xdr:cNvSpPr/>
      </xdr:nvSpPr>
      <xdr:spPr>
        <a:xfrm>
          <a:off x="2286000" y="102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82356</xdr:rowOff>
    </xdr:from>
    <xdr:ext cx="762000" cy="259045"/>
    <xdr:sp macro="" textlink="">
      <xdr:nvSpPr>
        <xdr:cNvPr id="158" name="テキスト ボックス 157"/>
        <xdr:cNvSpPr txBox="1"/>
      </xdr:nvSpPr>
      <xdr:spPr>
        <a:xfrm>
          <a:off x="1955800" y="1002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127423</xdr:rowOff>
    </xdr:from>
    <xdr:to>
      <xdr:col>2</xdr:col>
      <xdr:colOff>127000</xdr:colOff>
      <xdr:row>61</xdr:row>
      <xdr:rowOff>57573</xdr:rowOff>
    </xdr:to>
    <xdr:sp macro="" textlink="">
      <xdr:nvSpPr>
        <xdr:cNvPr id="159" name="円/楕円 158"/>
        <xdr:cNvSpPr/>
      </xdr:nvSpPr>
      <xdr:spPr>
        <a:xfrm>
          <a:off x="1397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67750</xdr:rowOff>
    </xdr:from>
    <xdr:ext cx="762000" cy="259045"/>
    <xdr:sp macro="" textlink="">
      <xdr:nvSpPr>
        <xdr:cNvPr id="160" name="テキスト ボックス 159"/>
        <xdr:cNvSpPr txBox="1"/>
      </xdr:nvSpPr>
      <xdr:spPr>
        <a:xfrm>
          <a:off x="1066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[324,821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類似団体内において比較的低い数値となっている。その内容を分析すると、人件費においては類似団体平均</a:t>
          </a:r>
          <a:r>
            <a:rPr kumimoji="1" lang="en-US" altLang="ja-JP" sz="1200">
              <a:latin typeface="ＭＳ Ｐゴシック"/>
            </a:rPr>
            <a:t>187,155</a:t>
          </a:r>
          <a:r>
            <a:rPr kumimoji="1" lang="ja-JP" altLang="en-US" sz="1200">
              <a:latin typeface="ＭＳ Ｐゴシック"/>
            </a:rPr>
            <a:t>円に対し</a:t>
          </a:r>
          <a:r>
            <a:rPr kumimoji="1" lang="en-US" altLang="ja-JP" sz="1200">
              <a:latin typeface="ＭＳ Ｐゴシック"/>
            </a:rPr>
            <a:t>124,497</a:t>
          </a:r>
          <a:r>
            <a:rPr kumimoji="1" lang="ja-JP" altLang="en-US" sz="1200">
              <a:latin typeface="ＭＳ Ｐゴシック"/>
            </a:rPr>
            <a:t>円と</a:t>
          </a:r>
          <a:r>
            <a:rPr kumimoji="1" lang="en-US" altLang="ja-JP" sz="1200">
              <a:latin typeface="ＭＳ Ｐゴシック"/>
            </a:rPr>
            <a:t>33.5</a:t>
          </a:r>
          <a:r>
            <a:rPr kumimoji="1" lang="ja-JP" altLang="en-US" sz="1200">
              <a:latin typeface="ＭＳ Ｐゴシック"/>
            </a:rPr>
            <a:t>％も下回っていることから、物件費が類似団体を上回っていることが予想される。この要因の一つとして中学生の海外研修事業の旅費が挙げられるが、本事業は村の独自事業として今後も継続していく予定であるので、物件費以外の人件費については今後とも計画的な定員管理と適正配置により人件費全体の上昇を抑制し、維持補修費については大規模な修繕が必要となる前のきめ細かな対応に努め、人件費・物件費等決算額全体の総額として現行水準を維持していくよう努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39171</xdr:rowOff>
    </xdr:from>
    <xdr:to>
      <xdr:col>7</xdr:col>
      <xdr:colOff>152400</xdr:colOff>
      <xdr:row>82</xdr:row>
      <xdr:rowOff>57548</xdr:rowOff>
    </xdr:to>
    <xdr:cxnSp macro="">
      <xdr:nvCxnSpPr>
        <xdr:cNvPr id="196" name="直線コネクタ 195"/>
        <xdr:cNvCxnSpPr/>
      </xdr:nvCxnSpPr>
      <xdr:spPr>
        <a:xfrm>
          <a:off x="4114800" y="14098071"/>
          <a:ext cx="838200" cy="1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16979</xdr:rowOff>
    </xdr:from>
    <xdr:to>
      <xdr:col>6</xdr:col>
      <xdr:colOff>0</xdr:colOff>
      <xdr:row>82</xdr:row>
      <xdr:rowOff>39171</xdr:rowOff>
    </xdr:to>
    <xdr:cxnSp macro="">
      <xdr:nvCxnSpPr>
        <xdr:cNvPr id="199" name="直線コネクタ 198"/>
        <xdr:cNvCxnSpPr/>
      </xdr:nvCxnSpPr>
      <xdr:spPr>
        <a:xfrm>
          <a:off x="3225800" y="14075879"/>
          <a:ext cx="889000" cy="2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16979</xdr:rowOff>
    </xdr:from>
    <xdr:to>
      <xdr:col>4</xdr:col>
      <xdr:colOff>482600</xdr:colOff>
      <xdr:row>82</xdr:row>
      <xdr:rowOff>23816</xdr:rowOff>
    </xdr:to>
    <xdr:cxnSp macro="">
      <xdr:nvCxnSpPr>
        <xdr:cNvPr id="202" name="直線コネクタ 201"/>
        <xdr:cNvCxnSpPr/>
      </xdr:nvCxnSpPr>
      <xdr:spPr>
        <a:xfrm flipV="1">
          <a:off x="2336800" y="14075879"/>
          <a:ext cx="889000" cy="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23816</xdr:rowOff>
    </xdr:from>
    <xdr:to>
      <xdr:col>3</xdr:col>
      <xdr:colOff>279400</xdr:colOff>
      <xdr:row>82</xdr:row>
      <xdr:rowOff>37170</xdr:rowOff>
    </xdr:to>
    <xdr:cxnSp macro="">
      <xdr:nvCxnSpPr>
        <xdr:cNvPr id="205" name="直線コネクタ 204"/>
        <xdr:cNvCxnSpPr/>
      </xdr:nvCxnSpPr>
      <xdr:spPr>
        <a:xfrm flipV="1">
          <a:off x="1447800" y="14082716"/>
          <a:ext cx="889000" cy="1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6748</xdr:rowOff>
    </xdr:from>
    <xdr:to>
      <xdr:col>7</xdr:col>
      <xdr:colOff>203200</xdr:colOff>
      <xdr:row>82</xdr:row>
      <xdr:rowOff>108348</xdr:rowOff>
    </xdr:to>
    <xdr:sp macro="" textlink="">
      <xdr:nvSpPr>
        <xdr:cNvPr id="215" name="円/楕円 214"/>
        <xdr:cNvSpPr/>
      </xdr:nvSpPr>
      <xdr:spPr>
        <a:xfrm>
          <a:off x="4902200" y="1406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23275</xdr:rowOff>
    </xdr:from>
    <xdr:ext cx="762000" cy="259045"/>
    <xdr:sp macro="" textlink="">
      <xdr:nvSpPr>
        <xdr:cNvPr id="216" name="人件費・物件費等の状況該当値テキスト"/>
        <xdr:cNvSpPr txBox="1"/>
      </xdr:nvSpPr>
      <xdr:spPr>
        <a:xfrm>
          <a:off x="5041900" y="1391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324,821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159821</xdr:rowOff>
    </xdr:from>
    <xdr:to>
      <xdr:col>6</xdr:col>
      <xdr:colOff>50800</xdr:colOff>
      <xdr:row>82</xdr:row>
      <xdr:rowOff>89971</xdr:rowOff>
    </xdr:to>
    <xdr:sp macro="" textlink="">
      <xdr:nvSpPr>
        <xdr:cNvPr id="217" name="円/楕円 216"/>
        <xdr:cNvSpPr/>
      </xdr:nvSpPr>
      <xdr:spPr>
        <a:xfrm>
          <a:off x="4064000" y="140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100148</xdr:rowOff>
    </xdr:from>
    <xdr:ext cx="736600" cy="259045"/>
    <xdr:sp macro="" textlink="">
      <xdr:nvSpPr>
        <xdr:cNvPr id="218" name="テキスト ボックス 217"/>
        <xdr:cNvSpPr txBox="1"/>
      </xdr:nvSpPr>
      <xdr:spPr>
        <a:xfrm>
          <a:off x="3733800" y="13816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308,827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137629</xdr:rowOff>
    </xdr:from>
    <xdr:to>
      <xdr:col>4</xdr:col>
      <xdr:colOff>533400</xdr:colOff>
      <xdr:row>82</xdr:row>
      <xdr:rowOff>67779</xdr:rowOff>
    </xdr:to>
    <xdr:sp macro="" textlink="">
      <xdr:nvSpPr>
        <xdr:cNvPr id="219" name="円/楕円 218"/>
        <xdr:cNvSpPr/>
      </xdr:nvSpPr>
      <xdr:spPr>
        <a:xfrm>
          <a:off x="3175000" y="1402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77956</xdr:rowOff>
    </xdr:from>
    <xdr:ext cx="762000" cy="259045"/>
    <xdr:sp macro="" textlink="">
      <xdr:nvSpPr>
        <xdr:cNvPr id="220" name="テキスト ボックス 219"/>
        <xdr:cNvSpPr txBox="1"/>
      </xdr:nvSpPr>
      <xdr:spPr>
        <a:xfrm>
          <a:off x="2844800" y="13793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289,513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144466</xdr:rowOff>
    </xdr:from>
    <xdr:to>
      <xdr:col>3</xdr:col>
      <xdr:colOff>330200</xdr:colOff>
      <xdr:row>82</xdr:row>
      <xdr:rowOff>74616</xdr:rowOff>
    </xdr:to>
    <xdr:sp macro="" textlink="">
      <xdr:nvSpPr>
        <xdr:cNvPr id="221" name="円/楕円 220"/>
        <xdr:cNvSpPr/>
      </xdr:nvSpPr>
      <xdr:spPr>
        <a:xfrm>
          <a:off x="2286000" y="1403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84793</xdr:rowOff>
    </xdr:from>
    <xdr:ext cx="762000" cy="259045"/>
    <xdr:sp macro="" textlink="">
      <xdr:nvSpPr>
        <xdr:cNvPr id="222" name="テキスト ボックス 221"/>
        <xdr:cNvSpPr txBox="1"/>
      </xdr:nvSpPr>
      <xdr:spPr>
        <a:xfrm>
          <a:off x="1955800" y="1380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295,463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157820</xdr:rowOff>
    </xdr:from>
    <xdr:to>
      <xdr:col>2</xdr:col>
      <xdr:colOff>127000</xdr:colOff>
      <xdr:row>82</xdr:row>
      <xdr:rowOff>87970</xdr:rowOff>
    </xdr:to>
    <xdr:sp macro="" textlink="">
      <xdr:nvSpPr>
        <xdr:cNvPr id="223" name="円/楕円 222"/>
        <xdr:cNvSpPr/>
      </xdr:nvSpPr>
      <xdr:spPr>
        <a:xfrm>
          <a:off x="1397000" y="1404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98147</xdr:rowOff>
    </xdr:from>
    <xdr:ext cx="762000" cy="259045"/>
    <xdr:sp macro="" textlink="">
      <xdr:nvSpPr>
        <xdr:cNvPr id="224" name="テキスト ボックス 223"/>
        <xdr:cNvSpPr txBox="1"/>
      </xdr:nvSpPr>
      <xdr:spPr>
        <a:xfrm>
          <a:off x="1066800" y="1381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307,085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21</a:t>
          </a:r>
          <a:r>
            <a:rPr kumimoji="1" lang="ja-JP" altLang="en-US" sz="1300">
              <a:latin typeface="ＭＳ Ｐゴシック"/>
            </a:rPr>
            <a:t>年度までは類似団体平均を下回っていたが、平成</a:t>
          </a:r>
          <a:r>
            <a:rPr kumimoji="1" lang="en-US" altLang="ja-JP" sz="1300">
              <a:latin typeface="ＭＳ Ｐゴシック"/>
            </a:rPr>
            <a:t>22</a:t>
          </a:r>
          <a:r>
            <a:rPr kumimoji="1" lang="ja-JP" altLang="en-US" sz="1300">
              <a:latin typeface="ＭＳ Ｐゴシック"/>
            </a:rPr>
            <a:t>年度から類似団体平均を上回った状態が続いている。平成</a:t>
          </a:r>
          <a:r>
            <a:rPr kumimoji="1" lang="en-US" altLang="ja-JP" sz="1300">
              <a:latin typeface="ＭＳ Ｐゴシック"/>
            </a:rPr>
            <a:t>27</a:t>
          </a:r>
          <a:r>
            <a:rPr kumimoji="1" lang="ja-JP" altLang="en-US" sz="1300">
              <a:latin typeface="ＭＳ Ｐゴシック"/>
            </a:rPr>
            <a:t>年度において少しではあるが類似団体平均との差が縮まった。職員数が少ないため変動が大きい指標ではあるが、適正な定員管理と併せ類似団体平均の水準をこれ以上上回ることのないよう努める。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117687</xdr:rowOff>
    </xdr:from>
    <xdr:to>
      <xdr:col>24</xdr:col>
      <xdr:colOff>558800</xdr:colOff>
      <xdr:row>86</xdr:row>
      <xdr:rowOff>157904</xdr:rowOff>
    </xdr:to>
    <xdr:cxnSp macro="">
      <xdr:nvCxnSpPr>
        <xdr:cNvPr id="258" name="直線コネクタ 257"/>
        <xdr:cNvCxnSpPr/>
      </xdr:nvCxnSpPr>
      <xdr:spPr>
        <a:xfrm flipV="1">
          <a:off x="16179800" y="1486238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121709</xdr:rowOff>
    </xdr:from>
    <xdr:to>
      <xdr:col>23</xdr:col>
      <xdr:colOff>406400</xdr:colOff>
      <xdr:row>86</xdr:row>
      <xdr:rowOff>157904</xdr:rowOff>
    </xdr:to>
    <xdr:cxnSp macro="">
      <xdr:nvCxnSpPr>
        <xdr:cNvPr id="261" name="直線コネクタ 260"/>
        <xdr:cNvCxnSpPr/>
      </xdr:nvCxnSpPr>
      <xdr:spPr>
        <a:xfrm>
          <a:off x="15290800" y="14866409"/>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121709</xdr:rowOff>
    </xdr:from>
    <xdr:to>
      <xdr:col>22</xdr:col>
      <xdr:colOff>203200</xdr:colOff>
      <xdr:row>88</xdr:row>
      <xdr:rowOff>96520</xdr:rowOff>
    </xdr:to>
    <xdr:cxnSp macro="">
      <xdr:nvCxnSpPr>
        <xdr:cNvPr id="264" name="直線コネクタ 263"/>
        <xdr:cNvCxnSpPr/>
      </xdr:nvCxnSpPr>
      <xdr:spPr>
        <a:xfrm flipV="1">
          <a:off x="14401800" y="14866409"/>
          <a:ext cx="889000" cy="31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8043</xdr:rowOff>
    </xdr:from>
    <xdr:to>
      <xdr:col>21</xdr:col>
      <xdr:colOff>0</xdr:colOff>
      <xdr:row>88</xdr:row>
      <xdr:rowOff>96520</xdr:rowOff>
    </xdr:to>
    <xdr:cxnSp macro="">
      <xdr:nvCxnSpPr>
        <xdr:cNvPr id="267" name="直線コネクタ 266"/>
        <xdr:cNvCxnSpPr/>
      </xdr:nvCxnSpPr>
      <xdr:spPr>
        <a:xfrm>
          <a:off x="13512800" y="1509564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66887</xdr:rowOff>
    </xdr:from>
    <xdr:to>
      <xdr:col>24</xdr:col>
      <xdr:colOff>609600</xdr:colOff>
      <xdr:row>86</xdr:row>
      <xdr:rowOff>168487</xdr:rowOff>
    </xdr:to>
    <xdr:sp macro="" textlink="">
      <xdr:nvSpPr>
        <xdr:cNvPr id="277" name="円/楕円 276"/>
        <xdr:cNvSpPr/>
      </xdr:nvSpPr>
      <xdr:spPr>
        <a:xfrm>
          <a:off x="169672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38964</xdr:rowOff>
    </xdr:from>
    <xdr:ext cx="762000" cy="259045"/>
    <xdr:sp macro="" textlink="">
      <xdr:nvSpPr>
        <xdr:cNvPr id="278" name="給与水準   （国との比較）該当値テキスト"/>
        <xdr:cNvSpPr txBox="1"/>
      </xdr:nvSpPr>
      <xdr:spPr>
        <a:xfrm>
          <a:off x="17106900" y="1478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107104</xdr:rowOff>
    </xdr:from>
    <xdr:to>
      <xdr:col>23</xdr:col>
      <xdr:colOff>457200</xdr:colOff>
      <xdr:row>87</xdr:row>
      <xdr:rowOff>37254</xdr:rowOff>
    </xdr:to>
    <xdr:sp macro="" textlink="">
      <xdr:nvSpPr>
        <xdr:cNvPr id="279" name="円/楕円 278"/>
        <xdr:cNvSpPr/>
      </xdr:nvSpPr>
      <xdr:spPr>
        <a:xfrm>
          <a:off x="16129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22031</xdr:rowOff>
    </xdr:from>
    <xdr:ext cx="736600" cy="259045"/>
    <xdr:sp macro="" textlink="">
      <xdr:nvSpPr>
        <xdr:cNvPr id="280" name="テキスト ボックス 279"/>
        <xdr:cNvSpPr txBox="1"/>
      </xdr:nvSpPr>
      <xdr:spPr>
        <a:xfrm>
          <a:off x="15798800" y="1493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70909</xdr:rowOff>
    </xdr:from>
    <xdr:to>
      <xdr:col>22</xdr:col>
      <xdr:colOff>254000</xdr:colOff>
      <xdr:row>87</xdr:row>
      <xdr:rowOff>1059</xdr:rowOff>
    </xdr:to>
    <xdr:sp macro="" textlink="">
      <xdr:nvSpPr>
        <xdr:cNvPr id="281" name="円/楕円 280"/>
        <xdr:cNvSpPr/>
      </xdr:nvSpPr>
      <xdr:spPr>
        <a:xfrm>
          <a:off x="15240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157286</xdr:rowOff>
    </xdr:from>
    <xdr:ext cx="762000" cy="259045"/>
    <xdr:sp macro="" textlink="">
      <xdr:nvSpPr>
        <xdr:cNvPr id="282" name="テキスト ボックス 281"/>
        <xdr:cNvSpPr txBox="1"/>
      </xdr:nvSpPr>
      <xdr:spPr>
        <a:xfrm>
          <a:off x="14909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45720</xdr:rowOff>
    </xdr:from>
    <xdr:to>
      <xdr:col>21</xdr:col>
      <xdr:colOff>50800</xdr:colOff>
      <xdr:row>88</xdr:row>
      <xdr:rowOff>147320</xdr:rowOff>
    </xdr:to>
    <xdr:sp macro="" textlink="">
      <xdr:nvSpPr>
        <xdr:cNvPr id="283" name="円/楕円 282"/>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132097</xdr:rowOff>
    </xdr:from>
    <xdr:ext cx="762000" cy="259045"/>
    <xdr:sp macro="" textlink="">
      <xdr:nvSpPr>
        <xdr:cNvPr id="284" name="テキスト ボックス 283"/>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128693</xdr:rowOff>
    </xdr:from>
    <xdr:to>
      <xdr:col>19</xdr:col>
      <xdr:colOff>533400</xdr:colOff>
      <xdr:row>88</xdr:row>
      <xdr:rowOff>58843</xdr:rowOff>
    </xdr:to>
    <xdr:sp macro="" textlink="">
      <xdr:nvSpPr>
        <xdr:cNvPr id="285" name="円/楕円 284"/>
        <xdr:cNvSpPr/>
      </xdr:nvSpPr>
      <xdr:spPr>
        <a:xfrm>
          <a:off x="13462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43620</xdr:rowOff>
    </xdr:from>
    <xdr:ext cx="762000" cy="259045"/>
    <xdr:sp macro="" textlink="">
      <xdr:nvSpPr>
        <xdr:cNvPr id="286" name="テキスト ボックス 285"/>
        <xdr:cNvSpPr txBox="1"/>
      </xdr:nvSpPr>
      <xdr:spPr>
        <a:xfrm>
          <a:off x="13131800" y="151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類似団体より</a:t>
          </a:r>
          <a:r>
            <a:rPr kumimoji="1" lang="en-US" altLang="ja-JP" sz="1300">
              <a:latin typeface="ＭＳ Ｐゴシック"/>
            </a:rPr>
            <a:t>5.86</a:t>
          </a:r>
          <a:r>
            <a:rPr kumimoji="1" lang="ja-JP" altLang="en-US" sz="1300">
              <a:latin typeface="ＭＳ Ｐゴシック"/>
            </a:rPr>
            <a:t>人少なく、適正な職員数であると考えている。しかしながら、職員数のみに固執するのではなく、職員研修等を積極的に実施することにより職員の質を向上させ、住民の満足度をより高めていく努力を絶え間なく行っ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152565</xdr:rowOff>
    </xdr:from>
    <xdr:to>
      <xdr:col>24</xdr:col>
      <xdr:colOff>558800</xdr:colOff>
      <xdr:row>60</xdr:row>
      <xdr:rowOff>154495</xdr:rowOff>
    </xdr:to>
    <xdr:cxnSp macro="">
      <xdr:nvCxnSpPr>
        <xdr:cNvPr id="318" name="直線コネクタ 317"/>
        <xdr:cNvCxnSpPr/>
      </xdr:nvCxnSpPr>
      <xdr:spPr>
        <a:xfrm>
          <a:off x="16179800" y="10439565"/>
          <a:ext cx="8382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146291</xdr:rowOff>
    </xdr:from>
    <xdr:to>
      <xdr:col>23</xdr:col>
      <xdr:colOff>406400</xdr:colOff>
      <xdr:row>60</xdr:row>
      <xdr:rowOff>152565</xdr:rowOff>
    </xdr:to>
    <xdr:cxnSp macro="">
      <xdr:nvCxnSpPr>
        <xdr:cNvPr id="321" name="直線コネクタ 320"/>
        <xdr:cNvCxnSpPr/>
      </xdr:nvCxnSpPr>
      <xdr:spPr>
        <a:xfrm>
          <a:off x="15290800" y="10433291"/>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3" name="テキスト ボックス 322"/>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137122</xdr:rowOff>
    </xdr:from>
    <xdr:to>
      <xdr:col>22</xdr:col>
      <xdr:colOff>203200</xdr:colOff>
      <xdr:row>60</xdr:row>
      <xdr:rowOff>146291</xdr:rowOff>
    </xdr:to>
    <xdr:cxnSp macro="">
      <xdr:nvCxnSpPr>
        <xdr:cNvPr id="324" name="直線コネクタ 323"/>
        <xdr:cNvCxnSpPr/>
      </xdr:nvCxnSpPr>
      <xdr:spPr>
        <a:xfrm>
          <a:off x="14401800" y="10424122"/>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6" name="テキスト ボックス 325"/>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137122</xdr:rowOff>
    </xdr:from>
    <xdr:to>
      <xdr:col>21</xdr:col>
      <xdr:colOff>0</xdr:colOff>
      <xdr:row>60</xdr:row>
      <xdr:rowOff>156184</xdr:rowOff>
    </xdr:to>
    <xdr:cxnSp macro="">
      <xdr:nvCxnSpPr>
        <xdr:cNvPr id="327" name="直線コネクタ 326"/>
        <xdr:cNvCxnSpPr/>
      </xdr:nvCxnSpPr>
      <xdr:spPr>
        <a:xfrm flipV="1">
          <a:off x="13512800" y="10424122"/>
          <a:ext cx="889000" cy="1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9" name="テキスト ボックス 328"/>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31" name="テキスト ボックス 330"/>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103695</xdr:rowOff>
    </xdr:from>
    <xdr:to>
      <xdr:col>24</xdr:col>
      <xdr:colOff>609600</xdr:colOff>
      <xdr:row>61</xdr:row>
      <xdr:rowOff>33845</xdr:rowOff>
    </xdr:to>
    <xdr:sp macro="" textlink="">
      <xdr:nvSpPr>
        <xdr:cNvPr id="337" name="円/楕円 336"/>
        <xdr:cNvSpPr/>
      </xdr:nvSpPr>
      <xdr:spPr>
        <a:xfrm>
          <a:off x="16967200" y="1039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120222</xdr:rowOff>
    </xdr:from>
    <xdr:ext cx="762000" cy="259045"/>
    <xdr:sp macro="" textlink="">
      <xdr:nvSpPr>
        <xdr:cNvPr id="338" name="定員管理の状況該当値テキスト"/>
        <xdr:cNvSpPr txBox="1"/>
      </xdr:nvSpPr>
      <xdr:spPr>
        <a:xfrm>
          <a:off x="17106900" y="1023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101765</xdr:rowOff>
    </xdr:from>
    <xdr:to>
      <xdr:col>23</xdr:col>
      <xdr:colOff>457200</xdr:colOff>
      <xdr:row>61</xdr:row>
      <xdr:rowOff>31915</xdr:rowOff>
    </xdr:to>
    <xdr:sp macro="" textlink="">
      <xdr:nvSpPr>
        <xdr:cNvPr id="339" name="円/楕円 338"/>
        <xdr:cNvSpPr/>
      </xdr:nvSpPr>
      <xdr:spPr>
        <a:xfrm>
          <a:off x="16129000" y="1038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42092</xdr:rowOff>
    </xdr:from>
    <xdr:ext cx="736600" cy="259045"/>
    <xdr:sp macro="" textlink="">
      <xdr:nvSpPr>
        <xdr:cNvPr id="340" name="テキスト ボックス 339"/>
        <xdr:cNvSpPr txBox="1"/>
      </xdr:nvSpPr>
      <xdr:spPr>
        <a:xfrm>
          <a:off x="15798800" y="10157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95491</xdr:rowOff>
    </xdr:from>
    <xdr:to>
      <xdr:col>22</xdr:col>
      <xdr:colOff>254000</xdr:colOff>
      <xdr:row>61</xdr:row>
      <xdr:rowOff>25641</xdr:rowOff>
    </xdr:to>
    <xdr:sp macro="" textlink="">
      <xdr:nvSpPr>
        <xdr:cNvPr id="341" name="円/楕円 340"/>
        <xdr:cNvSpPr/>
      </xdr:nvSpPr>
      <xdr:spPr>
        <a:xfrm>
          <a:off x="15240000" y="1038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35818</xdr:rowOff>
    </xdr:from>
    <xdr:ext cx="762000" cy="259045"/>
    <xdr:sp macro="" textlink="">
      <xdr:nvSpPr>
        <xdr:cNvPr id="342" name="テキスト ボックス 341"/>
        <xdr:cNvSpPr txBox="1"/>
      </xdr:nvSpPr>
      <xdr:spPr>
        <a:xfrm>
          <a:off x="14909800" y="1015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86322</xdr:rowOff>
    </xdr:from>
    <xdr:to>
      <xdr:col>21</xdr:col>
      <xdr:colOff>50800</xdr:colOff>
      <xdr:row>61</xdr:row>
      <xdr:rowOff>16472</xdr:rowOff>
    </xdr:to>
    <xdr:sp macro="" textlink="">
      <xdr:nvSpPr>
        <xdr:cNvPr id="343" name="円/楕円 342"/>
        <xdr:cNvSpPr/>
      </xdr:nvSpPr>
      <xdr:spPr>
        <a:xfrm>
          <a:off x="14351000" y="103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26649</xdr:rowOff>
    </xdr:from>
    <xdr:ext cx="762000" cy="259045"/>
    <xdr:sp macro="" textlink="">
      <xdr:nvSpPr>
        <xdr:cNvPr id="344" name="テキスト ボックス 343"/>
        <xdr:cNvSpPr txBox="1"/>
      </xdr:nvSpPr>
      <xdr:spPr>
        <a:xfrm>
          <a:off x="14020800" y="1014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105384</xdr:rowOff>
    </xdr:from>
    <xdr:to>
      <xdr:col>19</xdr:col>
      <xdr:colOff>533400</xdr:colOff>
      <xdr:row>61</xdr:row>
      <xdr:rowOff>35534</xdr:rowOff>
    </xdr:to>
    <xdr:sp macro="" textlink="">
      <xdr:nvSpPr>
        <xdr:cNvPr id="345" name="円/楕円 344"/>
        <xdr:cNvSpPr/>
      </xdr:nvSpPr>
      <xdr:spPr>
        <a:xfrm>
          <a:off x="13462000" y="1039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45711</xdr:rowOff>
    </xdr:from>
    <xdr:ext cx="762000" cy="259045"/>
    <xdr:sp macro="" textlink="">
      <xdr:nvSpPr>
        <xdr:cNvPr id="346" name="テキスト ボックス 345"/>
        <xdr:cNvSpPr txBox="1"/>
      </xdr:nvSpPr>
      <xdr:spPr>
        <a:xfrm>
          <a:off x="13131800" y="10161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類似団体平均と比較して良好な水準を維持している。単年度数値の推移をみると、</a:t>
          </a:r>
          <a:r>
            <a:rPr kumimoji="1" lang="en-US" altLang="ja-JP" sz="1300">
              <a:latin typeface="ＭＳ Ｐゴシック"/>
            </a:rPr>
            <a:t>25</a:t>
          </a:r>
          <a:r>
            <a:rPr kumimoji="1" lang="ja-JP" altLang="en-US" sz="1300">
              <a:latin typeface="ＭＳ Ｐゴシック"/>
            </a:rPr>
            <a:t>年度</a:t>
          </a:r>
          <a:r>
            <a:rPr kumimoji="1" lang="en-US" altLang="ja-JP" sz="1300">
              <a:latin typeface="ＭＳ Ｐゴシック"/>
            </a:rPr>
            <a:t>1.8</a:t>
          </a:r>
          <a:r>
            <a:rPr kumimoji="1" lang="ja-JP" altLang="en-US" sz="1300">
              <a:latin typeface="ＭＳ Ｐゴシック"/>
            </a:rPr>
            <a:t>％、</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1.4</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年度△</a:t>
          </a:r>
          <a:r>
            <a:rPr kumimoji="1" lang="en-US" altLang="ja-JP" sz="1300">
              <a:latin typeface="ＭＳ Ｐゴシック"/>
            </a:rPr>
            <a:t>0.0</a:t>
          </a:r>
          <a:r>
            <a:rPr kumimoji="1" lang="ja-JP" altLang="en-US" sz="1300">
              <a:latin typeface="ＭＳ Ｐゴシック"/>
            </a:rPr>
            <a:t>％と年々向上している。しかしながら、地方債を有効活用しながら近年投資を行っているため、このまま数値が向上し続けるとは考えづらく、今後は若干の数値悪化を想定している。単年度或いは短期間に大規模な投資が集中しないよう、また前述の将来負担の状況でも述べた基金の有効活用と併せ、計画的な行政運営を行い現行水準を堅持するよう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105410</xdr:rowOff>
    </xdr:from>
    <xdr:to>
      <xdr:col>24</xdr:col>
      <xdr:colOff>558800</xdr:colOff>
      <xdr:row>39</xdr:row>
      <xdr:rowOff>134366</xdr:rowOff>
    </xdr:to>
    <xdr:cxnSp macro="">
      <xdr:nvCxnSpPr>
        <xdr:cNvPr id="377" name="直線コネクタ 376"/>
        <xdr:cNvCxnSpPr/>
      </xdr:nvCxnSpPr>
      <xdr:spPr>
        <a:xfrm flipV="1">
          <a:off x="16179800" y="679196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8"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134366</xdr:rowOff>
    </xdr:from>
    <xdr:to>
      <xdr:col>23</xdr:col>
      <xdr:colOff>406400</xdr:colOff>
      <xdr:row>40</xdr:row>
      <xdr:rowOff>6350</xdr:rowOff>
    </xdr:to>
    <xdr:cxnSp macro="">
      <xdr:nvCxnSpPr>
        <xdr:cNvPr id="380" name="直線コネクタ 379"/>
        <xdr:cNvCxnSpPr/>
      </xdr:nvCxnSpPr>
      <xdr:spPr>
        <a:xfrm flipV="1">
          <a:off x="15290800" y="682091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2" name="テキスト ボックス 381"/>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6350</xdr:rowOff>
    </xdr:from>
    <xdr:to>
      <xdr:col>22</xdr:col>
      <xdr:colOff>203200</xdr:colOff>
      <xdr:row>40</xdr:row>
      <xdr:rowOff>59436</xdr:rowOff>
    </xdr:to>
    <xdr:cxnSp macro="">
      <xdr:nvCxnSpPr>
        <xdr:cNvPr id="383" name="直線コネクタ 382"/>
        <xdr:cNvCxnSpPr/>
      </xdr:nvCxnSpPr>
      <xdr:spPr>
        <a:xfrm flipV="1">
          <a:off x="14401800" y="686435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5" name="テキスト ボックス 384"/>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59436</xdr:rowOff>
    </xdr:from>
    <xdr:to>
      <xdr:col>21</xdr:col>
      <xdr:colOff>0</xdr:colOff>
      <xdr:row>40</xdr:row>
      <xdr:rowOff>122174</xdr:rowOff>
    </xdr:to>
    <xdr:cxnSp macro="">
      <xdr:nvCxnSpPr>
        <xdr:cNvPr id="386" name="直線コネクタ 385"/>
        <xdr:cNvCxnSpPr/>
      </xdr:nvCxnSpPr>
      <xdr:spPr>
        <a:xfrm flipV="1">
          <a:off x="13512800" y="691743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8" name="テキスト ボックス 387"/>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90" name="テキスト ボックス 389"/>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54610</xdr:rowOff>
    </xdr:from>
    <xdr:to>
      <xdr:col>24</xdr:col>
      <xdr:colOff>609600</xdr:colOff>
      <xdr:row>39</xdr:row>
      <xdr:rowOff>156210</xdr:rowOff>
    </xdr:to>
    <xdr:sp macro="" textlink="">
      <xdr:nvSpPr>
        <xdr:cNvPr id="396" name="円/楕円 395"/>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71137</xdr:rowOff>
    </xdr:from>
    <xdr:ext cx="762000" cy="259045"/>
    <xdr:sp macro="" textlink="">
      <xdr:nvSpPr>
        <xdr:cNvPr id="397" name="公債費負担の状況該当値テキスト"/>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83566</xdr:rowOff>
    </xdr:from>
    <xdr:to>
      <xdr:col>23</xdr:col>
      <xdr:colOff>457200</xdr:colOff>
      <xdr:row>40</xdr:row>
      <xdr:rowOff>13716</xdr:rowOff>
    </xdr:to>
    <xdr:sp macro="" textlink="">
      <xdr:nvSpPr>
        <xdr:cNvPr id="398" name="円/楕円 397"/>
        <xdr:cNvSpPr/>
      </xdr:nvSpPr>
      <xdr:spPr>
        <a:xfrm>
          <a:off x="16129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23893</xdr:rowOff>
    </xdr:from>
    <xdr:ext cx="736600" cy="259045"/>
    <xdr:sp macro="" textlink="">
      <xdr:nvSpPr>
        <xdr:cNvPr id="399" name="テキスト ボックス 398"/>
        <xdr:cNvSpPr txBox="1"/>
      </xdr:nvSpPr>
      <xdr:spPr>
        <a:xfrm>
          <a:off x="15798800" y="653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127000</xdr:rowOff>
    </xdr:from>
    <xdr:to>
      <xdr:col>22</xdr:col>
      <xdr:colOff>254000</xdr:colOff>
      <xdr:row>40</xdr:row>
      <xdr:rowOff>57150</xdr:rowOff>
    </xdr:to>
    <xdr:sp macro="" textlink="">
      <xdr:nvSpPr>
        <xdr:cNvPr id="400" name="円/楕円 399"/>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67327</xdr:rowOff>
    </xdr:from>
    <xdr:ext cx="762000" cy="259045"/>
    <xdr:sp macro="" textlink="">
      <xdr:nvSpPr>
        <xdr:cNvPr id="401" name="テキスト ボックス 400"/>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8636</xdr:rowOff>
    </xdr:from>
    <xdr:to>
      <xdr:col>21</xdr:col>
      <xdr:colOff>50800</xdr:colOff>
      <xdr:row>40</xdr:row>
      <xdr:rowOff>110236</xdr:rowOff>
    </xdr:to>
    <xdr:sp macro="" textlink="">
      <xdr:nvSpPr>
        <xdr:cNvPr id="402" name="円/楕円 401"/>
        <xdr:cNvSpPr/>
      </xdr:nvSpPr>
      <xdr:spPr>
        <a:xfrm>
          <a:off x="14351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120413</xdr:rowOff>
    </xdr:from>
    <xdr:ext cx="762000" cy="259045"/>
    <xdr:sp macro="" textlink="">
      <xdr:nvSpPr>
        <xdr:cNvPr id="403" name="テキスト ボックス 402"/>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71374</xdr:rowOff>
    </xdr:from>
    <xdr:to>
      <xdr:col>19</xdr:col>
      <xdr:colOff>533400</xdr:colOff>
      <xdr:row>41</xdr:row>
      <xdr:rowOff>1524</xdr:rowOff>
    </xdr:to>
    <xdr:sp macro="" textlink="">
      <xdr:nvSpPr>
        <xdr:cNvPr id="404" name="円/楕円 403"/>
        <xdr:cNvSpPr/>
      </xdr:nvSpPr>
      <xdr:spPr>
        <a:xfrm>
          <a:off x="13462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11701</xdr:rowOff>
    </xdr:from>
    <xdr:ext cx="762000" cy="259045"/>
    <xdr:sp macro="" textlink="">
      <xdr:nvSpPr>
        <xdr:cNvPr id="405" name="テキスト ボックス 404"/>
        <xdr:cNvSpPr txBox="1"/>
      </xdr:nvSpPr>
      <xdr:spPr>
        <a:xfrm>
          <a:off x="13131800" y="669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将来負担比率については「数値なし」となっているが、これは将来負担額を充当可能財源等が大きく上回っているためであり、実際の数値を表せば「△</a:t>
          </a:r>
          <a:r>
            <a:rPr kumimoji="1" lang="en-US" altLang="ja-JP" sz="1300">
              <a:latin typeface="ＭＳ Ｐゴシック"/>
            </a:rPr>
            <a:t>334.5</a:t>
          </a:r>
          <a:r>
            <a:rPr kumimoji="1" lang="ja-JP" altLang="en-US" sz="1300">
              <a:latin typeface="ＭＳ Ｐゴシック"/>
            </a:rPr>
            <a:t>」となる。今後充当可能財源等の約</a:t>
          </a:r>
          <a:r>
            <a:rPr kumimoji="1" lang="en-US" altLang="ja-JP" sz="1300">
              <a:latin typeface="ＭＳ Ｐゴシック"/>
            </a:rPr>
            <a:t>6</a:t>
          </a:r>
          <a:r>
            <a:rPr kumimoji="1" lang="ja-JP" altLang="en-US" sz="1300">
              <a:latin typeface="ＭＳ Ｐゴシック"/>
            </a:rPr>
            <a:t>割を占める充当可能基金</a:t>
          </a:r>
          <a:r>
            <a:rPr kumimoji="1" lang="en-US" altLang="ja-JP" sz="1300">
              <a:latin typeface="ＭＳ Ｐゴシック"/>
            </a:rPr>
            <a:t>71</a:t>
          </a:r>
          <a:r>
            <a:rPr kumimoji="1" lang="ja-JP" altLang="en-US" sz="1300">
              <a:latin typeface="ＭＳ Ｐゴシック"/>
            </a:rPr>
            <a:t>億円の有効活用を図りつつ、将来負担比率を正数に転じさせないよう、中長期的な視点に基づいた財政運営を行っていく。</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長野県南牧村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3,192
3,067
133.09
4,470,412
4,050,966
305,104
2,536,826
3,495,716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類似団体内順位が第</a:t>
          </a:r>
          <a:r>
            <a:rPr kumimoji="1" lang="en-US" altLang="ja-JP" sz="1300">
              <a:latin typeface="ＭＳ Ｐゴシック"/>
            </a:rPr>
            <a:t>1</a:t>
          </a:r>
          <a:r>
            <a:rPr kumimoji="1" lang="ja-JP" altLang="en-US" sz="1300">
              <a:latin typeface="ＭＳ Ｐゴシック"/>
            </a:rPr>
            <a:t>位と、大変低く抑えられている。この要因として、人口</a:t>
          </a:r>
          <a:r>
            <a:rPr kumimoji="1" lang="en-US" altLang="ja-JP" sz="1300">
              <a:latin typeface="ＭＳ Ｐゴシック"/>
            </a:rPr>
            <a:t>1,000</a:t>
          </a:r>
          <a:r>
            <a:rPr kumimoji="1" lang="ja-JP" altLang="en-US" sz="1300">
              <a:latin typeface="ＭＳ Ｐゴシック"/>
            </a:rPr>
            <a:t>人当たり職員数が類似団体平均に比べ</a:t>
          </a:r>
          <a:r>
            <a:rPr kumimoji="1" lang="en-US" altLang="ja-JP" sz="1300">
              <a:latin typeface="ＭＳ Ｐゴシック"/>
            </a:rPr>
            <a:t>27.6</a:t>
          </a:r>
          <a:r>
            <a:rPr kumimoji="1" lang="ja-JP" altLang="en-US" sz="1300">
              <a:latin typeface="ＭＳ Ｐゴシック"/>
            </a:rPr>
            <a:t>％少ないことが挙げられる。また、事業費支弁人件費を除いた人件費全体を人口一人当たりでみると、類似団体平均と比較して</a:t>
          </a:r>
          <a:r>
            <a:rPr kumimoji="1" lang="en-US" altLang="ja-JP" sz="1300">
              <a:latin typeface="ＭＳ Ｐゴシック"/>
            </a:rPr>
            <a:t>33.5</a:t>
          </a:r>
          <a:r>
            <a:rPr kumimoji="1" lang="ja-JP" altLang="en-US" sz="1300">
              <a:latin typeface="ＭＳ Ｐゴシック"/>
            </a:rPr>
            <a:t>％下回っている。逆に、事業費支弁人件費だけをみると類似団体平均を</a:t>
          </a:r>
          <a:r>
            <a:rPr kumimoji="1" lang="en-US" altLang="ja-JP" sz="1300">
              <a:latin typeface="ＭＳ Ｐゴシック"/>
            </a:rPr>
            <a:t>60.9</a:t>
          </a:r>
          <a:r>
            <a:rPr kumimoji="1" lang="ja-JP" altLang="en-US" sz="1300">
              <a:latin typeface="ＭＳ Ｐゴシック"/>
            </a:rPr>
            <a:t>％も上回っているが、人件費関係全体では</a:t>
          </a:r>
          <a:r>
            <a:rPr kumimoji="1" lang="en-US" altLang="ja-JP" sz="1300">
              <a:latin typeface="ＭＳ Ｐゴシック"/>
            </a:rPr>
            <a:t>28.5</a:t>
          </a:r>
          <a:r>
            <a:rPr kumimoji="1" lang="ja-JP" altLang="en-US" sz="1300">
              <a:latin typeface="ＭＳ Ｐゴシック"/>
            </a:rPr>
            <a:t>％抑制されており、今後も現行水準を維持していく。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44704</xdr:rowOff>
    </xdr:from>
    <xdr:to>
      <xdr:col>7</xdr:col>
      <xdr:colOff>15875</xdr:colOff>
      <xdr:row>34</xdr:row>
      <xdr:rowOff>81280</xdr:rowOff>
    </xdr:to>
    <xdr:cxnSp macro="">
      <xdr:nvCxnSpPr>
        <xdr:cNvPr id="64" name="直線コネクタ 63"/>
        <xdr:cNvCxnSpPr/>
      </xdr:nvCxnSpPr>
      <xdr:spPr>
        <a:xfrm flipV="1">
          <a:off x="3987800" y="58740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62992</xdr:rowOff>
    </xdr:from>
    <xdr:to>
      <xdr:col>5</xdr:col>
      <xdr:colOff>549275</xdr:colOff>
      <xdr:row>34</xdr:row>
      <xdr:rowOff>81280</xdr:rowOff>
    </xdr:to>
    <xdr:cxnSp macro="">
      <xdr:nvCxnSpPr>
        <xdr:cNvPr id="67" name="直線コネクタ 66"/>
        <xdr:cNvCxnSpPr/>
      </xdr:nvCxnSpPr>
      <xdr:spPr>
        <a:xfrm>
          <a:off x="3098800" y="58922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62992</xdr:rowOff>
    </xdr:from>
    <xdr:to>
      <xdr:col>4</xdr:col>
      <xdr:colOff>346075</xdr:colOff>
      <xdr:row>34</xdr:row>
      <xdr:rowOff>62992</xdr:rowOff>
    </xdr:to>
    <xdr:cxnSp macro="">
      <xdr:nvCxnSpPr>
        <xdr:cNvPr id="70" name="直線コネクタ 69"/>
        <xdr:cNvCxnSpPr/>
      </xdr:nvCxnSpPr>
      <xdr:spPr>
        <a:xfrm>
          <a:off x="2209800" y="58922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62992</xdr:rowOff>
    </xdr:from>
    <xdr:to>
      <xdr:col>3</xdr:col>
      <xdr:colOff>142875</xdr:colOff>
      <xdr:row>34</xdr:row>
      <xdr:rowOff>72136</xdr:rowOff>
    </xdr:to>
    <xdr:cxnSp macro="">
      <xdr:nvCxnSpPr>
        <xdr:cNvPr id="73" name="直線コネクタ 72"/>
        <xdr:cNvCxnSpPr/>
      </xdr:nvCxnSpPr>
      <xdr:spPr>
        <a:xfrm flipV="1">
          <a:off x="1320800" y="58922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165354</xdr:rowOff>
    </xdr:from>
    <xdr:to>
      <xdr:col>7</xdr:col>
      <xdr:colOff>66675</xdr:colOff>
      <xdr:row>34</xdr:row>
      <xdr:rowOff>95504</xdr:rowOff>
    </xdr:to>
    <xdr:sp macro="" textlink="">
      <xdr:nvSpPr>
        <xdr:cNvPr id="83" name="円/楕円 82"/>
        <xdr:cNvSpPr/>
      </xdr:nvSpPr>
      <xdr:spPr>
        <a:xfrm>
          <a:off x="47752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73931</xdr:rowOff>
    </xdr:from>
    <xdr:ext cx="762000" cy="259045"/>
    <xdr:sp macro="" textlink="">
      <xdr:nvSpPr>
        <xdr:cNvPr id="84" name="人件費該当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30480</xdr:rowOff>
    </xdr:from>
    <xdr:to>
      <xdr:col>5</xdr:col>
      <xdr:colOff>600075</xdr:colOff>
      <xdr:row>34</xdr:row>
      <xdr:rowOff>132080</xdr:rowOff>
    </xdr:to>
    <xdr:sp macro="" textlink="">
      <xdr:nvSpPr>
        <xdr:cNvPr id="85" name="円/楕円 84"/>
        <xdr:cNvSpPr/>
      </xdr:nvSpPr>
      <xdr:spPr>
        <a:xfrm>
          <a:off x="3937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142257</xdr:rowOff>
    </xdr:from>
    <xdr:ext cx="736600" cy="259045"/>
    <xdr:sp macro="" textlink="">
      <xdr:nvSpPr>
        <xdr:cNvPr id="86" name="テキスト ボックス 85"/>
        <xdr:cNvSpPr txBox="1"/>
      </xdr:nvSpPr>
      <xdr:spPr>
        <a:xfrm>
          <a:off x="3606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12192</xdr:rowOff>
    </xdr:from>
    <xdr:to>
      <xdr:col>4</xdr:col>
      <xdr:colOff>396875</xdr:colOff>
      <xdr:row>34</xdr:row>
      <xdr:rowOff>113792</xdr:rowOff>
    </xdr:to>
    <xdr:sp macro="" textlink="">
      <xdr:nvSpPr>
        <xdr:cNvPr id="87" name="円/楕円 86"/>
        <xdr:cNvSpPr/>
      </xdr:nvSpPr>
      <xdr:spPr>
        <a:xfrm>
          <a:off x="3048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123969</xdr:rowOff>
    </xdr:from>
    <xdr:ext cx="762000" cy="259045"/>
    <xdr:sp macro="" textlink="">
      <xdr:nvSpPr>
        <xdr:cNvPr id="88" name="テキスト ボックス 87"/>
        <xdr:cNvSpPr txBox="1"/>
      </xdr:nvSpPr>
      <xdr:spPr>
        <a:xfrm>
          <a:off x="2717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12192</xdr:rowOff>
    </xdr:from>
    <xdr:to>
      <xdr:col>3</xdr:col>
      <xdr:colOff>193675</xdr:colOff>
      <xdr:row>34</xdr:row>
      <xdr:rowOff>113792</xdr:rowOff>
    </xdr:to>
    <xdr:sp macro="" textlink="">
      <xdr:nvSpPr>
        <xdr:cNvPr id="89" name="円/楕円 88"/>
        <xdr:cNvSpPr/>
      </xdr:nvSpPr>
      <xdr:spPr>
        <a:xfrm>
          <a:off x="2159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123969</xdr:rowOff>
    </xdr:from>
    <xdr:ext cx="762000" cy="259045"/>
    <xdr:sp macro="" textlink="">
      <xdr:nvSpPr>
        <xdr:cNvPr id="90" name="テキスト ボックス 89"/>
        <xdr:cNvSpPr txBox="1"/>
      </xdr:nvSpPr>
      <xdr:spPr>
        <a:xfrm>
          <a:off x="1828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21336</xdr:rowOff>
    </xdr:from>
    <xdr:to>
      <xdr:col>1</xdr:col>
      <xdr:colOff>676275</xdr:colOff>
      <xdr:row>34</xdr:row>
      <xdr:rowOff>122936</xdr:rowOff>
    </xdr:to>
    <xdr:sp macro="" textlink="">
      <xdr:nvSpPr>
        <xdr:cNvPr id="91" name="円/楕円 90"/>
        <xdr:cNvSpPr/>
      </xdr:nvSpPr>
      <xdr:spPr>
        <a:xfrm>
          <a:off x="1270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133113</xdr:rowOff>
    </xdr:from>
    <xdr:ext cx="762000" cy="259045"/>
    <xdr:sp macro="" textlink="">
      <xdr:nvSpPr>
        <xdr:cNvPr id="92" name="テキスト ボックス 91"/>
        <xdr:cNvSpPr txBox="1"/>
      </xdr:nvSpPr>
      <xdr:spPr>
        <a:xfrm>
          <a:off x="939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高い数値となっている。これは財政比較分析でも述べたとおり、中学生の海外研修事業の影響が大きい。また、業務システムの積極導入による使用料・賃借料の増加も挙げられるが、これにより人件費の抑制が図られている側面もある。今後、使用料等の適正化推進等により、物件費全体の抑制を図っ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62230</xdr:rowOff>
    </xdr:from>
    <xdr:to>
      <xdr:col>24</xdr:col>
      <xdr:colOff>31750</xdr:colOff>
      <xdr:row>17</xdr:row>
      <xdr:rowOff>115570</xdr:rowOff>
    </xdr:to>
    <xdr:cxnSp macro="">
      <xdr:nvCxnSpPr>
        <xdr:cNvPr id="125" name="直線コネクタ 124"/>
        <xdr:cNvCxnSpPr/>
      </xdr:nvCxnSpPr>
      <xdr:spPr>
        <a:xfrm flipV="1">
          <a:off x="15671800" y="29768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115570</xdr:rowOff>
    </xdr:from>
    <xdr:to>
      <xdr:col>22</xdr:col>
      <xdr:colOff>565150</xdr:colOff>
      <xdr:row>17</xdr:row>
      <xdr:rowOff>153670</xdr:rowOff>
    </xdr:to>
    <xdr:cxnSp macro="">
      <xdr:nvCxnSpPr>
        <xdr:cNvPr id="128" name="直線コネクタ 127"/>
        <xdr:cNvCxnSpPr/>
      </xdr:nvCxnSpPr>
      <xdr:spPr>
        <a:xfrm flipV="1">
          <a:off x="14782800" y="3030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123190</xdr:rowOff>
    </xdr:from>
    <xdr:to>
      <xdr:col>21</xdr:col>
      <xdr:colOff>361950</xdr:colOff>
      <xdr:row>17</xdr:row>
      <xdr:rowOff>153670</xdr:rowOff>
    </xdr:to>
    <xdr:cxnSp macro="">
      <xdr:nvCxnSpPr>
        <xdr:cNvPr id="131" name="直線コネクタ 130"/>
        <xdr:cNvCxnSpPr/>
      </xdr:nvCxnSpPr>
      <xdr:spPr>
        <a:xfrm>
          <a:off x="13893800" y="3037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123190</xdr:rowOff>
    </xdr:from>
    <xdr:to>
      <xdr:col>20</xdr:col>
      <xdr:colOff>158750</xdr:colOff>
      <xdr:row>17</xdr:row>
      <xdr:rowOff>123190</xdr:rowOff>
    </xdr:to>
    <xdr:cxnSp macro="">
      <xdr:nvCxnSpPr>
        <xdr:cNvPr id="134" name="直線コネクタ 133"/>
        <xdr:cNvCxnSpPr/>
      </xdr:nvCxnSpPr>
      <xdr:spPr>
        <a:xfrm>
          <a:off x="13004800" y="3037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11430</xdr:rowOff>
    </xdr:from>
    <xdr:to>
      <xdr:col>24</xdr:col>
      <xdr:colOff>82550</xdr:colOff>
      <xdr:row>17</xdr:row>
      <xdr:rowOff>113030</xdr:rowOff>
    </xdr:to>
    <xdr:sp macro="" textlink="">
      <xdr:nvSpPr>
        <xdr:cNvPr id="144" name="円/楕円 143"/>
        <xdr:cNvSpPr/>
      </xdr:nvSpPr>
      <xdr:spPr>
        <a:xfrm>
          <a:off x="164592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154957</xdr:rowOff>
    </xdr:from>
    <xdr:ext cx="762000" cy="259045"/>
    <xdr:sp macro="" textlink="">
      <xdr:nvSpPr>
        <xdr:cNvPr id="145" name="物件費該当値テキスト"/>
        <xdr:cNvSpPr txBox="1"/>
      </xdr:nvSpPr>
      <xdr:spPr>
        <a:xfrm>
          <a:off x="165989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64770</xdr:rowOff>
    </xdr:from>
    <xdr:to>
      <xdr:col>22</xdr:col>
      <xdr:colOff>615950</xdr:colOff>
      <xdr:row>17</xdr:row>
      <xdr:rowOff>166370</xdr:rowOff>
    </xdr:to>
    <xdr:sp macro="" textlink="">
      <xdr:nvSpPr>
        <xdr:cNvPr id="146" name="円/楕円 145"/>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151147</xdr:rowOff>
    </xdr:from>
    <xdr:ext cx="736600" cy="259045"/>
    <xdr:sp macro="" textlink="">
      <xdr:nvSpPr>
        <xdr:cNvPr id="147" name="テキスト ボックス 146"/>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102870</xdr:rowOff>
    </xdr:from>
    <xdr:to>
      <xdr:col>21</xdr:col>
      <xdr:colOff>412750</xdr:colOff>
      <xdr:row>18</xdr:row>
      <xdr:rowOff>33020</xdr:rowOff>
    </xdr:to>
    <xdr:sp macro="" textlink="">
      <xdr:nvSpPr>
        <xdr:cNvPr id="148" name="円/楕円 147"/>
        <xdr:cNvSpPr/>
      </xdr:nvSpPr>
      <xdr:spPr>
        <a:xfrm>
          <a:off x="14732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17797</xdr:rowOff>
    </xdr:from>
    <xdr:ext cx="762000" cy="259045"/>
    <xdr:sp macro="" textlink="">
      <xdr:nvSpPr>
        <xdr:cNvPr id="149" name="テキスト ボックス 148"/>
        <xdr:cNvSpPr txBox="1"/>
      </xdr:nvSpPr>
      <xdr:spPr>
        <a:xfrm>
          <a:off x="14401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72390</xdr:rowOff>
    </xdr:from>
    <xdr:to>
      <xdr:col>20</xdr:col>
      <xdr:colOff>209550</xdr:colOff>
      <xdr:row>18</xdr:row>
      <xdr:rowOff>2540</xdr:rowOff>
    </xdr:to>
    <xdr:sp macro="" textlink="">
      <xdr:nvSpPr>
        <xdr:cNvPr id="150" name="円/楕円 149"/>
        <xdr:cNvSpPr/>
      </xdr:nvSpPr>
      <xdr:spPr>
        <a:xfrm>
          <a:off x="13843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158767</xdr:rowOff>
    </xdr:from>
    <xdr:ext cx="762000" cy="259045"/>
    <xdr:sp macro="" textlink="">
      <xdr:nvSpPr>
        <xdr:cNvPr id="151" name="テキスト ボックス 150"/>
        <xdr:cNvSpPr txBox="1"/>
      </xdr:nvSpPr>
      <xdr:spPr>
        <a:xfrm>
          <a:off x="13512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72390</xdr:rowOff>
    </xdr:from>
    <xdr:to>
      <xdr:col>19</xdr:col>
      <xdr:colOff>6350</xdr:colOff>
      <xdr:row>18</xdr:row>
      <xdr:rowOff>2540</xdr:rowOff>
    </xdr:to>
    <xdr:sp macro="" textlink="">
      <xdr:nvSpPr>
        <xdr:cNvPr id="152" name="円/楕円 151"/>
        <xdr:cNvSpPr/>
      </xdr:nvSpPr>
      <xdr:spPr>
        <a:xfrm>
          <a:off x="12954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158767</xdr:rowOff>
    </xdr:from>
    <xdr:ext cx="762000" cy="259045"/>
    <xdr:sp macro="" textlink="">
      <xdr:nvSpPr>
        <xdr:cNvPr id="153" name="テキスト ボックス 152"/>
        <xdr:cNvSpPr txBox="1"/>
      </xdr:nvSpPr>
      <xdr:spPr>
        <a:xfrm>
          <a:off x="12623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類似団体平均と比較して低い水準に抑えられている。これは、福祉事務所を単独で所有しておらず、生活保護費について所管していないことも要因の一つである。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45357</xdr:rowOff>
    </xdr:to>
    <xdr:cxnSp macro="">
      <xdr:nvCxnSpPr>
        <xdr:cNvPr id="187" name="直線コネクタ 186"/>
        <xdr:cNvCxnSpPr/>
      </xdr:nvCxnSpPr>
      <xdr:spPr>
        <a:xfrm flipV="1">
          <a:off x="3987800" y="9271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45357</xdr:rowOff>
    </xdr:to>
    <xdr:cxnSp macro="">
      <xdr:nvCxnSpPr>
        <xdr:cNvPr id="190" name="直線コネクタ 189"/>
        <xdr:cNvCxnSpPr/>
      </xdr:nvCxnSpPr>
      <xdr:spPr>
        <a:xfrm>
          <a:off x="3098800" y="9271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29028</xdr:rowOff>
    </xdr:to>
    <xdr:cxnSp macro="">
      <xdr:nvCxnSpPr>
        <xdr:cNvPr id="193" name="直線コネクタ 192"/>
        <xdr:cNvCxnSpPr/>
      </xdr:nvCxnSpPr>
      <xdr:spPr>
        <a:xfrm flipV="1">
          <a:off x="2209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29028</xdr:rowOff>
    </xdr:from>
    <xdr:to>
      <xdr:col>3</xdr:col>
      <xdr:colOff>142875</xdr:colOff>
      <xdr:row>54</xdr:row>
      <xdr:rowOff>61685</xdr:rowOff>
    </xdr:to>
    <xdr:cxnSp macro="">
      <xdr:nvCxnSpPr>
        <xdr:cNvPr id="196" name="直線コネクタ 195"/>
        <xdr:cNvCxnSpPr/>
      </xdr:nvCxnSpPr>
      <xdr:spPr>
        <a:xfrm flipV="1">
          <a:off x="1320800" y="9287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6" name="円/楕円 205"/>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07"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166007</xdr:rowOff>
    </xdr:from>
    <xdr:to>
      <xdr:col>5</xdr:col>
      <xdr:colOff>600075</xdr:colOff>
      <xdr:row>54</xdr:row>
      <xdr:rowOff>96157</xdr:rowOff>
    </xdr:to>
    <xdr:sp macro="" textlink="">
      <xdr:nvSpPr>
        <xdr:cNvPr id="208" name="円/楕円 207"/>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106334</xdr:rowOff>
    </xdr:from>
    <xdr:ext cx="736600" cy="259045"/>
    <xdr:sp macro="" textlink="">
      <xdr:nvSpPr>
        <xdr:cNvPr id="209" name="テキスト ボックス 208"/>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10" name="円/楕円 209"/>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1" name="テキスト ボックス 210"/>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149678</xdr:rowOff>
    </xdr:from>
    <xdr:to>
      <xdr:col>3</xdr:col>
      <xdr:colOff>193675</xdr:colOff>
      <xdr:row>54</xdr:row>
      <xdr:rowOff>79828</xdr:rowOff>
    </xdr:to>
    <xdr:sp macro="" textlink="">
      <xdr:nvSpPr>
        <xdr:cNvPr id="212" name="円/楕円 211"/>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90005</xdr:rowOff>
    </xdr:from>
    <xdr:ext cx="762000" cy="259045"/>
    <xdr:sp macro="" textlink="">
      <xdr:nvSpPr>
        <xdr:cNvPr id="213" name="テキスト ボックス 212"/>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214" name="円/楕円 213"/>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122662</xdr:rowOff>
    </xdr:from>
    <xdr:ext cx="762000" cy="259045"/>
    <xdr:sp macro="" textlink="">
      <xdr:nvSpPr>
        <xdr:cNvPr id="215" name="テキスト ボックス 214"/>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低い水準に抑えられているが、今後は特に国民保険事業会計において財政状況悪化に伴う赤字補てん的な繰出金の増加が予想され、さらに介護保険事業会計においても繰出金の増加が懸念されるため、保険税（料）の適正化を図ることなどにより、現行水準を維持するよう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78994</xdr:rowOff>
    </xdr:from>
    <xdr:to>
      <xdr:col>24</xdr:col>
      <xdr:colOff>31750</xdr:colOff>
      <xdr:row>55</xdr:row>
      <xdr:rowOff>78994</xdr:rowOff>
    </xdr:to>
    <xdr:cxnSp macro="">
      <xdr:nvCxnSpPr>
        <xdr:cNvPr id="245" name="直線コネクタ 244"/>
        <xdr:cNvCxnSpPr/>
      </xdr:nvCxnSpPr>
      <xdr:spPr>
        <a:xfrm>
          <a:off x="15671800" y="95087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74422</xdr:rowOff>
    </xdr:from>
    <xdr:to>
      <xdr:col>22</xdr:col>
      <xdr:colOff>565150</xdr:colOff>
      <xdr:row>55</xdr:row>
      <xdr:rowOff>78994</xdr:rowOff>
    </xdr:to>
    <xdr:cxnSp macro="">
      <xdr:nvCxnSpPr>
        <xdr:cNvPr id="248" name="直線コネクタ 247"/>
        <xdr:cNvCxnSpPr/>
      </xdr:nvCxnSpPr>
      <xdr:spPr>
        <a:xfrm>
          <a:off x="14782800" y="9504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46990</xdr:rowOff>
    </xdr:from>
    <xdr:to>
      <xdr:col>21</xdr:col>
      <xdr:colOff>361950</xdr:colOff>
      <xdr:row>55</xdr:row>
      <xdr:rowOff>74422</xdr:rowOff>
    </xdr:to>
    <xdr:cxnSp macro="">
      <xdr:nvCxnSpPr>
        <xdr:cNvPr id="251" name="直線コネクタ 250"/>
        <xdr:cNvCxnSpPr/>
      </xdr:nvCxnSpPr>
      <xdr:spPr>
        <a:xfrm>
          <a:off x="13893800" y="94767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46990</xdr:rowOff>
    </xdr:from>
    <xdr:to>
      <xdr:col>20</xdr:col>
      <xdr:colOff>158750</xdr:colOff>
      <xdr:row>55</xdr:row>
      <xdr:rowOff>60706</xdr:rowOff>
    </xdr:to>
    <xdr:cxnSp macro="">
      <xdr:nvCxnSpPr>
        <xdr:cNvPr id="254" name="直線コネクタ 253"/>
        <xdr:cNvCxnSpPr/>
      </xdr:nvCxnSpPr>
      <xdr:spPr>
        <a:xfrm flipV="1">
          <a:off x="13004800" y="94767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28194</xdr:rowOff>
    </xdr:from>
    <xdr:to>
      <xdr:col>24</xdr:col>
      <xdr:colOff>82550</xdr:colOff>
      <xdr:row>55</xdr:row>
      <xdr:rowOff>129794</xdr:rowOff>
    </xdr:to>
    <xdr:sp macro="" textlink="">
      <xdr:nvSpPr>
        <xdr:cNvPr id="264" name="円/楕円 263"/>
        <xdr:cNvSpPr/>
      </xdr:nvSpPr>
      <xdr:spPr>
        <a:xfrm>
          <a:off x="164592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44721</xdr:rowOff>
    </xdr:from>
    <xdr:ext cx="762000" cy="259045"/>
    <xdr:sp macro="" textlink="">
      <xdr:nvSpPr>
        <xdr:cNvPr id="265" name="その他該当値テキスト"/>
        <xdr:cNvSpPr txBox="1"/>
      </xdr:nvSpPr>
      <xdr:spPr>
        <a:xfrm>
          <a:off x="16598900" y="930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28194</xdr:rowOff>
    </xdr:from>
    <xdr:to>
      <xdr:col>22</xdr:col>
      <xdr:colOff>615950</xdr:colOff>
      <xdr:row>55</xdr:row>
      <xdr:rowOff>129794</xdr:rowOff>
    </xdr:to>
    <xdr:sp macro="" textlink="">
      <xdr:nvSpPr>
        <xdr:cNvPr id="266" name="円/楕円 265"/>
        <xdr:cNvSpPr/>
      </xdr:nvSpPr>
      <xdr:spPr>
        <a:xfrm>
          <a:off x="156210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139971</xdr:rowOff>
    </xdr:from>
    <xdr:ext cx="736600" cy="259045"/>
    <xdr:sp macro="" textlink="">
      <xdr:nvSpPr>
        <xdr:cNvPr id="267" name="テキスト ボックス 266"/>
        <xdr:cNvSpPr txBox="1"/>
      </xdr:nvSpPr>
      <xdr:spPr>
        <a:xfrm>
          <a:off x="15290800" y="922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23622</xdr:rowOff>
    </xdr:from>
    <xdr:to>
      <xdr:col>21</xdr:col>
      <xdr:colOff>412750</xdr:colOff>
      <xdr:row>55</xdr:row>
      <xdr:rowOff>125222</xdr:rowOff>
    </xdr:to>
    <xdr:sp macro="" textlink="">
      <xdr:nvSpPr>
        <xdr:cNvPr id="268" name="円/楕円 267"/>
        <xdr:cNvSpPr/>
      </xdr:nvSpPr>
      <xdr:spPr>
        <a:xfrm>
          <a:off x="14732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135399</xdr:rowOff>
    </xdr:from>
    <xdr:ext cx="762000" cy="259045"/>
    <xdr:sp macro="" textlink="">
      <xdr:nvSpPr>
        <xdr:cNvPr id="269" name="テキスト ボックス 268"/>
        <xdr:cNvSpPr txBox="1"/>
      </xdr:nvSpPr>
      <xdr:spPr>
        <a:xfrm>
          <a:off x="14401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167640</xdr:rowOff>
    </xdr:from>
    <xdr:to>
      <xdr:col>20</xdr:col>
      <xdr:colOff>209550</xdr:colOff>
      <xdr:row>55</xdr:row>
      <xdr:rowOff>97790</xdr:rowOff>
    </xdr:to>
    <xdr:sp macro="" textlink="">
      <xdr:nvSpPr>
        <xdr:cNvPr id="270" name="円/楕円 269"/>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107967</xdr:rowOff>
    </xdr:from>
    <xdr:ext cx="762000" cy="259045"/>
    <xdr:sp macro="" textlink="">
      <xdr:nvSpPr>
        <xdr:cNvPr id="271" name="テキスト ボックス 270"/>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9906</xdr:rowOff>
    </xdr:from>
    <xdr:to>
      <xdr:col>19</xdr:col>
      <xdr:colOff>6350</xdr:colOff>
      <xdr:row>55</xdr:row>
      <xdr:rowOff>111506</xdr:rowOff>
    </xdr:to>
    <xdr:sp macro="" textlink="">
      <xdr:nvSpPr>
        <xdr:cNvPr id="272" name="円/楕円 271"/>
        <xdr:cNvSpPr/>
      </xdr:nvSpPr>
      <xdr:spPr>
        <a:xfrm>
          <a:off x="12954000" y="94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121683</xdr:rowOff>
    </xdr:from>
    <xdr:ext cx="762000" cy="259045"/>
    <xdr:sp macro="" textlink="">
      <xdr:nvSpPr>
        <xdr:cNvPr id="273" name="テキスト ボックス 272"/>
        <xdr:cNvSpPr txBox="1"/>
      </xdr:nvSpPr>
      <xdr:spPr>
        <a:xfrm>
          <a:off x="12623800" y="920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類似団体平均と比較して低い水準に抑えられている。これは各種団体への補助金支出の見直しを実施した成果である。今後も適正な補助金支出に努め、安易な補助金支出を行わない方針である。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78994</xdr:rowOff>
    </xdr:from>
    <xdr:to>
      <xdr:col>24</xdr:col>
      <xdr:colOff>31750</xdr:colOff>
      <xdr:row>35</xdr:row>
      <xdr:rowOff>106426</xdr:rowOff>
    </xdr:to>
    <xdr:cxnSp macro="">
      <xdr:nvCxnSpPr>
        <xdr:cNvPr id="303" name="直線コネクタ 302"/>
        <xdr:cNvCxnSpPr/>
      </xdr:nvCxnSpPr>
      <xdr:spPr>
        <a:xfrm flipV="1">
          <a:off x="15671800" y="60797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78994</xdr:rowOff>
    </xdr:from>
    <xdr:to>
      <xdr:col>22</xdr:col>
      <xdr:colOff>565150</xdr:colOff>
      <xdr:row>35</xdr:row>
      <xdr:rowOff>106426</xdr:rowOff>
    </xdr:to>
    <xdr:cxnSp macro="">
      <xdr:nvCxnSpPr>
        <xdr:cNvPr id="306" name="直線コネクタ 305"/>
        <xdr:cNvCxnSpPr/>
      </xdr:nvCxnSpPr>
      <xdr:spPr>
        <a:xfrm>
          <a:off x="14782800" y="60797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78994</xdr:rowOff>
    </xdr:from>
    <xdr:to>
      <xdr:col>21</xdr:col>
      <xdr:colOff>361950</xdr:colOff>
      <xdr:row>35</xdr:row>
      <xdr:rowOff>143002</xdr:rowOff>
    </xdr:to>
    <xdr:cxnSp macro="">
      <xdr:nvCxnSpPr>
        <xdr:cNvPr id="309" name="直線コネクタ 308"/>
        <xdr:cNvCxnSpPr/>
      </xdr:nvCxnSpPr>
      <xdr:spPr>
        <a:xfrm flipV="1">
          <a:off x="13893800" y="60797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60706</xdr:rowOff>
    </xdr:from>
    <xdr:to>
      <xdr:col>20</xdr:col>
      <xdr:colOff>158750</xdr:colOff>
      <xdr:row>35</xdr:row>
      <xdr:rowOff>143002</xdr:rowOff>
    </xdr:to>
    <xdr:cxnSp macro="">
      <xdr:nvCxnSpPr>
        <xdr:cNvPr id="312" name="直線コネクタ 311"/>
        <xdr:cNvCxnSpPr/>
      </xdr:nvCxnSpPr>
      <xdr:spPr>
        <a:xfrm>
          <a:off x="13004800" y="60614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28194</xdr:rowOff>
    </xdr:from>
    <xdr:to>
      <xdr:col>24</xdr:col>
      <xdr:colOff>82550</xdr:colOff>
      <xdr:row>35</xdr:row>
      <xdr:rowOff>129794</xdr:rowOff>
    </xdr:to>
    <xdr:sp macro="" textlink="">
      <xdr:nvSpPr>
        <xdr:cNvPr id="322" name="円/楕円 321"/>
        <xdr:cNvSpPr/>
      </xdr:nvSpPr>
      <xdr:spPr>
        <a:xfrm>
          <a:off x="16459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44721</xdr:rowOff>
    </xdr:from>
    <xdr:ext cx="762000" cy="259045"/>
    <xdr:sp macro="" textlink="">
      <xdr:nvSpPr>
        <xdr:cNvPr id="323" name="補助費等該当値テキスト"/>
        <xdr:cNvSpPr txBox="1"/>
      </xdr:nvSpPr>
      <xdr:spPr>
        <a:xfrm>
          <a:off x="16598900" y="587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55626</xdr:rowOff>
    </xdr:from>
    <xdr:to>
      <xdr:col>22</xdr:col>
      <xdr:colOff>615950</xdr:colOff>
      <xdr:row>35</xdr:row>
      <xdr:rowOff>157226</xdr:rowOff>
    </xdr:to>
    <xdr:sp macro="" textlink="">
      <xdr:nvSpPr>
        <xdr:cNvPr id="324" name="円/楕円 323"/>
        <xdr:cNvSpPr/>
      </xdr:nvSpPr>
      <xdr:spPr>
        <a:xfrm>
          <a:off x="15621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167403</xdr:rowOff>
    </xdr:from>
    <xdr:ext cx="736600" cy="259045"/>
    <xdr:sp macro="" textlink="">
      <xdr:nvSpPr>
        <xdr:cNvPr id="325" name="テキスト ボックス 324"/>
        <xdr:cNvSpPr txBox="1"/>
      </xdr:nvSpPr>
      <xdr:spPr>
        <a:xfrm>
          <a:off x="15290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28194</xdr:rowOff>
    </xdr:from>
    <xdr:to>
      <xdr:col>21</xdr:col>
      <xdr:colOff>412750</xdr:colOff>
      <xdr:row>35</xdr:row>
      <xdr:rowOff>129794</xdr:rowOff>
    </xdr:to>
    <xdr:sp macro="" textlink="">
      <xdr:nvSpPr>
        <xdr:cNvPr id="326" name="円/楕円 325"/>
        <xdr:cNvSpPr/>
      </xdr:nvSpPr>
      <xdr:spPr>
        <a:xfrm>
          <a:off x="14732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139971</xdr:rowOff>
    </xdr:from>
    <xdr:ext cx="762000" cy="259045"/>
    <xdr:sp macro="" textlink="">
      <xdr:nvSpPr>
        <xdr:cNvPr id="327" name="テキスト ボックス 326"/>
        <xdr:cNvSpPr txBox="1"/>
      </xdr:nvSpPr>
      <xdr:spPr>
        <a:xfrm>
          <a:off x="14401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92202</xdr:rowOff>
    </xdr:from>
    <xdr:to>
      <xdr:col>20</xdr:col>
      <xdr:colOff>209550</xdr:colOff>
      <xdr:row>36</xdr:row>
      <xdr:rowOff>22352</xdr:rowOff>
    </xdr:to>
    <xdr:sp macro="" textlink="">
      <xdr:nvSpPr>
        <xdr:cNvPr id="328" name="円/楕円 327"/>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32529</xdr:rowOff>
    </xdr:from>
    <xdr:ext cx="762000" cy="259045"/>
    <xdr:sp macro="" textlink="">
      <xdr:nvSpPr>
        <xdr:cNvPr id="329" name="テキスト ボックス 328"/>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9906</xdr:rowOff>
    </xdr:from>
    <xdr:to>
      <xdr:col>19</xdr:col>
      <xdr:colOff>6350</xdr:colOff>
      <xdr:row>35</xdr:row>
      <xdr:rowOff>111506</xdr:rowOff>
    </xdr:to>
    <xdr:sp macro="" textlink="">
      <xdr:nvSpPr>
        <xdr:cNvPr id="330" name="円/楕円 329"/>
        <xdr:cNvSpPr/>
      </xdr:nvSpPr>
      <xdr:spPr>
        <a:xfrm>
          <a:off x="12954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121683</xdr:rowOff>
    </xdr:from>
    <xdr:ext cx="762000" cy="259045"/>
    <xdr:sp macro="" textlink="">
      <xdr:nvSpPr>
        <xdr:cNvPr id="331" name="テキスト ボックス 330"/>
        <xdr:cNvSpPr txBox="1"/>
      </xdr:nvSpPr>
      <xdr:spPr>
        <a:xfrm>
          <a:off x="12623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物件費とともに類似団体平均を下回っている費目である。これは、数年多額な費用を要する大型事業が続いているためである。主な借入地方債区分は辺地対策事業債となっている。実質公債費比率の構成要素中、公債費充当一般財源に対して基準財政需要額算入額が</a:t>
          </a:r>
          <a:r>
            <a:rPr kumimoji="1" lang="en-US" altLang="ja-JP" sz="1200">
              <a:latin typeface="ＭＳ Ｐゴシック"/>
            </a:rPr>
            <a:t>100.1</a:t>
          </a:r>
          <a:r>
            <a:rPr kumimoji="1" lang="ja-JP" altLang="en-US" sz="1200">
              <a:latin typeface="ＭＳ Ｐゴシック"/>
            </a:rPr>
            <a:t>％となっていることから、交付税措置率の高い地方債を発行していることが分かり、比率の高さほどの懸念材料ではないと考えるが、積極的な繰上償還の実施により後年に亘る公債費負担対策を実施していく。</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168911</xdr:rowOff>
    </xdr:from>
    <xdr:to>
      <xdr:col>7</xdr:col>
      <xdr:colOff>15875</xdr:colOff>
      <xdr:row>77</xdr:row>
      <xdr:rowOff>73661</xdr:rowOff>
    </xdr:to>
    <xdr:cxnSp macro="">
      <xdr:nvCxnSpPr>
        <xdr:cNvPr id="363" name="直線コネクタ 362"/>
        <xdr:cNvCxnSpPr/>
      </xdr:nvCxnSpPr>
      <xdr:spPr>
        <a:xfrm flipV="1">
          <a:off x="3987800" y="1319911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111777</xdr:rowOff>
    </xdr:from>
    <xdr:ext cx="762000" cy="259045"/>
    <xdr:sp macro="" textlink="">
      <xdr:nvSpPr>
        <xdr:cNvPr id="364" name="公債費平均値テキスト"/>
        <xdr:cNvSpPr txBox="1"/>
      </xdr:nvSpPr>
      <xdr:spPr>
        <a:xfrm>
          <a:off x="4914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73661</xdr:rowOff>
    </xdr:from>
    <xdr:to>
      <xdr:col>5</xdr:col>
      <xdr:colOff>549275</xdr:colOff>
      <xdr:row>77</xdr:row>
      <xdr:rowOff>111761</xdr:rowOff>
    </xdr:to>
    <xdr:cxnSp macro="">
      <xdr:nvCxnSpPr>
        <xdr:cNvPr id="366" name="直線コネクタ 365"/>
        <xdr:cNvCxnSpPr/>
      </xdr:nvCxnSpPr>
      <xdr:spPr>
        <a:xfrm flipV="1">
          <a:off x="3098800" y="132753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68" name="テキスト ボックス 367"/>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104139</xdr:rowOff>
    </xdr:from>
    <xdr:to>
      <xdr:col>4</xdr:col>
      <xdr:colOff>346075</xdr:colOff>
      <xdr:row>77</xdr:row>
      <xdr:rowOff>111761</xdr:rowOff>
    </xdr:to>
    <xdr:cxnSp macro="">
      <xdr:nvCxnSpPr>
        <xdr:cNvPr id="369" name="直線コネクタ 368"/>
        <xdr:cNvCxnSpPr/>
      </xdr:nvCxnSpPr>
      <xdr:spPr>
        <a:xfrm>
          <a:off x="2209800" y="133057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104139</xdr:rowOff>
    </xdr:from>
    <xdr:to>
      <xdr:col>3</xdr:col>
      <xdr:colOff>142875</xdr:colOff>
      <xdr:row>78</xdr:row>
      <xdr:rowOff>123189</xdr:rowOff>
    </xdr:to>
    <xdr:cxnSp macro="">
      <xdr:nvCxnSpPr>
        <xdr:cNvPr id="372" name="直線コネクタ 371"/>
        <xdr:cNvCxnSpPr/>
      </xdr:nvCxnSpPr>
      <xdr:spPr>
        <a:xfrm flipV="1">
          <a:off x="1320800" y="13305789"/>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81297</xdr:rowOff>
    </xdr:from>
    <xdr:ext cx="762000" cy="259045"/>
    <xdr:sp macro="" textlink="">
      <xdr:nvSpPr>
        <xdr:cNvPr id="374" name="テキスト ボックス 373"/>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6" name="テキスト ボックス 375"/>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118111</xdr:rowOff>
    </xdr:from>
    <xdr:to>
      <xdr:col>7</xdr:col>
      <xdr:colOff>66675</xdr:colOff>
      <xdr:row>77</xdr:row>
      <xdr:rowOff>48261</xdr:rowOff>
    </xdr:to>
    <xdr:sp macro="" textlink="">
      <xdr:nvSpPr>
        <xdr:cNvPr id="382" name="円/楕円 381"/>
        <xdr:cNvSpPr/>
      </xdr:nvSpPr>
      <xdr:spPr>
        <a:xfrm>
          <a:off x="47752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90188</xdr:rowOff>
    </xdr:from>
    <xdr:ext cx="762000" cy="259045"/>
    <xdr:sp macro="" textlink="">
      <xdr:nvSpPr>
        <xdr:cNvPr id="383" name="公債費該当値テキスト"/>
        <xdr:cNvSpPr txBox="1"/>
      </xdr:nvSpPr>
      <xdr:spPr>
        <a:xfrm>
          <a:off x="49149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22861</xdr:rowOff>
    </xdr:from>
    <xdr:to>
      <xdr:col>5</xdr:col>
      <xdr:colOff>600075</xdr:colOff>
      <xdr:row>77</xdr:row>
      <xdr:rowOff>124461</xdr:rowOff>
    </xdr:to>
    <xdr:sp macro="" textlink="">
      <xdr:nvSpPr>
        <xdr:cNvPr id="384" name="円/楕円 383"/>
        <xdr:cNvSpPr/>
      </xdr:nvSpPr>
      <xdr:spPr>
        <a:xfrm>
          <a:off x="3937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109238</xdr:rowOff>
    </xdr:from>
    <xdr:ext cx="736600" cy="259045"/>
    <xdr:sp macro="" textlink="">
      <xdr:nvSpPr>
        <xdr:cNvPr id="385" name="テキスト ボックス 384"/>
        <xdr:cNvSpPr txBox="1"/>
      </xdr:nvSpPr>
      <xdr:spPr>
        <a:xfrm>
          <a:off x="3606800" y="13310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60961</xdr:rowOff>
    </xdr:from>
    <xdr:to>
      <xdr:col>4</xdr:col>
      <xdr:colOff>396875</xdr:colOff>
      <xdr:row>77</xdr:row>
      <xdr:rowOff>162561</xdr:rowOff>
    </xdr:to>
    <xdr:sp macro="" textlink="">
      <xdr:nvSpPr>
        <xdr:cNvPr id="386" name="円/楕円 385"/>
        <xdr:cNvSpPr/>
      </xdr:nvSpPr>
      <xdr:spPr>
        <a:xfrm>
          <a:off x="3048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147338</xdr:rowOff>
    </xdr:from>
    <xdr:ext cx="762000" cy="259045"/>
    <xdr:sp macro="" textlink="">
      <xdr:nvSpPr>
        <xdr:cNvPr id="387" name="テキスト ボックス 386"/>
        <xdr:cNvSpPr txBox="1"/>
      </xdr:nvSpPr>
      <xdr:spPr>
        <a:xfrm>
          <a:off x="2717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53339</xdr:rowOff>
    </xdr:from>
    <xdr:to>
      <xdr:col>3</xdr:col>
      <xdr:colOff>193675</xdr:colOff>
      <xdr:row>77</xdr:row>
      <xdr:rowOff>154939</xdr:rowOff>
    </xdr:to>
    <xdr:sp macro="" textlink="">
      <xdr:nvSpPr>
        <xdr:cNvPr id="388" name="円/楕円 387"/>
        <xdr:cNvSpPr/>
      </xdr:nvSpPr>
      <xdr:spPr>
        <a:xfrm>
          <a:off x="2159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139716</xdr:rowOff>
    </xdr:from>
    <xdr:ext cx="762000" cy="259045"/>
    <xdr:sp macro="" textlink="">
      <xdr:nvSpPr>
        <xdr:cNvPr id="389" name="テキスト ボックス 388"/>
        <xdr:cNvSpPr txBox="1"/>
      </xdr:nvSpPr>
      <xdr:spPr>
        <a:xfrm>
          <a:off x="1828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72389</xdr:rowOff>
    </xdr:from>
    <xdr:to>
      <xdr:col>1</xdr:col>
      <xdr:colOff>676275</xdr:colOff>
      <xdr:row>79</xdr:row>
      <xdr:rowOff>2539</xdr:rowOff>
    </xdr:to>
    <xdr:sp macro="" textlink="">
      <xdr:nvSpPr>
        <xdr:cNvPr id="390" name="円/楕円 389"/>
        <xdr:cNvSpPr/>
      </xdr:nvSpPr>
      <xdr:spPr>
        <a:xfrm>
          <a:off x="1270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158766</xdr:rowOff>
    </xdr:from>
    <xdr:ext cx="762000" cy="259045"/>
    <xdr:sp macro="" textlink="">
      <xdr:nvSpPr>
        <xdr:cNvPr id="391" name="テキスト ボックス 390"/>
        <xdr:cNvSpPr txBox="1"/>
      </xdr:nvSpPr>
      <xdr:spPr>
        <a:xfrm>
          <a:off x="939800" y="1353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類似団体平均と比較して低い水準に抑えられているのは、人件費の比率が低く抑えられていることが主な要因である。今後は、比率の高い物件費の抑制を図りながら、現行水準を維持するよう努める。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12700</xdr:rowOff>
    </xdr:from>
    <xdr:to>
      <xdr:col>24</xdr:col>
      <xdr:colOff>31750</xdr:colOff>
      <xdr:row>74</xdr:row>
      <xdr:rowOff>100330</xdr:rowOff>
    </xdr:to>
    <xdr:cxnSp macro="">
      <xdr:nvCxnSpPr>
        <xdr:cNvPr id="424" name="直線コネクタ 423"/>
        <xdr:cNvCxnSpPr/>
      </xdr:nvCxnSpPr>
      <xdr:spPr>
        <a:xfrm flipV="1">
          <a:off x="15671800" y="1270000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63516</xdr:rowOff>
    </xdr:from>
    <xdr:ext cx="762000" cy="259045"/>
    <xdr:sp macro="" textlink="">
      <xdr:nvSpPr>
        <xdr:cNvPr id="425"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69850</xdr:rowOff>
    </xdr:from>
    <xdr:to>
      <xdr:col>22</xdr:col>
      <xdr:colOff>565150</xdr:colOff>
      <xdr:row>74</xdr:row>
      <xdr:rowOff>100330</xdr:rowOff>
    </xdr:to>
    <xdr:cxnSp macro="">
      <xdr:nvCxnSpPr>
        <xdr:cNvPr id="427" name="直線コネクタ 426"/>
        <xdr:cNvCxnSpPr/>
      </xdr:nvCxnSpPr>
      <xdr:spPr>
        <a:xfrm>
          <a:off x="14782800" y="127571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29" name="テキスト ボックス 428"/>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69850</xdr:rowOff>
    </xdr:from>
    <xdr:to>
      <xdr:col>21</xdr:col>
      <xdr:colOff>361950</xdr:colOff>
      <xdr:row>74</xdr:row>
      <xdr:rowOff>88900</xdr:rowOff>
    </xdr:to>
    <xdr:cxnSp macro="">
      <xdr:nvCxnSpPr>
        <xdr:cNvPr id="430" name="直線コネクタ 429"/>
        <xdr:cNvCxnSpPr/>
      </xdr:nvCxnSpPr>
      <xdr:spPr>
        <a:xfrm flipV="1">
          <a:off x="13893800" y="12757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32" name="テキスト ボックス 431"/>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46990</xdr:rowOff>
    </xdr:from>
    <xdr:to>
      <xdr:col>20</xdr:col>
      <xdr:colOff>158750</xdr:colOff>
      <xdr:row>74</xdr:row>
      <xdr:rowOff>88900</xdr:rowOff>
    </xdr:to>
    <xdr:cxnSp macro="">
      <xdr:nvCxnSpPr>
        <xdr:cNvPr id="433" name="直線コネクタ 432"/>
        <xdr:cNvCxnSpPr/>
      </xdr:nvCxnSpPr>
      <xdr:spPr>
        <a:xfrm>
          <a:off x="13004800" y="127342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37" name="テキスト ボックス 436"/>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73</xdr:row>
      <xdr:rowOff>133350</xdr:rowOff>
    </xdr:from>
    <xdr:to>
      <xdr:col>24</xdr:col>
      <xdr:colOff>82550</xdr:colOff>
      <xdr:row>74</xdr:row>
      <xdr:rowOff>63500</xdr:rowOff>
    </xdr:to>
    <xdr:sp macro="" textlink="">
      <xdr:nvSpPr>
        <xdr:cNvPr id="443" name="円/楕円 442"/>
        <xdr:cNvSpPr/>
      </xdr:nvSpPr>
      <xdr:spPr>
        <a:xfrm>
          <a:off x="164592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149877</xdr:rowOff>
    </xdr:from>
    <xdr:ext cx="762000" cy="259045"/>
    <xdr:sp macro="" textlink="">
      <xdr:nvSpPr>
        <xdr:cNvPr id="444" name="公債費以外該当値テキスト"/>
        <xdr:cNvSpPr txBox="1"/>
      </xdr:nvSpPr>
      <xdr:spPr>
        <a:xfrm>
          <a:off x="165989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49530</xdr:rowOff>
    </xdr:from>
    <xdr:to>
      <xdr:col>22</xdr:col>
      <xdr:colOff>615950</xdr:colOff>
      <xdr:row>74</xdr:row>
      <xdr:rowOff>151130</xdr:rowOff>
    </xdr:to>
    <xdr:sp macro="" textlink="">
      <xdr:nvSpPr>
        <xdr:cNvPr id="445" name="円/楕円 444"/>
        <xdr:cNvSpPr/>
      </xdr:nvSpPr>
      <xdr:spPr>
        <a:xfrm>
          <a:off x="15621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161307</xdr:rowOff>
    </xdr:from>
    <xdr:ext cx="736600" cy="259045"/>
    <xdr:sp macro="" textlink="">
      <xdr:nvSpPr>
        <xdr:cNvPr id="446" name="テキスト ボックス 445"/>
        <xdr:cNvSpPr txBox="1"/>
      </xdr:nvSpPr>
      <xdr:spPr>
        <a:xfrm>
          <a:off x="15290800" y="12505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19050</xdr:rowOff>
    </xdr:from>
    <xdr:to>
      <xdr:col>21</xdr:col>
      <xdr:colOff>412750</xdr:colOff>
      <xdr:row>74</xdr:row>
      <xdr:rowOff>120650</xdr:rowOff>
    </xdr:to>
    <xdr:sp macro="" textlink="">
      <xdr:nvSpPr>
        <xdr:cNvPr id="447" name="円/楕円 446"/>
        <xdr:cNvSpPr/>
      </xdr:nvSpPr>
      <xdr:spPr>
        <a:xfrm>
          <a:off x="14732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130827</xdr:rowOff>
    </xdr:from>
    <xdr:ext cx="762000" cy="259045"/>
    <xdr:sp macro="" textlink="">
      <xdr:nvSpPr>
        <xdr:cNvPr id="448" name="テキスト ボックス 447"/>
        <xdr:cNvSpPr txBox="1"/>
      </xdr:nvSpPr>
      <xdr:spPr>
        <a:xfrm>
          <a:off x="14401800" y="1247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38100</xdr:rowOff>
    </xdr:from>
    <xdr:to>
      <xdr:col>20</xdr:col>
      <xdr:colOff>209550</xdr:colOff>
      <xdr:row>74</xdr:row>
      <xdr:rowOff>139700</xdr:rowOff>
    </xdr:to>
    <xdr:sp macro="" textlink="">
      <xdr:nvSpPr>
        <xdr:cNvPr id="449" name="円/楕円 448"/>
        <xdr:cNvSpPr/>
      </xdr:nvSpPr>
      <xdr:spPr>
        <a:xfrm>
          <a:off x="13843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149877</xdr:rowOff>
    </xdr:from>
    <xdr:ext cx="762000" cy="259045"/>
    <xdr:sp macro="" textlink="">
      <xdr:nvSpPr>
        <xdr:cNvPr id="450" name="テキスト ボックス 449"/>
        <xdr:cNvSpPr txBox="1"/>
      </xdr:nvSpPr>
      <xdr:spPr>
        <a:xfrm>
          <a:off x="13512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167640</xdr:rowOff>
    </xdr:from>
    <xdr:to>
      <xdr:col>19</xdr:col>
      <xdr:colOff>6350</xdr:colOff>
      <xdr:row>74</xdr:row>
      <xdr:rowOff>97790</xdr:rowOff>
    </xdr:to>
    <xdr:sp macro="" textlink="">
      <xdr:nvSpPr>
        <xdr:cNvPr id="451" name="円/楕円 450"/>
        <xdr:cNvSpPr/>
      </xdr:nvSpPr>
      <xdr:spPr>
        <a:xfrm>
          <a:off x="12954000" y="126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107967</xdr:rowOff>
    </xdr:from>
    <xdr:ext cx="762000" cy="259045"/>
    <xdr:sp macro="" textlink="">
      <xdr:nvSpPr>
        <xdr:cNvPr id="452" name="テキスト ボックス 451"/>
        <xdr:cNvSpPr txBox="1"/>
      </xdr:nvSpPr>
      <xdr:spPr>
        <a:xfrm>
          <a:off x="12623800" y="1245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長野県南牧村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103576</xdr:rowOff>
    </xdr:from>
    <xdr:to>
      <xdr:col>4</xdr:col>
      <xdr:colOff>1117600</xdr:colOff>
      <xdr:row>18</xdr:row>
      <xdr:rowOff>104967</xdr:rowOff>
    </xdr:to>
    <xdr:cxnSp macro="">
      <xdr:nvCxnSpPr>
        <xdr:cNvPr id="49" name="直線コネクタ 48"/>
        <xdr:cNvCxnSpPr/>
      </xdr:nvCxnSpPr>
      <xdr:spPr bwMode="auto">
        <a:xfrm>
          <a:off x="5003800" y="3237301"/>
          <a:ext cx="647700" cy="1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103576</xdr:rowOff>
    </xdr:from>
    <xdr:to>
      <xdr:col>4</xdr:col>
      <xdr:colOff>469900</xdr:colOff>
      <xdr:row>18</xdr:row>
      <xdr:rowOff>118641</xdr:rowOff>
    </xdr:to>
    <xdr:cxnSp macro="">
      <xdr:nvCxnSpPr>
        <xdr:cNvPr id="52" name="直線コネクタ 51"/>
        <xdr:cNvCxnSpPr/>
      </xdr:nvCxnSpPr>
      <xdr:spPr bwMode="auto">
        <a:xfrm flipV="1">
          <a:off x="4305300" y="3237301"/>
          <a:ext cx="698500" cy="15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41303</xdr:rowOff>
    </xdr:from>
    <xdr:ext cx="736600" cy="259045"/>
    <xdr:sp macro="" textlink="">
      <xdr:nvSpPr>
        <xdr:cNvPr id="54" name="テキスト ボックス 53"/>
        <xdr:cNvSpPr txBox="1"/>
      </xdr:nvSpPr>
      <xdr:spPr>
        <a:xfrm>
          <a:off x="4622800" y="283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110478</xdr:rowOff>
    </xdr:from>
    <xdr:to>
      <xdr:col>3</xdr:col>
      <xdr:colOff>904875</xdr:colOff>
      <xdr:row>18</xdr:row>
      <xdr:rowOff>118641</xdr:rowOff>
    </xdr:to>
    <xdr:cxnSp macro="">
      <xdr:nvCxnSpPr>
        <xdr:cNvPr id="55" name="直線コネクタ 54"/>
        <xdr:cNvCxnSpPr/>
      </xdr:nvCxnSpPr>
      <xdr:spPr bwMode="auto">
        <a:xfrm>
          <a:off x="3606800" y="3244203"/>
          <a:ext cx="698500" cy="8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97179</xdr:rowOff>
    </xdr:from>
    <xdr:to>
      <xdr:col>3</xdr:col>
      <xdr:colOff>206375</xdr:colOff>
      <xdr:row>18</xdr:row>
      <xdr:rowOff>110478</xdr:rowOff>
    </xdr:to>
    <xdr:cxnSp macro="">
      <xdr:nvCxnSpPr>
        <xdr:cNvPr id="58" name="直線コネクタ 57"/>
        <xdr:cNvCxnSpPr/>
      </xdr:nvCxnSpPr>
      <xdr:spPr bwMode="auto">
        <a:xfrm>
          <a:off x="2908300" y="3230904"/>
          <a:ext cx="698500" cy="13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54167</xdr:rowOff>
    </xdr:from>
    <xdr:to>
      <xdr:col>5</xdr:col>
      <xdr:colOff>34925</xdr:colOff>
      <xdr:row>18</xdr:row>
      <xdr:rowOff>155767</xdr:rowOff>
    </xdr:to>
    <xdr:sp macro="" textlink="">
      <xdr:nvSpPr>
        <xdr:cNvPr id="68" name="円/楕円 67"/>
        <xdr:cNvSpPr/>
      </xdr:nvSpPr>
      <xdr:spPr bwMode="auto">
        <a:xfrm>
          <a:off x="5600700" y="3187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134194</xdr:rowOff>
    </xdr:from>
    <xdr:ext cx="762000" cy="259045"/>
    <xdr:sp macro="" textlink="">
      <xdr:nvSpPr>
        <xdr:cNvPr id="69" name="人口1人当たり決算額の推移該当値テキスト130"/>
        <xdr:cNvSpPr txBox="1"/>
      </xdr:nvSpPr>
      <xdr:spPr>
        <a:xfrm>
          <a:off x="5740400" y="309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166,566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52776</xdr:rowOff>
    </xdr:from>
    <xdr:to>
      <xdr:col>4</xdr:col>
      <xdr:colOff>520700</xdr:colOff>
      <xdr:row>18</xdr:row>
      <xdr:rowOff>154376</xdr:rowOff>
    </xdr:to>
    <xdr:sp macro="" textlink="">
      <xdr:nvSpPr>
        <xdr:cNvPr id="70" name="円/楕円 69"/>
        <xdr:cNvSpPr/>
      </xdr:nvSpPr>
      <xdr:spPr bwMode="auto">
        <a:xfrm>
          <a:off x="4953000" y="3186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139153</xdr:rowOff>
    </xdr:from>
    <xdr:ext cx="736600" cy="259045"/>
    <xdr:sp macro="" textlink="">
      <xdr:nvSpPr>
        <xdr:cNvPr id="71" name="テキスト ボックス 70"/>
        <xdr:cNvSpPr txBox="1"/>
      </xdr:nvSpPr>
      <xdr:spPr>
        <a:xfrm>
          <a:off x="4622800" y="3272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167,296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67841</xdr:rowOff>
    </xdr:from>
    <xdr:to>
      <xdr:col>3</xdr:col>
      <xdr:colOff>955675</xdr:colOff>
      <xdr:row>18</xdr:row>
      <xdr:rowOff>169441</xdr:rowOff>
    </xdr:to>
    <xdr:sp macro="" textlink="">
      <xdr:nvSpPr>
        <xdr:cNvPr id="72" name="円/楕円 71"/>
        <xdr:cNvSpPr/>
      </xdr:nvSpPr>
      <xdr:spPr bwMode="auto">
        <a:xfrm>
          <a:off x="4254500" y="3201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154218</xdr:rowOff>
    </xdr:from>
    <xdr:ext cx="762000" cy="259045"/>
    <xdr:sp macro="" textlink="">
      <xdr:nvSpPr>
        <xdr:cNvPr id="73" name="テキスト ボックス 72"/>
        <xdr:cNvSpPr txBox="1"/>
      </xdr:nvSpPr>
      <xdr:spPr>
        <a:xfrm>
          <a:off x="3924300" y="328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159,388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59678</xdr:rowOff>
    </xdr:from>
    <xdr:to>
      <xdr:col>3</xdr:col>
      <xdr:colOff>257175</xdr:colOff>
      <xdr:row>18</xdr:row>
      <xdr:rowOff>161278</xdr:rowOff>
    </xdr:to>
    <xdr:sp macro="" textlink="">
      <xdr:nvSpPr>
        <xdr:cNvPr id="74" name="円/楕円 73"/>
        <xdr:cNvSpPr/>
      </xdr:nvSpPr>
      <xdr:spPr bwMode="auto">
        <a:xfrm>
          <a:off x="3556000" y="3193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146055</xdr:rowOff>
    </xdr:from>
    <xdr:ext cx="762000" cy="259045"/>
    <xdr:sp macro="" textlink="">
      <xdr:nvSpPr>
        <xdr:cNvPr id="75" name="テキスト ボックス 74"/>
        <xdr:cNvSpPr txBox="1"/>
      </xdr:nvSpPr>
      <xdr:spPr>
        <a:xfrm>
          <a:off x="3225800" y="3279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163,673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46379</xdr:rowOff>
    </xdr:from>
    <xdr:to>
      <xdr:col>2</xdr:col>
      <xdr:colOff>692150</xdr:colOff>
      <xdr:row>18</xdr:row>
      <xdr:rowOff>147979</xdr:rowOff>
    </xdr:to>
    <xdr:sp macro="" textlink="">
      <xdr:nvSpPr>
        <xdr:cNvPr id="76" name="円/楕円 75"/>
        <xdr:cNvSpPr/>
      </xdr:nvSpPr>
      <xdr:spPr bwMode="auto">
        <a:xfrm>
          <a:off x="2857500" y="3180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132756</xdr:rowOff>
    </xdr:from>
    <xdr:ext cx="762000" cy="259045"/>
    <xdr:sp macro="" textlink="">
      <xdr:nvSpPr>
        <xdr:cNvPr id="77" name="テキスト ボックス 76"/>
        <xdr:cNvSpPr txBox="1"/>
      </xdr:nvSpPr>
      <xdr:spPr>
        <a:xfrm>
          <a:off x="2527300" y="326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170,654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161549</xdr:rowOff>
    </xdr:from>
    <xdr:to>
      <xdr:col>4</xdr:col>
      <xdr:colOff>1117600</xdr:colOff>
      <xdr:row>37</xdr:row>
      <xdr:rowOff>51653</xdr:rowOff>
    </xdr:to>
    <xdr:cxnSp macro="">
      <xdr:nvCxnSpPr>
        <xdr:cNvPr id="110" name="直線コネクタ 109"/>
        <xdr:cNvCxnSpPr/>
      </xdr:nvCxnSpPr>
      <xdr:spPr bwMode="auto">
        <a:xfrm>
          <a:off x="5003800" y="7114799"/>
          <a:ext cx="647700" cy="61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140274</xdr:rowOff>
    </xdr:from>
    <xdr:to>
      <xdr:col>4</xdr:col>
      <xdr:colOff>469900</xdr:colOff>
      <xdr:row>36</xdr:row>
      <xdr:rowOff>161549</xdr:rowOff>
    </xdr:to>
    <xdr:cxnSp macro="">
      <xdr:nvCxnSpPr>
        <xdr:cNvPr id="113" name="直線コネクタ 112"/>
        <xdr:cNvCxnSpPr/>
      </xdr:nvCxnSpPr>
      <xdr:spPr bwMode="auto">
        <a:xfrm>
          <a:off x="4305300" y="7093524"/>
          <a:ext cx="698500" cy="21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133195</xdr:rowOff>
    </xdr:from>
    <xdr:to>
      <xdr:col>3</xdr:col>
      <xdr:colOff>904875</xdr:colOff>
      <xdr:row>36</xdr:row>
      <xdr:rowOff>140274</xdr:rowOff>
    </xdr:to>
    <xdr:cxnSp macro="">
      <xdr:nvCxnSpPr>
        <xdr:cNvPr id="116" name="直線コネクタ 115"/>
        <xdr:cNvCxnSpPr/>
      </xdr:nvCxnSpPr>
      <xdr:spPr bwMode="auto">
        <a:xfrm>
          <a:off x="3606800" y="7086445"/>
          <a:ext cx="698500" cy="7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54061</xdr:rowOff>
    </xdr:from>
    <xdr:to>
      <xdr:col>3</xdr:col>
      <xdr:colOff>206375</xdr:colOff>
      <xdr:row>36</xdr:row>
      <xdr:rowOff>133195</xdr:rowOff>
    </xdr:to>
    <xdr:cxnSp macro="">
      <xdr:nvCxnSpPr>
        <xdr:cNvPr id="119" name="直線コネクタ 118"/>
        <xdr:cNvCxnSpPr/>
      </xdr:nvCxnSpPr>
      <xdr:spPr bwMode="auto">
        <a:xfrm>
          <a:off x="2908300" y="7007311"/>
          <a:ext cx="698500" cy="79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853</xdr:rowOff>
    </xdr:from>
    <xdr:to>
      <xdr:col>5</xdr:col>
      <xdr:colOff>34925</xdr:colOff>
      <xdr:row>37</xdr:row>
      <xdr:rowOff>102453</xdr:rowOff>
    </xdr:to>
    <xdr:sp macro="" textlink="">
      <xdr:nvSpPr>
        <xdr:cNvPr id="129" name="円/楕円 128"/>
        <xdr:cNvSpPr/>
      </xdr:nvSpPr>
      <xdr:spPr bwMode="auto">
        <a:xfrm>
          <a:off x="5600700" y="7125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144380</xdr:rowOff>
    </xdr:from>
    <xdr:ext cx="762000" cy="259045"/>
    <xdr:sp macro="" textlink="">
      <xdr:nvSpPr>
        <xdr:cNvPr id="130" name="人口1人当たり決算額の推移該当値テキスト445"/>
        <xdr:cNvSpPr txBox="1"/>
      </xdr:nvSpPr>
      <xdr:spPr>
        <a:xfrm>
          <a:off x="5740400" y="7097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110749</xdr:rowOff>
    </xdr:from>
    <xdr:to>
      <xdr:col>4</xdr:col>
      <xdr:colOff>520700</xdr:colOff>
      <xdr:row>37</xdr:row>
      <xdr:rowOff>40899</xdr:rowOff>
    </xdr:to>
    <xdr:sp macro="" textlink="">
      <xdr:nvSpPr>
        <xdr:cNvPr id="131" name="円/楕円 130"/>
        <xdr:cNvSpPr/>
      </xdr:nvSpPr>
      <xdr:spPr bwMode="auto">
        <a:xfrm>
          <a:off x="4953000" y="7063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25676</xdr:rowOff>
    </xdr:from>
    <xdr:ext cx="736600" cy="259045"/>
    <xdr:sp macro="" textlink="">
      <xdr:nvSpPr>
        <xdr:cNvPr id="132" name="テキスト ボックス 131"/>
        <xdr:cNvSpPr txBox="1"/>
      </xdr:nvSpPr>
      <xdr:spPr>
        <a:xfrm>
          <a:off x="4622800" y="715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89474</xdr:rowOff>
    </xdr:from>
    <xdr:to>
      <xdr:col>3</xdr:col>
      <xdr:colOff>955675</xdr:colOff>
      <xdr:row>37</xdr:row>
      <xdr:rowOff>19624</xdr:rowOff>
    </xdr:to>
    <xdr:sp macro="" textlink="">
      <xdr:nvSpPr>
        <xdr:cNvPr id="133" name="円/楕円 132"/>
        <xdr:cNvSpPr/>
      </xdr:nvSpPr>
      <xdr:spPr bwMode="auto">
        <a:xfrm>
          <a:off x="4254500" y="7042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4401</xdr:rowOff>
    </xdr:from>
    <xdr:ext cx="762000" cy="259045"/>
    <xdr:sp macro="" textlink="">
      <xdr:nvSpPr>
        <xdr:cNvPr id="134" name="テキスト ボックス 133"/>
        <xdr:cNvSpPr txBox="1"/>
      </xdr:nvSpPr>
      <xdr:spPr>
        <a:xfrm>
          <a:off x="3924300" y="712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82395</xdr:rowOff>
    </xdr:from>
    <xdr:to>
      <xdr:col>3</xdr:col>
      <xdr:colOff>257175</xdr:colOff>
      <xdr:row>37</xdr:row>
      <xdr:rowOff>12545</xdr:rowOff>
    </xdr:to>
    <xdr:sp macro="" textlink="">
      <xdr:nvSpPr>
        <xdr:cNvPr id="135" name="円/楕円 134"/>
        <xdr:cNvSpPr/>
      </xdr:nvSpPr>
      <xdr:spPr bwMode="auto">
        <a:xfrm>
          <a:off x="3556000" y="7035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168772</xdr:rowOff>
    </xdr:from>
    <xdr:ext cx="762000" cy="259045"/>
    <xdr:sp macro="" textlink="">
      <xdr:nvSpPr>
        <xdr:cNvPr id="136" name="テキスト ボックス 135"/>
        <xdr:cNvSpPr txBox="1"/>
      </xdr:nvSpPr>
      <xdr:spPr>
        <a:xfrm>
          <a:off x="3225800" y="712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3261</xdr:rowOff>
    </xdr:from>
    <xdr:to>
      <xdr:col>2</xdr:col>
      <xdr:colOff>692150</xdr:colOff>
      <xdr:row>36</xdr:row>
      <xdr:rowOff>104861</xdr:rowOff>
    </xdr:to>
    <xdr:sp macro="" textlink="">
      <xdr:nvSpPr>
        <xdr:cNvPr id="137" name="円/楕円 136"/>
        <xdr:cNvSpPr/>
      </xdr:nvSpPr>
      <xdr:spPr bwMode="auto">
        <a:xfrm>
          <a:off x="2857500" y="6956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89638</xdr:rowOff>
    </xdr:from>
    <xdr:ext cx="762000" cy="259045"/>
    <xdr:sp macro="" textlink="">
      <xdr:nvSpPr>
        <xdr:cNvPr id="138" name="テキスト ボックス 137"/>
        <xdr:cNvSpPr txBox="1"/>
      </xdr:nvSpPr>
      <xdr:spPr>
        <a:xfrm>
          <a:off x="2527300" y="704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22,072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長野県南牧村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3,192
3,067
133.09
4,470,412
4,050,966
305,104
2,536,826
3,495,716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10364</xdr:rowOff>
    </xdr:from>
    <xdr:to>
      <xdr:col>6</xdr:col>
      <xdr:colOff>511175</xdr:colOff>
      <xdr:row>39</xdr:row>
      <xdr:rowOff>18879</xdr:rowOff>
    </xdr:to>
    <xdr:cxnSp macro="">
      <xdr:nvCxnSpPr>
        <xdr:cNvPr id="63" name="直線コネクタ 62"/>
        <xdr:cNvCxnSpPr/>
      </xdr:nvCxnSpPr>
      <xdr:spPr>
        <a:xfrm>
          <a:off x="3797300" y="6696914"/>
          <a:ext cx="838200" cy="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10364</xdr:rowOff>
    </xdr:from>
    <xdr:to>
      <xdr:col>5</xdr:col>
      <xdr:colOff>358775</xdr:colOff>
      <xdr:row>39</xdr:row>
      <xdr:rowOff>27497</xdr:rowOff>
    </xdr:to>
    <xdr:cxnSp macro="">
      <xdr:nvCxnSpPr>
        <xdr:cNvPr id="66" name="直線コネクタ 65"/>
        <xdr:cNvCxnSpPr/>
      </xdr:nvCxnSpPr>
      <xdr:spPr>
        <a:xfrm flipV="1">
          <a:off x="2908300" y="6696914"/>
          <a:ext cx="889000" cy="1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15799</xdr:rowOff>
    </xdr:from>
    <xdr:to>
      <xdr:col>4</xdr:col>
      <xdr:colOff>155575</xdr:colOff>
      <xdr:row>39</xdr:row>
      <xdr:rowOff>27497</xdr:rowOff>
    </xdr:to>
    <xdr:cxnSp macro="">
      <xdr:nvCxnSpPr>
        <xdr:cNvPr id="69" name="直線コネクタ 68"/>
        <xdr:cNvCxnSpPr/>
      </xdr:nvCxnSpPr>
      <xdr:spPr>
        <a:xfrm>
          <a:off x="2019300" y="6702349"/>
          <a:ext cx="889000" cy="1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2648</xdr:rowOff>
    </xdr:from>
    <xdr:to>
      <xdr:col>2</xdr:col>
      <xdr:colOff>638175</xdr:colOff>
      <xdr:row>39</xdr:row>
      <xdr:rowOff>15799</xdr:rowOff>
    </xdr:to>
    <xdr:cxnSp macro="">
      <xdr:nvCxnSpPr>
        <xdr:cNvPr id="72" name="直線コネクタ 71"/>
        <xdr:cNvCxnSpPr/>
      </xdr:nvCxnSpPr>
      <xdr:spPr>
        <a:xfrm>
          <a:off x="1130300" y="6689198"/>
          <a:ext cx="889000" cy="1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139529</xdr:rowOff>
    </xdr:from>
    <xdr:to>
      <xdr:col>6</xdr:col>
      <xdr:colOff>561975</xdr:colOff>
      <xdr:row>39</xdr:row>
      <xdr:rowOff>69679</xdr:rowOff>
    </xdr:to>
    <xdr:sp macro="" textlink="">
      <xdr:nvSpPr>
        <xdr:cNvPr id="82" name="円/楕円 81"/>
        <xdr:cNvSpPr/>
      </xdr:nvSpPr>
      <xdr:spPr>
        <a:xfrm>
          <a:off x="4584700" y="665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117956</xdr:rowOff>
    </xdr:from>
    <xdr:ext cx="599010" cy="259045"/>
    <xdr:sp macro="" textlink="">
      <xdr:nvSpPr>
        <xdr:cNvPr id="83" name="人件費該当値テキスト"/>
        <xdr:cNvSpPr txBox="1"/>
      </xdr:nvSpPr>
      <xdr:spPr>
        <a:xfrm>
          <a:off x="4686300" y="663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124,497</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131014</xdr:rowOff>
    </xdr:from>
    <xdr:to>
      <xdr:col>5</xdr:col>
      <xdr:colOff>409575</xdr:colOff>
      <xdr:row>39</xdr:row>
      <xdr:rowOff>61164</xdr:rowOff>
    </xdr:to>
    <xdr:sp macro="" textlink="">
      <xdr:nvSpPr>
        <xdr:cNvPr id="84" name="円/楕円 83"/>
        <xdr:cNvSpPr/>
      </xdr:nvSpPr>
      <xdr:spPr>
        <a:xfrm>
          <a:off x="3746500" y="664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52291</xdr:rowOff>
    </xdr:from>
    <xdr:ext cx="599010" cy="259045"/>
    <xdr:sp macro="" textlink="">
      <xdr:nvSpPr>
        <xdr:cNvPr id="85" name="テキスト ボックス 84"/>
        <xdr:cNvSpPr txBox="1"/>
      </xdr:nvSpPr>
      <xdr:spPr>
        <a:xfrm>
          <a:off x="3497794" y="673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127,104</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148147</xdr:rowOff>
    </xdr:from>
    <xdr:to>
      <xdr:col>4</xdr:col>
      <xdr:colOff>206375</xdr:colOff>
      <xdr:row>39</xdr:row>
      <xdr:rowOff>78297</xdr:rowOff>
    </xdr:to>
    <xdr:sp macro="" textlink="">
      <xdr:nvSpPr>
        <xdr:cNvPr id="86" name="円/楕円 85"/>
        <xdr:cNvSpPr/>
      </xdr:nvSpPr>
      <xdr:spPr>
        <a:xfrm>
          <a:off x="2857500" y="666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69424</xdr:rowOff>
    </xdr:from>
    <xdr:ext cx="599010" cy="259045"/>
    <xdr:sp macro="" textlink="">
      <xdr:nvSpPr>
        <xdr:cNvPr id="87" name="テキスト ボックス 86"/>
        <xdr:cNvSpPr txBox="1"/>
      </xdr:nvSpPr>
      <xdr:spPr>
        <a:xfrm>
          <a:off x="2608794" y="67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121,858</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136449</xdr:rowOff>
    </xdr:from>
    <xdr:to>
      <xdr:col>3</xdr:col>
      <xdr:colOff>3175</xdr:colOff>
      <xdr:row>39</xdr:row>
      <xdr:rowOff>66599</xdr:rowOff>
    </xdr:to>
    <xdr:sp macro="" textlink="">
      <xdr:nvSpPr>
        <xdr:cNvPr id="88" name="円/楕円 87"/>
        <xdr:cNvSpPr/>
      </xdr:nvSpPr>
      <xdr:spPr>
        <a:xfrm>
          <a:off x="1968500" y="665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57726</xdr:rowOff>
    </xdr:from>
    <xdr:ext cx="599010" cy="259045"/>
    <xdr:sp macro="" textlink="">
      <xdr:nvSpPr>
        <xdr:cNvPr id="89" name="テキスト ボックス 88"/>
        <xdr:cNvSpPr txBox="1"/>
      </xdr:nvSpPr>
      <xdr:spPr>
        <a:xfrm>
          <a:off x="1719794" y="674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125,440</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123298</xdr:rowOff>
    </xdr:from>
    <xdr:to>
      <xdr:col>1</xdr:col>
      <xdr:colOff>485775</xdr:colOff>
      <xdr:row>39</xdr:row>
      <xdr:rowOff>53448</xdr:rowOff>
    </xdr:to>
    <xdr:sp macro="" textlink="">
      <xdr:nvSpPr>
        <xdr:cNvPr id="90" name="円/楕円 89"/>
        <xdr:cNvSpPr/>
      </xdr:nvSpPr>
      <xdr:spPr>
        <a:xfrm>
          <a:off x="1079500" y="663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44575</xdr:rowOff>
    </xdr:from>
    <xdr:ext cx="599010" cy="259045"/>
    <xdr:sp macro="" textlink="">
      <xdr:nvSpPr>
        <xdr:cNvPr id="91" name="テキスト ボックス 90"/>
        <xdr:cNvSpPr txBox="1"/>
      </xdr:nvSpPr>
      <xdr:spPr>
        <a:xfrm>
          <a:off x="830794" y="673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129,467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123323</xdr:rowOff>
    </xdr:from>
    <xdr:to>
      <xdr:col>6</xdr:col>
      <xdr:colOff>511175</xdr:colOff>
      <xdr:row>57</xdr:row>
      <xdr:rowOff>149100</xdr:rowOff>
    </xdr:to>
    <xdr:cxnSp macro="">
      <xdr:nvCxnSpPr>
        <xdr:cNvPr id="122" name="直線コネクタ 121"/>
        <xdr:cNvCxnSpPr/>
      </xdr:nvCxnSpPr>
      <xdr:spPr>
        <a:xfrm flipV="1">
          <a:off x="3797300" y="9895973"/>
          <a:ext cx="838200" cy="2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149100</xdr:rowOff>
    </xdr:from>
    <xdr:to>
      <xdr:col>5</xdr:col>
      <xdr:colOff>358775</xdr:colOff>
      <xdr:row>58</xdr:row>
      <xdr:rowOff>210</xdr:rowOff>
    </xdr:to>
    <xdr:cxnSp macro="">
      <xdr:nvCxnSpPr>
        <xdr:cNvPr id="125" name="直線コネクタ 124"/>
        <xdr:cNvCxnSpPr/>
      </xdr:nvCxnSpPr>
      <xdr:spPr>
        <a:xfrm flipV="1">
          <a:off x="2908300" y="9921750"/>
          <a:ext cx="889000" cy="2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170177</xdr:rowOff>
    </xdr:from>
    <xdr:to>
      <xdr:col>4</xdr:col>
      <xdr:colOff>155575</xdr:colOff>
      <xdr:row>58</xdr:row>
      <xdr:rowOff>210</xdr:rowOff>
    </xdr:to>
    <xdr:cxnSp macro="">
      <xdr:nvCxnSpPr>
        <xdr:cNvPr id="128" name="直線コネクタ 127"/>
        <xdr:cNvCxnSpPr/>
      </xdr:nvCxnSpPr>
      <xdr:spPr>
        <a:xfrm>
          <a:off x="2019300" y="9942827"/>
          <a:ext cx="889000" cy="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163352</xdr:rowOff>
    </xdr:from>
    <xdr:to>
      <xdr:col>2</xdr:col>
      <xdr:colOff>638175</xdr:colOff>
      <xdr:row>57</xdr:row>
      <xdr:rowOff>170177</xdr:rowOff>
    </xdr:to>
    <xdr:cxnSp macro="">
      <xdr:nvCxnSpPr>
        <xdr:cNvPr id="131" name="直線コネクタ 130"/>
        <xdr:cNvCxnSpPr/>
      </xdr:nvCxnSpPr>
      <xdr:spPr>
        <a:xfrm>
          <a:off x="1130300" y="9936002"/>
          <a:ext cx="889000" cy="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72523</xdr:rowOff>
    </xdr:from>
    <xdr:to>
      <xdr:col>6</xdr:col>
      <xdr:colOff>561975</xdr:colOff>
      <xdr:row>58</xdr:row>
      <xdr:rowOff>2673</xdr:rowOff>
    </xdr:to>
    <xdr:sp macro="" textlink="">
      <xdr:nvSpPr>
        <xdr:cNvPr id="141" name="円/楕円 140"/>
        <xdr:cNvSpPr/>
      </xdr:nvSpPr>
      <xdr:spPr>
        <a:xfrm>
          <a:off x="4584700" y="984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95400</xdr:rowOff>
    </xdr:from>
    <xdr:ext cx="599010" cy="259045"/>
    <xdr:sp macro="" textlink="">
      <xdr:nvSpPr>
        <xdr:cNvPr id="142" name="物件費該当値テキスト"/>
        <xdr:cNvSpPr txBox="1"/>
      </xdr:nvSpPr>
      <xdr:spPr>
        <a:xfrm>
          <a:off x="4686300" y="969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195,030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98300</xdr:rowOff>
    </xdr:from>
    <xdr:to>
      <xdr:col>5</xdr:col>
      <xdr:colOff>409575</xdr:colOff>
      <xdr:row>58</xdr:row>
      <xdr:rowOff>28450</xdr:rowOff>
    </xdr:to>
    <xdr:sp macro="" textlink="">
      <xdr:nvSpPr>
        <xdr:cNvPr id="143" name="円/楕円 142"/>
        <xdr:cNvSpPr/>
      </xdr:nvSpPr>
      <xdr:spPr>
        <a:xfrm>
          <a:off x="3746500" y="987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19577</xdr:rowOff>
    </xdr:from>
    <xdr:ext cx="599010" cy="259045"/>
    <xdr:sp macro="" textlink="">
      <xdr:nvSpPr>
        <xdr:cNvPr id="144" name="テキスト ボックス 143"/>
        <xdr:cNvSpPr txBox="1"/>
      </xdr:nvSpPr>
      <xdr:spPr>
        <a:xfrm>
          <a:off x="3497794" y="996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179,243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120860</xdr:rowOff>
    </xdr:from>
    <xdr:to>
      <xdr:col>4</xdr:col>
      <xdr:colOff>206375</xdr:colOff>
      <xdr:row>58</xdr:row>
      <xdr:rowOff>51010</xdr:rowOff>
    </xdr:to>
    <xdr:sp macro="" textlink="">
      <xdr:nvSpPr>
        <xdr:cNvPr id="145" name="円/楕円 144"/>
        <xdr:cNvSpPr/>
      </xdr:nvSpPr>
      <xdr:spPr>
        <a:xfrm>
          <a:off x="2857500" y="98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42137</xdr:rowOff>
    </xdr:from>
    <xdr:ext cx="599010" cy="259045"/>
    <xdr:sp macro="" textlink="">
      <xdr:nvSpPr>
        <xdr:cNvPr id="146" name="テキスト ボックス 145"/>
        <xdr:cNvSpPr txBox="1"/>
      </xdr:nvSpPr>
      <xdr:spPr>
        <a:xfrm>
          <a:off x="2608794" y="9986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165,427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119377</xdr:rowOff>
    </xdr:from>
    <xdr:to>
      <xdr:col>3</xdr:col>
      <xdr:colOff>3175</xdr:colOff>
      <xdr:row>58</xdr:row>
      <xdr:rowOff>49527</xdr:rowOff>
    </xdr:to>
    <xdr:sp macro="" textlink="">
      <xdr:nvSpPr>
        <xdr:cNvPr id="147" name="円/楕円 146"/>
        <xdr:cNvSpPr/>
      </xdr:nvSpPr>
      <xdr:spPr>
        <a:xfrm>
          <a:off x="1968500" y="989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40654</xdr:rowOff>
    </xdr:from>
    <xdr:ext cx="599010" cy="259045"/>
    <xdr:sp macro="" textlink="">
      <xdr:nvSpPr>
        <xdr:cNvPr id="148" name="テキスト ボックス 147"/>
        <xdr:cNvSpPr txBox="1"/>
      </xdr:nvSpPr>
      <xdr:spPr>
        <a:xfrm>
          <a:off x="1719794" y="9984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166,335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112552</xdr:rowOff>
    </xdr:from>
    <xdr:to>
      <xdr:col>1</xdr:col>
      <xdr:colOff>485775</xdr:colOff>
      <xdr:row>58</xdr:row>
      <xdr:rowOff>42702</xdr:rowOff>
    </xdr:to>
    <xdr:sp macro="" textlink="">
      <xdr:nvSpPr>
        <xdr:cNvPr id="149" name="円/楕円 148"/>
        <xdr:cNvSpPr/>
      </xdr:nvSpPr>
      <xdr:spPr>
        <a:xfrm>
          <a:off x="1079500" y="988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59229</xdr:rowOff>
    </xdr:from>
    <xdr:ext cx="599010" cy="259045"/>
    <xdr:sp macro="" textlink="">
      <xdr:nvSpPr>
        <xdr:cNvPr id="150" name="テキスト ボックス 149"/>
        <xdr:cNvSpPr txBox="1"/>
      </xdr:nvSpPr>
      <xdr:spPr>
        <a:xfrm>
          <a:off x="830794" y="96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170,515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107392</xdr:rowOff>
    </xdr:from>
    <xdr:to>
      <xdr:col>6</xdr:col>
      <xdr:colOff>511175</xdr:colOff>
      <xdr:row>78</xdr:row>
      <xdr:rowOff>137261</xdr:rowOff>
    </xdr:to>
    <xdr:cxnSp macro="">
      <xdr:nvCxnSpPr>
        <xdr:cNvPr id="179" name="直線コネクタ 178"/>
        <xdr:cNvCxnSpPr/>
      </xdr:nvCxnSpPr>
      <xdr:spPr>
        <a:xfrm flipV="1">
          <a:off x="3797300" y="13480492"/>
          <a:ext cx="838200" cy="2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134722</xdr:rowOff>
    </xdr:from>
    <xdr:to>
      <xdr:col>5</xdr:col>
      <xdr:colOff>358775</xdr:colOff>
      <xdr:row>78</xdr:row>
      <xdr:rowOff>137261</xdr:rowOff>
    </xdr:to>
    <xdr:cxnSp macro="">
      <xdr:nvCxnSpPr>
        <xdr:cNvPr id="182" name="直線コネクタ 181"/>
        <xdr:cNvCxnSpPr/>
      </xdr:nvCxnSpPr>
      <xdr:spPr>
        <a:xfrm>
          <a:off x="2908300" y="13507822"/>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111925</xdr:rowOff>
    </xdr:from>
    <xdr:to>
      <xdr:col>4</xdr:col>
      <xdr:colOff>155575</xdr:colOff>
      <xdr:row>78</xdr:row>
      <xdr:rowOff>134722</xdr:rowOff>
    </xdr:to>
    <xdr:cxnSp macro="">
      <xdr:nvCxnSpPr>
        <xdr:cNvPr id="185" name="直線コネクタ 184"/>
        <xdr:cNvCxnSpPr/>
      </xdr:nvCxnSpPr>
      <xdr:spPr>
        <a:xfrm>
          <a:off x="2019300" y="13485025"/>
          <a:ext cx="889000" cy="2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84480</xdr:rowOff>
    </xdr:from>
    <xdr:to>
      <xdr:col>2</xdr:col>
      <xdr:colOff>638175</xdr:colOff>
      <xdr:row>78</xdr:row>
      <xdr:rowOff>111925</xdr:rowOff>
    </xdr:to>
    <xdr:cxnSp macro="">
      <xdr:nvCxnSpPr>
        <xdr:cNvPr id="188" name="直線コネクタ 187"/>
        <xdr:cNvCxnSpPr/>
      </xdr:nvCxnSpPr>
      <xdr:spPr>
        <a:xfrm>
          <a:off x="1130300" y="13457580"/>
          <a:ext cx="889000" cy="2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56592</xdr:rowOff>
    </xdr:from>
    <xdr:to>
      <xdr:col>6</xdr:col>
      <xdr:colOff>561975</xdr:colOff>
      <xdr:row>78</xdr:row>
      <xdr:rowOff>158192</xdr:rowOff>
    </xdr:to>
    <xdr:sp macro="" textlink="">
      <xdr:nvSpPr>
        <xdr:cNvPr id="198" name="円/楕円 197"/>
        <xdr:cNvSpPr/>
      </xdr:nvSpPr>
      <xdr:spPr>
        <a:xfrm>
          <a:off x="4584700" y="1342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142969</xdr:rowOff>
    </xdr:from>
    <xdr:ext cx="469744" cy="259045"/>
    <xdr:sp macro="" textlink="">
      <xdr:nvSpPr>
        <xdr:cNvPr id="199" name="維持補修費該当値テキスト"/>
        <xdr:cNvSpPr txBox="1"/>
      </xdr:nvSpPr>
      <xdr:spPr>
        <a:xfrm>
          <a:off x="4686300" y="1334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8,544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86461</xdr:rowOff>
    </xdr:from>
    <xdr:to>
      <xdr:col>5</xdr:col>
      <xdr:colOff>409575</xdr:colOff>
      <xdr:row>79</xdr:row>
      <xdr:rowOff>16611</xdr:rowOff>
    </xdr:to>
    <xdr:sp macro="" textlink="">
      <xdr:nvSpPr>
        <xdr:cNvPr id="200" name="円/楕円 199"/>
        <xdr:cNvSpPr/>
      </xdr:nvSpPr>
      <xdr:spPr>
        <a:xfrm>
          <a:off x="3746500" y="134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7738</xdr:rowOff>
    </xdr:from>
    <xdr:ext cx="469744" cy="259045"/>
    <xdr:sp macro="" textlink="">
      <xdr:nvSpPr>
        <xdr:cNvPr id="201" name="テキスト ボックス 200"/>
        <xdr:cNvSpPr txBox="1"/>
      </xdr:nvSpPr>
      <xdr:spPr>
        <a:xfrm>
          <a:off x="3562427" y="135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83922</xdr:rowOff>
    </xdr:from>
    <xdr:to>
      <xdr:col>4</xdr:col>
      <xdr:colOff>206375</xdr:colOff>
      <xdr:row>79</xdr:row>
      <xdr:rowOff>14072</xdr:rowOff>
    </xdr:to>
    <xdr:sp macro="" textlink="">
      <xdr:nvSpPr>
        <xdr:cNvPr id="202" name="円/楕円 201"/>
        <xdr:cNvSpPr/>
      </xdr:nvSpPr>
      <xdr:spPr>
        <a:xfrm>
          <a:off x="2857500" y="1345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5199</xdr:rowOff>
    </xdr:from>
    <xdr:ext cx="469744" cy="259045"/>
    <xdr:sp macro="" textlink="">
      <xdr:nvSpPr>
        <xdr:cNvPr id="203" name="テキスト ボックス 202"/>
        <xdr:cNvSpPr txBox="1"/>
      </xdr:nvSpPr>
      <xdr:spPr>
        <a:xfrm>
          <a:off x="2673427" y="1354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61125</xdr:rowOff>
    </xdr:from>
    <xdr:to>
      <xdr:col>3</xdr:col>
      <xdr:colOff>3175</xdr:colOff>
      <xdr:row>78</xdr:row>
      <xdr:rowOff>162725</xdr:rowOff>
    </xdr:to>
    <xdr:sp macro="" textlink="">
      <xdr:nvSpPr>
        <xdr:cNvPr id="204" name="円/楕円 203"/>
        <xdr:cNvSpPr/>
      </xdr:nvSpPr>
      <xdr:spPr>
        <a:xfrm>
          <a:off x="1968500" y="1343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153852</xdr:rowOff>
    </xdr:from>
    <xdr:ext cx="469744" cy="259045"/>
    <xdr:sp macro="" textlink="">
      <xdr:nvSpPr>
        <xdr:cNvPr id="205" name="テキスト ボックス 204"/>
        <xdr:cNvSpPr txBox="1"/>
      </xdr:nvSpPr>
      <xdr:spPr>
        <a:xfrm>
          <a:off x="1784427" y="1352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33680</xdr:rowOff>
    </xdr:from>
    <xdr:to>
      <xdr:col>1</xdr:col>
      <xdr:colOff>485775</xdr:colOff>
      <xdr:row>78</xdr:row>
      <xdr:rowOff>135280</xdr:rowOff>
    </xdr:to>
    <xdr:sp macro="" textlink="">
      <xdr:nvSpPr>
        <xdr:cNvPr id="206" name="円/楕円 205"/>
        <xdr:cNvSpPr/>
      </xdr:nvSpPr>
      <xdr:spPr>
        <a:xfrm>
          <a:off x="1079500" y="1340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126407</xdr:rowOff>
    </xdr:from>
    <xdr:ext cx="534377" cy="259045"/>
    <xdr:sp macro="" textlink="">
      <xdr:nvSpPr>
        <xdr:cNvPr id="207" name="テキスト ボックス 206"/>
        <xdr:cNvSpPr txBox="1"/>
      </xdr:nvSpPr>
      <xdr:spPr>
        <a:xfrm>
          <a:off x="863111" y="134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33680</xdr:rowOff>
    </xdr:from>
    <xdr:to>
      <xdr:col>6</xdr:col>
      <xdr:colOff>511175</xdr:colOff>
      <xdr:row>98</xdr:row>
      <xdr:rowOff>47231</xdr:rowOff>
    </xdr:to>
    <xdr:cxnSp macro="">
      <xdr:nvCxnSpPr>
        <xdr:cNvPr id="237" name="直線コネクタ 236"/>
        <xdr:cNvCxnSpPr/>
      </xdr:nvCxnSpPr>
      <xdr:spPr>
        <a:xfrm>
          <a:off x="3797300" y="16835780"/>
          <a:ext cx="838200" cy="1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33680</xdr:rowOff>
    </xdr:from>
    <xdr:to>
      <xdr:col>5</xdr:col>
      <xdr:colOff>358775</xdr:colOff>
      <xdr:row>98</xdr:row>
      <xdr:rowOff>93168</xdr:rowOff>
    </xdr:to>
    <xdr:cxnSp macro="">
      <xdr:nvCxnSpPr>
        <xdr:cNvPr id="240" name="直線コネクタ 239"/>
        <xdr:cNvCxnSpPr/>
      </xdr:nvCxnSpPr>
      <xdr:spPr>
        <a:xfrm flipV="1">
          <a:off x="2908300" y="16835780"/>
          <a:ext cx="889000" cy="5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68911</xdr:rowOff>
    </xdr:from>
    <xdr:to>
      <xdr:col>4</xdr:col>
      <xdr:colOff>155575</xdr:colOff>
      <xdr:row>98</xdr:row>
      <xdr:rowOff>93168</xdr:rowOff>
    </xdr:to>
    <xdr:cxnSp macro="">
      <xdr:nvCxnSpPr>
        <xdr:cNvPr id="243" name="直線コネクタ 242"/>
        <xdr:cNvCxnSpPr/>
      </xdr:nvCxnSpPr>
      <xdr:spPr>
        <a:xfrm>
          <a:off x="2019300" y="16871011"/>
          <a:ext cx="889000" cy="2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22670</xdr:rowOff>
    </xdr:from>
    <xdr:to>
      <xdr:col>2</xdr:col>
      <xdr:colOff>638175</xdr:colOff>
      <xdr:row>98</xdr:row>
      <xdr:rowOff>68911</xdr:rowOff>
    </xdr:to>
    <xdr:cxnSp macro="">
      <xdr:nvCxnSpPr>
        <xdr:cNvPr id="246" name="直線コネクタ 245"/>
        <xdr:cNvCxnSpPr/>
      </xdr:nvCxnSpPr>
      <xdr:spPr>
        <a:xfrm>
          <a:off x="1130300" y="16824770"/>
          <a:ext cx="889000" cy="4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167881</xdr:rowOff>
    </xdr:from>
    <xdr:to>
      <xdr:col>6</xdr:col>
      <xdr:colOff>561975</xdr:colOff>
      <xdr:row>98</xdr:row>
      <xdr:rowOff>98031</xdr:rowOff>
    </xdr:to>
    <xdr:sp macro="" textlink="">
      <xdr:nvSpPr>
        <xdr:cNvPr id="256" name="円/楕円 255"/>
        <xdr:cNvSpPr/>
      </xdr:nvSpPr>
      <xdr:spPr>
        <a:xfrm>
          <a:off x="4584700" y="1679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146308</xdr:rowOff>
    </xdr:from>
    <xdr:ext cx="534377" cy="259045"/>
    <xdr:sp macro="" textlink="">
      <xdr:nvSpPr>
        <xdr:cNvPr id="257" name="扶助費該当値テキスト"/>
        <xdr:cNvSpPr txBox="1"/>
      </xdr:nvSpPr>
      <xdr:spPr>
        <a:xfrm>
          <a:off x="4686300" y="1677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43,281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154330</xdr:rowOff>
    </xdr:from>
    <xdr:to>
      <xdr:col>5</xdr:col>
      <xdr:colOff>409575</xdr:colOff>
      <xdr:row>98</xdr:row>
      <xdr:rowOff>84480</xdr:rowOff>
    </xdr:to>
    <xdr:sp macro="" textlink="">
      <xdr:nvSpPr>
        <xdr:cNvPr id="258" name="円/楕円 257"/>
        <xdr:cNvSpPr/>
      </xdr:nvSpPr>
      <xdr:spPr>
        <a:xfrm>
          <a:off x="3746500" y="1678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75607</xdr:rowOff>
    </xdr:from>
    <xdr:ext cx="534377" cy="259045"/>
    <xdr:sp macro="" textlink="">
      <xdr:nvSpPr>
        <xdr:cNvPr id="259" name="テキスト ボックス 258"/>
        <xdr:cNvSpPr txBox="1"/>
      </xdr:nvSpPr>
      <xdr:spPr>
        <a:xfrm>
          <a:off x="3530111" y="1687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44,348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42368</xdr:rowOff>
    </xdr:from>
    <xdr:to>
      <xdr:col>4</xdr:col>
      <xdr:colOff>206375</xdr:colOff>
      <xdr:row>98</xdr:row>
      <xdr:rowOff>143968</xdr:rowOff>
    </xdr:to>
    <xdr:sp macro="" textlink="">
      <xdr:nvSpPr>
        <xdr:cNvPr id="260" name="円/楕円 259"/>
        <xdr:cNvSpPr/>
      </xdr:nvSpPr>
      <xdr:spPr>
        <a:xfrm>
          <a:off x="2857500" y="1684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135095</xdr:rowOff>
    </xdr:from>
    <xdr:ext cx="534377" cy="259045"/>
    <xdr:sp macro="" textlink="">
      <xdr:nvSpPr>
        <xdr:cNvPr id="261" name="テキスト ボックス 260"/>
        <xdr:cNvSpPr txBox="1"/>
      </xdr:nvSpPr>
      <xdr:spPr>
        <a:xfrm>
          <a:off x="2641111" y="1693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39,664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18111</xdr:rowOff>
    </xdr:from>
    <xdr:to>
      <xdr:col>3</xdr:col>
      <xdr:colOff>3175</xdr:colOff>
      <xdr:row>98</xdr:row>
      <xdr:rowOff>119711</xdr:rowOff>
    </xdr:to>
    <xdr:sp macro="" textlink="">
      <xdr:nvSpPr>
        <xdr:cNvPr id="262" name="円/楕円 261"/>
        <xdr:cNvSpPr/>
      </xdr:nvSpPr>
      <xdr:spPr>
        <a:xfrm>
          <a:off x="1968500" y="1682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110838</xdr:rowOff>
    </xdr:from>
    <xdr:ext cx="534377" cy="259045"/>
    <xdr:sp macro="" textlink="">
      <xdr:nvSpPr>
        <xdr:cNvPr id="263" name="テキスト ボックス 262"/>
        <xdr:cNvSpPr txBox="1"/>
      </xdr:nvSpPr>
      <xdr:spPr>
        <a:xfrm>
          <a:off x="1752111" y="1691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41,574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143320</xdr:rowOff>
    </xdr:from>
    <xdr:to>
      <xdr:col>1</xdr:col>
      <xdr:colOff>485775</xdr:colOff>
      <xdr:row>98</xdr:row>
      <xdr:rowOff>73470</xdr:rowOff>
    </xdr:to>
    <xdr:sp macro="" textlink="">
      <xdr:nvSpPr>
        <xdr:cNvPr id="264" name="円/楕円 263"/>
        <xdr:cNvSpPr/>
      </xdr:nvSpPr>
      <xdr:spPr>
        <a:xfrm>
          <a:off x="1079500" y="1677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64597</xdr:rowOff>
    </xdr:from>
    <xdr:ext cx="534377" cy="259045"/>
    <xdr:sp macro="" textlink="">
      <xdr:nvSpPr>
        <xdr:cNvPr id="265" name="テキスト ボックス 264"/>
        <xdr:cNvSpPr txBox="1"/>
      </xdr:nvSpPr>
      <xdr:spPr>
        <a:xfrm>
          <a:off x="863111" y="1686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73465</xdr:rowOff>
    </xdr:from>
    <xdr:to>
      <xdr:col>15</xdr:col>
      <xdr:colOff>180975</xdr:colOff>
      <xdr:row>38</xdr:row>
      <xdr:rowOff>23213</xdr:rowOff>
    </xdr:to>
    <xdr:cxnSp macro="">
      <xdr:nvCxnSpPr>
        <xdr:cNvPr id="294" name="直線コネクタ 293"/>
        <xdr:cNvCxnSpPr/>
      </xdr:nvCxnSpPr>
      <xdr:spPr>
        <a:xfrm>
          <a:off x="9639300" y="6417115"/>
          <a:ext cx="838200" cy="12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73465</xdr:rowOff>
    </xdr:from>
    <xdr:to>
      <xdr:col>14</xdr:col>
      <xdr:colOff>28575</xdr:colOff>
      <xdr:row>38</xdr:row>
      <xdr:rowOff>57827</xdr:rowOff>
    </xdr:to>
    <xdr:cxnSp macro="">
      <xdr:nvCxnSpPr>
        <xdr:cNvPr id="297" name="直線コネクタ 296"/>
        <xdr:cNvCxnSpPr/>
      </xdr:nvCxnSpPr>
      <xdr:spPr>
        <a:xfrm flipV="1">
          <a:off x="8750300" y="6417115"/>
          <a:ext cx="889000" cy="15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37691</xdr:rowOff>
    </xdr:from>
    <xdr:to>
      <xdr:col>12</xdr:col>
      <xdr:colOff>511175</xdr:colOff>
      <xdr:row>38</xdr:row>
      <xdr:rowOff>57827</xdr:rowOff>
    </xdr:to>
    <xdr:cxnSp macro="">
      <xdr:nvCxnSpPr>
        <xdr:cNvPr id="300" name="直線コネクタ 299"/>
        <xdr:cNvCxnSpPr/>
      </xdr:nvCxnSpPr>
      <xdr:spPr>
        <a:xfrm>
          <a:off x="7861300" y="6552791"/>
          <a:ext cx="889000" cy="2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37691</xdr:rowOff>
    </xdr:from>
    <xdr:to>
      <xdr:col>11</xdr:col>
      <xdr:colOff>307975</xdr:colOff>
      <xdr:row>38</xdr:row>
      <xdr:rowOff>81098</xdr:rowOff>
    </xdr:to>
    <xdr:cxnSp macro="">
      <xdr:nvCxnSpPr>
        <xdr:cNvPr id="303" name="直線コネクタ 302"/>
        <xdr:cNvCxnSpPr/>
      </xdr:nvCxnSpPr>
      <xdr:spPr>
        <a:xfrm flipV="1">
          <a:off x="6972300" y="6552791"/>
          <a:ext cx="889000" cy="4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5" name="テキスト ボックス 304"/>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7" name="テキスト ボックス 306"/>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143863</xdr:rowOff>
    </xdr:from>
    <xdr:to>
      <xdr:col>15</xdr:col>
      <xdr:colOff>231775</xdr:colOff>
      <xdr:row>38</xdr:row>
      <xdr:rowOff>74013</xdr:rowOff>
    </xdr:to>
    <xdr:sp macro="" textlink="">
      <xdr:nvSpPr>
        <xdr:cNvPr id="313" name="円/楕円 312"/>
        <xdr:cNvSpPr/>
      </xdr:nvSpPr>
      <xdr:spPr>
        <a:xfrm>
          <a:off x="10426700" y="648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58790</xdr:rowOff>
    </xdr:from>
    <xdr:ext cx="599010" cy="259045"/>
    <xdr:sp macro="" textlink="">
      <xdr:nvSpPr>
        <xdr:cNvPr id="314" name="補助費等該当値テキスト"/>
        <xdr:cNvSpPr txBox="1"/>
      </xdr:nvSpPr>
      <xdr:spPr>
        <a:xfrm>
          <a:off x="10528300" y="6402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101,148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22665</xdr:rowOff>
    </xdr:from>
    <xdr:to>
      <xdr:col>14</xdr:col>
      <xdr:colOff>79375</xdr:colOff>
      <xdr:row>37</xdr:row>
      <xdr:rowOff>124265</xdr:rowOff>
    </xdr:to>
    <xdr:sp macro="" textlink="">
      <xdr:nvSpPr>
        <xdr:cNvPr id="315" name="円/楕円 314"/>
        <xdr:cNvSpPr/>
      </xdr:nvSpPr>
      <xdr:spPr>
        <a:xfrm>
          <a:off x="9588500" y="636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115392</xdr:rowOff>
    </xdr:from>
    <xdr:ext cx="599010" cy="259045"/>
    <xdr:sp macro="" textlink="">
      <xdr:nvSpPr>
        <xdr:cNvPr id="316" name="テキスト ボックス 315"/>
        <xdr:cNvSpPr txBox="1"/>
      </xdr:nvSpPr>
      <xdr:spPr>
        <a:xfrm>
          <a:off x="9339794" y="645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164,769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7027</xdr:rowOff>
    </xdr:from>
    <xdr:to>
      <xdr:col>12</xdr:col>
      <xdr:colOff>561975</xdr:colOff>
      <xdr:row>38</xdr:row>
      <xdr:rowOff>108627</xdr:rowOff>
    </xdr:to>
    <xdr:sp macro="" textlink="">
      <xdr:nvSpPr>
        <xdr:cNvPr id="317" name="円/楕円 316"/>
        <xdr:cNvSpPr/>
      </xdr:nvSpPr>
      <xdr:spPr>
        <a:xfrm>
          <a:off x="8699500" y="652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99754</xdr:rowOff>
    </xdr:from>
    <xdr:ext cx="534377" cy="259045"/>
    <xdr:sp macro="" textlink="">
      <xdr:nvSpPr>
        <xdr:cNvPr id="318" name="テキスト ボックス 317"/>
        <xdr:cNvSpPr txBox="1"/>
      </xdr:nvSpPr>
      <xdr:spPr>
        <a:xfrm>
          <a:off x="8483111" y="661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82,978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158341</xdr:rowOff>
    </xdr:from>
    <xdr:to>
      <xdr:col>11</xdr:col>
      <xdr:colOff>358775</xdr:colOff>
      <xdr:row>38</xdr:row>
      <xdr:rowOff>88491</xdr:rowOff>
    </xdr:to>
    <xdr:sp macro="" textlink="">
      <xdr:nvSpPr>
        <xdr:cNvPr id="319" name="円/楕円 318"/>
        <xdr:cNvSpPr/>
      </xdr:nvSpPr>
      <xdr:spPr>
        <a:xfrm>
          <a:off x="7810500" y="650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79618</xdr:rowOff>
    </xdr:from>
    <xdr:ext cx="534377" cy="259045"/>
    <xdr:sp macro="" textlink="">
      <xdr:nvSpPr>
        <xdr:cNvPr id="320" name="テキスト ボックス 319"/>
        <xdr:cNvSpPr txBox="1"/>
      </xdr:nvSpPr>
      <xdr:spPr>
        <a:xfrm>
          <a:off x="7594111" y="659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93,548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30298</xdr:rowOff>
    </xdr:from>
    <xdr:to>
      <xdr:col>10</xdr:col>
      <xdr:colOff>155575</xdr:colOff>
      <xdr:row>38</xdr:row>
      <xdr:rowOff>131898</xdr:rowOff>
    </xdr:to>
    <xdr:sp macro="" textlink="">
      <xdr:nvSpPr>
        <xdr:cNvPr id="321" name="円/楕円 320"/>
        <xdr:cNvSpPr/>
      </xdr:nvSpPr>
      <xdr:spPr>
        <a:xfrm>
          <a:off x="6921500" y="654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123025</xdr:rowOff>
    </xdr:from>
    <xdr:ext cx="534377" cy="259045"/>
    <xdr:sp macro="" textlink="">
      <xdr:nvSpPr>
        <xdr:cNvPr id="322" name="テキスト ボックス 321"/>
        <xdr:cNvSpPr txBox="1"/>
      </xdr:nvSpPr>
      <xdr:spPr>
        <a:xfrm>
          <a:off x="6705111" y="663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102660</xdr:rowOff>
    </xdr:from>
    <xdr:to>
      <xdr:col>15</xdr:col>
      <xdr:colOff>180975</xdr:colOff>
      <xdr:row>57</xdr:row>
      <xdr:rowOff>165997</xdr:rowOff>
    </xdr:to>
    <xdr:cxnSp macro="">
      <xdr:nvCxnSpPr>
        <xdr:cNvPr id="351" name="直線コネクタ 350"/>
        <xdr:cNvCxnSpPr/>
      </xdr:nvCxnSpPr>
      <xdr:spPr>
        <a:xfrm flipV="1">
          <a:off x="9639300" y="9875310"/>
          <a:ext cx="838200" cy="6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101268</xdr:rowOff>
    </xdr:from>
    <xdr:ext cx="599010" cy="259045"/>
    <xdr:sp macro="" textlink="">
      <xdr:nvSpPr>
        <xdr:cNvPr id="352" name="普通建設事業費平均値テキスト"/>
        <xdr:cNvSpPr txBox="1"/>
      </xdr:nvSpPr>
      <xdr:spPr>
        <a:xfrm>
          <a:off x="10528300" y="9873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95407</xdr:rowOff>
    </xdr:from>
    <xdr:to>
      <xdr:col>14</xdr:col>
      <xdr:colOff>28575</xdr:colOff>
      <xdr:row>57</xdr:row>
      <xdr:rowOff>165997</xdr:rowOff>
    </xdr:to>
    <xdr:cxnSp macro="">
      <xdr:nvCxnSpPr>
        <xdr:cNvPr id="354" name="直線コネクタ 353"/>
        <xdr:cNvCxnSpPr/>
      </xdr:nvCxnSpPr>
      <xdr:spPr>
        <a:xfrm>
          <a:off x="8750300" y="9868057"/>
          <a:ext cx="889000" cy="7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95407</xdr:rowOff>
    </xdr:from>
    <xdr:to>
      <xdr:col>12</xdr:col>
      <xdr:colOff>511175</xdr:colOff>
      <xdr:row>58</xdr:row>
      <xdr:rowOff>29542</xdr:rowOff>
    </xdr:to>
    <xdr:cxnSp macro="">
      <xdr:nvCxnSpPr>
        <xdr:cNvPr id="357" name="直線コネクタ 356"/>
        <xdr:cNvCxnSpPr/>
      </xdr:nvCxnSpPr>
      <xdr:spPr>
        <a:xfrm flipV="1">
          <a:off x="7861300" y="9868057"/>
          <a:ext cx="889000" cy="10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16783</xdr:rowOff>
    </xdr:from>
    <xdr:ext cx="599010" cy="259045"/>
    <xdr:sp macro="" textlink="">
      <xdr:nvSpPr>
        <xdr:cNvPr id="359" name="テキスト ボックス 358"/>
        <xdr:cNvSpPr txBox="1"/>
      </xdr:nvSpPr>
      <xdr:spPr>
        <a:xfrm>
          <a:off x="8450794" y="996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137482</xdr:rowOff>
    </xdr:from>
    <xdr:to>
      <xdr:col>11</xdr:col>
      <xdr:colOff>307975</xdr:colOff>
      <xdr:row>58</xdr:row>
      <xdr:rowOff>29542</xdr:rowOff>
    </xdr:to>
    <xdr:cxnSp macro="">
      <xdr:nvCxnSpPr>
        <xdr:cNvPr id="360" name="直線コネクタ 359"/>
        <xdr:cNvCxnSpPr/>
      </xdr:nvCxnSpPr>
      <xdr:spPr>
        <a:xfrm>
          <a:off x="6972300" y="9910132"/>
          <a:ext cx="889000" cy="6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83859</xdr:rowOff>
    </xdr:from>
    <xdr:ext cx="599010" cy="259045"/>
    <xdr:sp macro="" textlink="">
      <xdr:nvSpPr>
        <xdr:cNvPr id="362" name="テキスト ボックス 361"/>
        <xdr:cNvSpPr txBox="1"/>
      </xdr:nvSpPr>
      <xdr:spPr>
        <a:xfrm>
          <a:off x="7561794" y="1002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93117</xdr:rowOff>
    </xdr:from>
    <xdr:ext cx="599010" cy="259045"/>
    <xdr:sp macro="" textlink="">
      <xdr:nvSpPr>
        <xdr:cNvPr id="364" name="テキスト ボックス 363"/>
        <xdr:cNvSpPr txBox="1"/>
      </xdr:nvSpPr>
      <xdr:spPr>
        <a:xfrm>
          <a:off x="6672794" y="1003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51860</xdr:rowOff>
    </xdr:from>
    <xdr:to>
      <xdr:col>15</xdr:col>
      <xdr:colOff>231775</xdr:colOff>
      <xdr:row>57</xdr:row>
      <xdr:rowOff>153460</xdr:rowOff>
    </xdr:to>
    <xdr:sp macro="" textlink="">
      <xdr:nvSpPr>
        <xdr:cNvPr id="370" name="円/楕円 369"/>
        <xdr:cNvSpPr/>
      </xdr:nvSpPr>
      <xdr:spPr>
        <a:xfrm>
          <a:off x="10426700" y="982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74737</xdr:rowOff>
    </xdr:from>
    <xdr:ext cx="599010" cy="259045"/>
    <xdr:sp macro="" textlink="">
      <xdr:nvSpPr>
        <xdr:cNvPr id="371" name="普通建設事業費該当値テキスト"/>
        <xdr:cNvSpPr txBox="1"/>
      </xdr:nvSpPr>
      <xdr:spPr>
        <a:xfrm>
          <a:off x="10528300" y="9675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373,608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115197</xdr:rowOff>
    </xdr:from>
    <xdr:to>
      <xdr:col>14</xdr:col>
      <xdr:colOff>79375</xdr:colOff>
      <xdr:row>58</xdr:row>
      <xdr:rowOff>45347</xdr:rowOff>
    </xdr:to>
    <xdr:sp macro="" textlink="">
      <xdr:nvSpPr>
        <xdr:cNvPr id="372" name="円/楕円 371"/>
        <xdr:cNvSpPr/>
      </xdr:nvSpPr>
      <xdr:spPr>
        <a:xfrm>
          <a:off x="9588500" y="988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36474</xdr:rowOff>
    </xdr:from>
    <xdr:ext cx="599010" cy="259045"/>
    <xdr:sp macro="" textlink="">
      <xdr:nvSpPr>
        <xdr:cNvPr id="373" name="テキスト ボックス 372"/>
        <xdr:cNvSpPr txBox="1"/>
      </xdr:nvSpPr>
      <xdr:spPr>
        <a:xfrm>
          <a:off x="9339794" y="998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290,490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44607</xdr:rowOff>
    </xdr:from>
    <xdr:to>
      <xdr:col>12</xdr:col>
      <xdr:colOff>561975</xdr:colOff>
      <xdr:row>57</xdr:row>
      <xdr:rowOff>146207</xdr:rowOff>
    </xdr:to>
    <xdr:sp macro="" textlink="">
      <xdr:nvSpPr>
        <xdr:cNvPr id="374" name="円/楕円 373"/>
        <xdr:cNvSpPr/>
      </xdr:nvSpPr>
      <xdr:spPr>
        <a:xfrm>
          <a:off x="8699500" y="981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162734</xdr:rowOff>
    </xdr:from>
    <xdr:ext cx="599010" cy="259045"/>
    <xdr:sp macro="" textlink="">
      <xdr:nvSpPr>
        <xdr:cNvPr id="375" name="テキスト ボックス 374"/>
        <xdr:cNvSpPr txBox="1"/>
      </xdr:nvSpPr>
      <xdr:spPr>
        <a:xfrm>
          <a:off x="8450794" y="959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383,127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150192</xdr:rowOff>
    </xdr:from>
    <xdr:to>
      <xdr:col>11</xdr:col>
      <xdr:colOff>358775</xdr:colOff>
      <xdr:row>58</xdr:row>
      <xdr:rowOff>80342</xdr:rowOff>
    </xdr:to>
    <xdr:sp macro="" textlink="">
      <xdr:nvSpPr>
        <xdr:cNvPr id="376" name="円/楕円 375"/>
        <xdr:cNvSpPr/>
      </xdr:nvSpPr>
      <xdr:spPr>
        <a:xfrm>
          <a:off x="7810500" y="992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96869</xdr:rowOff>
    </xdr:from>
    <xdr:ext cx="599010" cy="259045"/>
    <xdr:sp macro="" textlink="">
      <xdr:nvSpPr>
        <xdr:cNvPr id="377" name="テキスト ボックス 376"/>
        <xdr:cNvSpPr txBox="1"/>
      </xdr:nvSpPr>
      <xdr:spPr>
        <a:xfrm>
          <a:off x="7561794" y="969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244,565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86682</xdr:rowOff>
    </xdr:from>
    <xdr:to>
      <xdr:col>10</xdr:col>
      <xdr:colOff>155575</xdr:colOff>
      <xdr:row>58</xdr:row>
      <xdr:rowOff>16832</xdr:rowOff>
    </xdr:to>
    <xdr:sp macro="" textlink="">
      <xdr:nvSpPr>
        <xdr:cNvPr id="378" name="円/楕円 377"/>
        <xdr:cNvSpPr/>
      </xdr:nvSpPr>
      <xdr:spPr>
        <a:xfrm>
          <a:off x="6921500" y="98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33359</xdr:rowOff>
    </xdr:from>
    <xdr:ext cx="599010" cy="259045"/>
    <xdr:sp macro="" textlink="">
      <xdr:nvSpPr>
        <xdr:cNvPr id="379" name="テキスト ボックス 378"/>
        <xdr:cNvSpPr txBox="1"/>
      </xdr:nvSpPr>
      <xdr:spPr>
        <a:xfrm>
          <a:off x="6672794" y="9634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327,911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165643</xdr:rowOff>
    </xdr:from>
    <xdr:to>
      <xdr:col>15</xdr:col>
      <xdr:colOff>180975</xdr:colOff>
      <xdr:row>77</xdr:row>
      <xdr:rowOff>96537</xdr:rowOff>
    </xdr:to>
    <xdr:cxnSp macro="">
      <xdr:nvCxnSpPr>
        <xdr:cNvPr id="408" name="直線コネクタ 407"/>
        <xdr:cNvCxnSpPr/>
      </xdr:nvCxnSpPr>
      <xdr:spPr>
        <a:xfrm flipV="1">
          <a:off x="9639300" y="13195843"/>
          <a:ext cx="838200" cy="10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167084</xdr:rowOff>
    </xdr:from>
    <xdr:ext cx="599010" cy="259045"/>
    <xdr:sp macro="" textlink="">
      <xdr:nvSpPr>
        <xdr:cNvPr id="409" name="普通建設事業費 （ うち新規整備　）平均値テキスト"/>
        <xdr:cNvSpPr txBox="1"/>
      </xdr:nvSpPr>
      <xdr:spPr>
        <a:xfrm>
          <a:off x="10528300" y="13368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57269</xdr:rowOff>
    </xdr:from>
    <xdr:ext cx="599010" cy="259045"/>
    <xdr:sp macro="" textlink="">
      <xdr:nvSpPr>
        <xdr:cNvPr id="412" name="テキスト ボックス 411"/>
        <xdr:cNvSpPr txBox="1"/>
      </xdr:nvSpPr>
      <xdr:spPr>
        <a:xfrm>
          <a:off x="9339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114843</xdr:rowOff>
    </xdr:from>
    <xdr:to>
      <xdr:col>15</xdr:col>
      <xdr:colOff>231775</xdr:colOff>
      <xdr:row>77</xdr:row>
      <xdr:rowOff>44993</xdr:rowOff>
    </xdr:to>
    <xdr:sp macro="" textlink="">
      <xdr:nvSpPr>
        <xdr:cNvPr id="418" name="円/楕円 417"/>
        <xdr:cNvSpPr/>
      </xdr:nvSpPr>
      <xdr:spPr>
        <a:xfrm>
          <a:off x="10426700" y="1314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137720</xdr:rowOff>
    </xdr:from>
    <xdr:ext cx="599010" cy="259045"/>
    <xdr:sp macro="" textlink="">
      <xdr:nvSpPr>
        <xdr:cNvPr id="419" name="普通建設事業費 （ うち新規整備　）該当値テキスト"/>
        <xdr:cNvSpPr txBox="1"/>
      </xdr:nvSpPr>
      <xdr:spPr>
        <a:xfrm>
          <a:off x="10528300" y="12996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309,573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45737</xdr:rowOff>
    </xdr:from>
    <xdr:to>
      <xdr:col>14</xdr:col>
      <xdr:colOff>79375</xdr:colOff>
      <xdr:row>77</xdr:row>
      <xdr:rowOff>147337</xdr:rowOff>
    </xdr:to>
    <xdr:sp macro="" textlink="">
      <xdr:nvSpPr>
        <xdr:cNvPr id="420" name="円/楕円 419"/>
        <xdr:cNvSpPr/>
      </xdr:nvSpPr>
      <xdr:spPr>
        <a:xfrm>
          <a:off x="9588500" y="1324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163864</xdr:rowOff>
    </xdr:from>
    <xdr:ext cx="599010" cy="259045"/>
    <xdr:sp macro="" textlink="">
      <xdr:nvSpPr>
        <xdr:cNvPr id="421" name="テキスト ボックス 420"/>
        <xdr:cNvSpPr txBox="1"/>
      </xdr:nvSpPr>
      <xdr:spPr>
        <a:xfrm>
          <a:off x="9339794" y="1302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228,987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139274</xdr:rowOff>
    </xdr:from>
    <xdr:to>
      <xdr:col>15</xdr:col>
      <xdr:colOff>180975</xdr:colOff>
      <xdr:row>98</xdr:row>
      <xdr:rowOff>139700</xdr:rowOff>
    </xdr:to>
    <xdr:cxnSp macro="">
      <xdr:nvCxnSpPr>
        <xdr:cNvPr id="448" name="直線コネクタ 447"/>
        <xdr:cNvCxnSpPr/>
      </xdr:nvCxnSpPr>
      <xdr:spPr>
        <a:xfrm flipV="1">
          <a:off x="9639300" y="16941374"/>
          <a:ext cx="838200" cy="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88474</xdr:rowOff>
    </xdr:from>
    <xdr:to>
      <xdr:col>15</xdr:col>
      <xdr:colOff>231775</xdr:colOff>
      <xdr:row>99</xdr:row>
      <xdr:rowOff>18624</xdr:rowOff>
    </xdr:to>
    <xdr:sp macro="" textlink="">
      <xdr:nvSpPr>
        <xdr:cNvPr id="458" name="円/楕円 457"/>
        <xdr:cNvSpPr/>
      </xdr:nvSpPr>
      <xdr:spPr>
        <a:xfrm>
          <a:off x="10426700" y="1689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3401</xdr:rowOff>
    </xdr:from>
    <xdr:ext cx="378565" cy="259045"/>
    <xdr:sp macro="" textlink="">
      <xdr:nvSpPr>
        <xdr:cNvPr id="459" name="普通建設事業費 （ うち更新整備　）該当値テキスト"/>
        <xdr:cNvSpPr txBox="1"/>
      </xdr:nvSpPr>
      <xdr:spPr>
        <a:xfrm>
          <a:off x="10528300" y="1680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88900</xdr:rowOff>
    </xdr:from>
    <xdr:to>
      <xdr:col>14</xdr:col>
      <xdr:colOff>79375</xdr:colOff>
      <xdr:row>99</xdr:row>
      <xdr:rowOff>19050</xdr:rowOff>
    </xdr:to>
    <xdr:sp macro="" textlink="">
      <xdr:nvSpPr>
        <xdr:cNvPr id="460" name="円/楕円 459"/>
        <xdr:cNvSpPr/>
      </xdr:nvSpPr>
      <xdr:spPr>
        <a:xfrm>
          <a:off x="9588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99</xdr:row>
      <xdr:rowOff>10177</xdr:rowOff>
    </xdr:from>
    <xdr:ext cx="249299" cy="259045"/>
    <xdr:sp macro="" textlink="">
      <xdr:nvSpPr>
        <xdr:cNvPr id="461" name="テキスト ボックス 460"/>
        <xdr:cNvSpPr txBox="1"/>
      </xdr:nvSpPr>
      <xdr:spPr>
        <a:xfrm>
          <a:off x="9514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8" name="直線コネクタ 48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1" name="直線コネクタ 49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132378</xdr:rowOff>
    </xdr:from>
    <xdr:to>
      <xdr:col>21</xdr:col>
      <xdr:colOff>161925</xdr:colOff>
      <xdr:row>38</xdr:row>
      <xdr:rowOff>139700</xdr:rowOff>
    </xdr:to>
    <xdr:cxnSp macro="">
      <xdr:nvCxnSpPr>
        <xdr:cNvPr id="494" name="直線コネクタ 493"/>
        <xdr:cNvCxnSpPr/>
      </xdr:nvCxnSpPr>
      <xdr:spPr>
        <a:xfrm>
          <a:off x="13703300" y="6647478"/>
          <a:ext cx="889000" cy="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132378</xdr:rowOff>
    </xdr:from>
    <xdr:to>
      <xdr:col>19</xdr:col>
      <xdr:colOff>644525</xdr:colOff>
      <xdr:row>38</xdr:row>
      <xdr:rowOff>138351</xdr:rowOff>
    </xdr:to>
    <xdr:cxnSp macro="">
      <xdr:nvCxnSpPr>
        <xdr:cNvPr id="497" name="直線コネクタ 496"/>
        <xdr:cNvCxnSpPr/>
      </xdr:nvCxnSpPr>
      <xdr:spPr>
        <a:xfrm flipV="1">
          <a:off x="12814300" y="6647478"/>
          <a:ext cx="889000" cy="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7" name="円/楕円 50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249299" cy="259045"/>
    <xdr:sp macro="" textlink="">
      <xdr:nvSpPr>
        <xdr:cNvPr id="508" name="災害復旧事業費該当値テキスト"/>
        <xdr:cNvSpPr txBox="1"/>
      </xdr:nvSpPr>
      <xdr:spPr>
        <a:xfrm>
          <a:off x="16370300" y="6549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9" name="円/楕円 50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0" name="テキスト ボックス 50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1" name="円/楕円 51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2" name="テキスト ボックス 51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81578</xdr:rowOff>
    </xdr:from>
    <xdr:to>
      <xdr:col>20</xdr:col>
      <xdr:colOff>9525</xdr:colOff>
      <xdr:row>39</xdr:row>
      <xdr:rowOff>11728</xdr:rowOff>
    </xdr:to>
    <xdr:sp macro="" textlink="">
      <xdr:nvSpPr>
        <xdr:cNvPr id="513" name="円/楕円 512"/>
        <xdr:cNvSpPr/>
      </xdr:nvSpPr>
      <xdr:spPr>
        <a:xfrm>
          <a:off x="13652500" y="659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2855</xdr:rowOff>
    </xdr:from>
    <xdr:ext cx="469744" cy="259045"/>
    <xdr:sp macro="" textlink="">
      <xdr:nvSpPr>
        <xdr:cNvPr id="514" name="テキスト ボックス 513"/>
        <xdr:cNvSpPr txBox="1"/>
      </xdr:nvSpPr>
      <xdr:spPr>
        <a:xfrm>
          <a:off x="13468427" y="6689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87551</xdr:rowOff>
    </xdr:from>
    <xdr:to>
      <xdr:col>18</xdr:col>
      <xdr:colOff>492125</xdr:colOff>
      <xdr:row>39</xdr:row>
      <xdr:rowOff>17701</xdr:rowOff>
    </xdr:to>
    <xdr:sp macro="" textlink="">
      <xdr:nvSpPr>
        <xdr:cNvPr id="515" name="円/楕円 514"/>
        <xdr:cNvSpPr/>
      </xdr:nvSpPr>
      <xdr:spPr>
        <a:xfrm>
          <a:off x="12763500" y="660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8828</xdr:rowOff>
    </xdr:from>
    <xdr:ext cx="378565" cy="259045"/>
    <xdr:sp macro="" textlink="">
      <xdr:nvSpPr>
        <xdr:cNvPr id="516" name="テキスト ボックス 515"/>
        <xdr:cNvSpPr txBox="1"/>
      </xdr:nvSpPr>
      <xdr:spPr>
        <a:xfrm>
          <a:off x="12625017" y="6695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171266</xdr:rowOff>
    </xdr:from>
    <xdr:to>
      <xdr:col>23</xdr:col>
      <xdr:colOff>517525</xdr:colOff>
      <xdr:row>77</xdr:row>
      <xdr:rowOff>20320</xdr:rowOff>
    </xdr:to>
    <xdr:cxnSp macro="">
      <xdr:nvCxnSpPr>
        <xdr:cNvPr id="600" name="直線コネクタ 599"/>
        <xdr:cNvCxnSpPr/>
      </xdr:nvCxnSpPr>
      <xdr:spPr>
        <a:xfrm>
          <a:off x="15481300" y="13201466"/>
          <a:ext cx="838200" cy="2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36374</xdr:rowOff>
    </xdr:from>
    <xdr:ext cx="599010" cy="259045"/>
    <xdr:sp macro="" textlink="">
      <xdr:nvSpPr>
        <xdr:cNvPr id="601" name="公債費平均値テキスト"/>
        <xdr:cNvSpPr txBox="1"/>
      </xdr:nvSpPr>
      <xdr:spPr>
        <a:xfrm>
          <a:off x="16370300" y="13238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136891</xdr:rowOff>
    </xdr:from>
    <xdr:to>
      <xdr:col>22</xdr:col>
      <xdr:colOff>365125</xdr:colOff>
      <xdr:row>76</xdr:row>
      <xdr:rowOff>171266</xdr:rowOff>
    </xdr:to>
    <xdr:cxnSp macro="">
      <xdr:nvCxnSpPr>
        <xdr:cNvPr id="603" name="直線コネクタ 602"/>
        <xdr:cNvCxnSpPr/>
      </xdr:nvCxnSpPr>
      <xdr:spPr>
        <a:xfrm>
          <a:off x="14592300" y="13167091"/>
          <a:ext cx="889000" cy="3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145347</xdr:rowOff>
    </xdr:from>
    <xdr:ext cx="599010" cy="259045"/>
    <xdr:sp macro="" textlink="">
      <xdr:nvSpPr>
        <xdr:cNvPr id="605" name="テキスト ボックス 604"/>
        <xdr:cNvSpPr txBox="1"/>
      </xdr:nvSpPr>
      <xdr:spPr>
        <a:xfrm>
          <a:off x="15181794"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136891</xdr:rowOff>
    </xdr:from>
    <xdr:to>
      <xdr:col>21</xdr:col>
      <xdr:colOff>161925</xdr:colOff>
      <xdr:row>77</xdr:row>
      <xdr:rowOff>9753</xdr:rowOff>
    </xdr:to>
    <xdr:cxnSp macro="">
      <xdr:nvCxnSpPr>
        <xdr:cNvPr id="606" name="直線コネクタ 605"/>
        <xdr:cNvCxnSpPr/>
      </xdr:nvCxnSpPr>
      <xdr:spPr>
        <a:xfrm flipV="1">
          <a:off x="13703300" y="13167091"/>
          <a:ext cx="889000" cy="4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134118</xdr:rowOff>
    </xdr:from>
    <xdr:ext cx="599010" cy="259045"/>
    <xdr:sp macro="" textlink="">
      <xdr:nvSpPr>
        <xdr:cNvPr id="608" name="テキスト ボックス 607"/>
        <xdr:cNvSpPr txBox="1"/>
      </xdr:nvSpPr>
      <xdr:spPr>
        <a:xfrm>
          <a:off x="14292794"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32961</xdr:rowOff>
    </xdr:from>
    <xdr:to>
      <xdr:col>19</xdr:col>
      <xdr:colOff>644525</xdr:colOff>
      <xdr:row>77</xdr:row>
      <xdr:rowOff>9753</xdr:rowOff>
    </xdr:to>
    <xdr:cxnSp macro="">
      <xdr:nvCxnSpPr>
        <xdr:cNvPr id="609" name="直線コネクタ 608"/>
        <xdr:cNvCxnSpPr/>
      </xdr:nvCxnSpPr>
      <xdr:spPr>
        <a:xfrm>
          <a:off x="12814300" y="13063161"/>
          <a:ext cx="889000" cy="14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1" name="テキスト ボックス 610"/>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126454</xdr:rowOff>
    </xdr:from>
    <xdr:ext cx="599010" cy="259045"/>
    <xdr:sp macro="" textlink="">
      <xdr:nvSpPr>
        <xdr:cNvPr id="613" name="テキスト ボックス 612"/>
        <xdr:cNvSpPr txBox="1"/>
      </xdr:nvSpPr>
      <xdr:spPr>
        <a:xfrm>
          <a:off x="12514794" y="133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140970</xdr:rowOff>
    </xdr:from>
    <xdr:to>
      <xdr:col>23</xdr:col>
      <xdr:colOff>568325</xdr:colOff>
      <xdr:row>77</xdr:row>
      <xdr:rowOff>71120</xdr:rowOff>
    </xdr:to>
    <xdr:sp macro="" textlink="">
      <xdr:nvSpPr>
        <xdr:cNvPr id="619" name="円/楕円 618"/>
        <xdr:cNvSpPr/>
      </xdr:nvSpPr>
      <xdr:spPr>
        <a:xfrm>
          <a:off x="162687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163847</xdr:rowOff>
    </xdr:from>
    <xdr:ext cx="599010" cy="259045"/>
    <xdr:sp macro="" textlink="">
      <xdr:nvSpPr>
        <xdr:cNvPr id="620" name="公債費該当値テキスト"/>
        <xdr:cNvSpPr txBox="1"/>
      </xdr:nvSpPr>
      <xdr:spPr>
        <a:xfrm>
          <a:off x="16370300" y="130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192,667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120466</xdr:rowOff>
    </xdr:from>
    <xdr:to>
      <xdr:col>22</xdr:col>
      <xdr:colOff>415925</xdr:colOff>
      <xdr:row>77</xdr:row>
      <xdr:rowOff>50616</xdr:rowOff>
    </xdr:to>
    <xdr:sp macro="" textlink="">
      <xdr:nvSpPr>
        <xdr:cNvPr id="621" name="円/楕円 620"/>
        <xdr:cNvSpPr/>
      </xdr:nvSpPr>
      <xdr:spPr>
        <a:xfrm>
          <a:off x="15430500" y="1315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67143</xdr:rowOff>
    </xdr:from>
    <xdr:ext cx="599010" cy="259045"/>
    <xdr:sp macro="" textlink="">
      <xdr:nvSpPr>
        <xdr:cNvPr id="622" name="テキスト ボックス 621"/>
        <xdr:cNvSpPr txBox="1"/>
      </xdr:nvSpPr>
      <xdr:spPr>
        <a:xfrm>
          <a:off x="15181794" y="1292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203,430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86091</xdr:rowOff>
    </xdr:from>
    <xdr:to>
      <xdr:col>21</xdr:col>
      <xdr:colOff>212725</xdr:colOff>
      <xdr:row>77</xdr:row>
      <xdr:rowOff>16241</xdr:rowOff>
    </xdr:to>
    <xdr:sp macro="" textlink="">
      <xdr:nvSpPr>
        <xdr:cNvPr id="623" name="円/楕円 622"/>
        <xdr:cNvSpPr/>
      </xdr:nvSpPr>
      <xdr:spPr>
        <a:xfrm>
          <a:off x="14541500" y="1311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32767</xdr:rowOff>
    </xdr:from>
    <xdr:ext cx="599010" cy="259045"/>
    <xdr:sp macro="" textlink="">
      <xdr:nvSpPr>
        <xdr:cNvPr id="624" name="テキスト ボックス 623"/>
        <xdr:cNvSpPr txBox="1"/>
      </xdr:nvSpPr>
      <xdr:spPr>
        <a:xfrm>
          <a:off x="14292794" y="12891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221,475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130403</xdr:rowOff>
    </xdr:from>
    <xdr:to>
      <xdr:col>20</xdr:col>
      <xdr:colOff>9525</xdr:colOff>
      <xdr:row>77</xdr:row>
      <xdr:rowOff>60553</xdr:rowOff>
    </xdr:to>
    <xdr:sp macro="" textlink="">
      <xdr:nvSpPr>
        <xdr:cNvPr id="625" name="円/楕円 624"/>
        <xdr:cNvSpPr/>
      </xdr:nvSpPr>
      <xdr:spPr>
        <a:xfrm>
          <a:off x="13652500" y="1316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77079</xdr:rowOff>
    </xdr:from>
    <xdr:ext cx="599010" cy="259045"/>
    <xdr:sp macro="" textlink="">
      <xdr:nvSpPr>
        <xdr:cNvPr id="626" name="テキスト ボックス 625"/>
        <xdr:cNvSpPr txBox="1"/>
      </xdr:nvSpPr>
      <xdr:spPr>
        <a:xfrm>
          <a:off x="13403794" y="12935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198,214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153611</xdr:rowOff>
    </xdr:from>
    <xdr:to>
      <xdr:col>18</xdr:col>
      <xdr:colOff>492125</xdr:colOff>
      <xdr:row>76</xdr:row>
      <xdr:rowOff>83761</xdr:rowOff>
    </xdr:to>
    <xdr:sp macro="" textlink="">
      <xdr:nvSpPr>
        <xdr:cNvPr id="627" name="円/楕円 626"/>
        <xdr:cNvSpPr/>
      </xdr:nvSpPr>
      <xdr:spPr>
        <a:xfrm>
          <a:off x="12763500" y="130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100288</xdr:rowOff>
    </xdr:from>
    <xdr:ext cx="599010" cy="259045"/>
    <xdr:sp macro="" textlink="">
      <xdr:nvSpPr>
        <xdr:cNvPr id="628" name="テキスト ボックス 627"/>
        <xdr:cNvSpPr txBox="1"/>
      </xdr:nvSpPr>
      <xdr:spPr>
        <a:xfrm>
          <a:off x="12514794" y="1278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276,031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21510</xdr:rowOff>
    </xdr:from>
    <xdr:to>
      <xdr:col>23</xdr:col>
      <xdr:colOff>517525</xdr:colOff>
      <xdr:row>98</xdr:row>
      <xdr:rowOff>42616</xdr:rowOff>
    </xdr:to>
    <xdr:cxnSp macro="">
      <xdr:nvCxnSpPr>
        <xdr:cNvPr id="657" name="直線コネクタ 656"/>
        <xdr:cNvCxnSpPr/>
      </xdr:nvCxnSpPr>
      <xdr:spPr>
        <a:xfrm flipV="1">
          <a:off x="15481300" y="16823610"/>
          <a:ext cx="838200" cy="2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42618</xdr:rowOff>
    </xdr:from>
    <xdr:ext cx="534377" cy="259045"/>
    <xdr:sp macro="" textlink="">
      <xdr:nvSpPr>
        <xdr:cNvPr id="658" name="積立金平均値テキスト"/>
        <xdr:cNvSpPr txBox="1"/>
      </xdr:nvSpPr>
      <xdr:spPr>
        <a:xfrm>
          <a:off x="16370300" y="16844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42616</xdr:rowOff>
    </xdr:from>
    <xdr:to>
      <xdr:col>22</xdr:col>
      <xdr:colOff>365125</xdr:colOff>
      <xdr:row>98</xdr:row>
      <xdr:rowOff>76372</xdr:rowOff>
    </xdr:to>
    <xdr:cxnSp macro="">
      <xdr:nvCxnSpPr>
        <xdr:cNvPr id="660" name="直線コネクタ 659"/>
        <xdr:cNvCxnSpPr/>
      </xdr:nvCxnSpPr>
      <xdr:spPr>
        <a:xfrm flipV="1">
          <a:off x="14592300" y="16844716"/>
          <a:ext cx="889000" cy="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2534</xdr:rowOff>
    </xdr:from>
    <xdr:ext cx="534377" cy="259045"/>
    <xdr:sp macro="" textlink="">
      <xdr:nvSpPr>
        <xdr:cNvPr id="662" name="テキスト ボックス 661"/>
        <xdr:cNvSpPr txBox="1"/>
      </xdr:nvSpPr>
      <xdr:spPr>
        <a:xfrm>
          <a:off x="15214111" y="169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76372</xdr:rowOff>
    </xdr:from>
    <xdr:to>
      <xdr:col>21</xdr:col>
      <xdr:colOff>161925</xdr:colOff>
      <xdr:row>98</xdr:row>
      <xdr:rowOff>134800</xdr:rowOff>
    </xdr:to>
    <xdr:cxnSp macro="">
      <xdr:nvCxnSpPr>
        <xdr:cNvPr id="663" name="直線コネクタ 662"/>
        <xdr:cNvCxnSpPr/>
      </xdr:nvCxnSpPr>
      <xdr:spPr>
        <a:xfrm flipV="1">
          <a:off x="13703300" y="16878472"/>
          <a:ext cx="889000" cy="5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150522</xdr:rowOff>
    </xdr:from>
    <xdr:ext cx="534377" cy="259045"/>
    <xdr:sp macro="" textlink="">
      <xdr:nvSpPr>
        <xdr:cNvPr id="665" name="テキスト ボックス 664"/>
        <xdr:cNvSpPr txBox="1"/>
      </xdr:nvSpPr>
      <xdr:spPr>
        <a:xfrm>
          <a:off x="14325111" y="169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26302</xdr:rowOff>
    </xdr:from>
    <xdr:to>
      <xdr:col>19</xdr:col>
      <xdr:colOff>644525</xdr:colOff>
      <xdr:row>98</xdr:row>
      <xdr:rowOff>134800</xdr:rowOff>
    </xdr:to>
    <xdr:cxnSp macro="">
      <xdr:nvCxnSpPr>
        <xdr:cNvPr id="666" name="直線コネクタ 665"/>
        <xdr:cNvCxnSpPr/>
      </xdr:nvCxnSpPr>
      <xdr:spPr>
        <a:xfrm>
          <a:off x="12814300" y="16828402"/>
          <a:ext cx="889000" cy="10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144966</xdr:rowOff>
    </xdr:from>
    <xdr:ext cx="534377" cy="259045"/>
    <xdr:sp macro="" textlink="">
      <xdr:nvSpPr>
        <xdr:cNvPr id="670" name="テキスト ボックス 669"/>
        <xdr:cNvSpPr txBox="1"/>
      </xdr:nvSpPr>
      <xdr:spPr>
        <a:xfrm>
          <a:off x="12547111" y="1694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142160</xdr:rowOff>
    </xdr:from>
    <xdr:to>
      <xdr:col>23</xdr:col>
      <xdr:colOff>568325</xdr:colOff>
      <xdr:row>98</xdr:row>
      <xdr:rowOff>72310</xdr:rowOff>
    </xdr:to>
    <xdr:sp macro="" textlink="">
      <xdr:nvSpPr>
        <xdr:cNvPr id="676" name="円/楕円 675"/>
        <xdr:cNvSpPr/>
      </xdr:nvSpPr>
      <xdr:spPr>
        <a:xfrm>
          <a:off x="16268700" y="167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165037</xdr:rowOff>
    </xdr:from>
    <xdr:ext cx="599010" cy="259045"/>
    <xdr:sp macro="" textlink="">
      <xdr:nvSpPr>
        <xdr:cNvPr id="677" name="積立金該当値テキスト"/>
        <xdr:cNvSpPr txBox="1"/>
      </xdr:nvSpPr>
      <xdr:spPr>
        <a:xfrm>
          <a:off x="16370300" y="1662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153,063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163266</xdr:rowOff>
    </xdr:from>
    <xdr:to>
      <xdr:col>22</xdr:col>
      <xdr:colOff>415925</xdr:colOff>
      <xdr:row>98</xdr:row>
      <xdr:rowOff>93416</xdr:rowOff>
    </xdr:to>
    <xdr:sp macro="" textlink="">
      <xdr:nvSpPr>
        <xdr:cNvPr id="678" name="円/楕円 677"/>
        <xdr:cNvSpPr/>
      </xdr:nvSpPr>
      <xdr:spPr>
        <a:xfrm>
          <a:off x="15430500" y="1679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109943</xdr:rowOff>
    </xdr:from>
    <xdr:ext cx="599010" cy="259045"/>
    <xdr:sp macro="" textlink="">
      <xdr:nvSpPr>
        <xdr:cNvPr id="679" name="テキスト ボックス 678"/>
        <xdr:cNvSpPr txBox="1"/>
      </xdr:nvSpPr>
      <xdr:spPr>
        <a:xfrm>
          <a:off x="15181794" y="16569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136,444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25572</xdr:rowOff>
    </xdr:from>
    <xdr:to>
      <xdr:col>21</xdr:col>
      <xdr:colOff>212725</xdr:colOff>
      <xdr:row>98</xdr:row>
      <xdr:rowOff>127172</xdr:rowOff>
    </xdr:to>
    <xdr:sp macro="" textlink="">
      <xdr:nvSpPr>
        <xdr:cNvPr id="680" name="円/楕円 679"/>
        <xdr:cNvSpPr/>
      </xdr:nvSpPr>
      <xdr:spPr>
        <a:xfrm>
          <a:off x="14541500" y="168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143699</xdr:rowOff>
    </xdr:from>
    <xdr:ext cx="599010" cy="259045"/>
    <xdr:sp macro="" textlink="">
      <xdr:nvSpPr>
        <xdr:cNvPr id="681" name="テキスト ボックス 680"/>
        <xdr:cNvSpPr txBox="1"/>
      </xdr:nvSpPr>
      <xdr:spPr>
        <a:xfrm>
          <a:off x="14292794" y="1660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109,864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84000</xdr:rowOff>
    </xdr:from>
    <xdr:to>
      <xdr:col>20</xdr:col>
      <xdr:colOff>9525</xdr:colOff>
      <xdr:row>99</xdr:row>
      <xdr:rowOff>14150</xdr:rowOff>
    </xdr:to>
    <xdr:sp macro="" textlink="">
      <xdr:nvSpPr>
        <xdr:cNvPr id="682" name="円/楕円 681"/>
        <xdr:cNvSpPr/>
      </xdr:nvSpPr>
      <xdr:spPr>
        <a:xfrm>
          <a:off x="13652500" y="168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5277</xdr:rowOff>
    </xdr:from>
    <xdr:ext cx="534377" cy="259045"/>
    <xdr:sp macro="" textlink="">
      <xdr:nvSpPr>
        <xdr:cNvPr id="683" name="テキスト ボックス 682"/>
        <xdr:cNvSpPr txBox="1"/>
      </xdr:nvSpPr>
      <xdr:spPr>
        <a:xfrm>
          <a:off x="13436111" y="1697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63,859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146952</xdr:rowOff>
    </xdr:from>
    <xdr:to>
      <xdr:col>18</xdr:col>
      <xdr:colOff>492125</xdr:colOff>
      <xdr:row>98</xdr:row>
      <xdr:rowOff>77102</xdr:rowOff>
    </xdr:to>
    <xdr:sp macro="" textlink="">
      <xdr:nvSpPr>
        <xdr:cNvPr id="684" name="円/楕円 683"/>
        <xdr:cNvSpPr/>
      </xdr:nvSpPr>
      <xdr:spPr>
        <a:xfrm>
          <a:off x="12763500" y="1677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93629</xdr:rowOff>
    </xdr:from>
    <xdr:ext cx="599010" cy="259045"/>
    <xdr:sp macro="" textlink="">
      <xdr:nvSpPr>
        <xdr:cNvPr id="685" name="テキスト ボックス 684"/>
        <xdr:cNvSpPr txBox="1"/>
      </xdr:nvSpPr>
      <xdr:spPr>
        <a:xfrm>
          <a:off x="12514794" y="1655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149,290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1" name="直線コネクタ 77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4" name="直線コネクタ 77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4209</xdr:rowOff>
    </xdr:from>
    <xdr:to>
      <xdr:col>29</xdr:col>
      <xdr:colOff>517525</xdr:colOff>
      <xdr:row>59</xdr:row>
      <xdr:rowOff>44450</xdr:rowOff>
    </xdr:to>
    <xdr:cxnSp macro="">
      <xdr:nvCxnSpPr>
        <xdr:cNvPr id="777" name="直線コネクタ 776"/>
        <xdr:cNvCxnSpPr/>
      </xdr:nvCxnSpPr>
      <xdr:spPr>
        <a:xfrm>
          <a:off x="19545300" y="10119759"/>
          <a:ext cx="889000" cy="4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110165</xdr:rowOff>
    </xdr:from>
    <xdr:to>
      <xdr:col>28</xdr:col>
      <xdr:colOff>314325</xdr:colOff>
      <xdr:row>59</xdr:row>
      <xdr:rowOff>4209</xdr:rowOff>
    </xdr:to>
    <xdr:cxnSp macro="">
      <xdr:nvCxnSpPr>
        <xdr:cNvPr id="780" name="直線コネクタ 779"/>
        <xdr:cNvCxnSpPr/>
      </xdr:nvCxnSpPr>
      <xdr:spPr>
        <a:xfrm>
          <a:off x="18656300" y="10054265"/>
          <a:ext cx="889000" cy="6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25577</xdr:rowOff>
    </xdr:from>
    <xdr:ext cx="469744" cy="259045"/>
    <xdr:sp macro="" textlink="">
      <xdr:nvSpPr>
        <xdr:cNvPr id="784" name="テキスト ボックス 783"/>
        <xdr:cNvSpPr txBox="1"/>
      </xdr:nvSpPr>
      <xdr:spPr>
        <a:xfrm>
          <a:off x="18421427" y="101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0" name="円/楕円 78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2" name="円/楕円 79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3" name="テキスト ボックス 79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4" name="円/楕円 79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5" name="テキスト ボックス 79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124859</xdr:rowOff>
    </xdr:from>
    <xdr:to>
      <xdr:col>28</xdr:col>
      <xdr:colOff>365125</xdr:colOff>
      <xdr:row>59</xdr:row>
      <xdr:rowOff>55009</xdr:rowOff>
    </xdr:to>
    <xdr:sp macro="" textlink="">
      <xdr:nvSpPr>
        <xdr:cNvPr id="796" name="円/楕円 795"/>
        <xdr:cNvSpPr/>
      </xdr:nvSpPr>
      <xdr:spPr>
        <a:xfrm>
          <a:off x="19494500" y="1006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46136</xdr:rowOff>
    </xdr:from>
    <xdr:ext cx="469744" cy="259045"/>
    <xdr:sp macro="" textlink="">
      <xdr:nvSpPr>
        <xdr:cNvPr id="797" name="テキスト ボックス 796"/>
        <xdr:cNvSpPr txBox="1"/>
      </xdr:nvSpPr>
      <xdr:spPr>
        <a:xfrm>
          <a:off x="19310427" y="1016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59365</xdr:rowOff>
    </xdr:from>
    <xdr:to>
      <xdr:col>27</xdr:col>
      <xdr:colOff>161925</xdr:colOff>
      <xdr:row>58</xdr:row>
      <xdr:rowOff>160965</xdr:rowOff>
    </xdr:to>
    <xdr:sp macro="" textlink="">
      <xdr:nvSpPr>
        <xdr:cNvPr id="798" name="円/楕円 797"/>
        <xdr:cNvSpPr/>
      </xdr:nvSpPr>
      <xdr:spPr>
        <a:xfrm>
          <a:off x="18605500" y="1000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6042</xdr:rowOff>
    </xdr:from>
    <xdr:ext cx="534377" cy="259045"/>
    <xdr:sp macro="" textlink="">
      <xdr:nvSpPr>
        <xdr:cNvPr id="799" name="テキスト ボックス 798"/>
        <xdr:cNvSpPr txBox="1"/>
      </xdr:nvSpPr>
      <xdr:spPr>
        <a:xfrm>
          <a:off x="18389111" y="97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89362</xdr:rowOff>
    </xdr:from>
    <xdr:to>
      <xdr:col>32</xdr:col>
      <xdr:colOff>187325</xdr:colOff>
      <xdr:row>77</xdr:row>
      <xdr:rowOff>92977</xdr:rowOff>
    </xdr:to>
    <xdr:cxnSp macro="">
      <xdr:nvCxnSpPr>
        <xdr:cNvPr id="828" name="直線コネクタ 827"/>
        <xdr:cNvCxnSpPr/>
      </xdr:nvCxnSpPr>
      <xdr:spPr>
        <a:xfrm>
          <a:off x="21323300" y="13291012"/>
          <a:ext cx="838200" cy="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83460</xdr:rowOff>
    </xdr:from>
    <xdr:to>
      <xdr:col>31</xdr:col>
      <xdr:colOff>34925</xdr:colOff>
      <xdr:row>77</xdr:row>
      <xdr:rowOff>89362</xdr:rowOff>
    </xdr:to>
    <xdr:cxnSp macro="">
      <xdr:nvCxnSpPr>
        <xdr:cNvPr id="831" name="直線コネクタ 830"/>
        <xdr:cNvCxnSpPr/>
      </xdr:nvCxnSpPr>
      <xdr:spPr>
        <a:xfrm>
          <a:off x="20434300" y="13285110"/>
          <a:ext cx="889000" cy="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83460</xdr:rowOff>
    </xdr:from>
    <xdr:to>
      <xdr:col>29</xdr:col>
      <xdr:colOff>517525</xdr:colOff>
      <xdr:row>77</xdr:row>
      <xdr:rowOff>123492</xdr:rowOff>
    </xdr:to>
    <xdr:cxnSp macro="">
      <xdr:nvCxnSpPr>
        <xdr:cNvPr id="834" name="直線コネクタ 833"/>
        <xdr:cNvCxnSpPr/>
      </xdr:nvCxnSpPr>
      <xdr:spPr>
        <a:xfrm flipV="1">
          <a:off x="19545300" y="13285110"/>
          <a:ext cx="889000" cy="4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6" name="テキスト ボックス 835"/>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97923</xdr:rowOff>
    </xdr:from>
    <xdr:to>
      <xdr:col>28</xdr:col>
      <xdr:colOff>314325</xdr:colOff>
      <xdr:row>77</xdr:row>
      <xdr:rowOff>123492</xdr:rowOff>
    </xdr:to>
    <xdr:cxnSp macro="">
      <xdr:nvCxnSpPr>
        <xdr:cNvPr id="837" name="直線コネクタ 836"/>
        <xdr:cNvCxnSpPr/>
      </xdr:nvCxnSpPr>
      <xdr:spPr>
        <a:xfrm>
          <a:off x="18656300" y="13299573"/>
          <a:ext cx="889000" cy="2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9" name="テキスト ボックス 838"/>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1" name="テキスト ボックス 840"/>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42177</xdr:rowOff>
    </xdr:from>
    <xdr:to>
      <xdr:col>32</xdr:col>
      <xdr:colOff>238125</xdr:colOff>
      <xdr:row>77</xdr:row>
      <xdr:rowOff>143777</xdr:rowOff>
    </xdr:to>
    <xdr:sp macro="" textlink="">
      <xdr:nvSpPr>
        <xdr:cNvPr id="847" name="円/楕円 846"/>
        <xdr:cNvSpPr/>
      </xdr:nvSpPr>
      <xdr:spPr>
        <a:xfrm>
          <a:off x="22110700" y="1324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128554</xdr:rowOff>
    </xdr:from>
    <xdr:ext cx="534377" cy="259045"/>
    <xdr:sp macro="" textlink="">
      <xdr:nvSpPr>
        <xdr:cNvPr id="848" name="繰出金該当値テキスト"/>
        <xdr:cNvSpPr txBox="1"/>
      </xdr:nvSpPr>
      <xdr:spPr>
        <a:xfrm>
          <a:off x="22212300" y="1315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77,263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38562</xdr:rowOff>
    </xdr:from>
    <xdr:to>
      <xdr:col>31</xdr:col>
      <xdr:colOff>85725</xdr:colOff>
      <xdr:row>77</xdr:row>
      <xdr:rowOff>140162</xdr:rowOff>
    </xdr:to>
    <xdr:sp macro="" textlink="">
      <xdr:nvSpPr>
        <xdr:cNvPr id="849" name="円/楕円 848"/>
        <xdr:cNvSpPr/>
      </xdr:nvSpPr>
      <xdr:spPr>
        <a:xfrm>
          <a:off x="21272500" y="1324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131289</xdr:rowOff>
    </xdr:from>
    <xdr:ext cx="534377" cy="259045"/>
    <xdr:sp macro="" textlink="">
      <xdr:nvSpPr>
        <xdr:cNvPr id="850" name="テキスト ボックス 849"/>
        <xdr:cNvSpPr txBox="1"/>
      </xdr:nvSpPr>
      <xdr:spPr>
        <a:xfrm>
          <a:off x="21056111" y="1333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78,212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32660</xdr:rowOff>
    </xdr:from>
    <xdr:to>
      <xdr:col>29</xdr:col>
      <xdr:colOff>568325</xdr:colOff>
      <xdr:row>77</xdr:row>
      <xdr:rowOff>134260</xdr:rowOff>
    </xdr:to>
    <xdr:sp macro="" textlink="">
      <xdr:nvSpPr>
        <xdr:cNvPr id="851" name="円/楕円 850"/>
        <xdr:cNvSpPr/>
      </xdr:nvSpPr>
      <xdr:spPr>
        <a:xfrm>
          <a:off x="20383500" y="1323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125387</xdr:rowOff>
    </xdr:from>
    <xdr:ext cx="534377" cy="259045"/>
    <xdr:sp macro="" textlink="">
      <xdr:nvSpPr>
        <xdr:cNvPr id="852" name="テキスト ボックス 851"/>
        <xdr:cNvSpPr txBox="1"/>
      </xdr:nvSpPr>
      <xdr:spPr>
        <a:xfrm>
          <a:off x="20167111" y="1332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79,761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72692</xdr:rowOff>
    </xdr:from>
    <xdr:to>
      <xdr:col>28</xdr:col>
      <xdr:colOff>365125</xdr:colOff>
      <xdr:row>78</xdr:row>
      <xdr:rowOff>2842</xdr:rowOff>
    </xdr:to>
    <xdr:sp macro="" textlink="">
      <xdr:nvSpPr>
        <xdr:cNvPr id="853" name="円/楕円 852"/>
        <xdr:cNvSpPr/>
      </xdr:nvSpPr>
      <xdr:spPr>
        <a:xfrm>
          <a:off x="19494500" y="1327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165419</xdr:rowOff>
    </xdr:from>
    <xdr:ext cx="534377" cy="259045"/>
    <xdr:sp macro="" textlink="">
      <xdr:nvSpPr>
        <xdr:cNvPr id="854" name="テキスト ボックス 853"/>
        <xdr:cNvSpPr txBox="1"/>
      </xdr:nvSpPr>
      <xdr:spPr>
        <a:xfrm>
          <a:off x="19278111" y="1336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69,254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47123</xdr:rowOff>
    </xdr:from>
    <xdr:to>
      <xdr:col>27</xdr:col>
      <xdr:colOff>161925</xdr:colOff>
      <xdr:row>77</xdr:row>
      <xdr:rowOff>148723</xdr:rowOff>
    </xdr:to>
    <xdr:sp macro="" textlink="">
      <xdr:nvSpPr>
        <xdr:cNvPr id="855" name="円/楕円 854"/>
        <xdr:cNvSpPr/>
      </xdr:nvSpPr>
      <xdr:spPr>
        <a:xfrm>
          <a:off x="18605500" y="1324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139850</xdr:rowOff>
    </xdr:from>
    <xdr:ext cx="534377" cy="259045"/>
    <xdr:sp macro="" textlink="">
      <xdr:nvSpPr>
        <xdr:cNvPr id="856" name="テキスト ボックス 855"/>
        <xdr:cNvSpPr txBox="1"/>
      </xdr:nvSpPr>
      <xdr:spPr>
        <a:xfrm>
          <a:off x="18389111" y="133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75,965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1,269</a:t>
          </a:r>
          <a:r>
            <a:rPr kumimoji="1" lang="ja-JP" altLang="en-US" sz="1300">
              <a:latin typeface="ＭＳ Ｐゴシック"/>
            </a:rPr>
            <a:t>千円となっている。構成項目のうち、普通建設事業費は住民一人当たり</a:t>
          </a:r>
          <a:r>
            <a:rPr kumimoji="1" lang="en-US" altLang="ja-JP" sz="1300">
              <a:latin typeface="ＭＳ Ｐゴシック"/>
            </a:rPr>
            <a:t>373,608</a:t>
          </a:r>
          <a:r>
            <a:rPr kumimoji="1" lang="ja-JP" altLang="en-US" sz="1300">
              <a:latin typeface="ＭＳ Ｐゴシック"/>
            </a:rPr>
            <a:t>円となっており、類似団体平均と比較して</a:t>
          </a:r>
          <a:r>
            <a:rPr kumimoji="1" lang="en-US" altLang="ja-JP" sz="1300">
              <a:latin typeface="ＭＳ Ｐゴシック"/>
            </a:rPr>
            <a:t>93,150</a:t>
          </a:r>
          <a:r>
            <a:rPr kumimoji="1" lang="ja-JP" altLang="en-US" sz="1300">
              <a:latin typeface="ＭＳ Ｐゴシック"/>
            </a:rPr>
            <a:t>円高い状況となっている。これは、近年の道路関連事業や施設建設事業の増加によるものである。このため、今後は公共施設等総合管理計画に基づき、事業の取捨選択を徹底していくことで、過大な事業費とならないよう注意する。公債費についても類似団体平均を上回っているが、これは交付税措置率の高い地方債の発行を行っており、公債費充当一般財源に対して基準財政需要額算入額が上回っていることなどから、コストの高さほどの懸念材料ではないと考えるが、公債費負担対策については逐一実施することとする。一方、積立金については住民一人当たり</a:t>
          </a:r>
          <a:r>
            <a:rPr kumimoji="1" lang="en-US" altLang="ja-JP" sz="1300">
              <a:latin typeface="ＭＳ Ｐゴシック"/>
            </a:rPr>
            <a:t>153,063</a:t>
          </a:r>
          <a:r>
            <a:rPr kumimoji="1" lang="ja-JP" altLang="en-US" sz="1300">
              <a:latin typeface="ＭＳ Ｐゴシック"/>
            </a:rPr>
            <a:t>円と類似団体を</a:t>
          </a:r>
          <a:r>
            <a:rPr kumimoji="1" lang="en-US" altLang="ja-JP" sz="1300">
              <a:latin typeface="ＭＳ Ｐゴシック"/>
            </a:rPr>
            <a:t>73,607</a:t>
          </a:r>
          <a:r>
            <a:rPr kumimoji="1" lang="ja-JP" altLang="en-US" sz="1300">
              <a:latin typeface="ＭＳ Ｐゴシック"/>
            </a:rPr>
            <a:t>円、率にして</a:t>
          </a:r>
          <a:r>
            <a:rPr kumimoji="1" lang="en-US" altLang="ja-JP" sz="1300">
              <a:latin typeface="ＭＳ Ｐゴシック"/>
            </a:rPr>
            <a:t>192.6</a:t>
          </a:r>
          <a:r>
            <a:rPr kumimoji="1" lang="ja-JP" altLang="en-US" sz="1300">
              <a:latin typeface="ＭＳ Ｐゴシック"/>
            </a:rPr>
            <a:t>％上回っている。これは今後予想される大型公共事業に向けて計画的に基金の新規積立を行っているからである。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長野県南牧村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3,192
3,067
133.09
4,470,412
4,050,966
305,104
2,536,826
3,495,716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97882</xdr:rowOff>
    </xdr:from>
    <xdr:to>
      <xdr:col>6</xdr:col>
      <xdr:colOff>511175</xdr:colOff>
      <xdr:row>38</xdr:row>
      <xdr:rowOff>116563</xdr:rowOff>
    </xdr:to>
    <xdr:cxnSp macro="">
      <xdr:nvCxnSpPr>
        <xdr:cNvPr id="62" name="直線コネクタ 61"/>
        <xdr:cNvCxnSpPr/>
      </xdr:nvCxnSpPr>
      <xdr:spPr>
        <a:xfrm flipV="1">
          <a:off x="3797300" y="6612982"/>
          <a:ext cx="838200" cy="1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116563</xdr:rowOff>
    </xdr:from>
    <xdr:to>
      <xdr:col>5</xdr:col>
      <xdr:colOff>358775</xdr:colOff>
      <xdr:row>38</xdr:row>
      <xdr:rowOff>122555</xdr:rowOff>
    </xdr:to>
    <xdr:cxnSp macro="">
      <xdr:nvCxnSpPr>
        <xdr:cNvPr id="65" name="直線コネクタ 64"/>
        <xdr:cNvCxnSpPr/>
      </xdr:nvCxnSpPr>
      <xdr:spPr>
        <a:xfrm flipV="1">
          <a:off x="2908300" y="6631663"/>
          <a:ext cx="889000" cy="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100838</xdr:rowOff>
    </xdr:from>
    <xdr:to>
      <xdr:col>4</xdr:col>
      <xdr:colOff>155575</xdr:colOff>
      <xdr:row>38</xdr:row>
      <xdr:rowOff>122555</xdr:rowOff>
    </xdr:to>
    <xdr:cxnSp macro="">
      <xdr:nvCxnSpPr>
        <xdr:cNvPr id="68" name="直線コネクタ 67"/>
        <xdr:cNvCxnSpPr/>
      </xdr:nvCxnSpPr>
      <xdr:spPr>
        <a:xfrm>
          <a:off x="2019300" y="661593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87318</xdr:rowOff>
    </xdr:from>
    <xdr:to>
      <xdr:col>2</xdr:col>
      <xdr:colOff>638175</xdr:colOff>
      <xdr:row>38</xdr:row>
      <xdr:rowOff>100838</xdr:rowOff>
    </xdr:to>
    <xdr:cxnSp macro="">
      <xdr:nvCxnSpPr>
        <xdr:cNvPr id="71" name="直線コネクタ 70"/>
        <xdr:cNvCxnSpPr/>
      </xdr:nvCxnSpPr>
      <xdr:spPr>
        <a:xfrm>
          <a:off x="1130300" y="6602418"/>
          <a:ext cx="8890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47082</xdr:rowOff>
    </xdr:from>
    <xdr:to>
      <xdr:col>6</xdr:col>
      <xdr:colOff>561975</xdr:colOff>
      <xdr:row>38</xdr:row>
      <xdr:rowOff>148682</xdr:rowOff>
    </xdr:to>
    <xdr:sp macro="" textlink="">
      <xdr:nvSpPr>
        <xdr:cNvPr id="81" name="円/楕円 80"/>
        <xdr:cNvSpPr/>
      </xdr:nvSpPr>
      <xdr:spPr>
        <a:xfrm>
          <a:off x="4584700" y="65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133459</xdr:rowOff>
    </xdr:from>
    <xdr:ext cx="534377" cy="259045"/>
    <xdr:sp macro="" textlink="">
      <xdr:nvSpPr>
        <xdr:cNvPr id="82" name="議会費該当値テキスト"/>
        <xdr:cNvSpPr txBox="1"/>
      </xdr:nvSpPr>
      <xdr:spPr>
        <a:xfrm>
          <a:off x="4686300" y="647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10,561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65763</xdr:rowOff>
    </xdr:from>
    <xdr:to>
      <xdr:col>5</xdr:col>
      <xdr:colOff>409575</xdr:colOff>
      <xdr:row>38</xdr:row>
      <xdr:rowOff>167363</xdr:rowOff>
    </xdr:to>
    <xdr:sp macro="" textlink="">
      <xdr:nvSpPr>
        <xdr:cNvPr id="83" name="円/楕円 82"/>
        <xdr:cNvSpPr/>
      </xdr:nvSpPr>
      <xdr:spPr>
        <a:xfrm>
          <a:off x="3746500" y="658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158490</xdr:rowOff>
    </xdr:from>
    <xdr:ext cx="469744" cy="259045"/>
    <xdr:sp macro="" textlink="">
      <xdr:nvSpPr>
        <xdr:cNvPr id="84" name="テキスト ボックス 83"/>
        <xdr:cNvSpPr txBox="1"/>
      </xdr:nvSpPr>
      <xdr:spPr>
        <a:xfrm>
          <a:off x="3562427" y="667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9,417</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71755</xdr:rowOff>
    </xdr:from>
    <xdr:to>
      <xdr:col>4</xdr:col>
      <xdr:colOff>206375</xdr:colOff>
      <xdr:row>39</xdr:row>
      <xdr:rowOff>1905</xdr:rowOff>
    </xdr:to>
    <xdr:sp macro="" textlink="">
      <xdr:nvSpPr>
        <xdr:cNvPr id="85" name="円/楕円 84"/>
        <xdr:cNvSpPr/>
      </xdr:nvSpPr>
      <xdr:spPr>
        <a:xfrm>
          <a:off x="2857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164482</xdr:rowOff>
    </xdr:from>
    <xdr:ext cx="469744" cy="259045"/>
    <xdr:sp macro="" textlink="">
      <xdr:nvSpPr>
        <xdr:cNvPr id="86" name="テキスト ボックス 85"/>
        <xdr:cNvSpPr txBox="1"/>
      </xdr:nvSpPr>
      <xdr:spPr>
        <a:xfrm>
          <a:off x="2673427" y="667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9,050</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50038</xdr:rowOff>
    </xdr:from>
    <xdr:to>
      <xdr:col>3</xdr:col>
      <xdr:colOff>3175</xdr:colOff>
      <xdr:row>38</xdr:row>
      <xdr:rowOff>151638</xdr:rowOff>
    </xdr:to>
    <xdr:sp macro="" textlink="">
      <xdr:nvSpPr>
        <xdr:cNvPr id="87" name="円/楕円 86"/>
        <xdr:cNvSpPr/>
      </xdr:nvSpPr>
      <xdr:spPr>
        <a:xfrm>
          <a:off x="1968500" y="656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142765</xdr:rowOff>
    </xdr:from>
    <xdr:ext cx="534377" cy="259045"/>
    <xdr:sp macro="" textlink="">
      <xdr:nvSpPr>
        <xdr:cNvPr id="88" name="テキスト ボックス 87"/>
        <xdr:cNvSpPr txBox="1"/>
      </xdr:nvSpPr>
      <xdr:spPr>
        <a:xfrm>
          <a:off x="1752111" y="665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10,380</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36518</xdr:rowOff>
    </xdr:from>
    <xdr:to>
      <xdr:col>1</xdr:col>
      <xdr:colOff>485775</xdr:colOff>
      <xdr:row>38</xdr:row>
      <xdr:rowOff>138118</xdr:rowOff>
    </xdr:to>
    <xdr:sp macro="" textlink="">
      <xdr:nvSpPr>
        <xdr:cNvPr id="89" name="円/楕円 88"/>
        <xdr:cNvSpPr/>
      </xdr:nvSpPr>
      <xdr:spPr>
        <a:xfrm>
          <a:off x="1079500" y="65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129245</xdr:rowOff>
    </xdr:from>
    <xdr:ext cx="534377" cy="259045"/>
    <xdr:sp macro="" textlink="">
      <xdr:nvSpPr>
        <xdr:cNvPr id="90" name="テキスト ボックス 89"/>
        <xdr:cNvSpPr txBox="1"/>
      </xdr:nvSpPr>
      <xdr:spPr>
        <a:xfrm>
          <a:off x="863111" y="664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58716</xdr:rowOff>
    </xdr:from>
    <xdr:to>
      <xdr:col>6</xdr:col>
      <xdr:colOff>511175</xdr:colOff>
      <xdr:row>58</xdr:row>
      <xdr:rowOff>156997</xdr:rowOff>
    </xdr:to>
    <xdr:cxnSp macro="">
      <xdr:nvCxnSpPr>
        <xdr:cNvPr id="121" name="直線コネクタ 120"/>
        <xdr:cNvCxnSpPr/>
      </xdr:nvCxnSpPr>
      <xdr:spPr>
        <a:xfrm>
          <a:off x="3797300" y="10002816"/>
          <a:ext cx="838200" cy="9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58716</xdr:rowOff>
    </xdr:from>
    <xdr:to>
      <xdr:col>5</xdr:col>
      <xdr:colOff>358775</xdr:colOff>
      <xdr:row>58</xdr:row>
      <xdr:rowOff>91205</xdr:rowOff>
    </xdr:to>
    <xdr:cxnSp macro="">
      <xdr:nvCxnSpPr>
        <xdr:cNvPr id="124" name="直線コネクタ 123"/>
        <xdr:cNvCxnSpPr/>
      </xdr:nvCxnSpPr>
      <xdr:spPr>
        <a:xfrm flipV="1">
          <a:off x="2908300" y="10002816"/>
          <a:ext cx="889000" cy="3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91205</xdr:rowOff>
    </xdr:from>
    <xdr:to>
      <xdr:col>4</xdr:col>
      <xdr:colOff>155575</xdr:colOff>
      <xdr:row>58</xdr:row>
      <xdr:rowOff>166533</xdr:rowOff>
    </xdr:to>
    <xdr:cxnSp macro="">
      <xdr:nvCxnSpPr>
        <xdr:cNvPr id="127" name="直線コネクタ 126"/>
        <xdr:cNvCxnSpPr/>
      </xdr:nvCxnSpPr>
      <xdr:spPr>
        <a:xfrm flipV="1">
          <a:off x="2019300" y="10035305"/>
          <a:ext cx="889000" cy="7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118604</xdr:rowOff>
    </xdr:from>
    <xdr:to>
      <xdr:col>2</xdr:col>
      <xdr:colOff>638175</xdr:colOff>
      <xdr:row>58</xdr:row>
      <xdr:rowOff>166533</xdr:rowOff>
    </xdr:to>
    <xdr:cxnSp macro="">
      <xdr:nvCxnSpPr>
        <xdr:cNvPr id="130" name="直線コネクタ 129"/>
        <xdr:cNvCxnSpPr/>
      </xdr:nvCxnSpPr>
      <xdr:spPr>
        <a:xfrm>
          <a:off x="1130300" y="10062704"/>
          <a:ext cx="889000" cy="4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106197</xdr:rowOff>
    </xdr:from>
    <xdr:to>
      <xdr:col>6</xdr:col>
      <xdr:colOff>561975</xdr:colOff>
      <xdr:row>59</xdr:row>
      <xdr:rowOff>36347</xdr:rowOff>
    </xdr:to>
    <xdr:sp macro="" textlink="">
      <xdr:nvSpPr>
        <xdr:cNvPr id="140" name="円/楕円 139"/>
        <xdr:cNvSpPr/>
      </xdr:nvSpPr>
      <xdr:spPr>
        <a:xfrm>
          <a:off x="4584700" y="100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21124</xdr:rowOff>
    </xdr:from>
    <xdr:ext cx="599010" cy="259045"/>
    <xdr:sp macro="" textlink="">
      <xdr:nvSpPr>
        <xdr:cNvPr id="141" name="総務費該当値テキスト"/>
        <xdr:cNvSpPr txBox="1"/>
      </xdr:nvSpPr>
      <xdr:spPr>
        <a:xfrm>
          <a:off x="4686300" y="996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104,111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7916</xdr:rowOff>
    </xdr:from>
    <xdr:to>
      <xdr:col>5</xdr:col>
      <xdr:colOff>409575</xdr:colOff>
      <xdr:row>58</xdr:row>
      <xdr:rowOff>109516</xdr:rowOff>
    </xdr:to>
    <xdr:sp macro="" textlink="">
      <xdr:nvSpPr>
        <xdr:cNvPr id="142" name="円/楕円 141"/>
        <xdr:cNvSpPr/>
      </xdr:nvSpPr>
      <xdr:spPr>
        <a:xfrm>
          <a:off x="3746500" y="995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100643</xdr:rowOff>
    </xdr:from>
    <xdr:ext cx="599010" cy="259045"/>
    <xdr:sp macro="" textlink="">
      <xdr:nvSpPr>
        <xdr:cNvPr id="143" name="テキスト ボックス 142"/>
        <xdr:cNvSpPr txBox="1"/>
      </xdr:nvSpPr>
      <xdr:spPr>
        <a:xfrm>
          <a:off x="3497794" y="10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194,395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40405</xdr:rowOff>
    </xdr:from>
    <xdr:to>
      <xdr:col>4</xdr:col>
      <xdr:colOff>206375</xdr:colOff>
      <xdr:row>58</xdr:row>
      <xdr:rowOff>142005</xdr:rowOff>
    </xdr:to>
    <xdr:sp macro="" textlink="">
      <xdr:nvSpPr>
        <xdr:cNvPr id="144" name="円/楕円 143"/>
        <xdr:cNvSpPr/>
      </xdr:nvSpPr>
      <xdr:spPr>
        <a:xfrm>
          <a:off x="2857500" y="998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133132</xdr:rowOff>
    </xdr:from>
    <xdr:ext cx="599010" cy="259045"/>
    <xdr:sp macro="" textlink="">
      <xdr:nvSpPr>
        <xdr:cNvPr id="145" name="テキスト ボックス 144"/>
        <xdr:cNvSpPr txBox="1"/>
      </xdr:nvSpPr>
      <xdr:spPr>
        <a:xfrm>
          <a:off x="2608794" y="100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164,549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115733</xdr:rowOff>
    </xdr:from>
    <xdr:to>
      <xdr:col>3</xdr:col>
      <xdr:colOff>3175</xdr:colOff>
      <xdr:row>59</xdr:row>
      <xdr:rowOff>45883</xdr:rowOff>
    </xdr:to>
    <xdr:sp macro="" textlink="">
      <xdr:nvSpPr>
        <xdr:cNvPr id="146" name="円/楕円 145"/>
        <xdr:cNvSpPr/>
      </xdr:nvSpPr>
      <xdr:spPr>
        <a:xfrm>
          <a:off x="1968500" y="1005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37010</xdr:rowOff>
    </xdr:from>
    <xdr:ext cx="534377" cy="259045"/>
    <xdr:sp macro="" textlink="">
      <xdr:nvSpPr>
        <xdr:cNvPr id="147" name="テキスト ボックス 146"/>
        <xdr:cNvSpPr txBox="1"/>
      </xdr:nvSpPr>
      <xdr:spPr>
        <a:xfrm>
          <a:off x="1752111" y="1015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95,350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67804</xdr:rowOff>
    </xdr:from>
    <xdr:to>
      <xdr:col>1</xdr:col>
      <xdr:colOff>485775</xdr:colOff>
      <xdr:row>58</xdr:row>
      <xdr:rowOff>169404</xdr:rowOff>
    </xdr:to>
    <xdr:sp macro="" textlink="">
      <xdr:nvSpPr>
        <xdr:cNvPr id="148" name="円/楕円 147"/>
        <xdr:cNvSpPr/>
      </xdr:nvSpPr>
      <xdr:spPr>
        <a:xfrm>
          <a:off x="1079500" y="1001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160531</xdr:rowOff>
    </xdr:from>
    <xdr:ext cx="599010" cy="259045"/>
    <xdr:sp macro="" textlink="">
      <xdr:nvSpPr>
        <xdr:cNvPr id="149" name="テキスト ボックス 148"/>
        <xdr:cNvSpPr txBox="1"/>
      </xdr:nvSpPr>
      <xdr:spPr>
        <a:xfrm>
          <a:off x="830794" y="101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126183</xdr:rowOff>
    </xdr:from>
    <xdr:to>
      <xdr:col>6</xdr:col>
      <xdr:colOff>511175</xdr:colOff>
      <xdr:row>78</xdr:row>
      <xdr:rowOff>8768</xdr:rowOff>
    </xdr:to>
    <xdr:cxnSp macro="">
      <xdr:nvCxnSpPr>
        <xdr:cNvPr id="178" name="直線コネクタ 177"/>
        <xdr:cNvCxnSpPr/>
      </xdr:nvCxnSpPr>
      <xdr:spPr>
        <a:xfrm>
          <a:off x="3797300" y="13327833"/>
          <a:ext cx="838200" cy="5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32967</xdr:rowOff>
    </xdr:from>
    <xdr:to>
      <xdr:col>5</xdr:col>
      <xdr:colOff>358775</xdr:colOff>
      <xdr:row>77</xdr:row>
      <xdr:rowOff>126183</xdr:rowOff>
    </xdr:to>
    <xdr:cxnSp macro="">
      <xdr:nvCxnSpPr>
        <xdr:cNvPr id="181" name="直線コネクタ 180"/>
        <xdr:cNvCxnSpPr/>
      </xdr:nvCxnSpPr>
      <xdr:spPr>
        <a:xfrm>
          <a:off x="2908300" y="13234617"/>
          <a:ext cx="889000" cy="9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21761</xdr:rowOff>
    </xdr:from>
    <xdr:ext cx="599010" cy="259045"/>
    <xdr:sp macro="" textlink="">
      <xdr:nvSpPr>
        <xdr:cNvPr id="183" name="テキスト ボックス 182"/>
        <xdr:cNvSpPr txBox="1"/>
      </xdr:nvSpPr>
      <xdr:spPr>
        <a:xfrm>
          <a:off x="3497794"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32967</xdr:rowOff>
    </xdr:from>
    <xdr:to>
      <xdr:col>4</xdr:col>
      <xdr:colOff>155575</xdr:colOff>
      <xdr:row>77</xdr:row>
      <xdr:rowOff>134040</xdr:rowOff>
    </xdr:to>
    <xdr:cxnSp macro="">
      <xdr:nvCxnSpPr>
        <xdr:cNvPr id="184" name="直線コネクタ 183"/>
        <xdr:cNvCxnSpPr/>
      </xdr:nvCxnSpPr>
      <xdr:spPr>
        <a:xfrm flipV="1">
          <a:off x="2019300" y="13234617"/>
          <a:ext cx="889000" cy="10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14583</xdr:rowOff>
    </xdr:from>
    <xdr:ext cx="599010" cy="259045"/>
    <xdr:sp macro="" textlink="">
      <xdr:nvSpPr>
        <xdr:cNvPr id="186" name="テキスト ボックス 185"/>
        <xdr:cNvSpPr txBox="1"/>
      </xdr:nvSpPr>
      <xdr:spPr>
        <a:xfrm>
          <a:off x="2608794" y="1338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146616</xdr:rowOff>
    </xdr:from>
    <xdr:to>
      <xdr:col>2</xdr:col>
      <xdr:colOff>638175</xdr:colOff>
      <xdr:row>77</xdr:row>
      <xdr:rowOff>134040</xdr:rowOff>
    </xdr:to>
    <xdr:cxnSp macro="">
      <xdr:nvCxnSpPr>
        <xdr:cNvPr id="187" name="直線コネクタ 186"/>
        <xdr:cNvCxnSpPr/>
      </xdr:nvCxnSpPr>
      <xdr:spPr>
        <a:xfrm>
          <a:off x="1130300" y="13176816"/>
          <a:ext cx="889000" cy="15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25032</xdr:rowOff>
    </xdr:from>
    <xdr:ext cx="599010" cy="259045"/>
    <xdr:sp macro="" textlink="">
      <xdr:nvSpPr>
        <xdr:cNvPr id="191" name="テキスト ボックス 190"/>
        <xdr:cNvSpPr txBox="1"/>
      </xdr:nvSpPr>
      <xdr:spPr>
        <a:xfrm>
          <a:off x="830794" y="1339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129418</xdr:rowOff>
    </xdr:from>
    <xdr:to>
      <xdr:col>6</xdr:col>
      <xdr:colOff>561975</xdr:colOff>
      <xdr:row>78</xdr:row>
      <xdr:rowOff>59568</xdr:rowOff>
    </xdr:to>
    <xdr:sp macro="" textlink="">
      <xdr:nvSpPr>
        <xdr:cNvPr id="197" name="円/楕円 196"/>
        <xdr:cNvSpPr/>
      </xdr:nvSpPr>
      <xdr:spPr>
        <a:xfrm>
          <a:off x="4584700" y="133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51548</xdr:rowOff>
    </xdr:from>
    <xdr:ext cx="599010" cy="259045"/>
    <xdr:sp macro="" textlink="">
      <xdr:nvSpPr>
        <xdr:cNvPr id="198" name="民生費該当値テキスト"/>
        <xdr:cNvSpPr txBox="1"/>
      </xdr:nvSpPr>
      <xdr:spPr>
        <a:xfrm>
          <a:off x="4686300" y="132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163,096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75383</xdr:rowOff>
    </xdr:from>
    <xdr:to>
      <xdr:col>5</xdr:col>
      <xdr:colOff>409575</xdr:colOff>
      <xdr:row>78</xdr:row>
      <xdr:rowOff>5533</xdr:rowOff>
    </xdr:to>
    <xdr:sp macro="" textlink="">
      <xdr:nvSpPr>
        <xdr:cNvPr id="199" name="円/楕円 198"/>
        <xdr:cNvSpPr/>
      </xdr:nvSpPr>
      <xdr:spPr>
        <a:xfrm>
          <a:off x="3746500" y="1327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168110</xdr:rowOff>
    </xdr:from>
    <xdr:ext cx="599010" cy="259045"/>
    <xdr:sp macro="" textlink="">
      <xdr:nvSpPr>
        <xdr:cNvPr id="200" name="テキスト ボックス 199"/>
        <xdr:cNvSpPr txBox="1"/>
      </xdr:nvSpPr>
      <xdr:spPr>
        <a:xfrm>
          <a:off x="3497794" y="13369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205,643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153617</xdr:rowOff>
    </xdr:from>
    <xdr:to>
      <xdr:col>4</xdr:col>
      <xdr:colOff>206375</xdr:colOff>
      <xdr:row>77</xdr:row>
      <xdr:rowOff>83767</xdr:rowOff>
    </xdr:to>
    <xdr:sp macro="" textlink="">
      <xdr:nvSpPr>
        <xdr:cNvPr id="201" name="円/楕円 200"/>
        <xdr:cNvSpPr/>
      </xdr:nvSpPr>
      <xdr:spPr>
        <a:xfrm>
          <a:off x="2857500" y="1318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100294</xdr:rowOff>
    </xdr:from>
    <xdr:ext cx="599010" cy="259045"/>
    <xdr:sp macro="" textlink="">
      <xdr:nvSpPr>
        <xdr:cNvPr id="202" name="テキスト ボックス 201"/>
        <xdr:cNvSpPr txBox="1"/>
      </xdr:nvSpPr>
      <xdr:spPr>
        <a:xfrm>
          <a:off x="2608794" y="12959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279,042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83240</xdr:rowOff>
    </xdr:from>
    <xdr:to>
      <xdr:col>3</xdr:col>
      <xdr:colOff>3175</xdr:colOff>
      <xdr:row>78</xdr:row>
      <xdr:rowOff>13390</xdr:rowOff>
    </xdr:to>
    <xdr:sp macro="" textlink="">
      <xdr:nvSpPr>
        <xdr:cNvPr id="203" name="円/楕円 202"/>
        <xdr:cNvSpPr/>
      </xdr:nvSpPr>
      <xdr:spPr>
        <a:xfrm>
          <a:off x="1968500" y="1328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4517</xdr:rowOff>
    </xdr:from>
    <xdr:ext cx="599010" cy="259045"/>
    <xdr:sp macro="" textlink="">
      <xdr:nvSpPr>
        <xdr:cNvPr id="204" name="テキスト ボックス 203"/>
        <xdr:cNvSpPr txBox="1"/>
      </xdr:nvSpPr>
      <xdr:spPr>
        <a:xfrm>
          <a:off x="1719794" y="1337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199,457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95816</xdr:rowOff>
    </xdr:from>
    <xdr:to>
      <xdr:col>1</xdr:col>
      <xdr:colOff>485775</xdr:colOff>
      <xdr:row>77</xdr:row>
      <xdr:rowOff>25966</xdr:rowOff>
    </xdr:to>
    <xdr:sp macro="" textlink="">
      <xdr:nvSpPr>
        <xdr:cNvPr id="205" name="円/楕円 204"/>
        <xdr:cNvSpPr/>
      </xdr:nvSpPr>
      <xdr:spPr>
        <a:xfrm>
          <a:off x="1079500" y="1312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42494</xdr:rowOff>
    </xdr:from>
    <xdr:ext cx="599010" cy="259045"/>
    <xdr:sp macro="" textlink="">
      <xdr:nvSpPr>
        <xdr:cNvPr id="206" name="テキスト ボックス 205"/>
        <xdr:cNvSpPr txBox="1"/>
      </xdr:nvSpPr>
      <xdr:spPr>
        <a:xfrm>
          <a:off x="830794" y="12901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324,554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68503</xdr:rowOff>
    </xdr:from>
    <xdr:to>
      <xdr:col>6</xdr:col>
      <xdr:colOff>511175</xdr:colOff>
      <xdr:row>97</xdr:row>
      <xdr:rowOff>116742</xdr:rowOff>
    </xdr:to>
    <xdr:cxnSp macro="">
      <xdr:nvCxnSpPr>
        <xdr:cNvPr id="235" name="直線コネクタ 234"/>
        <xdr:cNvCxnSpPr/>
      </xdr:nvCxnSpPr>
      <xdr:spPr>
        <a:xfrm flipV="1">
          <a:off x="3797300" y="16699153"/>
          <a:ext cx="838200" cy="4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101890</xdr:rowOff>
    </xdr:from>
    <xdr:to>
      <xdr:col>5</xdr:col>
      <xdr:colOff>358775</xdr:colOff>
      <xdr:row>97</xdr:row>
      <xdr:rowOff>116742</xdr:rowOff>
    </xdr:to>
    <xdr:cxnSp macro="">
      <xdr:nvCxnSpPr>
        <xdr:cNvPr id="238" name="直線コネクタ 237"/>
        <xdr:cNvCxnSpPr/>
      </xdr:nvCxnSpPr>
      <xdr:spPr>
        <a:xfrm>
          <a:off x="2908300" y="16732540"/>
          <a:ext cx="889000" cy="1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101890</xdr:rowOff>
    </xdr:from>
    <xdr:to>
      <xdr:col>4</xdr:col>
      <xdr:colOff>155575</xdr:colOff>
      <xdr:row>97</xdr:row>
      <xdr:rowOff>125028</xdr:rowOff>
    </xdr:to>
    <xdr:cxnSp macro="">
      <xdr:nvCxnSpPr>
        <xdr:cNvPr id="241" name="直線コネクタ 240"/>
        <xdr:cNvCxnSpPr/>
      </xdr:nvCxnSpPr>
      <xdr:spPr>
        <a:xfrm flipV="1">
          <a:off x="2019300" y="16732540"/>
          <a:ext cx="889000" cy="2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125028</xdr:rowOff>
    </xdr:from>
    <xdr:to>
      <xdr:col>2</xdr:col>
      <xdr:colOff>638175</xdr:colOff>
      <xdr:row>98</xdr:row>
      <xdr:rowOff>3108</xdr:rowOff>
    </xdr:to>
    <xdr:cxnSp macro="">
      <xdr:nvCxnSpPr>
        <xdr:cNvPr id="244" name="直線コネクタ 243"/>
        <xdr:cNvCxnSpPr/>
      </xdr:nvCxnSpPr>
      <xdr:spPr>
        <a:xfrm flipV="1">
          <a:off x="1130300" y="16755678"/>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17703</xdr:rowOff>
    </xdr:from>
    <xdr:to>
      <xdr:col>6</xdr:col>
      <xdr:colOff>561975</xdr:colOff>
      <xdr:row>97</xdr:row>
      <xdr:rowOff>119303</xdr:rowOff>
    </xdr:to>
    <xdr:sp macro="" textlink="">
      <xdr:nvSpPr>
        <xdr:cNvPr id="254" name="円/楕円 253"/>
        <xdr:cNvSpPr/>
      </xdr:nvSpPr>
      <xdr:spPr>
        <a:xfrm>
          <a:off x="4584700" y="1664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167580</xdr:rowOff>
    </xdr:from>
    <xdr:ext cx="534377" cy="259045"/>
    <xdr:sp macro="" textlink="">
      <xdr:nvSpPr>
        <xdr:cNvPr id="255" name="衛生費該当値テキスト"/>
        <xdr:cNvSpPr txBox="1"/>
      </xdr:nvSpPr>
      <xdr:spPr>
        <a:xfrm>
          <a:off x="4686300" y="1662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83,687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65942</xdr:rowOff>
    </xdr:from>
    <xdr:to>
      <xdr:col>5</xdr:col>
      <xdr:colOff>409575</xdr:colOff>
      <xdr:row>97</xdr:row>
      <xdr:rowOff>167542</xdr:rowOff>
    </xdr:to>
    <xdr:sp macro="" textlink="">
      <xdr:nvSpPr>
        <xdr:cNvPr id="256" name="円/楕円 255"/>
        <xdr:cNvSpPr/>
      </xdr:nvSpPr>
      <xdr:spPr>
        <a:xfrm>
          <a:off x="3746500" y="1669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158669</xdr:rowOff>
    </xdr:from>
    <xdr:ext cx="534377" cy="259045"/>
    <xdr:sp macro="" textlink="">
      <xdr:nvSpPr>
        <xdr:cNvPr id="257" name="テキスト ボックス 256"/>
        <xdr:cNvSpPr txBox="1"/>
      </xdr:nvSpPr>
      <xdr:spPr>
        <a:xfrm>
          <a:off x="3530111" y="1678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71,026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51090</xdr:rowOff>
    </xdr:from>
    <xdr:to>
      <xdr:col>4</xdr:col>
      <xdr:colOff>206375</xdr:colOff>
      <xdr:row>97</xdr:row>
      <xdr:rowOff>152690</xdr:rowOff>
    </xdr:to>
    <xdr:sp macro="" textlink="">
      <xdr:nvSpPr>
        <xdr:cNvPr id="258" name="円/楕円 257"/>
        <xdr:cNvSpPr/>
      </xdr:nvSpPr>
      <xdr:spPr>
        <a:xfrm>
          <a:off x="2857500" y="1668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143817</xdr:rowOff>
    </xdr:from>
    <xdr:ext cx="534377" cy="259045"/>
    <xdr:sp macro="" textlink="">
      <xdr:nvSpPr>
        <xdr:cNvPr id="259" name="テキスト ボックス 258"/>
        <xdr:cNvSpPr txBox="1"/>
      </xdr:nvSpPr>
      <xdr:spPr>
        <a:xfrm>
          <a:off x="2641111" y="1677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74,924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74228</xdr:rowOff>
    </xdr:from>
    <xdr:to>
      <xdr:col>3</xdr:col>
      <xdr:colOff>3175</xdr:colOff>
      <xdr:row>98</xdr:row>
      <xdr:rowOff>4378</xdr:rowOff>
    </xdr:to>
    <xdr:sp macro="" textlink="">
      <xdr:nvSpPr>
        <xdr:cNvPr id="260" name="円/楕円 259"/>
        <xdr:cNvSpPr/>
      </xdr:nvSpPr>
      <xdr:spPr>
        <a:xfrm>
          <a:off x="1968500" y="1670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166955</xdr:rowOff>
    </xdr:from>
    <xdr:ext cx="534377" cy="259045"/>
    <xdr:sp macro="" textlink="">
      <xdr:nvSpPr>
        <xdr:cNvPr id="261" name="テキスト ボックス 260"/>
        <xdr:cNvSpPr txBox="1"/>
      </xdr:nvSpPr>
      <xdr:spPr>
        <a:xfrm>
          <a:off x="1752111" y="1679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68,851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123758</xdr:rowOff>
    </xdr:from>
    <xdr:to>
      <xdr:col>1</xdr:col>
      <xdr:colOff>485775</xdr:colOff>
      <xdr:row>98</xdr:row>
      <xdr:rowOff>53908</xdr:rowOff>
    </xdr:to>
    <xdr:sp macro="" textlink="">
      <xdr:nvSpPr>
        <xdr:cNvPr id="262" name="円/楕円 261"/>
        <xdr:cNvSpPr/>
      </xdr:nvSpPr>
      <xdr:spPr>
        <a:xfrm>
          <a:off x="1079500" y="1675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45035</xdr:rowOff>
    </xdr:from>
    <xdr:ext cx="534377" cy="259045"/>
    <xdr:sp macro="" textlink="">
      <xdr:nvSpPr>
        <xdr:cNvPr id="263" name="テキスト ボックス 262"/>
        <xdr:cNvSpPr txBox="1"/>
      </xdr:nvSpPr>
      <xdr:spPr>
        <a:xfrm>
          <a:off x="863111" y="1684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6541</xdr:rowOff>
    </xdr:from>
    <xdr:to>
      <xdr:col>12</xdr:col>
      <xdr:colOff>511175</xdr:colOff>
      <xdr:row>39</xdr:row>
      <xdr:rowOff>98878</xdr:rowOff>
    </xdr:to>
    <xdr:cxnSp macro="">
      <xdr:nvCxnSpPr>
        <xdr:cNvPr id="300" name="直線コネクタ 299"/>
        <xdr:cNvCxnSpPr/>
      </xdr:nvCxnSpPr>
      <xdr:spPr>
        <a:xfrm>
          <a:off x="7861300" y="6693091"/>
          <a:ext cx="889000" cy="9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6541</xdr:rowOff>
    </xdr:from>
    <xdr:to>
      <xdr:col>11</xdr:col>
      <xdr:colOff>307975</xdr:colOff>
      <xdr:row>39</xdr:row>
      <xdr:rowOff>57502</xdr:rowOff>
    </xdr:to>
    <xdr:cxnSp macro="">
      <xdr:nvCxnSpPr>
        <xdr:cNvPr id="303" name="直線コネクタ 302"/>
        <xdr:cNvCxnSpPr/>
      </xdr:nvCxnSpPr>
      <xdr:spPr>
        <a:xfrm flipV="1">
          <a:off x="6972300" y="6693091"/>
          <a:ext cx="889000" cy="5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69923</xdr:rowOff>
    </xdr:from>
    <xdr:ext cx="469744" cy="259045"/>
    <xdr:sp macro="" textlink="">
      <xdr:nvSpPr>
        <xdr:cNvPr id="305" name="テキスト ボックス 304"/>
        <xdr:cNvSpPr txBox="1"/>
      </xdr:nvSpPr>
      <xdr:spPr>
        <a:xfrm>
          <a:off x="7626427" y="675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249299" cy="259045"/>
    <xdr:sp macro="" textlink="">
      <xdr:nvSpPr>
        <xdr:cNvPr id="314" name="労働費該当値テキスト"/>
        <xdr:cNvSpPr txBox="1"/>
      </xdr:nvSpPr>
      <xdr:spPr>
        <a:xfrm>
          <a:off x="10528300" y="6696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5" name="円/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6" name="テキスト ボックス 315"/>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7" name="円/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8" name="テキスト ボックス 317"/>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127191</xdr:rowOff>
    </xdr:from>
    <xdr:to>
      <xdr:col>11</xdr:col>
      <xdr:colOff>358775</xdr:colOff>
      <xdr:row>39</xdr:row>
      <xdr:rowOff>57341</xdr:rowOff>
    </xdr:to>
    <xdr:sp macro="" textlink="">
      <xdr:nvSpPr>
        <xdr:cNvPr id="319" name="円/楕円 318"/>
        <xdr:cNvSpPr/>
      </xdr:nvSpPr>
      <xdr:spPr>
        <a:xfrm>
          <a:off x="7810500" y="664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73868</xdr:rowOff>
    </xdr:from>
    <xdr:ext cx="469744" cy="259045"/>
    <xdr:sp macro="" textlink="">
      <xdr:nvSpPr>
        <xdr:cNvPr id="320" name="テキスト ボックス 319"/>
        <xdr:cNvSpPr txBox="1"/>
      </xdr:nvSpPr>
      <xdr:spPr>
        <a:xfrm>
          <a:off x="7626427" y="641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5,655</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6702</xdr:rowOff>
    </xdr:from>
    <xdr:to>
      <xdr:col>10</xdr:col>
      <xdr:colOff>155575</xdr:colOff>
      <xdr:row>39</xdr:row>
      <xdr:rowOff>108302</xdr:rowOff>
    </xdr:to>
    <xdr:sp macro="" textlink="">
      <xdr:nvSpPr>
        <xdr:cNvPr id="321" name="円/楕円 320"/>
        <xdr:cNvSpPr/>
      </xdr:nvSpPr>
      <xdr:spPr>
        <a:xfrm>
          <a:off x="6921500" y="669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99429</xdr:rowOff>
    </xdr:from>
    <xdr:ext cx="469744" cy="259045"/>
    <xdr:sp macro="" textlink="">
      <xdr:nvSpPr>
        <xdr:cNvPr id="322" name="テキスト ボックス 321"/>
        <xdr:cNvSpPr txBox="1"/>
      </xdr:nvSpPr>
      <xdr:spPr>
        <a:xfrm>
          <a:off x="6737427" y="678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160564</xdr:rowOff>
    </xdr:from>
    <xdr:to>
      <xdr:col>15</xdr:col>
      <xdr:colOff>180975</xdr:colOff>
      <xdr:row>58</xdr:row>
      <xdr:rowOff>7400</xdr:rowOff>
    </xdr:to>
    <xdr:cxnSp macro="">
      <xdr:nvCxnSpPr>
        <xdr:cNvPr id="353" name="直線コネクタ 352"/>
        <xdr:cNvCxnSpPr/>
      </xdr:nvCxnSpPr>
      <xdr:spPr>
        <a:xfrm>
          <a:off x="9639300" y="9933214"/>
          <a:ext cx="838200" cy="1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27891</xdr:rowOff>
    </xdr:from>
    <xdr:ext cx="599010" cy="259045"/>
    <xdr:sp macro="" textlink="">
      <xdr:nvSpPr>
        <xdr:cNvPr id="354" name="農林水産業費平均値テキスト"/>
        <xdr:cNvSpPr txBox="1"/>
      </xdr:nvSpPr>
      <xdr:spPr>
        <a:xfrm>
          <a:off x="10528300" y="997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160564</xdr:rowOff>
    </xdr:from>
    <xdr:to>
      <xdr:col>14</xdr:col>
      <xdr:colOff>28575</xdr:colOff>
      <xdr:row>58</xdr:row>
      <xdr:rowOff>168891</xdr:rowOff>
    </xdr:to>
    <xdr:cxnSp macro="">
      <xdr:nvCxnSpPr>
        <xdr:cNvPr id="356" name="直線コネクタ 355"/>
        <xdr:cNvCxnSpPr/>
      </xdr:nvCxnSpPr>
      <xdr:spPr>
        <a:xfrm flipV="1">
          <a:off x="8750300" y="9933214"/>
          <a:ext cx="889000" cy="17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126375</xdr:rowOff>
    </xdr:from>
    <xdr:ext cx="599010" cy="259045"/>
    <xdr:sp macro="" textlink="">
      <xdr:nvSpPr>
        <xdr:cNvPr id="358" name="テキスト ボックス 357"/>
        <xdr:cNvSpPr txBox="1"/>
      </xdr:nvSpPr>
      <xdr:spPr>
        <a:xfrm>
          <a:off x="9339794"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67580</xdr:rowOff>
    </xdr:from>
    <xdr:to>
      <xdr:col>12</xdr:col>
      <xdr:colOff>511175</xdr:colOff>
      <xdr:row>58</xdr:row>
      <xdr:rowOff>168891</xdr:rowOff>
    </xdr:to>
    <xdr:cxnSp macro="">
      <xdr:nvCxnSpPr>
        <xdr:cNvPr id="359" name="直線コネクタ 358"/>
        <xdr:cNvCxnSpPr/>
      </xdr:nvCxnSpPr>
      <xdr:spPr>
        <a:xfrm>
          <a:off x="7861300" y="10011680"/>
          <a:ext cx="889000" cy="10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67580</xdr:rowOff>
    </xdr:from>
    <xdr:to>
      <xdr:col>11</xdr:col>
      <xdr:colOff>307975</xdr:colOff>
      <xdr:row>58</xdr:row>
      <xdr:rowOff>149023</xdr:rowOff>
    </xdr:to>
    <xdr:cxnSp macro="">
      <xdr:nvCxnSpPr>
        <xdr:cNvPr id="362" name="直線コネクタ 361"/>
        <xdr:cNvCxnSpPr/>
      </xdr:nvCxnSpPr>
      <xdr:spPr>
        <a:xfrm flipV="1">
          <a:off x="6972300" y="10011680"/>
          <a:ext cx="889000" cy="8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155044</xdr:rowOff>
    </xdr:from>
    <xdr:ext cx="599010" cy="259045"/>
    <xdr:sp macro="" textlink="">
      <xdr:nvSpPr>
        <xdr:cNvPr id="364" name="テキスト ボックス 363"/>
        <xdr:cNvSpPr txBox="1"/>
      </xdr:nvSpPr>
      <xdr:spPr>
        <a:xfrm>
          <a:off x="7561794" y="1009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128050</xdr:rowOff>
    </xdr:from>
    <xdr:to>
      <xdr:col>15</xdr:col>
      <xdr:colOff>231775</xdr:colOff>
      <xdr:row>58</xdr:row>
      <xdr:rowOff>58200</xdr:rowOff>
    </xdr:to>
    <xdr:sp macro="" textlink="">
      <xdr:nvSpPr>
        <xdr:cNvPr id="372" name="円/楕円 371"/>
        <xdr:cNvSpPr/>
      </xdr:nvSpPr>
      <xdr:spPr>
        <a:xfrm>
          <a:off x="10426700" y="99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150927</xdr:rowOff>
    </xdr:from>
    <xdr:ext cx="599010" cy="259045"/>
    <xdr:sp macro="" textlink="">
      <xdr:nvSpPr>
        <xdr:cNvPr id="373" name="農林水産業費該当値テキスト"/>
        <xdr:cNvSpPr txBox="1"/>
      </xdr:nvSpPr>
      <xdr:spPr>
        <a:xfrm>
          <a:off x="10528300" y="975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241,536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109764</xdr:rowOff>
    </xdr:from>
    <xdr:to>
      <xdr:col>14</xdr:col>
      <xdr:colOff>79375</xdr:colOff>
      <xdr:row>58</xdr:row>
      <xdr:rowOff>39914</xdr:rowOff>
    </xdr:to>
    <xdr:sp macro="" textlink="">
      <xdr:nvSpPr>
        <xdr:cNvPr id="374" name="円/楕円 373"/>
        <xdr:cNvSpPr/>
      </xdr:nvSpPr>
      <xdr:spPr>
        <a:xfrm>
          <a:off x="9588500" y="988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56441</xdr:rowOff>
    </xdr:from>
    <xdr:ext cx="599010" cy="259045"/>
    <xdr:sp macro="" textlink="">
      <xdr:nvSpPr>
        <xdr:cNvPr id="375" name="テキスト ボックス 374"/>
        <xdr:cNvSpPr txBox="1"/>
      </xdr:nvSpPr>
      <xdr:spPr>
        <a:xfrm>
          <a:off x="9339794" y="9657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258,334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118091</xdr:rowOff>
    </xdr:from>
    <xdr:to>
      <xdr:col>12</xdr:col>
      <xdr:colOff>561975</xdr:colOff>
      <xdr:row>59</xdr:row>
      <xdr:rowOff>48241</xdr:rowOff>
    </xdr:to>
    <xdr:sp macro="" textlink="">
      <xdr:nvSpPr>
        <xdr:cNvPr id="376" name="円/楕円 375"/>
        <xdr:cNvSpPr/>
      </xdr:nvSpPr>
      <xdr:spPr>
        <a:xfrm>
          <a:off x="8699500" y="1006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39368</xdr:rowOff>
    </xdr:from>
    <xdr:ext cx="534377" cy="259045"/>
    <xdr:sp macro="" textlink="">
      <xdr:nvSpPr>
        <xdr:cNvPr id="377" name="テキスト ボックス 376"/>
        <xdr:cNvSpPr txBox="1"/>
      </xdr:nvSpPr>
      <xdr:spPr>
        <a:xfrm>
          <a:off x="8483111" y="1015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93,184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16780</xdr:rowOff>
    </xdr:from>
    <xdr:to>
      <xdr:col>11</xdr:col>
      <xdr:colOff>358775</xdr:colOff>
      <xdr:row>58</xdr:row>
      <xdr:rowOff>118380</xdr:rowOff>
    </xdr:to>
    <xdr:sp macro="" textlink="">
      <xdr:nvSpPr>
        <xdr:cNvPr id="378" name="円/楕円 377"/>
        <xdr:cNvSpPr/>
      </xdr:nvSpPr>
      <xdr:spPr>
        <a:xfrm>
          <a:off x="7810500" y="99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134907</xdr:rowOff>
    </xdr:from>
    <xdr:ext cx="599010" cy="259045"/>
    <xdr:sp macro="" textlink="">
      <xdr:nvSpPr>
        <xdr:cNvPr id="379" name="テキスト ボックス 378"/>
        <xdr:cNvSpPr txBox="1"/>
      </xdr:nvSpPr>
      <xdr:spPr>
        <a:xfrm>
          <a:off x="7561794" y="973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186,252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98223</xdr:rowOff>
    </xdr:from>
    <xdr:to>
      <xdr:col>10</xdr:col>
      <xdr:colOff>155575</xdr:colOff>
      <xdr:row>59</xdr:row>
      <xdr:rowOff>28373</xdr:rowOff>
    </xdr:to>
    <xdr:sp macro="" textlink="">
      <xdr:nvSpPr>
        <xdr:cNvPr id="380" name="円/楕円 379"/>
        <xdr:cNvSpPr/>
      </xdr:nvSpPr>
      <xdr:spPr>
        <a:xfrm>
          <a:off x="6921500" y="100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19500</xdr:rowOff>
    </xdr:from>
    <xdr:ext cx="599010" cy="259045"/>
    <xdr:sp macro="" textlink="">
      <xdr:nvSpPr>
        <xdr:cNvPr id="381" name="テキスト ボックス 380"/>
        <xdr:cNvSpPr txBox="1"/>
      </xdr:nvSpPr>
      <xdr:spPr>
        <a:xfrm>
          <a:off x="6672794" y="10135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148414</xdr:rowOff>
    </xdr:from>
    <xdr:to>
      <xdr:col>15</xdr:col>
      <xdr:colOff>180975</xdr:colOff>
      <xdr:row>78</xdr:row>
      <xdr:rowOff>154380</xdr:rowOff>
    </xdr:to>
    <xdr:cxnSp macro="">
      <xdr:nvCxnSpPr>
        <xdr:cNvPr id="410" name="直線コネクタ 409"/>
        <xdr:cNvCxnSpPr/>
      </xdr:nvCxnSpPr>
      <xdr:spPr>
        <a:xfrm flipV="1">
          <a:off x="9639300" y="13521514"/>
          <a:ext cx="838200" cy="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149716</xdr:rowOff>
    </xdr:from>
    <xdr:to>
      <xdr:col>14</xdr:col>
      <xdr:colOff>28575</xdr:colOff>
      <xdr:row>78</xdr:row>
      <xdr:rowOff>154380</xdr:rowOff>
    </xdr:to>
    <xdr:cxnSp macro="">
      <xdr:nvCxnSpPr>
        <xdr:cNvPr id="413" name="直線コネクタ 412"/>
        <xdr:cNvCxnSpPr/>
      </xdr:nvCxnSpPr>
      <xdr:spPr>
        <a:xfrm>
          <a:off x="8750300" y="13522816"/>
          <a:ext cx="8890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149716</xdr:rowOff>
    </xdr:from>
    <xdr:to>
      <xdr:col>12</xdr:col>
      <xdr:colOff>511175</xdr:colOff>
      <xdr:row>78</xdr:row>
      <xdr:rowOff>170073</xdr:rowOff>
    </xdr:to>
    <xdr:cxnSp macro="">
      <xdr:nvCxnSpPr>
        <xdr:cNvPr id="416" name="直線コネクタ 415"/>
        <xdr:cNvCxnSpPr/>
      </xdr:nvCxnSpPr>
      <xdr:spPr>
        <a:xfrm flipV="1">
          <a:off x="7861300" y="13522816"/>
          <a:ext cx="889000" cy="2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124285</xdr:rowOff>
    </xdr:from>
    <xdr:to>
      <xdr:col>11</xdr:col>
      <xdr:colOff>307975</xdr:colOff>
      <xdr:row>78</xdr:row>
      <xdr:rowOff>170073</xdr:rowOff>
    </xdr:to>
    <xdr:cxnSp macro="">
      <xdr:nvCxnSpPr>
        <xdr:cNvPr id="419" name="直線コネクタ 418"/>
        <xdr:cNvCxnSpPr/>
      </xdr:nvCxnSpPr>
      <xdr:spPr>
        <a:xfrm>
          <a:off x="6972300" y="13497385"/>
          <a:ext cx="889000" cy="4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97614</xdr:rowOff>
    </xdr:from>
    <xdr:to>
      <xdr:col>15</xdr:col>
      <xdr:colOff>231775</xdr:colOff>
      <xdr:row>79</xdr:row>
      <xdr:rowOff>27764</xdr:rowOff>
    </xdr:to>
    <xdr:sp macro="" textlink="">
      <xdr:nvSpPr>
        <xdr:cNvPr id="429" name="円/楕円 428"/>
        <xdr:cNvSpPr/>
      </xdr:nvSpPr>
      <xdr:spPr>
        <a:xfrm>
          <a:off x="10426700" y="1347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12541</xdr:rowOff>
    </xdr:from>
    <xdr:ext cx="534377" cy="259045"/>
    <xdr:sp macro="" textlink="">
      <xdr:nvSpPr>
        <xdr:cNvPr id="430" name="商工費該当値テキスト"/>
        <xdr:cNvSpPr txBox="1"/>
      </xdr:nvSpPr>
      <xdr:spPr>
        <a:xfrm>
          <a:off x="10528300" y="1338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17,713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103580</xdr:rowOff>
    </xdr:from>
    <xdr:to>
      <xdr:col>14</xdr:col>
      <xdr:colOff>79375</xdr:colOff>
      <xdr:row>79</xdr:row>
      <xdr:rowOff>33730</xdr:rowOff>
    </xdr:to>
    <xdr:sp macro="" textlink="">
      <xdr:nvSpPr>
        <xdr:cNvPr id="431" name="円/楕円 430"/>
        <xdr:cNvSpPr/>
      </xdr:nvSpPr>
      <xdr:spPr>
        <a:xfrm>
          <a:off x="9588500" y="134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24857</xdr:rowOff>
    </xdr:from>
    <xdr:ext cx="534377" cy="259045"/>
    <xdr:sp macro="" textlink="">
      <xdr:nvSpPr>
        <xdr:cNvPr id="432" name="テキスト ボックス 431"/>
        <xdr:cNvSpPr txBox="1"/>
      </xdr:nvSpPr>
      <xdr:spPr>
        <a:xfrm>
          <a:off x="9372111" y="1356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16,147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98916</xdr:rowOff>
    </xdr:from>
    <xdr:to>
      <xdr:col>12</xdr:col>
      <xdr:colOff>561975</xdr:colOff>
      <xdr:row>79</xdr:row>
      <xdr:rowOff>29066</xdr:rowOff>
    </xdr:to>
    <xdr:sp macro="" textlink="">
      <xdr:nvSpPr>
        <xdr:cNvPr id="433" name="円/楕円 432"/>
        <xdr:cNvSpPr/>
      </xdr:nvSpPr>
      <xdr:spPr>
        <a:xfrm>
          <a:off x="8699500" y="1347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20193</xdr:rowOff>
    </xdr:from>
    <xdr:ext cx="534377" cy="259045"/>
    <xdr:sp macro="" textlink="">
      <xdr:nvSpPr>
        <xdr:cNvPr id="434" name="テキスト ボックス 433"/>
        <xdr:cNvSpPr txBox="1"/>
      </xdr:nvSpPr>
      <xdr:spPr>
        <a:xfrm>
          <a:off x="8483111" y="1356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17,371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119273</xdr:rowOff>
    </xdr:from>
    <xdr:to>
      <xdr:col>11</xdr:col>
      <xdr:colOff>358775</xdr:colOff>
      <xdr:row>79</xdr:row>
      <xdr:rowOff>49423</xdr:rowOff>
    </xdr:to>
    <xdr:sp macro="" textlink="">
      <xdr:nvSpPr>
        <xdr:cNvPr id="435" name="円/楕円 434"/>
        <xdr:cNvSpPr/>
      </xdr:nvSpPr>
      <xdr:spPr>
        <a:xfrm>
          <a:off x="7810500" y="1349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40550</xdr:rowOff>
    </xdr:from>
    <xdr:ext cx="534377" cy="259045"/>
    <xdr:sp macro="" textlink="">
      <xdr:nvSpPr>
        <xdr:cNvPr id="436" name="テキスト ボックス 435"/>
        <xdr:cNvSpPr txBox="1"/>
      </xdr:nvSpPr>
      <xdr:spPr>
        <a:xfrm>
          <a:off x="7594111" y="135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73485</xdr:rowOff>
    </xdr:from>
    <xdr:to>
      <xdr:col>10</xdr:col>
      <xdr:colOff>155575</xdr:colOff>
      <xdr:row>79</xdr:row>
      <xdr:rowOff>3635</xdr:rowOff>
    </xdr:to>
    <xdr:sp macro="" textlink="">
      <xdr:nvSpPr>
        <xdr:cNvPr id="437" name="円/楕円 436"/>
        <xdr:cNvSpPr/>
      </xdr:nvSpPr>
      <xdr:spPr>
        <a:xfrm>
          <a:off x="6921500" y="1344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166212</xdr:rowOff>
    </xdr:from>
    <xdr:ext cx="534377" cy="259045"/>
    <xdr:sp macro="" textlink="">
      <xdr:nvSpPr>
        <xdr:cNvPr id="438" name="テキスト ボックス 437"/>
        <xdr:cNvSpPr txBox="1"/>
      </xdr:nvSpPr>
      <xdr:spPr>
        <a:xfrm>
          <a:off x="6705111" y="1353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32080</xdr:rowOff>
    </xdr:from>
    <xdr:to>
      <xdr:col>15</xdr:col>
      <xdr:colOff>180975</xdr:colOff>
      <xdr:row>98</xdr:row>
      <xdr:rowOff>92111</xdr:rowOff>
    </xdr:to>
    <xdr:cxnSp macro="">
      <xdr:nvCxnSpPr>
        <xdr:cNvPr id="467" name="直線コネクタ 466"/>
        <xdr:cNvCxnSpPr/>
      </xdr:nvCxnSpPr>
      <xdr:spPr>
        <a:xfrm flipV="1">
          <a:off x="9639300" y="16834180"/>
          <a:ext cx="838200" cy="6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40970</xdr:rowOff>
    </xdr:from>
    <xdr:ext cx="599010" cy="259045"/>
    <xdr:sp macro="" textlink="">
      <xdr:nvSpPr>
        <xdr:cNvPr id="468" name="土木費平均値テキスト"/>
        <xdr:cNvSpPr txBox="1"/>
      </xdr:nvSpPr>
      <xdr:spPr>
        <a:xfrm>
          <a:off x="10528300" y="16843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50913</xdr:rowOff>
    </xdr:from>
    <xdr:to>
      <xdr:col>14</xdr:col>
      <xdr:colOff>28575</xdr:colOff>
      <xdr:row>98</xdr:row>
      <xdr:rowOff>92111</xdr:rowOff>
    </xdr:to>
    <xdr:cxnSp macro="">
      <xdr:nvCxnSpPr>
        <xdr:cNvPr id="470" name="直線コネクタ 469"/>
        <xdr:cNvCxnSpPr/>
      </xdr:nvCxnSpPr>
      <xdr:spPr>
        <a:xfrm>
          <a:off x="8750300" y="16853013"/>
          <a:ext cx="889000" cy="4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134966</xdr:rowOff>
    </xdr:from>
    <xdr:ext cx="599010" cy="259045"/>
    <xdr:sp macro="" textlink="">
      <xdr:nvSpPr>
        <xdr:cNvPr id="472" name="テキスト ボックス 471"/>
        <xdr:cNvSpPr txBox="1"/>
      </xdr:nvSpPr>
      <xdr:spPr>
        <a:xfrm>
          <a:off x="9339794" y="1693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50913</xdr:rowOff>
    </xdr:from>
    <xdr:to>
      <xdr:col>12</xdr:col>
      <xdr:colOff>511175</xdr:colOff>
      <xdr:row>98</xdr:row>
      <xdr:rowOff>120985</xdr:rowOff>
    </xdr:to>
    <xdr:cxnSp macro="">
      <xdr:nvCxnSpPr>
        <xdr:cNvPr id="473" name="直線コネクタ 472"/>
        <xdr:cNvCxnSpPr/>
      </xdr:nvCxnSpPr>
      <xdr:spPr>
        <a:xfrm flipV="1">
          <a:off x="7861300" y="16853013"/>
          <a:ext cx="889000" cy="7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151393</xdr:rowOff>
    </xdr:from>
    <xdr:ext cx="599010" cy="259045"/>
    <xdr:sp macro="" textlink="">
      <xdr:nvSpPr>
        <xdr:cNvPr id="475" name="テキスト ボックス 474"/>
        <xdr:cNvSpPr txBox="1"/>
      </xdr:nvSpPr>
      <xdr:spPr>
        <a:xfrm>
          <a:off x="8450794" y="1695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89934</xdr:rowOff>
    </xdr:from>
    <xdr:to>
      <xdr:col>11</xdr:col>
      <xdr:colOff>307975</xdr:colOff>
      <xdr:row>98</xdr:row>
      <xdr:rowOff>120985</xdr:rowOff>
    </xdr:to>
    <xdr:cxnSp macro="">
      <xdr:nvCxnSpPr>
        <xdr:cNvPr id="476" name="直線コネクタ 475"/>
        <xdr:cNvCxnSpPr/>
      </xdr:nvCxnSpPr>
      <xdr:spPr>
        <a:xfrm>
          <a:off x="6972300" y="16892034"/>
          <a:ext cx="889000" cy="3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170288</xdr:rowOff>
    </xdr:from>
    <xdr:ext cx="599010" cy="259045"/>
    <xdr:sp macro="" textlink="">
      <xdr:nvSpPr>
        <xdr:cNvPr id="478" name="テキスト ボックス 477"/>
        <xdr:cNvSpPr txBox="1"/>
      </xdr:nvSpPr>
      <xdr:spPr>
        <a:xfrm>
          <a:off x="7561794" y="1697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80" name="テキスト ボックス 479"/>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152730</xdr:rowOff>
    </xdr:from>
    <xdr:to>
      <xdr:col>15</xdr:col>
      <xdr:colOff>231775</xdr:colOff>
      <xdr:row>98</xdr:row>
      <xdr:rowOff>82880</xdr:rowOff>
    </xdr:to>
    <xdr:sp macro="" textlink="">
      <xdr:nvSpPr>
        <xdr:cNvPr id="486" name="円/楕円 485"/>
        <xdr:cNvSpPr/>
      </xdr:nvSpPr>
      <xdr:spPr>
        <a:xfrm>
          <a:off x="10426700" y="1678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4157</xdr:rowOff>
    </xdr:from>
    <xdr:ext cx="599010" cy="259045"/>
    <xdr:sp macro="" textlink="">
      <xdr:nvSpPr>
        <xdr:cNvPr id="487" name="土木費該当値テキスト"/>
        <xdr:cNvSpPr txBox="1"/>
      </xdr:nvSpPr>
      <xdr:spPr>
        <a:xfrm>
          <a:off x="10528300" y="1663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241,233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41311</xdr:rowOff>
    </xdr:from>
    <xdr:to>
      <xdr:col>14</xdr:col>
      <xdr:colOff>79375</xdr:colOff>
      <xdr:row>98</xdr:row>
      <xdr:rowOff>142911</xdr:rowOff>
    </xdr:to>
    <xdr:sp macro="" textlink="">
      <xdr:nvSpPr>
        <xdr:cNvPr id="488" name="円/楕円 487"/>
        <xdr:cNvSpPr/>
      </xdr:nvSpPr>
      <xdr:spPr>
        <a:xfrm>
          <a:off x="9588500" y="1684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159438</xdr:rowOff>
    </xdr:from>
    <xdr:ext cx="599010" cy="259045"/>
    <xdr:sp macro="" textlink="">
      <xdr:nvSpPr>
        <xdr:cNvPr id="489" name="テキスト ボックス 488"/>
        <xdr:cNvSpPr txBox="1"/>
      </xdr:nvSpPr>
      <xdr:spPr>
        <a:xfrm>
          <a:off x="9339794" y="16618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162,454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113</xdr:rowOff>
    </xdr:from>
    <xdr:to>
      <xdr:col>12</xdr:col>
      <xdr:colOff>561975</xdr:colOff>
      <xdr:row>98</xdr:row>
      <xdr:rowOff>101713</xdr:rowOff>
    </xdr:to>
    <xdr:sp macro="" textlink="">
      <xdr:nvSpPr>
        <xdr:cNvPr id="490" name="円/楕円 489"/>
        <xdr:cNvSpPr/>
      </xdr:nvSpPr>
      <xdr:spPr>
        <a:xfrm>
          <a:off x="8699500" y="1680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118240</xdr:rowOff>
    </xdr:from>
    <xdr:ext cx="599010" cy="259045"/>
    <xdr:sp macro="" textlink="">
      <xdr:nvSpPr>
        <xdr:cNvPr id="491" name="テキスト ボックス 490"/>
        <xdr:cNvSpPr txBox="1"/>
      </xdr:nvSpPr>
      <xdr:spPr>
        <a:xfrm>
          <a:off x="8450794" y="1657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216,518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70185</xdr:rowOff>
    </xdr:from>
    <xdr:to>
      <xdr:col>11</xdr:col>
      <xdr:colOff>358775</xdr:colOff>
      <xdr:row>99</xdr:row>
      <xdr:rowOff>335</xdr:rowOff>
    </xdr:to>
    <xdr:sp macro="" textlink="">
      <xdr:nvSpPr>
        <xdr:cNvPr id="492" name="円/楕円 491"/>
        <xdr:cNvSpPr/>
      </xdr:nvSpPr>
      <xdr:spPr>
        <a:xfrm>
          <a:off x="7810500" y="1687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16862</xdr:rowOff>
    </xdr:from>
    <xdr:ext cx="599010" cy="259045"/>
    <xdr:sp macro="" textlink="">
      <xdr:nvSpPr>
        <xdr:cNvPr id="493" name="テキスト ボックス 492"/>
        <xdr:cNvSpPr txBox="1"/>
      </xdr:nvSpPr>
      <xdr:spPr>
        <a:xfrm>
          <a:off x="7561794" y="16647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124,561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39134</xdr:rowOff>
    </xdr:from>
    <xdr:to>
      <xdr:col>10</xdr:col>
      <xdr:colOff>155575</xdr:colOff>
      <xdr:row>98</xdr:row>
      <xdr:rowOff>140734</xdr:rowOff>
    </xdr:to>
    <xdr:sp macro="" textlink="">
      <xdr:nvSpPr>
        <xdr:cNvPr id="494" name="円/楕円 493"/>
        <xdr:cNvSpPr/>
      </xdr:nvSpPr>
      <xdr:spPr>
        <a:xfrm>
          <a:off x="6921500" y="1684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157261</xdr:rowOff>
    </xdr:from>
    <xdr:ext cx="599010" cy="259045"/>
    <xdr:sp macro="" textlink="">
      <xdr:nvSpPr>
        <xdr:cNvPr id="495" name="テキスト ボックス 494"/>
        <xdr:cNvSpPr txBox="1"/>
      </xdr:nvSpPr>
      <xdr:spPr>
        <a:xfrm>
          <a:off x="6672794" y="16616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165,309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56462</xdr:rowOff>
    </xdr:from>
    <xdr:to>
      <xdr:col>23</xdr:col>
      <xdr:colOff>517525</xdr:colOff>
      <xdr:row>38</xdr:row>
      <xdr:rowOff>60213</xdr:rowOff>
    </xdr:to>
    <xdr:cxnSp macro="">
      <xdr:nvCxnSpPr>
        <xdr:cNvPr id="522" name="直線コネクタ 521"/>
        <xdr:cNvCxnSpPr/>
      </xdr:nvCxnSpPr>
      <xdr:spPr>
        <a:xfrm>
          <a:off x="15481300" y="6571562"/>
          <a:ext cx="838200" cy="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48077</xdr:rowOff>
    </xdr:from>
    <xdr:to>
      <xdr:col>22</xdr:col>
      <xdr:colOff>365125</xdr:colOff>
      <xdr:row>38</xdr:row>
      <xdr:rowOff>56462</xdr:rowOff>
    </xdr:to>
    <xdr:cxnSp macro="">
      <xdr:nvCxnSpPr>
        <xdr:cNvPr id="525" name="直線コネクタ 524"/>
        <xdr:cNvCxnSpPr/>
      </xdr:nvCxnSpPr>
      <xdr:spPr>
        <a:xfrm>
          <a:off x="14592300" y="6563177"/>
          <a:ext cx="889000" cy="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48077</xdr:rowOff>
    </xdr:from>
    <xdr:to>
      <xdr:col>21</xdr:col>
      <xdr:colOff>161925</xdr:colOff>
      <xdr:row>38</xdr:row>
      <xdr:rowOff>57034</xdr:rowOff>
    </xdr:to>
    <xdr:cxnSp macro="">
      <xdr:nvCxnSpPr>
        <xdr:cNvPr id="528" name="直線コネクタ 527"/>
        <xdr:cNvCxnSpPr/>
      </xdr:nvCxnSpPr>
      <xdr:spPr>
        <a:xfrm flipV="1">
          <a:off x="13703300" y="6563177"/>
          <a:ext cx="889000" cy="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146535</xdr:rowOff>
    </xdr:from>
    <xdr:to>
      <xdr:col>19</xdr:col>
      <xdr:colOff>644525</xdr:colOff>
      <xdr:row>38</xdr:row>
      <xdr:rowOff>57034</xdr:rowOff>
    </xdr:to>
    <xdr:cxnSp macro="">
      <xdr:nvCxnSpPr>
        <xdr:cNvPr id="531" name="直線コネクタ 530"/>
        <xdr:cNvCxnSpPr/>
      </xdr:nvCxnSpPr>
      <xdr:spPr>
        <a:xfrm>
          <a:off x="12814300" y="6490185"/>
          <a:ext cx="889000" cy="8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82369</xdr:rowOff>
    </xdr:from>
    <xdr:ext cx="534377" cy="259045"/>
    <xdr:sp macro="" textlink="">
      <xdr:nvSpPr>
        <xdr:cNvPr id="535" name="テキスト ボックス 534"/>
        <xdr:cNvSpPr txBox="1"/>
      </xdr:nvSpPr>
      <xdr:spPr>
        <a:xfrm>
          <a:off x="12547111" y="65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9413</xdr:rowOff>
    </xdr:from>
    <xdr:to>
      <xdr:col>23</xdr:col>
      <xdr:colOff>568325</xdr:colOff>
      <xdr:row>38</xdr:row>
      <xdr:rowOff>111013</xdr:rowOff>
    </xdr:to>
    <xdr:sp macro="" textlink="">
      <xdr:nvSpPr>
        <xdr:cNvPr id="541" name="円/楕円 540"/>
        <xdr:cNvSpPr/>
      </xdr:nvSpPr>
      <xdr:spPr>
        <a:xfrm>
          <a:off x="16268700" y="652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34,771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5662</xdr:rowOff>
    </xdr:from>
    <xdr:to>
      <xdr:col>22</xdr:col>
      <xdr:colOff>415925</xdr:colOff>
      <xdr:row>38</xdr:row>
      <xdr:rowOff>107262</xdr:rowOff>
    </xdr:to>
    <xdr:sp macro="" textlink="">
      <xdr:nvSpPr>
        <xdr:cNvPr id="543" name="円/楕円 542"/>
        <xdr:cNvSpPr/>
      </xdr:nvSpPr>
      <xdr:spPr>
        <a:xfrm>
          <a:off x="15430500" y="652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98389</xdr:rowOff>
    </xdr:from>
    <xdr:ext cx="534377" cy="259045"/>
    <xdr:sp macro="" textlink="">
      <xdr:nvSpPr>
        <xdr:cNvPr id="544" name="テキスト ボックス 543"/>
        <xdr:cNvSpPr txBox="1"/>
      </xdr:nvSpPr>
      <xdr:spPr>
        <a:xfrm>
          <a:off x="15214111" y="661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168727</xdr:rowOff>
    </xdr:from>
    <xdr:to>
      <xdr:col>21</xdr:col>
      <xdr:colOff>212725</xdr:colOff>
      <xdr:row>38</xdr:row>
      <xdr:rowOff>98877</xdr:rowOff>
    </xdr:to>
    <xdr:sp macro="" textlink="">
      <xdr:nvSpPr>
        <xdr:cNvPr id="545" name="円/楕円 544"/>
        <xdr:cNvSpPr/>
      </xdr:nvSpPr>
      <xdr:spPr>
        <a:xfrm>
          <a:off x="14541500" y="651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90004</xdr:rowOff>
    </xdr:from>
    <xdr:ext cx="534377" cy="259045"/>
    <xdr:sp macro="" textlink="">
      <xdr:nvSpPr>
        <xdr:cNvPr id="546" name="テキスト ボックス 545"/>
        <xdr:cNvSpPr txBox="1"/>
      </xdr:nvSpPr>
      <xdr:spPr>
        <a:xfrm>
          <a:off x="14325111" y="660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40,080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6234</xdr:rowOff>
    </xdr:from>
    <xdr:to>
      <xdr:col>20</xdr:col>
      <xdr:colOff>9525</xdr:colOff>
      <xdr:row>38</xdr:row>
      <xdr:rowOff>107834</xdr:rowOff>
    </xdr:to>
    <xdr:sp macro="" textlink="">
      <xdr:nvSpPr>
        <xdr:cNvPr id="547" name="円/楕円 546"/>
        <xdr:cNvSpPr/>
      </xdr:nvSpPr>
      <xdr:spPr>
        <a:xfrm>
          <a:off x="13652500" y="652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98961</xdr:rowOff>
    </xdr:from>
    <xdr:ext cx="534377" cy="259045"/>
    <xdr:sp macro="" textlink="">
      <xdr:nvSpPr>
        <xdr:cNvPr id="548" name="テキスト ボックス 547"/>
        <xdr:cNvSpPr txBox="1"/>
      </xdr:nvSpPr>
      <xdr:spPr>
        <a:xfrm>
          <a:off x="13436111" y="661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36,162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95735</xdr:rowOff>
    </xdr:from>
    <xdr:to>
      <xdr:col>18</xdr:col>
      <xdr:colOff>492125</xdr:colOff>
      <xdr:row>38</xdr:row>
      <xdr:rowOff>25885</xdr:rowOff>
    </xdr:to>
    <xdr:sp macro="" textlink="">
      <xdr:nvSpPr>
        <xdr:cNvPr id="549" name="円/楕円 548"/>
        <xdr:cNvSpPr/>
      </xdr:nvSpPr>
      <xdr:spPr>
        <a:xfrm>
          <a:off x="12763500" y="643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42412</xdr:rowOff>
    </xdr:from>
    <xdr:ext cx="534377" cy="259045"/>
    <xdr:sp macro="" textlink="">
      <xdr:nvSpPr>
        <xdr:cNvPr id="550" name="テキスト ボックス 549"/>
        <xdr:cNvSpPr txBox="1"/>
      </xdr:nvSpPr>
      <xdr:spPr>
        <a:xfrm>
          <a:off x="12547111" y="621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44972</xdr:rowOff>
    </xdr:from>
    <xdr:to>
      <xdr:col>23</xdr:col>
      <xdr:colOff>517525</xdr:colOff>
      <xdr:row>58</xdr:row>
      <xdr:rowOff>76884</xdr:rowOff>
    </xdr:to>
    <xdr:cxnSp macro="">
      <xdr:nvCxnSpPr>
        <xdr:cNvPr id="579" name="直線コネクタ 578"/>
        <xdr:cNvCxnSpPr/>
      </xdr:nvCxnSpPr>
      <xdr:spPr>
        <a:xfrm flipV="1">
          <a:off x="15481300" y="9817622"/>
          <a:ext cx="838200" cy="20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62999</xdr:rowOff>
    </xdr:from>
    <xdr:ext cx="599010" cy="259045"/>
    <xdr:sp macro="" textlink="">
      <xdr:nvSpPr>
        <xdr:cNvPr id="580" name="教育費平均値テキスト"/>
        <xdr:cNvSpPr txBox="1"/>
      </xdr:nvSpPr>
      <xdr:spPr>
        <a:xfrm>
          <a:off x="16370300" y="9835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36157</xdr:rowOff>
    </xdr:from>
    <xdr:to>
      <xdr:col>22</xdr:col>
      <xdr:colOff>365125</xdr:colOff>
      <xdr:row>58</xdr:row>
      <xdr:rowOff>76884</xdr:rowOff>
    </xdr:to>
    <xdr:cxnSp macro="">
      <xdr:nvCxnSpPr>
        <xdr:cNvPr id="582" name="直線コネクタ 581"/>
        <xdr:cNvCxnSpPr/>
      </xdr:nvCxnSpPr>
      <xdr:spPr>
        <a:xfrm>
          <a:off x="14592300" y="9980257"/>
          <a:ext cx="889000" cy="4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36157</xdr:rowOff>
    </xdr:from>
    <xdr:to>
      <xdr:col>21</xdr:col>
      <xdr:colOff>161925</xdr:colOff>
      <xdr:row>58</xdr:row>
      <xdr:rowOff>64744</xdr:rowOff>
    </xdr:to>
    <xdr:cxnSp macro="">
      <xdr:nvCxnSpPr>
        <xdr:cNvPr id="585" name="直線コネクタ 584"/>
        <xdr:cNvCxnSpPr/>
      </xdr:nvCxnSpPr>
      <xdr:spPr>
        <a:xfrm flipV="1">
          <a:off x="13703300" y="9980257"/>
          <a:ext cx="889000" cy="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50121</xdr:rowOff>
    </xdr:from>
    <xdr:to>
      <xdr:col>19</xdr:col>
      <xdr:colOff>644525</xdr:colOff>
      <xdr:row>58</xdr:row>
      <xdr:rowOff>64744</xdr:rowOff>
    </xdr:to>
    <xdr:cxnSp macro="">
      <xdr:nvCxnSpPr>
        <xdr:cNvPr id="588" name="直線コネクタ 587"/>
        <xdr:cNvCxnSpPr/>
      </xdr:nvCxnSpPr>
      <xdr:spPr>
        <a:xfrm>
          <a:off x="12814300" y="9994221"/>
          <a:ext cx="889000" cy="1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165622</xdr:rowOff>
    </xdr:from>
    <xdr:to>
      <xdr:col>23</xdr:col>
      <xdr:colOff>568325</xdr:colOff>
      <xdr:row>57</xdr:row>
      <xdr:rowOff>95772</xdr:rowOff>
    </xdr:to>
    <xdr:sp macro="" textlink="">
      <xdr:nvSpPr>
        <xdr:cNvPr id="598" name="円/楕円 597"/>
        <xdr:cNvSpPr/>
      </xdr:nvSpPr>
      <xdr:spPr>
        <a:xfrm>
          <a:off x="16268700" y="976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17049</xdr:rowOff>
    </xdr:from>
    <xdr:ext cx="599010" cy="259045"/>
    <xdr:sp macro="" textlink="">
      <xdr:nvSpPr>
        <xdr:cNvPr id="599" name="教育費該当値テキスト"/>
        <xdr:cNvSpPr txBox="1"/>
      </xdr:nvSpPr>
      <xdr:spPr>
        <a:xfrm>
          <a:off x="16370300" y="961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179,726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26084</xdr:rowOff>
    </xdr:from>
    <xdr:to>
      <xdr:col>22</xdr:col>
      <xdr:colOff>415925</xdr:colOff>
      <xdr:row>58</xdr:row>
      <xdr:rowOff>127684</xdr:rowOff>
    </xdr:to>
    <xdr:sp macro="" textlink="">
      <xdr:nvSpPr>
        <xdr:cNvPr id="600" name="円/楕円 599"/>
        <xdr:cNvSpPr/>
      </xdr:nvSpPr>
      <xdr:spPr>
        <a:xfrm>
          <a:off x="15430500" y="997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118811</xdr:rowOff>
    </xdr:from>
    <xdr:ext cx="534377" cy="259045"/>
    <xdr:sp macro="" textlink="">
      <xdr:nvSpPr>
        <xdr:cNvPr id="601" name="テキスト ボックス 600"/>
        <xdr:cNvSpPr txBox="1"/>
      </xdr:nvSpPr>
      <xdr:spPr>
        <a:xfrm>
          <a:off x="15214111" y="1006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72,974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156807</xdr:rowOff>
    </xdr:from>
    <xdr:to>
      <xdr:col>21</xdr:col>
      <xdr:colOff>212725</xdr:colOff>
      <xdr:row>58</xdr:row>
      <xdr:rowOff>86957</xdr:rowOff>
    </xdr:to>
    <xdr:sp macro="" textlink="">
      <xdr:nvSpPr>
        <xdr:cNvPr id="602" name="円/楕円 601"/>
        <xdr:cNvSpPr/>
      </xdr:nvSpPr>
      <xdr:spPr>
        <a:xfrm>
          <a:off x="14541500" y="992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78084</xdr:rowOff>
    </xdr:from>
    <xdr:ext cx="534377" cy="259045"/>
    <xdr:sp macro="" textlink="">
      <xdr:nvSpPr>
        <xdr:cNvPr id="603" name="テキスト ボックス 602"/>
        <xdr:cNvSpPr txBox="1"/>
      </xdr:nvSpPr>
      <xdr:spPr>
        <a:xfrm>
          <a:off x="14325111" y="1002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94,353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13944</xdr:rowOff>
    </xdr:from>
    <xdr:to>
      <xdr:col>20</xdr:col>
      <xdr:colOff>9525</xdr:colOff>
      <xdr:row>58</xdr:row>
      <xdr:rowOff>115544</xdr:rowOff>
    </xdr:to>
    <xdr:sp macro="" textlink="">
      <xdr:nvSpPr>
        <xdr:cNvPr id="604" name="円/楕円 603"/>
        <xdr:cNvSpPr/>
      </xdr:nvSpPr>
      <xdr:spPr>
        <a:xfrm>
          <a:off x="13652500" y="995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106671</xdr:rowOff>
    </xdr:from>
    <xdr:ext cx="534377" cy="259045"/>
    <xdr:sp macro="" textlink="">
      <xdr:nvSpPr>
        <xdr:cNvPr id="605" name="テキスト ボックス 604"/>
        <xdr:cNvSpPr txBox="1"/>
      </xdr:nvSpPr>
      <xdr:spPr>
        <a:xfrm>
          <a:off x="13436111" y="1005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79,347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170771</xdr:rowOff>
    </xdr:from>
    <xdr:to>
      <xdr:col>18</xdr:col>
      <xdr:colOff>492125</xdr:colOff>
      <xdr:row>58</xdr:row>
      <xdr:rowOff>100921</xdr:rowOff>
    </xdr:to>
    <xdr:sp macro="" textlink="">
      <xdr:nvSpPr>
        <xdr:cNvPr id="606" name="円/楕円 605"/>
        <xdr:cNvSpPr/>
      </xdr:nvSpPr>
      <xdr:spPr>
        <a:xfrm>
          <a:off x="12763500" y="994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92048</xdr:rowOff>
    </xdr:from>
    <xdr:ext cx="534377" cy="259045"/>
    <xdr:sp macro="" textlink="">
      <xdr:nvSpPr>
        <xdr:cNvPr id="607" name="テキスト ボックス 606"/>
        <xdr:cNvSpPr txBox="1"/>
      </xdr:nvSpPr>
      <xdr:spPr>
        <a:xfrm>
          <a:off x="12547111" y="1003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87,023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7" name="直線コネクタ 63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132378</xdr:rowOff>
    </xdr:from>
    <xdr:to>
      <xdr:col>21</xdr:col>
      <xdr:colOff>161925</xdr:colOff>
      <xdr:row>78</xdr:row>
      <xdr:rowOff>139700</xdr:rowOff>
    </xdr:to>
    <xdr:cxnSp macro="">
      <xdr:nvCxnSpPr>
        <xdr:cNvPr id="640" name="直線コネクタ 639"/>
        <xdr:cNvCxnSpPr/>
      </xdr:nvCxnSpPr>
      <xdr:spPr>
        <a:xfrm>
          <a:off x="13703300" y="13505478"/>
          <a:ext cx="889000" cy="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132378</xdr:rowOff>
    </xdr:from>
    <xdr:to>
      <xdr:col>19</xdr:col>
      <xdr:colOff>644525</xdr:colOff>
      <xdr:row>78</xdr:row>
      <xdr:rowOff>138351</xdr:rowOff>
    </xdr:to>
    <xdr:cxnSp macro="">
      <xdr:nvCxnSpPr>
        <xdr:cNvPr id="643" name="直線コネクタ 642"/>
        <xdr:cNvCxnSpPr/>
      </xdr:nvCxnSpPr>
      <xdr:spPr>
        <a:xfrm flipV="1">
          <a:off x="12814300" y="13505478"/>
          <a:ext cx="889000" cy="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249299" cy="259045"/>
    <xdr:sp macro="" textlink="">
      <xdr:nvSpPr>
        <xdr:cNvPr id="654" name="災害復旧費該当値テキスト"/>
        <xdr:cNvSpPr txBox="1"/>
      </xdr:nvSpPr>
      <xdr:spPr>
        <a:xfrm>
          <a:off x="16370300" y="13407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5" name="円/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6" name="テキスト ボックス 65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7" name="円/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8" name="テキスト ボックス 65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81578</xdr:rowOff>
    </xdr:from>
    <xdr:to>
      <xdr:col>20</xdr:col>
      <xdr:colOff>9525</xdr:colOff>
      <xdr:row>79</xdr:row>
      <xdr:rowOff>11728</xdr:rowOff>
    </xdr:to>
    <xdr:sp macro="" textlink="">
      <xdr:nvSpPr>
        <xdr:cNvPr id="659" name="円/楕円 658"/>
        <xdr:cNvSpPr/>
      </xdr:nvSpPr>
      <xdr:spPr>
        <a:xfrm>
          <a:off x="13652500" y="1345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2855</xdr:rowOff>
    </xdr:from>
    <xdr:ext cx="469744" cy="259045"/>
    <xdr:sp macro="" textlink="">
      <xdr:nvSpPr>
        <xdr:cNvPr id="660" name="テキスト ボックス 659"/>
        <xdr:cNvSpPr txBox="1"/>
      </xdr:nvSpPr>
      <xdr:spPr>
        <a:xfrm>
          <a:off x="13468427" y="13547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87551</xdr:rowOff>
    </xdr:from>
    <xdr:to>
      <xdr:col>18</xdr:col>
      <xdr:colOff>492125</xdr:colOff>
      <xdr:row>79</xdr:row>
      <xdr:rowOff>17701</xdr:rowOff>
    </xdr:to>
    <xdr:sp macro="" textlink="">
      <xdr:nvSpPr>
        <xdr:cNvPr id="661" name="円/楕円 660"/>
        <xdr:cNvSpPr/>
      </xdr:nvSpPr>
      <xdr:spPr>
        <a:xfrm>
          <a:off x="12763500" y="1346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8828</xdr:rowOff>
    </xdr:from>
    <xdr:ext cx="378565" cy="259045"/>
    <xdr:sp macro="" textlink="">
      <xdr:nvSpPr>
        <xdr:cNvPr id="662" name="テキスト ボックス 661"/>
        <xdr:cNvSpPr txBox="1"/>
      </xdr:nvSpPr>
      <xdr:spPr>
        <a:xfrm>
          <a:off x="12625017" y="13553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171266</xdr:rowOff>
    </xdr:from>
    <xdr:to>
      <xdr:col>23</xdr:col>
      <xdr:colOff>517525</xdr:colOff>
      <xdr:row>97</xdr:row>
      <xdr:rowOff>20320</xdr:rowOff>
    </xdr:to>
    <xdr:cxnSp macro="">
      <xdr:nvCxnSpPr>
        <xdr:cNvPr id="691" name="直線コネクタ 690"/>
        <xdr:cNvCxnSpPr/>
      </xdr:nvCxnSpPr>
      <xdr:spPr>
        <a:xfrm>
          <a:off x="15481300" y="16630466"/>
          <a:ext cx="838200" cy="2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36343</xdr:rowOff>
    </xdr:from>
    <xdr:ext cx="599010" cy="259045"/>
    <xdr:sp macro="" textlink="">
      <xdr:nvSpPr>
        <xdr:cNvPr id="692" name="公債費平均値テキスト"/>
        <xdr:cNvSpPr txBox="1"/>
      </xdr:nvSpPr>
      <xdr:spPr>
        <a:xfrm>
          <a:off x="16370300" y="1666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136891</xdr:rowOff>
    </xdr:from>
    <xdr:to>
      <xdr:col>22</xdr:col>
      <xdr:colOff>365125</xdr:colOff>
      <xdr:row>96</xdr:row>
      <xdr:rowOff>171266</xdr:rowOff>
    </xdr:to>
    <xdr:cxnSp macro="">
      <xdr:nvCxnSpPr>
        <xdr:cNvPr id="694" name="直線コネクタ 693"/>
        <xdr:cNvCxnSpPr/>
      </xdr:nvCxnSpPr>
      <xdr:spPr>
        <a:xfrm>
          <a:off x="14592300" y="16596091"/>
          <a:ext cx="889000" cy="3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145344</xdr:rowOff>
    </xdr:from>
    <xdr:ext cx="599010" cy="259045"/>
    <xdr:sp macro="" textlink="">
      <xdr:nvSpPr>
        <xdr:cNvPr id="696" name="テキスト ボックス 695"/>
        <xdr:cNvSpPr txBox="1"/>
      </xdr:nvSpPr>
      <xdr:spPr>
        <a:xfrm>
          <a:off x="15181794"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136891</xdr:rowOff>
    </xdr:from>
    <xdr:to>
      <xdr:col>21</xdr:col>
      <xdr:colOff>161925</xdr:colOff>
      <xdr:row>97</xdr:row>
      <xdr:rowOff>9753</xdr:rowOff>
    </xdr:to>
    <xdr:cxnSp macro="">
      <xdr:nvCxnSpPr>
        <xdr:cNvPr id="697" name="直線コネクタ 696"/>
        <xdr:cNvCxnSpPr/>
      </xdr:nvCxnSpPr>
      <xdr:spPr>
        <a:xfrm flipV="1">
          <a:off x="13703300" y="16596091"/>
          <a:ext cx="889000" cy="4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134114</xdr:rowOff>
    </xdr:from>
    <xdr:ext cx="599010" cy="259045"/>
    <xdr:sp macro="" textlink="">
      <xdr:nvSpPr>
        <xdr:cNvPr id="699" name="テキスト ボックス 698"/>
        <xdr:cNvSpPr txBox="1"/>
      </xdr:nvSpPr>
      <xdr:spPr>
        <a:xfrm>
          <a:off x="14292794"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32961</xdr:rowOff>
    </xdr:from>
    <xdr:to>
      <xdr:col>19</xdr:col>
      <xdr:colOff>644525</xdr:colOff>
      <xdr:row>97</xdr:row>
      <xdr:rowOff>9753</xdr:rowOff>
    </xdr:to>
    <xdr:cxnSp macro="">
      <xdr:nvCxnSpPr>
        <xdr:cNvPr id="700" name="直線コネクタ 699"/>
        <xdr:cNvCxnSpPr/>
      </xdr:nvCxnSpPr>
      <xdr:spPr>
        <a:xfrm>
          <a:off x="12814300" y="16492161"/>
          <a:ext cx="889000" cy="14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2" name="テキスト ボックス 701"/>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126451</xdr:rowOff>
    </xdr:from>
    <xdr:ext cx="599010" cy="259045"/>
    <xdr:sp macro="" textlink="">
      <xdr:nvSpPr>
        <xdr:cNvPr id="704" name="テキスト ボックス 703"/>
        <xdr:cNvSpPr txBox="1"/>
      </xdr:nvSpPr>
      <xdr:spPr>
        <a:xfrm>
          <a:off x="12514794" y="1675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140970</xdr:rowOff>
    </xdr:from>
    <xdr:to>
      <xdr:col>23</xdr:col>
      <xdr:colOff>568325</xdr:colOff>
      <xdr:row>97</xdr:row>
      <xdr:rowOff>71120</xdr:rowOff>
    </xdr:to>
    <xdr:sp macro="" textlink="">
      <xdr:nvSpPr>
        <xdr:cNvPr id="710" name="円/楕円 709"/>
        <xdr:cNvSpPr/>
      </xdr:nvSpPr>
      <xdr:spPr>
        <a:xfrm>
          <a:off x="16268700" y="166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163847</xdr:rowOff>
    </xdr:from>
    <xdr:ext cx="599010" cy="259045"/>
    <xdr:sp macro="" textlink="">
      <xdr:nvSpPr>
        <xdr:cNvPr id="711" name="公債費該当値テキスト"/>
        <xdr:cNvSpPr txBox="1"/>
      </xdr:nvSpPr>
      <xdr:spPr>
        <a:xfrm>
          <a:off x="16370300" y="1645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192,667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120466</xdr:rowOff>
    </xdr:from>
    <xdr:to>
      <xdr:col>22</xdr:col>
      <xdr:colOff>415925</xdr:colOff>
      <xdr:row>97</xdr:row>
      <xdr:rowOff>50616</xdr:rowOff>
    </xdr:to>
    <xdr:sp macro="" textlink="">
      <xdr:nvSpPr>
        <xdr:cNvPr id="712" name="円/楕円 711"/>
        <xdr:cNvSpPr/>
      </xdr:nvSpPr>
      <xdr:spPr>
        <a:xfrm>
          <a:off x="15430500" y="1657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67143</xdr:rowOff>
    </xdr:from>
    <xdr:ext cx="599010" cy="259045"/>
    <xdr:sp macro="" textlink="">
      <xdr:nvSpPr>
        <xdr:cNvPr id="713" name="テキスト ボックス 712"/>
        <xdr:cNvSpPr txBox="1"/>
      </xdr:nvSpPr>
      <xdr:spPr>
        <a:xfrm>
          <a:off x="15181794" y="16354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203,430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86091</xdr:rowOff>
    </xdr:from>
    <xdr:to>
      <xdr:col>21</xdr:col>
      <xdr:colOff>212725</xdr:colOff>
      <xdr:row>97</xdr:row>
      <xdr:rowOff>16241</xdr:rowOff>
    </xdr:to>
    <xdr:sp macro="" textlink="">
      <xdr:nvSpPr>
        <xdr:cNvPr id="714" name="円/楕円 713"/>
        <xdr:cNvSpPr/>
      </xdr:nvSpPr>
      <xdr:spPr>
        <a:xfrm>
          <a:off x="14541500" y="1654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32768</xdr:rowOff>
    </xdr:from>
    <xdr:ext cx="599010" cy="259045"/>
    <xdr:sp macro="" textlink="">
      <xdr:nvSpPr>
        <xdr:cNvPr id="715" name="テキスト ボックス 714"/>
        <xdr:cNvSpPr txBox="1"/>
      </xdr:nvSpPr>
      <xdr:spPr>
        <a:xfrm>
          <a:off x="14292794" y="1632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221,475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130403</xdr:rowOff>
    </xdr:from>
    <xdr:to>
      <xdr:col>20</xdr:col>
      <xdr:colOff>9525</xdr:colOff>
      <xdr:row>97</xdr:row>
      <xdr:rowOff>60553</xdr:rowOff>
    </xdr:to>
    <xdr:sp macro="" textlink="">
      <xdr:nvSpPr>
        <xdr:cNvPr id="716" name="円/楕円 715"/>
        <xdr:cNvSpPr/>
      </xdr:nvSpPr>
      <xdr:spPr>
        <a:xfrm>
          <a:off x="13652500" y="1658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77080</xdr:rowOff>
    </xdr:from>
    <xdr:ext cx="599010" cy="259045"/>
    <xdr:sp macro="" textlink="">
      <xdr:nvSpPr>
        <xdr:cNvPr id="717" name="テキスト ボックス 716"/>
        <xdr:cNvSpPr txBox="1"/>
      </xdr:nvSpPr>
      <xdr:spPr>
        <a:xfrm>
          <a:off x="13403794" y="1636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198,214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153611</xdr:rowOff>
    </xdr:from>
    <xdr:to>
      <xdr:col>18</xdr:col>
      <xdr:colOff>492125</xdr:colOff>
      <xdr:row>96</xdr:row>
      <xdr:rowOff>83761</xdr:rowOff>
    </xdr:to>
    <xdr:sp macro="" textlink="">
      <xdr:nvSpPr>
        <xdr:cNvPr id="718" name="円/楕円 717"/>
        <xdr:cNvSpPr/>
      </xdr:nvSpPr>
      <xdr:spPr>
        <a:xfrm>
          <a:off x="12763500" y="1644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100288</xdr:rowOff>
    </xdr:from>
    <xdr:ext cx="599010" cy="259045"/>
    <xdr:sp macro="" textlink="">
      <xdr:nvSpPr>
        <xdr:cNvPr id="719" name="テキスト ボックス 718"/>
        <xdr:cNvSpPr txBox="1"/>
      </xdr:nvSpPr>
      <xdr:spPr>
        <a:xfrm>
          <a:off x="12514794" y="1621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276,031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農林水産業費の住民一人当たりコストは類似団体平均と比較して</a:t>
          </a:r>
          <a:r>
            <a:rPr kumimoji="1" lang="en-US" altLang="ja-JP" sz="1300">
              <a:latin typeface="ＭＳ Ｐゴシック"/>
            </a:rPr>
            <a:t>85,309</a:t>
          </a:r>
          <a:r>
            <a:rPr kumimoji="1" lang="ja-JP" altLang="en-US" sz="1300">
              <a:latin typeface="ＭＳ Ｐゴシック"/>
            </a:rPr>
            <a:t>円（</a:t>
          </a:r>
          <a:r>
            <a:rPr kumimoji="1" lang="en-US" altLang="ja-JP" sz="1300">
              <a:latin typeface="ＭＳ Ｐゴシック"/>
            </a:rPr>
            <a:t>154.6</a:t>
          </a:r>
          <a:r>
            <a:rPr kumimoji="1" lang="ja-JP" altLang="en-US" sz="1300">
              <a:latin typeface="ＭＳ Ｐゴシック"/>
            </a:rPr>
            <a:t>％）高い状況となっている。これは当村の主産業が農畜産業であることや、平成</a:t>
          </a:r>
          <a:r>
            <a:rPr kumimoji="1" lang="en-US" altLang="ja-JP" sz="1300">
              <a:latin typeface="ＭＳ Ｐゴシック"/>
            </a:rPr>
            <a:t>27</a:t>
          </a:r>
          <a:r>
            <a:rPr kumimoji="1" lang="ja-JP" altLang="en-US" sz="1300">
              <a:latin typeface="ＭＳ Ｐゴシック"/>
            </a:rPr>
            <a:t>年度においては農畜産物直売所の建設を行ったことが要因である。また、近年は畑総事業等の農業基盤整備に積極的に取り組んでいることもコスト高の要因の一つである。土木費についても類似団体平均と比較して</a:t>
          </a:r>
          <a:r>
            <a:rPr kumimoji="1" lang="en-US" altLang="ja-JP" sz="1300">
              <a:latin typeface="ＭＳ Ｐゴシック"/>
            </a:rPr>
            <a:t>106,645</a:t>
          </a:r>
          <a:r>
            <a:rPr kumimoji="1" lang="ja-JP" altLang="en-US" sz="1300">
              <a:latin typeface="ＭＳ Ｐゴシック"/>
            </a:rPr>
            <a:t>円（</a:t>
          </a:r>
          <a:r>
            <a:rPr kumimoji="1" lang="en-US" altLang="ja-JP" sz="1300">
              <a:latin typeface="ＭＳ Ｐゴシック"/>
            </a:rPr>
            <a:t>179.2</a:t>
          </a:r>
          <a:r>
            <a:rPr kumimoji="1" lang="ja-JP" altLang="en-US" sz="1300">
              <a:latin typeface="ＭＳ Ｐゴシック"/>
            </a:rPr>
            <a:t>％）高い状況となっている。当村は観光地でもあることから、国庫補助事業や交付税措置率の高い地方債を活用しながら道路改良事業を計画的且つ積極的に進めているからである。教育費について、平成</a:t>
          </a:r>
          <a:r>
            <a:rPr kumimoji="1" lang="en-US" altLang="ja-JP" sz="1300">
              <a:latin typeface="ＭＳ Ｐゴシック"/>
            </a:rPr>
            <a:t>27</a:t>
          </a:r>
          <a:r>
            <a:rPr kumimoji="1" lang="ja-JP" altLang="en-US" sz="1300">
              <a:latin typeface="ＭＳ Ｐゴシック"/>
            </a:rPr>
            <a:t>年度住民一人当たりコストが急激に増加（対前年比</a:t>
          </a:r>
          <a:r>
            <a:rPr kumimoji="1" lang="en-US" altLang="ja-JP" sz="1300">
              <a:latin typeface="ＭＳ Ｐゴシック"/>
            </a:rPr>
            <a:t>106,752</a:t>
          </a:r>
          <a:r>
            <a:rPr kumimoji="1" lang="ja-JP" altLang="en-US" sz="1300">
              <a:latin typeface="ＭＳ Ｐゴシック"/>
            </a:rPr>
            <a:t>円（</a:t>
          </a:r>
          <a:r>
            <a:rPr kumimoji="1" lang="en-US" altLang="ja-JP" sz="1300">
              <a:latin typeface="ＭＳ Ｐゴシック"/>
            </a:rPr>
            <a:t>+246.3</a:t>
          </a:r>
          <a:r>
            <a:rPr kumimoji="1" lang="ja-JP" altLang="en-US" sz="1300">
              <a:latin typeface="ＭＳ Ｐゴシック"/>
            </a:rPr>
            <a:t>％））したのは、社会福祉施設整備基金への新規積立</a:t>
          </a:r>
          <a:r>
            <a:rPr kumimoji="1" lang="en-US" altLang="ja-JP" sz="1300">
              <a:latin typeface="ＭＳ Ｐゴシック"/>
            </a:rPr>
            <a:t>350,000</a:t>
          </a:r>
          <a:r>
            <a:rPr kumimoji="1" lang="ja-JP" altLang="en-US" sz="1300">
              <a:latin typeface="ＭＳ Ｐゴシック"/>
            </a:rPr>
            <a:t>千円を行ったことが主な要因である。また衛生費においても急激にコスト高となったのは、佐久広域連合において建設した新斎場（火葬場）への負担金拠出が大きな要因である。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長野県南牧村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250,000</a:t>
          </a:r>
          <a:r>
            <a:rPr kumimoji="1" lang="ja-JP" altLang="en-US" sz="1400">
              <a:latin typeface="ＭＳ ゴシック" pitchFamily="49" charset="-128"/>
              <a:ea typeface="ＭＳ ゴシック" pitchFamily="49" charset="-128"/>
            </a:rPr>
            <a:t>千円新規積立したので、財政調整基金の残高が増加した。実質収支額においては赤字がないため、全てプラスの比較的安定した数値となっているが、実質単年度収支については、単年度収支額や繰上償還金の有無等により、比率の増減が大きく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長野県南牧村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年度まで、全ての会計において赤字額は発生していない。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4470412</v>
      </c>
      <c r="BO4" s="379"/>
      <c r="BP4" s="379"/>
      <c r="BQ4" s="379"/>
      <c r="BR4" s="379"/>
      <c r="BS4" s="379"/>
      <c r="BT4" s="379"/>
      <c r="BU4" s="380"/>
      <c r="BV4" s="378">
        <v>4348249</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12</v>
      </c>
      <c r="CU4" s="385"/>
      <c r="CV4" s="385"/>
      <c r="CW4" s="385"/>
      <c r="CX4" s="385"/>
      <c r="CY4" s="385"/>
      <c r="CZ4" s="385"/>
      <c r="DA4" s="386"/>
      <c r="DB4" s="384">
        <v>13.1</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4050966</v>
      </c>
      <c r="BO5" s="416"/>
      <c r="BP5" s="416"/>
      <c r="BQ5" s="416"/>
      <c r="BR5" s="416"/>
      <c r="BS5" s="416"/>
      <c r="BT5" s="416"/>
      <c r="BU5" s="417"/>
      <c r="BV5" s="415">
        <v>3946580</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63.1</v>
      </c>
      <c r="CU5" s="413"/>
      <c r="CV5" s="413"/>
      <c r="CW5" s="413"/>
      <c r="CX5" s="413"/>
      <c r="CY5" s="413"/>
      <c r="CZ5" s="413"/>
      <c r="DA5" s="414"/>
      <c r="DB5" s="412">
        <v>67.400000000000006</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419446</v>
      </c>
      <c r="BO6" s="416"/>
      <c r="BP6" s="416"/>
      <c r="BQ6" s="416"/>
      <c r="BR6" s="416"/>
      <c r="BS6" s="416"/>
      <c r="BT6" s="416"/>
      <c r="BU6" s="417"/>
      <c r="BV6" s="415">
        <v>401669</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66.599999999999994</v>
      </c>
      <c r="CU6" s="453"/>
      <c r="CV6" s="453"/>
      <c r="CW6" s="453"/>
      <c r="CX6" s="453"/>
      <c r="CY6" s="453"/>
      <c r="CZ6" s="453"/>
      <c r="DA6" s="454"/>
      <c r="DB6" s="452">
        <v>71.5</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114342</v>
      </c>
      <c r="BO7" s="416"/>
      <c r="BP7" s="416"/>
      <c r="BQ7" s="416"/>
      <c r="BR7" s="416"/>
      <c r="BS7" s="416"/>
      <c r="BT7" s="416"/>
      <c r="BU7" s="417"/>
      <c r="BV7" s="415">
        <v>84379</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2536826</v>
      </c>
      <c r="CU7" s="416"/>
      <c r="CV7" s="416"/>
      <c r="CW7" s="416"/>
      <c r="CX7" s="416"/>
      <c r="CY7" s="416"/>
      <c r="CZ7" s="416"/>
      <c r="DA7" s="417"/>
      <c r="DB7" s="415">
        <v>2429270</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305104</v>
      </c>
      <c r="BO8" s="416"/>
      <c r="BP8" s="416"/>
      <c r="BQ8" s="416"/>
      <c r="BR8" s="416"/>
      <c r="BS8" s="416"/>
      <c r="BT8" s="416"/>
      <c r="BU8" s="417"/>
      <c r="BV8" s="415">
        <v>317290</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0.27</v>
      </c>
      <c r="CU8" s="456"/>
      <c r="CV8" s="456"/>
      <c r="CW8" s="456"/>
      <c r="CX8" s="456"/>
      <c r="CY8" s="456"/>
      <c r="CZ8" s="456"/>
      <c r="DA8" s="457"/>
      <c r="DB8" s="455">
        <v>0.27</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3408</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98</v>
      </c>
      <c r="AV9" s="448"/>
      <c r="AW9" s="448"/>
      <c r="AX9" s="448"/>
      <c r="AY9" s="449" t="s">
        <v>99</v>
      </c>
      <c r="AZ9" s="450"/>
      <c r="BA9" s="450"/>
      <c r="BB9" s="450"/>
      <c r="BC9" s="450"/>
      <c r="BD9" s="450"/>
      <c r="BE9" s="450"/>
      <c r="BF9" s="450"/>
      <c r="BG9" s="450"/>
      <c r="BH9" s="450"/>
      <c r="BI9" s="450"/>
      <c r="BJ9" s="450"/>
      <c r="BK9" s="450"/>
      <c r="BL9" s="450"/>
      <c r="BM9" s="451"/>
      <c r="BN9" s="415">
        <v>-12186</v>
      </c>
      <c r="BO9" s="416"/>
      <c r="BP9" s="416"/>
      <c r="BQ9" s="416"/>
      <c r="BR9" s="416"/>
      <c r="BS9" s="416"/>
      <c r="BT9" s="416"/>
      <c r="BU9" s="417"/>
      <c r="BV9" s="415">
        <v>-72061</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19.3</v>
      </c>
      <c r="CU9" s="413"/>
      <c r="CV9" s="413"/>
      <c r="CW9" s="413"/>
      <c r="CX9" s="413"/>
      <c r="CY9" s="413"/>
      <c r="CZ9" s="413"/>
      <c r="DA9" s="414"/>
      <c r="DB9" s="412">
        <v>20.8</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101</v>
      </c>
      <c r="M10" s="445"/>
      <c r="N10" s="445"/>
      <c r="O10" s="445"/>
      <c r="P10" s="445"/>
      <c r="Q10" s="446"/>
      <c r="R10" s="466">
        <v>3528</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621</v>
      </c>
      <c r="BO10" s="416"/>
      <c r="BP10" s="416"/>
      <c r="BQ10" s="416"/>
      <c r="BR10" s="416"/>
      <c r="BS10" s="416"/>
      <c r="BT10" s="416"/>
      <c r="BU10" s="417"/>
      <c r="BV10" s="415">
        <v>250620</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98</v>
      </c>
      <c r="AV11" s="448"/>
      <c r="AW11" s="448"/>
      <c r="AX11" s="448"/>
      <c r="AY11" s="449" t="s">
        <v>108</v>
      </c>
      <c r="AZ11" s="450"/>
      <c r="BA11" s="450"/>
      <c r="BB11" s="450"/>
      <c r="BC11" s="450"/>
      <c r="BD11" s="450"/>
      <c r="BE11" s="450"/>
      <c r="BF11" s="450"/>
      <c r="BG11" s="450"/>
      <c r="BH11" s="450"/>
      <c r="BI11" s="450"/>
      <c r="BJ11" s="450"/>
      <c r="BK11" s="450"/>
      <c r="BL11" s="450"/>
      <c r="BM11" s="451"/>
      <c r="BN11" s="415">
        <v>142469</v>
      </c>
      <c r="BO11" s="416"/>
      <c r="BP11" s="416"/>
      <c r="BQ11" s="416"/>
      <c r="BR11" s="416"/>
      <c r="BS11" s="416"/>
      <c r="BT11" s="416"/>
      <c r="BU11" s="417"/>
      <c r="BV11" s="415">
        <v>145794</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3192</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3067</v>
      </c>
      <c r="S13" s="497"/>
      <c r="T13" s="497"/>
      <c r="U13" s="497"/>
      <c r="V13" s="498"/>
      <c r="W13" s="431" t="s">
        <v>121</v>
      </c>
      <c r="X13" s="432"/>
      <c r="Y13" s="432"/>
      <c r="Z13" s="432"/>
      <c r="AA13" s="432"/>
      <c r="AB13" s="422"/>
      <c r="AC13" s="466">
        <v>1339</v>
      </c>
      <c r="AD13" s="467"/>
      <c r="AE13" s="467"/>
      <c r="AF13" s="467"/>
      <c r="AG13" s="506"/>
      <c r="AH13" s="466">
        <v>1211</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130904</v>
      </c>
      <c r="BO13" s="416"/>
      <c r="BP13" s="416"/>
      <c r="BQ13" s="416"/>
      <c r="BR13" s="416"/>
      <c r="BS13" s="416"/>
      <c r="BT13" s="416"/>
      <c r="BU13" s="417"/>
      <c r="BV13" s="415">
        <v>324353</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1</v>
      </c>
      <c r="CU13" s="413"/>
      <c r="CV13" s="413"/>
      <c r="CW13" s="413"/>
      <c r="CX13" s="413"/>
      <c r="CY13" s="413"/>
      <c r="CZ13" s="413"/>
      <c r="DA13" s="414"/>
      <c r="DB13" s="412">
        <v>1.6</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3208</v>
      </c>
      <c r="S14" s="497"/>
      <c r="T14" s="497"/>
      <c r="U14" s="497"/>
      <c r="V14" s="498"/>
      <c r="W14" s="405"/>
      <c r="X14" s="406"/>
      <c r="Y14" s="406"/>
      <c r="Z14" s="406"/>
      <c r="AA14" s="406"/>
      <c r="AB14" s="395"/>
      <c r="AC14" s="499">
        <v>61.4</v>
      </c>
      <c r="AD14" s="500"/>
      <c r="AE14" s="500"/>
      <c r="AF14" s="500"/>
      <c r="AG14" s="501"/>
      <c r="AH14" s="499">
        <v>56.5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3111</v>
      </c>
      <c r="S15" s="497"/>
      <c r="T15" s="497"/>
      <c r="U15" s="497"/>
      <c r="V15" s="498"/>
      <c r="W15" s="431" t="s">
        <v>128</v>
      </c>
      <c r="X15" s="432"/>
      <c r="Y15" s="432"/>
      <c r="Z15" s="432"/>
      <c r="AA15" s="432"/>
      <c r="AB15" s="422"/>
      <c r="AC15" s="466">
        <v>113</v>
      </c>
      <c r="AD15" s="467"/>
      <c r="AE15" s="467"/>
      <c r="AF15" s="467"/>
      <c r="AG15" s="506"/>
      <c r="AH15" s="466">
        <v>131</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607836</v>
      </c>
      <c r="BO15" s="379"/>
      <c r="BP15" s="379"/>
      <c r="BQ15" s="379"/>
      <c r="BR15" s="379"/>
      <c r="BS15" s="379"/>
      <c r="BT15" s="379"/>
      <c r="BU15" s="380"/>
      <c r="BV15" s="378">
        <v>574628</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5.2</v>
      </c>
      <c r="AD16" s="500"/>
      <c r="AE16" s="500"/>
      <c r="AF16" s="500"/>
      <c r="AG16" s="501"/>
      <c r="AH16" s="499">
        <v>6.1</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2217617</v>
      </c>
      <c r="BO16" s="416"/>
      <c r="BP16" s="416"/>
      <c r="BQ16" s="416"/>
      <c r="BR16" s="416"/>
      <c r="BS16" s="416"/>
      <c r="BT16" s="416"/>
      <c r="BU16" s="417"/>
      <c r="BV16" s="415">
        <v>2143019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729</v>
      </c>
      <c r="AD17" s="467"/>
      <c r="AE17" s="467"/>
      <c r="AF17" s="467"/>
      <c r="AG17" s="506"/>
      <c r="AH17" s="466">
        <v>788</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791757</v>
      </c>
      <c r="BO17" s="416"/>
      <c r="BP17" s="416"/>
      <c r="BQ17" s="416"/>
      <c r="BR17" s="416"/>
      <c r="BS17" s="416"/>
      <c r="BT17" s="416"/>
      <c r="BU17" s="417"/>
      <c r="BV17" s="415">
        <v>717915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133.09</v>
      </c>
      <c r="M18" s="528"/>
      <c r="N18" s="528"/>
      <c r="O18" s="528"/>
      <c r="P18" s="528"/>
      <c r="Q18" s="528"/>
      <c r="R18" s="529"/>
      <c r="S18" s="529"/>
      <c r="T18" s="529"/>
      <c r="U18" s="529"/>
      <c r="V18" s="530"/>
      <c r="W18" s="433"/>
      <c r="X18" s="434"/>
      <c r="Y18" s="434"/>
      <c r="Z18" s="434"/>
      <c r="AA18" s="434"/>
      <c r="AB18" s="425"/>
      <c r="AC18" s="531">
        <v>33.4</v>
      </c>
      <c r="AD18" s="532"/>
      <c r="AE18" s="532"/>
      <c r="AF18" s="532"/>
      <c r="AG18" s="533"/>
      <c r="AH18" s="531">
        <v>36.799999999999997</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1650269</v>
      </c>
      <c r="BO18" s="416"/>
      <c r="BP18" s="416"/>
      <c r="BQ18" s="416"/>
      <c r="BR18" s="416"/>
      <c r="BS18" s="416"/>
      <c r="BT18" s="416"/>
      <c r="BU18" s="417"/>
      <c r="BV18" s="415">
        <v>1699193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26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3190293</v>
      </c>
      <c r="BO19" s="416"/>
      <c r="BP19" s="416"/>
      <c r="BQ19" s="416"/>
      <c r="BR19" s="416"/>
      <c r="BS19" s="416"/>
      <c r="BT19" s="416"/>
      <c r="BU19" s="417"/>
      <c r="BV19" s="415">
        <v>3143231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1036</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3495716</v>
      </c>
      <c r="BO23" s="416"/>
      <c r="BP23" s="416"/>
      <c r="BQ23" s="416"/>
      <c r="BR23" s="416"/>
      <c r="BS23" s="416"/>
      <c r="BT23" s="416"/>
      <c r="BU23" s="417"/>
      <c r="BV23" s="415">
        <v>3306787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6710</v>
      </c>
      <c r="R24" s="467"/>
      <c r="S24" s="467"/>
      <c r="T24" s="467"/>
      <c r="U24" s="467"/>
      <c r="V24" s="506"/>
      <c r="W24" s="561"/>
      <c r="X24" s="549"/>
      <c r="Y24" s="550"/>
      <c r="Z24" s="465" t="s">
        <v>152</v>
      </c>
      <c r="AA24" s="445"/>
      <c r="AB24" s="445"/>
      <c r="AC24" s="445"/>
      <c r="AD24" s="445"/>
      <c r="AE24" s="445"/>
      <c r="AF24" s="445"/>
      <c r="AG24" s="446"/>
      <c r="AH24" s="466">
        <v>49</v>
      </c>
      <c r="AI24" s="467"/>
      <c r="AJ24" s="467"/>
      <c r="AK24" s="467"/>
      <c r="AL24" s="506"/>
      <c r="AM24" s="466">
        <v>143080</v>
      </c>
      <c r="AN24" s="467"/>
      <c r="AO24" s="467"/>
      <c r="AP24" s="467"/>
      <c r="AQ24" s="467"/>
      <c r="AR24" s="506"/>
      <c r="AS24" s="466">
        <v>2920</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2777216</v>
      </c>
      <c r="BO24" s="416"/>
      <c r="BP24" s="416"/>
      <c r="BQ24" s="416"/>
      <c r="BR24" s="416"/>
      <c r="BS24" s="416"/>
      <c r="BT24" s="416"/>
      <c r="BU24" s="417"/>
      <c r="BV24" s="415">
        <v>2705287</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1</v>
      </c>
      <c r="M25" s="467"/>
      <c r="N25" s="467"/>
      <c r="O25" s="467"/>
      <c r="P25" s="506"/>
      <c r="Q25" s="466">
        <v>5530</v>
      </c>
      <c r="R25" s="467"/>
      <c r="S25" s="467"/>
      <c r="T25" s="467"/>
      <c r="U25" s="467"/>
      <c r="V25" s="506"/>
      <c r="W25" s="561"/>
      <c r="X25" s="549"/>
      <c r="Y25" s="550"/>
      <c r="Z25" s="465" t="s">
        <v>155</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t="s">
        <v>118</v>
      </c>
      <c r="BO25" s="379"/>
      <c r="BP25" s="379"/>
      <c r="BQ25" s="379"/>
      <c r="BR25" s="379"/>
      <c r="BS25" s="379"/>
      <c r="BT25" s="379"/>
      <c r="BU25" s="380"/>
      <c r="BV25" s="378" t="s">
        <v>118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5210</v>
      </c>
      <c r="R26" s="467"/>
      <c r="S26" s="467"/>
      <c r="T26" s="467"/>
      <c r="U26" s="467"/>
      <c r="V26" s="506"/>
      <c r="W26" s="561"/>
      <c r="X26" s="549"/>
      <c r="Y26" s="550"/>
      <c r="Z26" s="465" t="s">
        <v>158</v>
      </c>
      <c r="AA26" s="571"/>
      <c r="AB26" s="571"/>
      <c r="AC26" s="571"/>
      <c r="AD26" s="571"/>
      <c r="AE26" s="571"/>
      <c r="AF26" s="571"/>
      <c r="AG26" s="572"/>
      <c r="AH26" s="466" t="s">
        <v>118</v>
      </c>
      <c r="AI26" s="467"/>
      <c r="AJ26" s="467"/>
      <c r="AK26" s="467"/>
      <c r="AL26" s="506"/>
      <c r="AM26" s="466" t="s">
        <v>118</v>
      </c>
      <c r="AN26" s="467"/>
      <c r="AO26" s="467"/>
      <c r="AP26" s="467"/>
      <c r="AQ26" s="467"/>
      <c r="AR26" s="506"/>
      <c r="AS26" s="466" t="s">
        <v>118</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2490</v>
      </c>
      <c r="R27" s="467"/>
      <c r="S27" s="467"/>
      <c r="T27" s="467"/>
      <c r="U27" s="467"/>
      <c r="V27" s="506"/>
      <c r="W27" s="561"/>
      <c r="X27" s="549"/>
      <c r="Y27" s="550"/>
      <c r="Z27" s="465" t="s">
        <v>161</v>
      </c>
      <c r="AA27" s="445"/>
      <c r="AB27" s="445"/>
      <c r="AC27" s="445"/>
      <c r="AD27" s="445"/>
      <c r="AE27" s="445"/>
      <c r="AF27" s="445"/>
      <c r="AG27" s="446"/>
      <c r="AH27" s="466" t="s">
        <v>118</v>
      </c>
      <c r="AI27" s="467"/>
      <c r="AJ27" s="467"/>
      <c r="AK27" s="467"/>
      <c r="AL27" s="506"/>
      <c r="AM27" s="466" t="s">
        <v>118</v>
      </c>
      <c r="AN27" s="467"/>
      <c r="AO27" s="467"/>
      <c r="AP27" s="467"/>
      <c r="AQ27" s="467"/>
      <c r="AR27" s="506"/>
      <c r="AS27" s="466" t="s">
        <v>118</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103854</v>
      </c>
      <c r="BO27" s="585"/>
      <c r="BP27" s="585"/>
      <c r="BQ27" s="585"/>
      <c r="BR27" s="585"/>
      <c r="BS27" s="585"/>
      <c r="BT27" s="585"/>
      <c r="BU27" s="586"/>
      <c r="BV27" s="584">
        <v>103724</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1740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653256</v>
      </c>
      <c r="BO28" s="379"/>
      <c r="BP28" s="379"/>
      <c r="BQ28" s="379"/>
      <c r="BR28" s="379"/>
      <c r="BS28" s="379"/>
      <c r="BT28" s="379"/>
      <c r="BU28" s="380"/>
      <c r="BV28" s="378">
        <v>652635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6</v>
      </c>
      <c r="M29" s="467"/>
      <c r="N29" s="467"/>
      <c r="O29" s="467"/>
      <c r="P29" s="506"/>
      <c r="Q29" s="466">
        <v>1570</v>
      </c>
      <c r="R29" s="467"/>
      <c r="S29" s="467"/>
      <c r="T29" s="467"/>
      <c r="U29" s="467"/>
      <c r="V29" s="506"/>
      <c r="W29" s="562"/>
      <c r="X29" s="563"/>
      <c r="Y29" s="564"/>
      <c r="Z29" s="465" t="s">
        <v>168</v>
      </c>
      <c r="AA29" s="445"/>
      <c r="AB29" s="445"/>
      <c r="AC29" s="445"/>
      <c r="AD29" s="445"/>
      <c r="AE29" s="445"/>
      <c r="AF29" s="445"/>
      <c r="AG29" s="446"/>
      <c r="AH29" s="466">
        <v>49</v>
      </c>
      <c r="AI29" s="467"/>
      <c r="AJ29" s="467"/>
      <c r="AK29" s="467"/>
      <c r="AL29" s="506"/>
      <c r="AM29" s="466">
        <v>143080</v>
      </c>
      <c r="AN29" s="467"/>
      <c r="AO29" s="467"/>
      <c r="AP29" s="467"/>
      <c r="AQ29" s="467"/>
      <c r="AR29" s="506"/>
      <c r="AS29" s="466">
        <v>2920</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405509</v>
      </c>
      <c r="BO29" s="416"/>
      <c r="BP29" s="416"/>
      <c r="BQ29" s="416"/>
      <c r="BR29" s="416"/>
      <c r="BS29" s="416"/>
      <c r="BT29" s="416"/>
      <c r="BU29" s="417"/>
      <c r="BV29" s="415">
        <v>405104</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96.4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5774936</v>
      </c>
      <c r="BO30" s="585"/>
      <c r="BP30" s="585"/>
      <c r="BQ30" s="585"/>
      <c r="BR30" s="585"/>
      <c r="BS30" s="585"/>
      <c r="BT30" s="585"/>
      <c r="BU30" s="586"/>
      <c r="BV30" s="584">
        <v>5325890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IF('各会計、関係団体の財政状況及び健全化判断比率'!B31="","",'各会計、関係団体の財政状況及び健全化判断比率'!B31)</f>
        <v>村営水道事業特別会計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佐久広域連合（一般会計）</v>
      </c>
      <c r="BZ34" s="597"/>
      <c r="CA34" s="597"/>
      <c r="CB34" s="597"/>
      <c r="CC34" s="597"/>
      <c r="CD34" s="597"/>
      <c r="CE34" s="597"/>
      <c r="CF34" s="597"/>
      <c r="CG34" s="597"/>
      <c r="CH34" s="597"/>
      <c r="CI34" s="597"/>
      <c r="CJ34" s="597"/>
      <c r="CK34" s="597"/>
      <c r="CL34" s="597"/>
      <c r="CM34" s="597"/>
      <c r="CN34" s="165"/>
      <c r="CO34" s="596">
        <f>IF(CQ34="","",MAX(C34:D43,U34:V43,AM34:AN43,BE34:BF43,BW34:BX43)+1)</f>
        <v>20</v>
      </c>
      <c r="CP34" s="596"/>
      <c r="CQ34" s="597" t="str">
        <f>IF('各会計、関係団体の財政状況及び健全化判断比率'!BS7="","",'各会計、関係団体の財政状況及び健全化判断比率'!BS7)</f>
        <v>南牧村振興公社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診療所特別会計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IF('各会計、関係団体の財政状況及び健全化判断比率'!B32="","",'各会計、関係団体の財政状況及び健全化判断比率'!B32)</f>
        <v>下水道事業特別会計</v>
      </c>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佐久広域連合（消防特別会計）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下水道事業特別会計（コミプラ分）</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9</v>
      </c>
      <c r="BF36" s="596"/>
      <c r="BG36" s="597" t="str">
        <f>IF('各会計、関係団体の財政状況及び健全化判断比率'!B33="","",'各会計、関係団体の財政状況及び健全化判断比率'!B33)</f>
        <v>宅地造成事業特別会計</v>
      </c>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佐久広域連合（養護老人ホーム特別会計）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佐久広域連合（特別養護老人ホーム特別会計）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佐久広域連合（救護施設特別会計）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佐久広域連合（食肉流通センター特別会計）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南佐久環境衛生組合（一般会計）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17</v>
      </c>
      <c r="BX41" s="596"/>
      <c r="BY41" s="597" t="str">
        <f>IF('各会計、関係団体の財政状況及び健全化判断比率'!B75="","",'各会計、関係団体の財政状況及び健全化判断比率'!B75)</f>
        <v>南佐久環境衛生組合（公共下水道事業特別会計）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18</v>
      </c>
      <c r="BX42" s="596"/>
      <c r="BY42" s="597" t="str">
        <f>IF('各会計、関係団体の財政状況及び健全化判断比率'!B76="","",'各会計、関係団体の財政状況及び健全化判断比率'!B76)</f>
        <v>長野県後期高齢者医療広域連合（一般会計）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19</v>
      </c>
      <c r="BX43" s="596"/>
      <c r="BY43" s="597" t="str">
        <f>IF('各会計、関係団体の財政状況及び健全化判断比率'!B77="","",'各会計、関係団体の財政状況及び健全化判断比率'!B77)</f>
        <v>長野県後期高齢者医療広域連合（後期高齢者医療特別会計）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81" t="s">
        <v>519</v>
      </c>
      <c r="D34" s="1181"/>
      <c r="E34" s="1182"/>
      <c r="F34" s="32">
        <v>6.84</v>
      </c>
      <c r="G34" s="33">
        <v>13.38</v>
      </c>
      <c r="H34" s="33">
        <v>14.67</v>
      </c>
      <c r="I34" s="33">
        <v>12.51</v>
      </c>
      <c r="J34" s="34">
        <v>11.63</v>
      </c>
      <c r="K34" s="22"/>
      <c r="L34" s="22"/>
      <c r="M34" s="22"/>
      <c r="N34" s="22"/>
      <c r="O34" s="22"/>
      <c r="P34" s="22"/>
    </row>
    <row r="35" spans="1:16" ht="39" customHeight="1">
      <c r="A35" s="22"/>
      <c r="B35" s="35"/>
      <c r="C35" s="1175" t="s">
        <v>520</v>
      </c>
      <c r="D35" s="1176"/>
      <c r="E35" s="1177"/>
      <c r="F35" s="36">
        <v>3.03</v>
      </c>
      <c r="G35" s="37">
        <v>1.92</v>
      </c>
      <c r="H35" s="37">
        <v>0.84</v>
      </c>
      <c r="I35" s="37">
        <v>1.64</v>
      </c>
      <c r="J35" s="38">
        <v>0.41</v>
      </c>
      <c r="K35" s="22"/>
      <c r="L35" s="22"/>
      <c r="M35" s="22"/>
      <c r="N35" s="22"/>
      <c r="O35" s="22"/>
      <c r="P35" s="22"/>
    </row>
    <row r="36" spans="1:16" ht="39" customHeight="1">
      <c r="A36" s="22"/>
      <c r="B36" s="35"/>
      <c r="C36" s="1175" t="s">
        <v>521</v>
      </c>
      <c r="D36" s="1176"/>
      <c r="E36" s="1177"/>
      <c r="F36" s="36">
        <v>0</v>
      </c>
      <c r="G36" s="37">
        <v>0.33</v>
      </c>
      <c r="H36" s="37">
        <v>0.41</v>
      </c>
      <c r="I36" s="37">
        <v>0.54</v>
      </c>
      <c r="J36" s="38">
        <v>0.38</v>
      </c>
      <c r="K36" s="22"/>
      <c r="L36" s="22"/>
      <c r="M36" s="22"/>
      <c r="N36" s="22"/>
      <c r="O36" s="22"/>
      <c r="P36" s="22"/>
    </row>
    <row r="37" spans="1:16" ht="39" customHeight="1">
      <c r="A37" s="22"/>
      <c r="B37" s="35"/>
      <c r="C37" s="1175" t="s">
        <v>522</v>
      </c>
      <c r="D37" s="1176"/>
      <c r="E37" s="1177"/>
      <c r="F37" s="36">
        <v>0.56999999999999995</v>
      </c>
      <c r="G37" s="37">
        <v>0.41</v>
      </c>
      <c r="H37" s="37">
        <v>0.36</v>
      </c>
      <c r="I37" s="37">
        <v>0.35</v>
      </c>
      <c r="J37" s="38">
        <v>0.3</v>
      </c>
      <c r="K37" s="22"/>
      <c r="L37" s="22"/>
      <c r="M37" s="22"/>
      <c r="N37" s="22"/>
      <c r="O37" s="22"/>
      <c r="P37" s="22"/>
    </row>
    <row r="38" spans="1:16" ht="39" customHeight="1">
      <c r="A38" s="22"/>
      <c r="B38" s="35"/>
      <c r="C38" s="1175" t="s">
        <v>523</v>
      </c>
      <c r="D38" s="1176"/>
      <c r="E38" s="1177"/>
      <c r="F38" s="36">
        <v>0.17</v>
      </c>
      <c r="G38" s="37">
        <v>0.24</v>
      </c>
      <c r="H38" s="37">
        <v>0.18</v>
      </c>
      <c r="I38" s="37">
        <v>0.17</v>
      </c>
      <c r="J38" s="38">
        <v>0.21</v>
      </c>
      <c r="K38" s="22"/>
      <c r="L38" s="22"/>
      <c r="M38" s="22"/>
      <c r="N38" s="22"/>
      <c r="O38" s="22"/>
      <c r="P38" s="22"/>
    </row>
    <row r="39" spans="1:16" ht="39" customHeight="1">
      <c r="A39" s="22"/>
      <c r="B39" s="35"/>
      <c r="C39" s="1175" t="s">
        <v>524</v>
      </c>
      <c r="D39" s="1176"/>
      <c r="E39" s="1177"/>
      <c r="F39" s="36">
        <v>0.27</v>
      </c>
      <c r="G39" s="37">
        <v>0.36</v>
      </c>
      <c r="H39" s="37">
        <v>0.24</v>
      </c>
      <c r="I39" s="37">
        <v>0.12</v>
      </c>
      <c r="J39" s="38">
        <v>0.18</v>
      </c>
      <c r="K39" s="22"/>
      <c r="L39" s="22"/>
      <c r="M39" s="22"/>
      <c r="N39" s="22"/>
      <c r="O39" s="22"/>
      <c r="P39" s="22"/>
    </row>
    <row r="40" spans="1:16" ht="39" customHeight="1">
      <c r="A40" s="22"/>
      <c r="B40" s="35"/>
      <c r="C40" s="1175" t="s">
        <v>525</v>
      </c>
      <c r="D40" s="1176"/>
      <c r="E40" s="1177"/>
      <c r="F40" s="36">
        <v>0.04</v>
      </c>
      <c r="G40" s="37">
        <v>0.09</v>
      </c>
      <c r="H40" s="37">
        <v>0.08</v>
      </c>
      <c r="I40" s="37">
        <v>0.11</v>
      </c>
      <c r="J40" s="38">
        <v>0.13</v>
      </c>
      <c r="K40" s="22"/>
      <c r="L40" s="22"/>
      <c r="M40" s="22"/>
      <c r="N40" s="22"/>
      <c r="O40" s="22"/>
      <c r="P40" s="22"/>
    </row>
    <row r="41" spans="1:16" ht="39" customHeight="1">
      <c r="A41" s="22"/>
      <c r="B41" s="35"/>
      <c r="C41" s="1175" t="s">
        <v>526</v>
      </c>
      <c r="D41" s="1176"/>
      <c r="E41" s="1177"/>
      <c r="F41" s="36">
        <v>0</v>
      </c>
      <c r="G41" s="37">
        <v>0</v>
      </c>
      <c r="H41" s="37">
        <v>0</v>
      </c>
      <c r="I41" s="37">
        <v>0</v>
      </c>
      <c r="J41" s="38">
        <v>0</v>
      </c>
      <c r="K41" s="22"/>
      <c r="L41" s="22"/>
      <c r="M41" s="22"/>
      <c r="N41" s="22"/>
      <c r="O41" s="22"/>
      <c r="P41" s="22"/>
    </row>
    <row r="42" spans="1:16" ht="39" customHeight="1">
      <c r="A42" s="22"/>
      <c r="B42" s="39"/>
      <c r="C42" s="1175" t="s">
        <v>527</v>
      </c>
      <c r="D42" s="1176"/>
      <c r="E42" s="1177"/>
      <c r="F42" s="36" t="s">
        <v>474</v>
      </c>
      <c r="G42" s="37" t="s">
        <v>474</v>
      </c>
      <c r="H42" s="37" t="s">
        <v>474</v>
      </c>
      <c r="I42" s="37" t="s">
        <v>474</v>
      </c>
      <c r="J42" s="38" t="s">
        <v>474</v>
      </c>
      <c r="K42" s="22"/>
      <c r="L42" s="22"/>
      <c r="M42" s="22"/>
      <c r="N42" s="22"/>
      <c r="O42" s="22"/>
      <c r="P42" s="22"/>
    </row>
    <row r="43" spans="1:16" ht="39" customHeight="1" thickBot="1">
      <c r="A43" s="22"/>
      <c r="B43" s="40"/>
      <c r="C43" s="1178" t="s">
        <v>528</v>
      </c>
      <c r="D43" s="1179"/>
      <c r="E43" s="1180"/>
      <c r="F43" s="41">
        <v>0</v>
      </c>
      <c r="G43" s="42">
        <v>0.01</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91" t="s">
        <v>11</v>
      </c>
      <c r="C45" s="1192"/>
      <c r="D45" s="58"/>
      <c r="E45" s="1197" t="s">
        <v>12</v>
      </c>
      <c r="F45" s="1197"/>
      <c r="G45" s="1197"/>
      <c r="H45" s="1197"/>
      <c r="I45" s="1197"/>
      <c r="J45" s="1198"/>
      <c r="K45" s="59">
        <v>661</v>
      </c>
      <c r="L45" s="60">
        <v>540</v>
      </c>
      <c r="M45" s="60">
        <v>540</v>
      </c>
      <c r="N45" s="60">
        <v>507</v>
      </c>
      <c r="O45" s="61">
        <v>473</v>
      </c>
      <c r="P45" s="48"/>
      <c r="Q45" s="48"/>
      <c r="R45" s="48"/>
      <c r="S45" s="48"/>
      <c r="T45" s="48"/>
      <c r="U45" s="48"/>
    </row>
    <row r="46" spans="1:21" ht="30.75" customHeight="1">
      <c r="A46" s="48"/>
      <c r="B46" s="1193"/>
      <c r="C46" s="1194"/>
      <c r="D46" s="62"/>
      <c r="E46" s="1185" t="s">
        <v>13</v>
      </c>
      <c r="F46" s="1185"/>
      <c r="G46" s="1185"/>
      <c r="H46" s="1185"/>
      <c r="I46" s="1185"/>
      <c r="J46" s="1186"/>
      <c r="K46" s="63" t="s">
        <v>474</v>
      </c>
      <c r="L46" s="64" t="s">
        <v>474</v>
      </c>
      <c r="M46" s="64" t="s">
        <v>474</v>
      </c>
      <c r="N46" s="64" t="s">
        <v>474</v>
      </c>
      <c r="O46" s="65" t="s">
        <v>474</v>
      </c>
      <c r="P46" s="48"/>
      <c r="Q46" s="48"/>
      <c r="R46" s="48"/>
      <c r="S46" s="48"/>
      <c r="T46" s="48"/>
      <c r="U46" s="48"/>
    </row>
    <row r="47" spans="1:21" ht="30.75" customHeight="1">
      <c r="A47" s="48"/>
      <c r="B47" s="1193"/>
      <c r="C47" s="1194"/>
      <c r="D47" s="62"/>
      <c r="E47" s="1185" t="s">
        <v>14</v>
      </c>
      <c r="F47" s="1185"/>
      <c r="G47" s="1185"/>
      <c r="H47" s="1185"/>
      <c r="I47" s="1185"/>
      <c r="J47" s="1186"/>
      <c r="K47" s="63" t="s">
        <v>474</v>
      </c>
      <c r="L47" s="64" t="s">
        <v>474</v>
      </c>
      <c r="M47" s="64" t="s">
        <v>474</v>
      </c>
      <c r="N47" s="64" t="s">
        <v>474</v>
      </c>
      <c r="O47" s="65" t="s">
        <v>474</v>
      </c>
      <c r="P47" s="48"/>
      <c r="Q47" s="48"/>
      <c r="R47" s="48"/>
      <c r="S47" s="48"/>
      <c r="T47" s="48"/>
      <c r="U47" s="48"/>
    </row>
    <row r="48" spans="1:21" ht="30.75" customHeight="1">
      <c r="A48" s="48"/>
      <c r="B48" s="1193"/>
      <c r="C48" s="1194"/>
      <c r="D48" s="62"/>
      <c r="E48" s="1185" t="s">
        <v>15</v>
      </c>
      <c r="F48" s="1185"/>
      <c r="G48" s="1185"/>
      <c r="H48" s="1185"/>
      <c r="I48" s="1185"/>
      <c r="J48" s="1186"/>
      <c r="K48" s="63">
        <v>72</v>
      </c>
      <c r="L48" s="64">
        <v>74</v>
      </c>
      <c r="M48" s="64">
        <v>84</v>
      </c>
      <c r="N48" s="64">
        <v>87</v>
      </c>
      <c r="O48" s="65">
        <v>85</v>
      </c>
      <c r="P48" s="48"/>
      <c r="Q48" s="48"/>
      <c r="R48" s="48"/>
      <c r="S48" s="48"/>
      <c r="T48" s="48"/>
      <c r="U48" s="48"/>
    </row>
    <row r="49" spans="1:21" ht="30.75" customHeight="1">
      <c r="A49" s="48"/>
      <c r="B49" s="1193"/>
      <c r="C49" s="1194"/>
      <c r="D49" s="62"/>
      <c r="E49" s="1185" t="s">
        <v>16</v>
      </c>
      <c r="F49" s="1185"/>
      <c r="G49" s="1185"/>
      <c r="H49" s="1185"/>
      <c r="I49" s="1185"/>
      <c r="J49" s="1186"/>
      <c r="K49" s="63">
        <v>1</v>
      </c>
      <c r="L49" s="64">
        <v>0</v>
      </c>
      <c r="M49" s="64">
        <v>0</v>
      </c>
      <c r="N49" s="64">
        <v>0</v>
      </c>
      <c r="O49" s="65">
        <v>0</v>
      </c>
      <c r="P49" s="48"/>
      <c r="Q49" s="48"/>
      <c r="R49" s="48"/>
      <c r="S49" s="48"/>
      <c r="T49" s="48"/>
      <c r="U49" s="48"/>
    </row>
    <row r="50" spans="1:21" ht="30.75" customHeight="1">
      <c r="A50" s="48"/>
      <c r="B50" s="1193"/>
      <c r="C50" s="1194"/>
      <c r="D50" s="62"/>
      <c r="E50" s="1185" t="s">
        <v>17</v>
      </c>
      <c r="F50" s="1185"/>
      <c r="G50" s="1185"/>
      <c r="H50" s="1185"/>
      <c r="I50" s="1185"/>
      <c r="J50" s="1186"/>
      <c r="K50" s="63" t="s">
        <v>474</v>
      </c>
      <c r="L50" s="64" t="s">
        <v>474</v>
      </c>
      <c r="M50" s="64" t="s">
        <v>474</v>
      </c>
      <c r="N50" s="64" t="s">
        <v>474</v>
      </c>
      <c r="O50" s="65" t="s">
        <v>474</v>
      </c>
      <c r="P50" s="48"/>
      <c r="Q50" s="48"/>
      <c r="R50" s="48"/>
      <c r="S50" s="48"/>
      <c r="T50" s="48"/>
      <c r="U50" s="48"/>
    </row>
    <row r="51" spans="1:21" ht="30.75" customHeight="1">
      <c r="A51" s="48"/>
      <c r="B51" s="1195"/>
      <c r="C51" s="1196"/>
      <c r="D51" s="66"/>
      <c r="E51" s="1185" t="s">
        <v>18</v>
      </c>
      <c r="F51" s="1185"/>
      <c r="G51" s="1185"/>
      <c r="H51" s="1185"/>
      <c r="I51" s="1185"/>
      <c r="J51" s="1186"/>
      <c r="K51" s="63" t="s">
        <v>474</v>
      </c>
      <c r="L51" s="64" t="s">
        <v>474</v>
      </c>
      <c r="M51" s="64" t="s">
        <v>474</v>
      </c>
      <c r="N51" s="64" t="s">
        <v>474</v>
      </c>
      <c r="O51" s="65" t="s">
        <v>474</v>
      </c>
      <c r="P51" s="48"/>
      <c r="Q51" s="48"/>
      <c r="R51" s="48"/>
      <c r="S51" s="48"/>
      <c r="T51" s="48"/>
      <c r="U51" s="48"/>
    </row>
    <row r="52" spans="1:21" ht="30.75" customHeight="1">
      <c r="A52" s="48"/>
      <c r="B52" s="1183" t="s">
        <v>19</v>
      </c>
      <c r="C52" s="1184"/>
      <c r="D52" s="66"/>
      <c r="E52" s="1185" t="s">
        <v>20</v>
      </c>
      <c r="F52" s="1185"/>
      <c r="G52" s="1185"/>
      <c r="H52" s="1185"/>
      <c r="I52" s="1185"/>
      <c r="J52" s="1186"/>
      <c r="K52" s="63">
        <v>662</v>
      </c>
      <c r="L52" s="64">
        <v>575</v>
      </c>
      <c r="M52" s="64">
        <v>589</v>
      </c>
      <c r="N52" s="64">
        <v>568</v>
      </c>
      <c r="O52" s="65">
        <v>559</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72</v>
      </c>
      <c r="L53" s="69">
        <v>39</v>
      </c>
      <c r="M53" s="69">
        <v>35</v>
      </c>
      <c r="N53" s="69">
        <v>26</v>
      </c>
      <c r="O53" s="70">
        <v>-1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99" t="s">
        <v>24</v>
      </c>
      <c r="C41" s="1200"/>
      <c r="D41" s="81"/>
      <c r="E41" s="1205" t="s">
        <v>25</v>
      </c>
      <c r="F41" s="1205"/>
      <c r="G41" s="1205"/>
      <c r="H41" s="1206"/>
      <c r="I41" s="82">
        <v>3550</v>
      </c>
      <c r="J41" s="83">
        <v>3460</v>
      </c>
      <c r="K41" s="83">
        <v>3320</v>
      </c>
      <c r="L41" s="83">
        <v>3307</v>
      </c>
      <c r="M41" s="84">
        <v>3496</v>
      </c>
    </row>
    <row r="42" spans="2:13" ht="27.75" customHeight="1">
      <c r="B42" s="1201"/>
      <c r="C42" s="1202"/>
      <c r="D42" s="85"/>
      <c r="E42" s="1207" t="s">
        <v>26</v>
      </c>
      <c r="F42" s="1207"/>
      <c r="G42" s="1207"/>
      <c r="H42" s="1208"/>
      <c r="I42" s="86" t="s">
        <v>474</v>
      </c>
      <c r="J42" s="87" t="s">
        <v>474</v>
      </c>
      <c r="K42" s="87" t="s">
        <v>474</v>
      </c>
      <c r="L42" s="87" t="s">
        <v>474</v>
      </c>
      <c r="M42" s="88" t="s">
        <v>474</v>
      </c>
    </row>
    <row r="43" spans="2:13" ht="27.75" customHeight="1">
      <c r="B43" s="1201"/>
      <c r="C43" s="1202"/>
      <c r="D43" s="85"/>
      <c r="E43" s="1207" t="s">
        <v>27</v>
      </c>
      <c r="F43" s="1207"/>
      <c r="G43" s="1207"/>
      <c r="H43" s="1208"/>
      <c r="I43" s="86">
        <v>727</v>
      </c>
      <c r="J43" s="87">
        <v>692</v>
      </c>
      <c r="K43" s="87">
        <v>649</v>
      </c>
      <c r="L43" s="87">
        <v>634</v>
      </c>
      <c r="M43" s="88">
        <v>601</v>
      </c>
    </row>
    <row r="44" spans="2:13" ht="27.75" customHeight="1">
      <c r="B44" s="1201"/>
      <c r="C44" s="1202"/>
      <c r="D44" s="85"/>
      <c r="E44" s="1207" t="s">
        <v>28</v>
      </c>
      <c r="F44" s="1207"/>
      <c r="G44" s="1207"/>
      <c r="H44" s="1208"/>
      <c r="I44" s="86">
        <v>5</v>
      </c>
      <c r="J44" s="87">
        <v>4</v>
      </c>
      <c r="K44" s="87">
        <v>2</v>
      </c>
      <c r="L44" s="87">
        <v>18</v>
      </c>
      <c r="M44" s="88">
        <v>20</v>
      </c>
    </row>
    <row r="45" spans="2:13" ht="27.75" customHeight="1">
      <c r="B45" s="1201"/>
      <c r="C45" s="1202"/>
      <c r="D45" s="85"/>
      <c r="E45" s="1207" t="s">
        <v>29</v>
      </c>
      <c r="F45" s="1207"/>
      <c r="G45" s="1207"/>
      <c r="H45" s="1208"/>
      <c r="I45" s="86">
        <v>455</v>
      </c>
      <c r="J45" s="87">
        <v>456</v>
      </c>
      <c r="K45" s="87">
        <v>456</v>
      </c>
      <c r="L45" s="87">
        <v>431</v>
      </c>
      <c r="M45" s="88">
        <v>414</v>
      </c>
    </row>
    <row r="46" spans="2:13" ht="27.75" customHeight="1">
      <c r="B46" s="1201"/>
      <c r="C46" s="1202"/>
      <c r="D46" s="85"/>
      <c r="E46" s="1207" t="s">
        <v>30</v>
      </c>
      <c r="F46" s="1207"/>
      <c r="G46" s="1207"/>
      <c r="H46" s="1208"/>
      <c r="I46" s="86" t="s">
        <v>474</v>
      </c>
      <c r="J46" s="87" t="s">
        <v>474</v>
      </c>
      <c r="K46" s="87" t="s">
        <v>474</v>
      </c>
      <c r="L46" s="87" t="s">
        <v>474</v>
      </c>
      <c r="M46" s="88" t="s">
        <v>474</v>
      </c>
    </row>
    <row r="47" spans="2:13" ht="27.75" customHeight="1">
      <c r="B47" s="1201"/>
      <c r="C47" s="1202"/>
      <c r="D47" s="85"/>
      <c r="E47" s="1207" t="s">
        <v>31</v>
      </c>
      <c r="F47" s="1207"/>
      <c r="G47" s="1207"/>
      <c r="H47" s="1208"/>
      <c r="I47" s="86" t="s">
        <v>474</v>
      </c>
      <c r="J47" s="87" t="s">
        <v>474</v>
      </c>
      <c r="K47" s="87" t="s">
        <v>474</v>
      </c>
      <c r="L47" s="87" t="s">
        <v>474</v>
      </c>
      <c r="M47" s="88" t="s">
        <v>474</v>
      </c>
    </row>
    <row r="48" spans="2:13" ht="27.75" customHeight="1">
      <c r="B48" s="1203"/>
      <c r="C48" s="1204"/>
      <c r="D48" s="85"/>
      <c r="E48" s="1207" t="s">
        <v>32</v>
      </c>
      <c r="F48" s="1207"/>
      <c r="G48" s="1207"/>
      <c r="H48" s="1208"/>
      <c r="I48" s="86" t="s">
        <v>474</v>
      </c>
      <c r="J48" s="87" t="s">
        <v>474</v>
      </c>
      <c r="K48" s="87" t="s">
        <v>474</v>
      </c>
      <c r="L48" s="87" t="s">
        <v>474</v>
      </c>
      <c r="M48" s="88" t="s">
        <v>474</v>
      </c>
    </row>
    <row r="49" spans="2:13" ht="27.75" customHeight="1">
      <c r="B49" s="1209" t="s">
        <v>33</v>
      </c>
      <c r="C49" s="1210"/>
      <c r="D49" s="89"/>
      <c r="E49" s="1207" t="s">
        <v>34</v>
      </c>
      <c r="F49" s="1207"/>
      <c r="G49" s="1207"/>
      <c r="H49" s="1208"/>
      <c r="I49" s="86">
        <v>5637</v>
      </c>
      <c r="J49" s="87">
        <v>5843</v>
      </c>
      <c r="K49" s="87">
        <v>6215</v>
      </c>
      <c r="L49" s="87">
        <v>6657</v>
      </c>
      <c r="M49" s="88">
        <v>7114</v>
      </c>
    </row>
    <row r="50" spans="2:13" ht="27.75" customHeight="1">
      <c r="B50" s="1201"/>
      <c r="C50" s="1202"/>
      <c r="D50" s="85"/>
      <c r="E50" s="1207" t="s">
        <v>35</v>
      </c>
      <c r="F50" s="1207"/>
      <c r="G50" s="1207"/>
      <c r="H50" s="1208"/>
      <c r="I50" s="86" t="s">
        <v>474</v>
      </c>
      <c r="J50" s="87" t="s">
        <v>474</v>
      </c>
      <c r="K50" s="87" t="s">
        <v>474</v>
      </c>
      <c r="L50" s="87" t="s">
        <v>474</v>
      </c>
      <c r="M50" s="88" t="s">
        <v>474</v>
      </c>
    </row>
    <row r="51" spans="2:13" ht="27.75" customHeight="1">
      <c r="B51" s="1203"/>
      <c r="C51" s="1204"/>
      <c r="D51" s="85"/>
      <c r="E51" s="1207" t="s">
        <v>36</v>
      </c>
      <c r="F51" s="1207"/>
      <c r="G51" s="1207"/>
      <c r="H51" s="1208"/>
      <c r="I51" s="86">
        <v>4041</v>
      </c>
      <c r="J51" s="87">
        <v>4003</v>
      </c>
      <c r="K51" s="87">
        <v>3953</v>
      </c>
      <c r="L51" s="87">
        <v>3934</v>
      </c>
      <c r="M51" s="88">
        <v>4035</v>
      </c>
    </row>
    <row r="52" spans="2:13" ht="27.75" customHeight="1" thickBot="1">
      <c r="B52" s="1211" t="s">
        <v>37</v>
      </c>
      <c r="C52" s="1212"/>
      <c r="D52" s="90"/>
      <c r="E52" s="1213" t="s">
        <v>38</v>
      </c>
      <c r="F52" s="1213"/>
      <c r="G52" s="1213"/>
      <c r="H52" s="1214"/>
      <c r="I52" s="91">
        <v>-4941</v>
      </c>
      <c r="J52" s="92">
        <v>-5234</v>
      </c>
      <c r="K52" s="92">
        <v>-5739</v>
      </c>
      <c r="L52" s="92">
        <v>-6202</v>
      </c>
      <c r="M52" s="93">
        <v>-6618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552</v>
      </c>
      <c r="C41" s="246"/>
      <c r="D41" s="246"/>
      <c r="E41" s="246"/>
      <c r="F41" s="246"/>
      <c r="G41" s="246"/>
      <c r="H41" s="246"/>
      <c r="I41" s="246"/>
      <c r="J41" s="246"/>
      <c r="K41" s="246"/>
      <c r="L41" s="246"/>
      <c r="M41" s="246"/>
      <c r="N41" s="246"/>
      <c r="O41" s="246"/>
      <c r="P41" s="247"/>
    </row>
    <row r="42" spans="2:17">
      <c r="B42" s="248"/>
      <c r="C42" s="244"/>
      <c r="D42" s="244"/>
      <c r="E42" s="244"/>
      <c r="F42" s="244"/>
      <c r="G42" s="351" t="s">
        <v>553</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554</v>
      </c>
    </row>
    <row r="50" spans="1:17">
      <c r="B50" s="248"/>
      <c r="C50" s="244"/>
      <c r="D50" s="244"/>
      <c r="E50" s="244"/>
      <c r="F50" s="244"/>
      <c r="G50" s="1224"/>
      <c r="H50" s="1225"/>
      <c r="I50" s="1225"/>
      <c r="J50" s="1226"/>
      <c r="K50" s="354" t="s">
        <v>514</v>
      </c>
      <c r="L50" s="354" t="s">
        <v>515</v>
      </c>
      <c r="M50" s="354" t="s">
        <v>516</v>
      </c>
      <c r="N50" s="354" t="s">
        <v>517</v>
      </c>
      <c r="O50" s="354" t="s">
        <v>518</v>
      </c>
    </row>
    <row r="51" spans="1:17">
      <c r="B51" s="248"/>
      <c r="C51" s="244"/>
      <c r="D51" s="244"/>
      <c r="E51" s="244"/>
      <c r="F51" s="244"/>
      <c r="G51" s="1227" t="s">
        <v>555</v>
      </c>
      <c r="H51" s="1228"/>
      <c r="I51" s="1233" t="s">
        <v>556</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557</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558</v>
      </c>
      <c r="H55" s="1239"/>
      <c r="I55" s="1237" t="s">
        <v>556</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559</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560</v>
      </c>
      <c r="C63" s="244"/>
      <c r="D63" s="244"/>
      <c r="E63" s="244"/>
      <c r="F63" s="244"/>
      <c r="G63" s="244"/>
      <c r="H63" s="244"/>
      <c r="I63" s="244"/>
      <c r="J63" s="244"/>
      <c r="K63" s="244"/>
      <c r="L63" s="244"/>
      <c r="M63" s="244"/>
      <c r="N63" s="244"/>
      <c r="O63" s="244"/>
    </row>
    <row r="64" spans="1:17">
      <c r="B64" s="248"/>
      <c r="C64" s="244"/>
      <c r="D64" s="244"/>
      <c r="E64" s="244"/>
      <c r="F64" s="244"/>
      <c r="G64" s="351" t="s">
        <v>553</v>
      </c>
      <c r="I64" s="352"/>
      <c r="J64" s="352"/>
      <c r="K64" s="352"/>
      <c r="L64" s="244"/>
      <c r="M64" s="244"/>
      <c r="N64" s="244"/>
      <c r="O64" s="244"/>
    </row>
    <row r="65" spans="2:30">
      <c r="B65" s="248"/>
      <c r="C65" s="244"/>
      <c r="D65" s="244"/>
      <c r="E65" s="244"/>
      <c r="F65" s="244"/>
      <c r="G65" s="1215" t="s">
        <v>563</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561</v>
      </c>
      <c r="I71" s="368"/>
      <c r="J71" s="364"/>
      <c r="K71" s="364"/>
      <c r="L71" s="365"/>
      <c r="M71" s="364"/>
      <c r="N71" s="365"/>
      <c r="O71" s="366"/>
    </row>
    <row r="72" spans="2:30">
      <c r="B72" s="248"/>
      <c r="C72" s="244"/>
      <c r="D72" s="244"/>
      <c r="E72" s="244"/>
      <c r="F72" s="244"/>
      <c r="G72" s="1224"/>
      <c r="H72" s="1225"/>
      <c r="I72" s="1225"/>
      <c r="J72" s="1226"/>
      <c r="K72" s="354" t="s">
        <v>514</v>
      </c>
      <c r="L72" s="354" t="s">
        <v>515</v>
      </c>
      <c r="M72" s="354" t="s">
        <v>516</v>
      </c>
      <c r="N72" s="354" t="s">
        <v>517</v>
      </c>
      <c r="O72" s="354" t="s">
        <v>518</v>
      </c>
    </row>
    <row r="73" spans="2:30">
      <c r="B73" s="248"/>
      <c r="C73" s="244"/>
      <c r="D73" s="244"/>
      <c r="E73" s="244"/>
      <c r="F73" s="244"/>
      <c r="G73" s="1227" t="s">
        <v>555</v>
      </c>
      <c r="H73" s="1228"/>
      <c r="I73" s="1233" t="s">
        <v>556</v>
      </c>
      <c r="J73" s="1233"/>
      <c r="K73" s="1247"/>
      <c r="L73" s="1247"/>
      <c r="M73" s="1236"/>
      <c r="N73" s="1236"/>
      <c r="O73" s="1236"/>
      <c r="S73" s="243">
        <v>9.9</v>
      </c>
    </row>
    <row r="74" spans="2:30">
      <c r="B74" s="248"/>
      <c r="C74" s="244"/>
      <c r="D74" s="244"/>
      <c r="E74" s="244"/>
      <c r="F74" s="244"/>
      <c r="G74" s="1229"/>
      <c r="H74" s="1230"/>
      <c r="I74" s="1234"/>
      <c r="J74" s="1234"/>
      <c r="K74" s="1247"/>
      <c r="L74" s="1247"/>
      <c r="M74" s="1236"/>
      <c r="N74" s="1236"/>
      <c r="O74" s="1236"/>
    </row>
    <row r="75" spans="2:30">
      <c r="B75" s="248"/>
      <c r="C75" s="244"/>
      <c r="D75" s="244"/>
      <c r="E75" s="244"/>
      <c r="F75" s="244"/>
      <c r="G75" s="1229"/>
      <c r="H75" s="1230"/>
      <c r="I75" s="1237" t="s">
        <v>562</v>
      </c>
      <c r="J75" s="1237"/>
      <c r="K75" s="1248">
        <v>4.9000000000000004</v>
      </c>
      <c r="L75" s="1248">
        <v>3.6</v>
      </c>
      <c r="M75" s="1248">
        <v>2.5</v>
      </c>
      <c r="N75" s="1248">
        <v>1.6</v>
      </c>
      <c r="O75" s="1248">
        <v>1</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558</v>
      </c>
      <c r="H77" s="1239"/>
      <c r="I77" s="1237" t="s">
        <v>556</v>
      </c>
      <c r="J77" s="1237"/>
      <c r="K77" s="1247">
        <v>0</v>
      </c>
      <c r="L77" s="1247">
        <v>0</v>
      </c>
      <c r="M77" s="1236">
        <v>0</v>
      </c>
      <c r="N77" s="1236">
        <v>0</v>
      </c>
      <c r="O77" s="1236">
        <v>0</v>
      </c>
      <c r="R77" s="243">
        <v>12.3</v>
      </c>
      <c r="T77" s="243">
        <v>11.1</v>
      </c>
    </row>
    <row r="78" spans="2:30">
      <c r="B78" s="248"/>
      <c r="C78" s="244"/>
      <c r="D78" s="244"/>
      <c r="E78" s="244"/>
      <c r="F78" s="244"/>
      <c r="G78" s="1240"/>
      <c r="H78" s="1241"/>
      <c r="I78" s="1237"/>
      <c r="J78" s="1237"/>
      <c r="K78" s="1247"/>
      <c r="L78" s="1247"/>
      <c r="M78" s="1236"/>
      <c r="N78" s="1236"/>
      <c r="O78" s="1236"/>
    </row>
    <row r="79" spans="2:30">
      <c r="B79" s="248"/>
      <c r="C79" s="244"/>
      <c r="D79" s="244"/>
      <c r="E79" s="244"/>
      <c r="F79" s="244"/>
      <c r="G79" s="1240"/>
      <c r="H79" s="1241"/>
      <c r="I79" s="1249" t="s">
        <v>562</v>
      </c>
      <c r="J79" s="1246"/>
      <c r="K79" s="1250">
        <v>11.4</v>
      </c>
      <c r="L79" s="1250">
        <v>10.1</v>
      </c>
      <c r="M79" s="1250">
        <v>9.1999999999999993</v>
      </c>
      <c r="N79" s="1250">
        <v>8.1999999999999993</v>
      </c>
      <c r="O79" s="1250">
        <v>7.8</v>
      </c>
      <c r="V79" s="243">
        <v>53.5</v>
      </c>
      <c r="X79" s="243">
        <v>48.2</v>
      </c>
      <c r="Z79" s="243">
        <v>34.200000000000003</v>
      </c>
      <c r="AB79" s="243">
        <v>30.3</v>
      </c>
      <c r="AD79" s="243">
        <v>28.9</v>
      </c>
    </row>
    <row r="80" spans="2:30">
      <c r="B80" s="248"/>
      <c r="C80" s="244"/>
      <c r="D80" s="244"/>
      <c r="E80" s="244"/>
      <c r="F80" s="244"/>
      <c r="G80" s="1242"/>
      <c r="H80" s="1243"/>
      <c r="I80" s="1246"/>
      <c r="J80" s="1246"/>
      <c r="K80" s="1250"/>
      <c r="L80" s="1250"/>
      <c r="M80" s="1250"/>
      <c r="N80" s="1250"/>
      <c r="O80" s="1250"/>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327911</v>
      </c>
      <c r="E3" s="116"/>
      <c r="F3" s="117">
        <v>216155</v>
      </c>
      <c r="G3" s="118"/>
      <c r="H3" s="119"/>
    </row>
    <row r="4" spans="1:8">
      <c r="A4" s="120"/>
      <c r="B4" s="121"/>
      <c r="C4" s="122"/>
      <c r="D4" s="123">
        <v>259389</v>
      </c>
      <c r="E4" s="124"/>
      <c r="F4" s="125">
        <v>108827</v>
      </c>
      <c r="G4" s="126"/>
      <c r="H4" s="127"/>
    </row>
    <row r="5" spans="1:8">
      <c r="A5" s="108" t="s">
        <v>508</v>
      </c>
      <c r="B5" s="113"/>
      <c r="C5" s="114"/>
      <c r="D5" s="115">
        <v>244565</v>
      </c>
      <c r="E5" s="116"/>
      <c r="F5" s="117">
        <v>228305</v>
      </c>
      <c r="G5" s="118"/>
      <c r="H5" s="119"/>
    </row>
    <row r="6" spans="1:8">
      <c r="A6" s="120"/>
      <c r="B6" s="121"/>
      <c r="C6" s="122"/>
      <c r="D6" s="123">
        <v>95628</v>
      </c>
      <c r="E6" s="124"/>
      <c r="F6" s="125">
        <v>86611</v>
      </c>
      <c r="G6" s="126"/>
      <c r="H6" s="127"/>
    </row>
    <row r="7" spans="1:8">
      <c r="A7" s="108" t="s">
        <v>509</v>
      </c>
      <c r="B7" s="113"/>
      <c r="C7" s="114"/>
      <c r="D7" s="115">
        <v>383127</v>
      </c>
      <c r="E7" s="116"/>
      <c r="F7" s="117">
        <v>316331</v>
      </c>
      <c r="G7" s="118"/>
      <c r="H7" s="119"/>
    </row>
    <row r="8" spans="1:8">
      <c r="A8" s="120"/>
      <c r="B8" s="121"/>
      <c r="C8" s="122"/>
      <c r="D8" s="123">
        <v>273222</v>
      </c>
      <c r="E8" s="124"/>
      <c r="F8" s="125">
        <v>106387</v>
      </c>
      <c r="G8" s="126"/>
      <c r="H8" s="127"/>
    </row>
    <row r="9" spans="1:8">
      <c r="A9" s="108" t="s">
        <v>510</v>
      </c>
      <c r="B9" s="113"/>
      <c r="C9" s="114"/>
      <c r="D9" s="115">
        <v>290490</v>
      </c>
      <c r="E9" s="116"/>
      <c r="F9" s="117">
        <v>333013</v>
      </c>
      <c r="G9" s="118"/>
      <c r="H9" s="119"/>
    </row>
    <row r="10" spans="1:8">
      <c r="A10" s="120"/>
      <c r="B10" s="121"/>
      <c r="C10" s="122"/>
      <c r="D10" s="123">
        <v>206363</v>
      </c>
      <c r="E10" s="124"/>
      <c r="F10" s="125">
        <v>126732</v>
      </c>
      <c r="G10" s="126"/>
      <c r="H10" s="127"/>
    </row>
    <row r="11" spans="1:8">
      <c r="A11" s="108" t="s">
        <v>511</v>
      </c>
      <c r="B11" s="113"/>
      <c r="C11" s="114"/>
      <c r="D11" s="115">
        <v>373608</v>
      </c>
      <c r="E11" s="116"/>
      <c r="F11" s="117">
        <v>280458</v>
      </c>
      <c r="G11" s="118"/>
      <c r="H11" s="119"/>
    </row>
    <row r="12" spans="1:8">
      <c r="A12" s="120"/>
      <c r="B12" s="121"/>
      <c r="C12" s="128"/>
      <c r="D12" s="123">
        <v>254711</v>
      </c>
      <c r="E12" s="124"/>
      <c r="F12" s="125">
        <v>127286</v>
      </c>
      <c r="G12" s="126"/>
      <c r="H12" s="127"/>
    </row>
    <row r="13" spans="1:8">
      <c r="A13" s="108"/>
      <c r="B13" s="113"/>
      <c r="C13" s="129"/>
      <c r="D13" s="130">
        <v>323940</v>
      </c>
      <c r="E13" s="131"/>
      <c r="F13" s="132">
        <v>274852</v>
      </c>
      <c r="G13" s="133"/>
      <c r="H13" s="119"/>
    </row>
    <row r="14" spans="1:8">
      <c r="A14" s="120"/>
      <c r="B14" s="121"/>
      <c r="C14" s="122"/>
      <c r="D14" s="123">
        <v>217863</v>
      </c>
      <c r="E14" s="124"/>
      <c r="F14" s="125">
        <v>111169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6.84</v>
      </c>
      <c r="C19" s="134">
        <f>ROUND(VALUE(SUBSTITUTE(実質収支比率等に係る経年分析!G$48,"▲","-")),2)</f>
        <v>13.73</v>
      </c>
      <c r="D19" s="134">
        <f>ROUND(VALUE(SUBSTITUTE(実質収支比率等に係る経年分析!H$48,"▲","-")),2)</f>
        <v>15.09</v>
      </c>
      <c r="E19" s="134">
        <f>ROUND(VALUE(SUBSTITUTE(実質収支比率等に係る経年分析!I$48,"▲","-")),2)</f>
        <v>13.06</v>
      </c>
      <c r="F19" s="134">
        <f>ROUND(VALUE(SUBSTITUTE(実質収支比率等に係る経年分析!J$48,"▲","-")),2)</f>
        <v>12.03</v>
      </c>
    </row>
    <row r="20" spans="1:11">
      <c r="A20" s="134" t="s">
        <v>43</v>
      </c>
      <c r="B20" s="134">
        <f>ROUND(VALUE(SUBSTITUTE(実質収支比率等に係る経年分析!F$47,"▲","-")),2)</f>
        <v>15.97</v>
      </c>
      <c r="C20" s="134">
        <f>ROUND(VALUE(SUBSTITUTE(実質収支比率等に係る経年分析!G$47,"▲","-")),2)</f>
        <v>15.72</v>
      </c>
      <c r="D20" s="134">
        <f>ROUND(VALUE(SUBSTITUTE(実質収支比率等に係る経年分析!H$47,"▲","-")),2)</f>
        <v>15.58</v>
      </c>
      <c r="E20" s="134">
        <f>ROUND(VALUE(SUBSTITUTE(実質収支比率等に係る経年分析!I$47,"▲","-")),2)</f>
        <v>26.87</v>
      </c>
      <c r="F20" s="134">
        <f>ROUND(VALUE(SUBSTITUTE(実質収支比率等に係る経年分析!J$47,"▲","-")),2)</f>
        <v>25.75</v>
      </c>
    </row>
    <row r="21" spans="1:11">
      <c r="A21" s="134" t="s">
        <v>44</v>
      </c>
      <c r="B21" s="134">
        <f>IF(ISNUMBER(VALUE(SUBSTITUTE(実質収支比率等に係る経年分析!F$49,"▲","-"))),ROUND(VALUE(SUBSTITUTE(実質収支比率等に係る経年分析!F$49,"▲","-")),2),NA())</f>
        <v>1.75</v>
      </c>
      <c r="C21" s="134">
        <f>IF(ISNUMBER(VALUE(SUBSTITUTE(実質収支比率等に係る経年分析!G$49,"▲","-"))),ROUND(VALUE(SUBSTITUTE(実質収支比率等に係る経年分析!G$49,"▲","-")),2),NA())</f>
        <v>11.36</v>
      </c>
      <c r="D21" s="134">
        <f>IF(ISNUMBER(VALUE(SUBSTITUTE(実質収支比率等に係る経年分析!H$49,"▲","-"))),ROUND(VALUE(SUBSTITUTE(実質収支比率等に係る経年分析!H$49,"▲","-")),2),NA())</f>
        <v>8.6</v>
      </c>
      <c r="E21" s="134">
        <f>IF(ISNUMBER(VALUE(SUBSTITUTE(実質収支比率等に係る経年分析!I$49,"▲","-"))),ROUND(VALUE(SUBSTITUTE(実質収支比率等に係る経年分析!I$49,"▲","-")),2),NA())</f>
        <v>13.35</v>
      </c>
      <c r="F21" s="134">
        <f>IF(ISNUMBER(VALUE(SUBSTITUTE(実質収支比率等に係る経年分析!J$49,"▲","-"))),ROUND(VALUE(SUBSTITUTE(実質収支比率等に係る経年分析!J$49,"▲","-")),2),NA())</f>
        <v>5.16</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0.13</v>
      </c>
    </row>
    <row r="31" spans="1:11">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0.18</v>
      </c>
    </row>
    <row r="32" spans="1:11">
      <c r="A32" s="135" t="str">
        <f>IF(連結実質赤字比率に係る赤字・黒字の構成分析!C$38="",NA(),連結実質赤字比率に係る赤字・黒字の構成分析!C$38)</f>
        <v>村営水道事業特別会計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0.21</v>
      </c>
    </row>
    <row r="33" spans="1:16">
      <c r="A33" s="135" t="str">
        <f>IF(連結実質赤字比率に係る赤字・黒字の構成分析!C$37="",NA(),連結実質赤字比率に係る赤字・黒字の構成分析!C$37)</f>
        <v>宅地造成事業特別会計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0.56999999999999995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v>
      </c>
    </row>
    <row r="34" spans="1:16">
      <c r="A34" s="135" t="str">
        <f>IF(連結実質赤字比率に係る赤字・黒字の構成分析!C$36="",NA(),連結実質赤字比率に係る赤字・黒字の構成分析!C$36)</f>
        <v>診療所特別会計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0.38</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3.03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1.92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0.84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1.64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0.41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6.84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13.38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14.67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12.51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11.63</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662</v>
      </c>
      <c r="E42" s="136"/>
      <c r="F42" s="136"/>
      <c r="G42" s="136">
        <f>'実質公債費比率（分子）の構造'!L$52</f>
        <v>575</v>
      </c>
      <c r="H42" s="136"/>
      <c r="I42" s="136"/>
      <c r="J42" s="136">
        <f>'実質公債費比率（分子）の構造'!M$52</f>
        <v>589</v>
      </c>
      <c r="K42" s="136"/>
      <c r="L42" s="136"/>
      <c r="M42" s="136">
        <f>'実質公債費比率（分子）の構造'!N$52</f>
        <v>568</v>
      </c>
      <c r="N42" s="136"/>
      <c r="O42" s="136"/>
      <c r="P42" s="136">
        <f>'実質公債費比率（分子）の構造'!O$52</f>
        <v>559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v>
      </c>
      <c r="C45" s="136"/>
      <c r="D45" s="136"/>
      <c r="E45" s="136">
        <f>'実質公債費比率（分子）の構造'!L$49</f>
        <v>0</v>
      </c>
      <c r="F45" s="136"/>
      <c r="G45" s="136"/>
      <c r="H45" s="136">
        <f>'実質公債費比率（分子）の構造'!M$49</f>
        <v>0</v>
      </c>
      <c r="I45" s="136"/>
      <c r="J45" s="136"/>
      <c r="K45" s="136">
        <f>'実質公債費比率（分子）の構造'!N$49</f>
        <v>0</v>
      </c>
      <c r="L45" s="136"/>
      <c r="M45" s="136"/>
      <c r="N45" s="136">
        <f>'実質公債費比率（分子）の構造'!O$49</f>
        <v>0</v>
      </c>
      <c r="O45" s="136"/>
      <c r="P45" s="136"/>
    </row>
    <row r="46" spans="1:16">
      <c r="A46" s="136" t="s">
        <v>55</v>
      </c>
      <c r="B46" s="136">
        <f>'実質公債費比率（分子）の構造'!K$48</f>
        <v>72</v>
      </c>
      <c r="C46" s="136"/>
      <c r="D46" s="136"/>
      <c r="E46" s="136">
        <f>'実質公債費比率（分子）の構造'!L$48</f>
        <v>74</v>
      </c>
      <c r="F46" s="136"/>
      <c r="G46" s="136"/>
      <c r="H46" s="136">
        <f>'実質公債費比率（分子）の構造'!M$48</f>
        <v>84</v>
      </c>
      <c r="I46" s="136"/>
      <c r="J46" s="136"/>
      <c r="K46" s="136">
        <f>'実質公債費比率（分子）の構造'!N$48</f>
        <v>87</v>
      </c>
      <c r="L46" s="136"/>
      <c r="M46" s="136"/>
      <c r="N46" s="136">
        <f>'実質公債費比率（分子）の構造'!O$48</f>
        <v>85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661</v>
      </c>
      <c r="C49" s="136"/>
      <c r="D49" s="136"/>
      <c r="E49" s="136">
        <f>'実質公債費比率（分子）の構造'!L$45</f>
        <v>540</v>
      </c>
      <c r="F49" s="136"/>
      <c r="G49" s="136"/>
      <c r="H49" s="136">
        <f>'実質公債費比率（分子）の構造'!M$45</f>
        <v>540</v>
      </c>
      <c r="I49" s="136"/>
      <c r="J49" s="136"/>
      <c r="K49" s="136">
        <f>'実質公債費比率（分子）の構造'!N$45</f>
        <v>507</v>
      </c>
      <c r="L49" s="136"/>
      <c r="M49" s="136"/>
      <c r="N49" s="136">
        <f>'実質公債費比率（分子）の構造'!O$45</f>
        <v>473</v>
      </c>
      <c r="O49" s="136"/>
      <c r="P49" s="136"/>
    </row>
    <row r="50" spans="1:16">
      <c r="A50" s="136" t="s">
        <v>59</v>
      </c>
      <c r="B50" s="136" t="e">
        <f>NA()</f>
        <v>#N/A</v>
      </c>
      <c r="C50" s="136">
        <f>IF(ISNUMBER('実質公債費比率（分子）の構造'!K$53),'実質公債費比率（分子）の構造'!K$53,NA())</f>
        <v>72</v>
      </c>
      <c r="D50" s="136" t="e">
        <f>NA()</f>
        <v>#N/A</v>
      </c>
      <c r="E50" s="136" t="e">
        <f>NA()</f>
        <v>#N/A</v>
      </c>
      <c r="F50" s="136">
        <f>IF(ISNUMBER('実質公債費比率（分子）の構造'!L$53),'実質公債費比率（分子）の構造'!L$53,NA())</f>
        <v>39</v>
      </c>
      <c r="G50" s="136" t="e">
        <f>NA()</f>
        <v>#N/A</v>
      </c>
      <c r="H50" s="136" t="e">
        <f>NA()</f>
        <v>#N/A</v>
      </c>
      <c r="I50" s="136">
        <f>IF(ISNUMBER('実質公債費比率（分子）の構造'!M$53),'実質公債費比率（分子）の構造'!M$53,NA())</f>
        <v>35</v>
      </c>
      <c r="J50" s="136" t="e">
        <f>NA()</f>
        <v>#N/A</v>
      </c>
      <c r="K50" s="136" t="e">
        <f>NA()</f>
        <v>#N/A</v>
      </c>
      <c r="L50" s="136">
        <f>IF(ISNUMBER('実質公債費比率（分子）の構造'!N$53),'実質公債費比率（分子）の構造'!N$53,NA())</f>
        <v>26</v>
      </c>
      <c r="M50" s="136" t="e">
        <f>NA()</f>
        <v>#N/A</v>
      </c>
      <c r="N50" s="136" t="e">
        <f>NA()</f>
        <v>#N/A</v>
      </c>
      <c r="O50" s="136">
        <f>IF(ISNUMBER('実質公債費比率（分子）の構造'!O$53),'実質公債費比率（分子）の構造'!O$53,NA())</f>
        <v>-1</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4041</v>
      </c>
      <c r="E56" s="135"/>
      <c r="F56" s="135"/>
      <c r="G56" s="135">
        <f>'将来負担比率（分子）の構造'!J$51</f>
        <v>4003</v>
      </c>
      <c r="H56" s="135"/>
      <c r="I56" s="135"/>
      <c r="J56" s="135">
        <f>'将来負担比率（分子）の構造'!K$51</f>
        <v>3953</v>
      </c>
      <c r="K56" s="135"/>
      <c r="L56" s="135"/>
      <c r="M56" s="135">
        <f>'将来負担比率（分子）の構造'!L$51</f>
        <v>3934</v>
      </c>
      <c r="N56" s="135"/>
      <c r="O56" s="135"/>
      <c r="P56" s="135">
        <f>'将来負担比率（分子）の構造'!M$51</f>
        <v>4035</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5637</v>
      </c>
      <c r="E58" s="135"/>
      <c r="F58" s="135"/>
      <c r="G58" s="135">
        <f>'将来負担比率（分子）の構造'!J$49</f>
        <v>5843</v>
      </c>
      <c r="H58" s="135"/>
      <c r="I58" s="135"/>
      <c r="J58" s="135">
        <f>'将来負担比率（分子）の構造'!K$49</f>
        <v>6215</v>
      </c>
      <c r="K58" s="135"/>
      <c r="L58" s="135"/>
      <c r="M58" s="135">
        <f>'将来負担比率（分子）の構造'!L$49</f>
        <v>6657</v>
      </c>
      <c r="N58" s="135"/>
      <c r="O58" s="135"/>
      <c r="P58" s="135">
        <f>'将来負担比率（分子）の構造'!M$49</f>
        <v>7114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455</v>
      </c>
      <c r="C62" s="135"/>
      <c r="D62" s="135"/>
      <c r="E62" s="135">
        <f>'将来負担比率（分子）の構造'!J$45</f>
        <v>456</v>
      </c>
      <c r="F62" s="135"/>
      <c r="G62" s="135"/>
      <c r="H62" s="135">
        <f>'将来負担比率（分子）の構造'!K$45</f>
        <v>456</v>
      </c>
      <c r="I62" s="135"/>
      <c r="J62" s="135"/>
      <c r="K62" s="135">
        <f>'将来負担比率（分子）の構造'!L$45</f>
        <v>431</v>
      </c>
      <c r="L62" s="135"/>
      <c r="M62" s="135"/>
      <c r="N62" s="135">
        <f>'将来負担比率（分子）の構造'!M$45</f>
        <v>414</v>
      </c>
      <c r="O62" s="135"/>
      <c r="P62" s="135"/>
    </row>
    <row r="63" spans="1:16">
      <c r="A63" s="135" t="s">
        <v>28</v>
      </c>
      <c r="B63" s="135">
        <f>'将来負担比率（分子）の構造'!I$44</f>
        <v>5</v>
      </c>
      <c r="C63" s="135"/>
      <c r="D63" s="135"/>
      <c r="E63" s="135">
        <f>'将来負担比率（分子）の構造'!J$44</f>
        <v>4</v>
      </c>
      <c r="F63" s="135"/>
      <c r="G63" s="135"/>
      <c r="H63" s="135">
        <f>'将来負担比率（分子）の構造'!K$44</f>
        <v>2</v>
      </c>
      <c r="I63" s="135"/>
      <c r="J63" s="135"/>
      <c r="K63" s="135">
        <f>'将来負担比率（分子）の構造'!L$44</f>
        <v>18</v>
      </c>
      <c r="L63" s="135"/>
      <c r="M63" s="135"/>
      <c r="N63" s="135">
        <f>'将来負担比率（分子）の構造'!M$44</f>
        <v>20</v>
      </c>
      <c r="O63" s="135"/>
      <c r="P63" s="135"/>
    </row>
    <row r="64" spans="1:16">
      <c r="A64" s="135" t="s">
        <v>27</v>
      </c>
      <c r="B64" s="135">
        <f>'将来負担比率（分子）の構造'!I$43</f>
        <v>727</v>
      </c>
      <c r="C64" s="135"/>
      <c r="D64" s="135"/>
      <c r="E64" s="135">
        <f>'将来負担比率（分子）の構造'!J$43</f>
        <v>692</v>
      </c>
      <c r="F64" s="135"/>
      <c r="G64" s="135"/>
      <c r="H64" s="135">
        <f>'将来負担比率（分子）の構造'!K$43</f>
        <v>649</v>
      </c>
      <c r="I64" s="135"/>
      <c r="J64" s="135"/>
      <c r="K64" s="135">
        <f>'将来負担比率（分子）の構造'!L$43</f>
        <v>634</v>
      </c>
      <c r="L64" s="135"/>
      <c r="M64" s="135"/>
      <c r="N64" s="135">
        <f>'将来負担比率（分子）の構造'!M$43</f>
        <v>601</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3550</v>
      </c>
      <c r="C66" s="135"/>
      <c r="D66" s="135"/>
      <c r="E66" s="135">
        <f>'将来負担比率（分子）の構造'!J$41</f>
        <v>3460</v>
      </c>
      <c r="F66" s="135"/>
      <c r="G66" s="135"/>
      <c r="H66" s="135">
        <f>'将来負担比率（分子）の構造'!K$41</f>
        <v>3320</v>
      </c>
      <c r="I66" s="135"/>
      <c r="J66" s="135"/>
      <c r="K66" s="135">
        <f>'将来負担比率（分子）の構造'!L$41</f>
        <v>3307</v>
      </c>
      <c r="L66" s="135"/>
      <c r="M66" s="135"/>
      <c r="N66" s="135">
        <f>'将来負担比率（分子）の構造'!M$41</f>
        <v>3496</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668316</v>
      </c>
      <c r="S5" s="613"/>
      <c r="T5" s="613"/>
      <c r="U5" s="613"/>
      <c r="V5" s="613"/>
      <c r="W5" s="613"/>
      <c r="X5" s="613"/>
      <c r="Y5" s="614"/>
      <c r="Z5" s="615">
        <v>14.9</v>
      </c>
      <c r="AA5" s="615"/>
      <c r="AB5" s="615"/>
      <c r="AC5" s="615"/>
      <c r="AD5" s="616">
        <v>668316</v>
      </c>
      <c r="AE5" s="616"/>
      <c r="AF5" s="616"/>
      <c r="AG5" s="616"/>
      <c r="AH5" s="616"/>
      <c r="AI5" s="616"/>
      <c r="AJ5" s="616"/>
      <c r="AK5" s="616"/>
      <c r="AL5" s="617">
        <v>27</v>
      </c>
      <c r="AM5" s="618"/>
      <c r="AN5" s="618"/>
      <c r="AO5" s="619"/>
      <c r="AP5" s="609" t="s">
        <v>207</v>
      </c>
      <c r="AQ5" s="610"/>
      <c r="AR5" s="610"/>
      <c r="AS5" s="610"/>
      <c r="AT5" s="610"/>
      <c r="AU5" s="610"/>
      <c r="AV5" s="610"/>
      <c r="AW5" s="610"/>
      <c r="AX5" s="610"/>
      <c r="AY5" s="610"/>
      <c r="AZ5" s="610"/>
      <c r="BA5" s="610"/>
      <c r="BB5" s="610"/>
      <c r="BC5" s="610"/>
      <c r="BD5" s="610"/>
      <c r="BE5" s="610"/>
      <c r="BF5" s="611"/>
      <c r="BG5" s="623">
        <v>667604</v>
      </c>
      <c r="BH5" s="624"/>
      <c r="BI5" s="624"/>
      <c r="BJ5" s="624"/>
      <c r="BK5" s="624"/>
      <c r="BL5" s="624"/>
      <c r="BM5" s="624"/>
      <c r="BN5" s="625"/>
      <c r="BO5" s="626">
        <v>99.9</v>
      </c>
      <c r="BP5" s="626"/>
      <c r="BQ5" s="626"/>
      <c r="BR5" s="626"/>
      <c r="BS5" s="627">
        <v>2322</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86575</v>
      </c>
      <c r="S6" s="624"/>
      <c r="T6" s="624"/>
      <c r="U6" s="624"/>
      <c r="V6" s="624"/>
      <c r="W6" s="624"/>
      <c r="X6" s="624"/>
      <c r="Y6" s="625"/>
      <c r="Z6" s="626">
        <v>1.9</v>
      </c>
      <c r="AA6" s="626"/>
      <c r="AB6" s="626"/>
      <c r="AC6" s="626"/>
      <c r="AD6" s="627">
        <v>86575</v>
      </c>
      <c r="AE6" s="627"/>
      <c r="AF6" s="627"/>
      <c r="AG6" s="627"/>
      <c r="AH6" s="627"/>
      <c r="AI6" s="627"/>
      <c r="AJ6" s="627"/>
      <c r="AK6" s="627"/>
      <c r="AL6" s="628">
        <v>3.5</v>
      </c>
      <c r="AM6" s="629"/>
      <c r="AN6" s="629"/>
      <c r="AO6" s="630"/>
      <c r="AP6" s="620" t="s">
        <v>212</v>
      </c>
      <c r="AQ6" s="621"/>
      <c r="AR6" s="621"/>
      <c r="AS6" s="621"/>
      <c r="AT6" s="621"/>
      <c r="AU6" s="621"/>
      <c r="AV6" s="621"/>
      <c r="AW6" s="621"/>
      <c r="AX6" s="621"/>
      <c r="AY6" s="621"/>
      <c r="AZ6" s="621"/>
      <c r="BA6" s="621"/>
      <c r="BB6" s="621"/>
      <c r="BC6" s="621"/>
      <c r="BD6" s="621"/>
      <c r="BE6" s="621"/>
      <c r="BF6" s="622"/>
      <c r="BG6" s="623">
        <v>667604</v>
      </c>
      <c r="BH6" s="624"/>
      <c r="BI6" s="624"/>
      <c r="BJ6" s="624"/>
      <c r="BK6" s="624"/>
      <c r="BL6" s="624"/>
      <c r="BM6" s="624"/>
      <c r="BN6" s="625"/>
      <c r="BO6" s="626">
        <v>99.9</v>
      </c>
      <c r="BP6" s="626"/>
      <c r="BQ6" s="626"/>
      <c r="BR6" s="626"/>
      <c r="BS6" s="627">
        <v>2322</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33711</v>
      </c>
      <c r="CS6" s="624"/>
      <c r="CT6" s="624"/>
      <c r="CU6" s="624"/>
      <c r="CV6" s="624"/>
      <c r="CW6" s="624"/>
      <c r="CX6" s="624"/>
      <c r="CY6" s="625"/>
      <c r="CZ6" s="626">
        <v>0.8</v>
      </c>
      <c r="DA6" s="626"/>
      <c r="DB6" s="626"/>
      <c r="DC6" s="626"/>
      <c r="DD6" s="632" t="s">
        <v>214</v>
      </c>
      <c r="DE6" s="624"/>
      <c r="DF6" s="624"/>
      <c r="DG6" s="624"/>
      <c r="DH6" s="624"/>
      <c r="DI6" s="624"/>
      <c r="DJ6" s="624"/>
      <c r="DK6" s="624"/>
      <c r="DL6" s="624"/>
      <c r="DM6" s="624"/>
      <c r="DN6" s="624"/>
      <c r="DO6" s="624"/>
      <c r="DP6" s="625"/>
      <c r="DQ6" s="632">
        <v>33711</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658</v>
      </c>
      <c r="S7" s="624"/>
      <c r="T7" s="624"/>
      <c r="U7" s="624"/>
      <c r="V7" s="624"/>
      <c r="W7" s="624"/>
      <c r="X7" s="624"/>
      <c r="Y7" s="625"/>
      <c r="Z7" s="626">
        <v>0</v>
      </c>
      <c r="AA7" s="626"/>
      <c r="AB7" s="626"/>
      <c r="AC7" s="626"/>
      <c r="AD7" s="627">
        <v>658</v>
      </c>
      <c r="AE7" s="627"/>
      <c r="AF7" s="627"/>
      <c r="AG7" s="627"/>
      <c r="AH7" s="627"/>
      <c r="AI7" s="627"/>
      <c r="AJ7" s="627"/>
      <c r="AK7" s="627"/>
      <c r="AL7" s="628">
        <v>0</v>
      </c>
      <c r="AM7" s="629"/>
      <c r="AN7" s="629"/>
      <c r="AO7" s="630"/>
      <c r="AP7" s="620" t="s">
        <v>216</v>
      </c>
      <c r="AQ7" s="621"/>
      <c r="AR7" s="621"/>
      <c r="AS7" s="621"/>
      <c r="AT7" s="621"/>
      <c r="AU7" s="621"/>
      <c r="AV7" s="621"/>
      <c r="AW7" s="621"/>
      <c r="AX7" s="621"/>
      <c r="AY7" s="621"/>
      <c r="AZ7" s="621"/>
      <c r="BA7" s="621"/>
      <c r="BB7" s="621"/>
      <c r="BC7" s="621"/>
      <c r="BD7" s="621"/>
      <c r="BE7" s="621"/>
      <c r="BF7" s="622"/>
      <c r="BG7" s="623">
        <v>247244</v>
      </c>
      <c r="BH7" s="624"/>
      <c r="BI7" s="624"/>
      <c r="BJ7" s="624"/>
      <c r="BK7" s="624"/>
      <c r="BL7" s="624"/>
      <c r="BM7" s="624"/>
      <c r="BN7" s="625"/>
      <c r="BO7" s="626">
        <v>37</v>
      </c>
      <c r="BP7" s="626"/>
      <c r="BQ7" s="626"/>
      <c r="BR7" s="626"/>
      <c r="BS7" s="627">
        <v>2322</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332321</v>
      </c>
      <c r="CS7" s="624"/>
      <c r="CT7" s="624"/>
      <c r="CU7" s="624"/>
      <c r="CV7" s="624"/>
      <c r="CW7" s="624"/>
      <c r="CX7" s="624"/>
      <c r="CY7" s="625"/>
      <c r="CZ7" s="626">
        <v>8.1999999999999993</v>
      </c>
      <c r="DA7" s="626"/>
      <c r="DB7" s="626"/>
      <c r="DC7" s="626"/>
      <c r="DD7" s="632">
        <v>24613</v>
      </c>
      <c r="DE7" s="624"/>
      <c r="DF7" s="624"/>
      <c r="DG7" s="624"/>
      <c r="DH7" s="624"/>
      <c r="DI7" s="624"/>
      <c r="DJ7" s="624"/>
      <c r="DK7" s="624"/>
      <c r="DL7" s="624"/>
      <c r="DM7" s="624"/>
      <c r="DN7" s="624"/>
      <c r="DO7" s="624"/>
      <c r="DP7" s="625"/>
      <c r="DQ7" s="632">
        <v>281739</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1860</v>
      </c>
      <c r="S8" s="624"/>
      <c r="T8" s="624"/>
      <c r="U8" s="624"/>
      <c r="V8" s="624"/>
      <c r="W8" s="624"/>
      <c r="X8" s="624"/>
      <c r="Y8" s="625"/>
      <c r="Z8" s="626">
        <v>0</v>
      </c>
      <c r="AA8" s="626"/>
      <c r="AB8" s="626"/>
      <c r="AC8" s="626"/>
      <c r="AD8" s="627">
        <v>1860</v>
      </c>
      <c r="AE8" s="627"/>
      <c r="AF8" s="627"/>
      <c r="AG8" s="627"/>
      <c r="AH8" s="627"/>
      <c r="AI8" s="627"/>
      <c r="AJ8" s="627"/>
      <c r="AK8" s="627"/>
      <c r="AL8" s="628">
        <v>0.1</v>
      </c>
      <c r="AM8" s="629"/>
      <c r="AN8" s="629"/>
      <c r="AO8" s="630"/>
      <c r="AP8" s="620" t="s">
        <v>219</v>
      </c>
      <c r="AQ8" s="621"/>
      <c r="AR8" s="621"/>
      <c r="AS8" s="621"/>
      <c r="AT8" s="621"/>
      <c r="AU8" s="621"/>
      <c r="AV8" s="621"/>
      <c r="AW8" s="621"/>
      <c r="AX8" s="621"/>
      <c r="AY8" s="621"/>
      <c r="AZ8" s="621"/>
      <c r="BA8" s="621"/>
      <c r="BB8" s="621"/>
      <c r="BC8" s="621"/>
      <c r="BD8" s="621"/>
      <c r="BE8" s="621"/>
      <c r="BF8" s="622"/>
      <c r="BG8" s="623">
        <v>10253</v>
      </c>
      <c r="BH8" s="624"/>
      <c r="BI8" s="624"/>
      <c r="BJ8" s="624"/>
      <c r="BK8" s="624"/>
      <c r="BL8" s="624"/>
      <c r="BM8" s="624"/>
      <c r="BN8" s="625"/>
      <c r="BO8" s="626">
        <v>1.5</v>
      </c>
      <c r="BP8" s="626"/>
      <c r="BQ8" s="626"/>
      <c r="BR8" s="626"/>
      <c r="BS8" s="632" t="s">
        <v>110</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520603</v>
      </c>
      <c r="CS8" s="624"/>
      <c r="CT8" s="624"/>
      <c r="CU8" s="624"/>
      <c r="CV8" s="624"/>
      <c r="CW8" s="624"/>
      <c r="CX8" s="624"/>
      <c r="CY8" s="625"/>
      <c r="CZ8" s="626">
        <v>12.9</v>
      </c>
      <c r="DA8" s="626"/>
      <c r="DB8" s="626"/>
      <c r="DC8" s="626"/>
      <c r="DD8" s="632" t="s">
        <v>214</v>
      </c>
      <c r="DE8" s="624"/>
      <c r="DF8" s="624"/>
      <c r="DG8" s="624"/>
      <c r="DH8" s="624"/>
      <c r="DI8" s="624"/>
      <c r="DJ8" s="624"/>
      <c r="DK8" s="624"/>
      <c r="DL8" s="624"/>
      <c r="DM8" s="624"/>
      <c r="DN8" s="624"/>
      <c r="DO8" s="624"/>
      <c r="DP8" s="625"/>
      <c r="DQ8" s="632">
        <v>362492</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1930</v>
      </c>
      <c r="S9" s="624"/>
      <c r="T9" s="624"/>
      <c r="U9" s="624"/>
      <c r="V9" s="624"/>
      <c r="W9" s="624"/>
      <c r="X9" s="624"/>
      <c r="Y9" s="625"/>
      <c r="Z9" s="626">
        <v>0</v>
      </c>
      <c r="AA9" s="626"/>
      <c r="AB9" s="626"/>
      <c r="AC9" s="626"/>
      <c r="AD9" s="627">
        <v>1930</v>
      </c>
      <c r="AE9" s="627"/>
      <c r="AF9" s="627"/>
      <c r="AG9" s="627"/>
      <c r="AH9" s="627"/>
      <c r="AI9" s="627"/>
      <c r="AJ9" s="627"/>
      <c r="AK9" s="627"/>
      <c r="AL9" s="628">
        <v>0.1</v>
      </c>
      <c r="AM9" s="629"/>
      <c r="AN9" s="629"/>
      <c r="AO9" s="630"/>
      <c r="AP9" s="620" t="s">
        <v>222</v>
      </c>
      <c r="AQ9" s="621"/>
      <c r="AR9" s="621"/>
      <c r="AS9" s="621"/>
      <c r="AT9" s="621"/>
      <c r="AU9" s="621"/>
      <c r="AV9" s="621"/>
      <c r="AW9" s="621"/>
      <c r="AX9" s="621"/>
      <c r="AY9" s="621"/>
      <c r="AZ9" s="621"/>
      <c r="BA9" s="621"/>
      <c r="BB9" s="621"/>
      <c r="BC9" s="621"/>
      <c r="BD9" s="621"/>
      <c r="BE9" s="621"/>
      <c r="BF9" s="622"/>
      <c r="BG9" s="623">
        <v>206793</v>
      </c>
      <c r="BH9" s="624"/>
      <c r="BI9" s="624"/>
      <c r="BJ9" s="624"/>
      <c r="BK9" s="624"/>
      <c r="BL9" s="624"/>
      <c r="BM9" s="624"/>
      <c r="BN9" s="625"/>
      <c r="BO9" s="626">
        <v>30.9</v>
      </c>
      <c r="BP9" s="626"/>
      <c r="BQ9" s="626"/>
      <c r="BR9" s="626"/>
      <c r="BS9" s="632" t="s">
        <v>110</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267129</v>
      </c>
      <c r="CS9" s="624"/>
      <c r="CT9" s="624"/>
      <c r="CU9" s="624"/>
      <c r="CV9" s="624"/>
      <c r="CW9" s="624"/>
      <c r="CX9" s="624"/>
      <c r="CY9" s="625"/>
      <c r="CZ9" s="626">
        <v>6.6</v>
      </c>
      <c r="DA9" s="626"/>
      <c r="DB9" s="626"/>
      <c r="DC9" s="626"/>
      <c r="DD9" s="632">
        <v>60098</v>
      </c>
      <c r="DE9" s="624"/>
      <c r="DF9" s="624"/>
      <c r="DG9" s="624"/>
      <c r="DH9" s="624"/>
      <c r="DI9" s="624"/>
      <c r="DJ9" s="624"/>
      <c r="DK9" s="624"/>
      <c r="DL9" s="624"/>
      <c r="DM9" s="624"/>
      <c r="DN9" s="624"/>
      <c r="DO9" s="624"/>
      <c r="DP9" s="625"/>
      <c r="DQ9" s="632">
        <v>180993</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67439</v>
      </c>
      <c r="S10" s="624"/>
      <c r="T10" s="624"/>
      <c r="U10" s="624"/>
      <c r="V10" s="624"/>
      <c r="W10" s="624"/>
      <c r="X10" s="624"/>
      <c r="Y10" s="625"/>
      <c r="Z10" s="626">
        <v>1.5</v>
      </c>
      <c r="AA10" s="626"/>
      <c r="AB10" s="626"/>
      <c r="AC10" s="626"/>
      <c r="AD10" s="627">
        <v>67439</v>
      </c>
      <c r="AE10" s="627"/>
      <c r="AF10" s="627"/>
      <c r="AG10" s="627"/>
      <c r="AH10" s="627"/>
      <c r="AI10" s="627"/>
      <c r="AJ10" s="627"/>
      <c r="AK10" s="627"/>
      <c r="AL10" s="628">
        <v>2.7</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15977</v>
      </c>
      <c r="BH10" s="624"/>
      <c r="BI10" s="624"/>
      <c r="BJ10" s="624"/>
      <c r="BK10" s="624"/>
      <c r="BL10" s="624"/>
      <c r="BM10" s="624"/>
      <c r="BN10" s="625"/>
      <c r="BO10" s="626">
        <v>2.4</v>
      </c>
      <c r="BP10" s="626"/>
      <c r="BQ10" s="626"/>
      <c r="BR10" s="626"/>
      <c r="BS10" s="632" t="s">
        <v>110</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t="s">
        <v>110</v>
      </c>
      <c r="CS10" s="624"/>
      <c r="CT10" s="624"/>
      <c r="CU10" s="624"/>
      <c r="CV10" s="624"/>
      <c r="CW10" s="624"/>
      <c r="CX10" s="624"/>
      <c r="CY10" s="625"/>
      <c r="CZ10" s="626" t="s">
        <v>110</v>
      </c>
      <c r="DA10" s="626"/>
      <c r="DB10" s="626"/>
      <c r="DC10" s="626"/>
      <c r="DD10" s="632" t="s">
        <v>110</v>
      </c>
      <c r="DE10" s="624"/>
      <c r="DF10" s="624"/>
      <c r="DG10" s="624"/>
      <c r="DH10" s="624"/>
      <c r="DI10" s="624"/>
      <c r="DJ10" s="624"/>
      <c r="DK10" s="624"/>
      <c r="DL10" s="624"/>
      <c r="DM10" s="624"/>
      <c r="DN10" s="624"/>
      <c r="DO10" s="624"/>
      <c r="DP10" s="625"/>
      <c r="DQ10" s="632" t="s">
        <v>110</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v>8072</v>
      </c>
      <c r="S11" s="624"/>
      <c r="T11" s="624"/>
      <c r="U11" s="624"/>
      <c r="V11" s="624"/>
      <c r="W11" s="624"/>
      <c r="X11" s="624"/>
      <c r="Y11" s="625"/>
      <c r="Z11" s="626">
        <v>0.2</v>
      </c>
      <c r="AA11" s="626"/>
      <c r="AB11" s="626"/>
      <c r="AC11" s="626"/>
      <c r="AD11" s="627">
        <v>8072</v>
      </c>
      <c r="AE11" s="627"/>
      <c r="AF11" s="627"/>
      <c r="AG11" s="627"/>
      <c r="AH11" s="627"/>
      <c r="AI11" s="627"/>
      <c r="AJ11" s="627"/>
      <c r="AK11" s="627"/>
      <c r="AL11" s="628">
        <v>0.3</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14221</v>
      </c>
      <c r="BH11" s="624"/>
      <c r="BI11" s="624"/>
      <c r="BJ11" s="624"/>
      <c r="BK11" s="624"/>
      <c r="BL11" s="624"/>
      <c r="BM11" s="624"/>
      <c r="BN11" s="625"/>
      <c r="BO11" s="626">
        <v>2.1</v>
      </c>
      <c r="BP11" s="626"/>
      <c r="BQ11" s="626"/>
      <c r="BR11" s="626"/>
      <c r="BS11" s="632">
        <v>2322</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770982</v>
      </c>
      <c r="CS11" s="624"/>
      <c r="CT11" s="624"/>
      <c r="CU11" s="624"/>
      <c r="CV11" s="624"/>
      <c r="CW11" s="624"/>
      <c r="CX11" s="624"/>
      <c r="CY11" s="625"/>
      <c r="CZ11" s="626">
        <v>19</v>
      </c>
      <c r="DA11" s="626"/>
      <c r="DB11" s="626"/>
      <c r="DC11" s="626"/>
      <c r="DD11" s="632">
        <v>449063</v>
      </c>
      <c r="DE11" s="624"/>
      <c r="DF11" s="624"/>
      <c r="DG11" s="624"/>
      <c r="DH11" s="624"/>
      <c r="DI11" s="624"/>
      <c r="DJ11" s="624"/>
      <c r="DK11" s="624"/>
      <c r="DL11" s="624"/>
      <c r="DM11" s="624"/>
      <c r="DN11" s="624"/>
      <c r="DO11" s="624"/>
      <c r="DP11" s="625"/>
      <c r="DQ11" s="632">
        <v>336276</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382312</v>
      </c>
      <c r="BH12" s="624"/>
      <c r="BI12" s="624"/>
      <c r="BJ12" s="624"/>
      <c r="BK12" s="624"/>
      <c r="BL12" s="624"/>
      <c r="BM12" s="624"/>
      <c r="BN12" s="625"/>
      <c r="BO12" s="626">
        <v>57.2</v>
      </c>
      <c r="BP12" s="626"/>
      <c r="BQ12" s="626"/>
      <c r="BR12" s="626"/>
      <c r="BS12" s="632" t="s">
        <v>110</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56540</v>
      </c>
      <c r="CS12" s="624"/>
      <c r="CT12" s="624"/>
      <c r="CU12" s="624"/>
      <c r="CV12" s="624"/>
      <c r="CW12" s="624"/>
      <c r="CX12" s="624"/>
      <c r="CY12" s="625"/>
      <c r="CZ12" s="626">
        <v>1.4</v>
      </c>
      <c r="DA12" s="626"/>
      <c r="DB12" s="626"/>
      <c r="DC12" s="626"/>
      <c r="DD12" s="632">
        <v>248</v>
      </c>
      <c r="DE12" s="624"/>
      <c r="DF12" s="624"/>
      <c r="DG12" s="624"/>
      <c r="DH12" s="624"/>
      <c r="DI12" s="624"/>
      <c r="DJ12" s="624"/>
      <c r="DK12" s="624"/>
      <c r="DL12" s="624"/>
      <c r="DM12" s="624"/>
      <c r="DN12" s="624"/>
      <c r="DO12" s="624"/>
      <c r="DP12" s="625"/>
      <c r="DQ12" s="632">
        <v>54555</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16165</v>
      </c>
      <c r="S13" s="624"/>
      <c r="T13" s="624"/>
      <c r="U13" s="624"/>
      <c r="V13" s="624"/>
      <c r="W13" s="624"/>
      <c r="X13" s="624"/>
      <c r="Y13" s="625"/>
      <c r="Z13" s="626">
        <v>0.4</v>
      </c>
      <c r="AA13" s="626"/>
      <c r="AB13" s="626"/>
      <c r="AC13" s="626"/>
      <c r="AD13" s="627">
        <v>16165</v>
      </c>
      <c r="AE13" s="627"/>
      <c r="AF13" s="627"/>
      <c r="AG13" s="627"/>
      <c r="AH13" s="627"/>
      <c r="AI13" s="627"/>
      <c r="AJ13" s="627"/>
      <c r="AK13" s="627"/>
      <c r="AL13" s="628">
        <v>0.7</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379732</v>
      </c>
      <c r="BH13" s="624"/>
      <c r="BI13" s="624"/>
      <c r="BJ13" s="624"/>
      <c r="BK13" s="624"/>
      <c r="BL13" s="624"/>
      <c r="BM13" s="624"/>
      <c r="BN13" s="625"/>
      <c r="BO13" s="626">
        <v>56.8</v>
      </c>
      <c r="BP13" s="626"/>
      <c r="BQ13" s="626"/>
      <c r="BR13" s="626"/>
      <c r="BS13" s="632" t="s">
        <v>110</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770016</v>
      </c>
      <c r="CS13" s="624"/>
      <c r="CT13" s="624"/>
      <c r="CU13" s="624"/>
      <c r="CV13" s="624"/>
      <c r="CW13" s="624"/>
      <c r="CX13" s="624"/>
      <c r="CY13" s="625"/>
      <c r="CZ13" s="626">
        <v>19</v>
      </c>
      <c r="DA13" s="626"/>
      <c r="DB13" s="626"/>
      <c r="DC13" s="626"/>
      <c r="DD13" s="632">
        <v>646612</v>
      </c>
      <c r="DE13" s="624"/>
      <c r="DF13" s="624"/>
      <c r="DG13" s="624"/>
      <c r="DH13" s="624"/>
      <c r="DI13" s="624"/>
      <c r="DJ13" s="624"/>
      <c r="DK13" s="624"/>
      <c r="DL13" s="624"/>
      <c r="DM13" s="624"/>
      <c r="DN13" s="624"/>
      <c r="DO13" s="624"/>
      <c r="DP13" s="625"/>
      <c r="DQ13" s="632">
        <v>241309</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12206</v>
      </c>
      <c r="BH14" s="624"/>
      <c r="BI14" s="624"/>
      <c r="BJ14" s="624"/>
      <c r="BK14" s="624"/>
      <c r="BL14" s="624"/>
      <c r="BM14" s="624"/>
      <c r="BN14" s="625"/>
      <c r="BO14" s="626">
        <v>1.8</v>
      </c>
      <c r="BP14" s="626"/>
      <c r="BQ14" s="626"/>
      <c r="BR14" s="626"/>
      <c r="BS14" s="632" t="s">
        <v>110</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110988</v>
      </c>
      <c r="CS14" s="624"/>
      <c r="CT14" s="624"/>
      <c r="CU14" s="624"/>
      <c r="CV14" s="624"/>
      <c r="CW14" s="624"/>
      <c r="CX14" s="624"/>
      <c r="CY14" s="625"/>
      <c r="CZ14" s="626">
        <v>2.7</v>
      </c>
      <c r="DA14" s="626"/>
      <c r="DB14" s="626"/>
      <c r="DC14" s="626"/>
      <c r="DD14" s="632">
        <v>9968</v>
      </c>
      <c r="DE14" s="624"/>
      <c r="DF14" s="624"/>
      <c r="DG14" s="624"/>
      <c r="DH14" s="624"/>
      <c r="DI14" s="624"/>
      <c r="DJ14" s="624"/>
      <c r="DK14" s="624"/>
      <c r="DL14" s="624"/>
      <c r="DM14" s="624"/>
      <c r="DN14" s="624"/>
      <c r="DO14" s="624"/>
      <c r="DP14" s="625"/>
      <c r="DQ14" s="632">
        <v>96809</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472</v>
      </c>
      <c r="S15" s="624"/>
      <c r="T15" s="624"/>
      <c r="U15" s="624"/>
      <c r="V15" s="624"/>
      <c r="W15" s="624"/>
      <c r="X15" s="624"/>
      <c r="Y15" s="625"/>
      <c r="Z15" s="626">
        <v>0</v>
      </c>
      <c r="AA15" s="626"/>
      <c r="AB15" s="626"/>
      <c r="AC15" s="626"/>
      <c r="AD15" s="627">
        <v>472</v>
      </c>
      <c r="AE15" s="627"/>
      <c r="AF15" s="627"/>
      <c r="AG15" s="627"/>
      <c r="AH15" s="627"/>
      <c r="AI15" s="627"/>
      <c r="AJ15" s="627"/>
      <c r="AK15" s="627"/>
      <c r="AL15" s="628">
        <v>0</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25842</v>
      </c>
      <c r="BH15" s="624"/>
      <c r="BI15" s="624"/>
      <c r="BJ15" s="624"/>
      <c r="BK15" s="624"/>
      <c r="BL15" s="624"/>
      <c r="BM15" s="624"/>
      <c r="BN15" s="625"/>
      <c r="BO15" s="626">
        <v>3.9</v>
      </c>
      <c r="BP15" s="626"/>
      <c r="BQ15" s="626"/>
      <c r="BR15" s="626"/>
      <c r="BS15" s="632" t="s">
        <v>110</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573684</v>
      </c>
      <c r="CS15" s="624"/>
      <c r="CT15" s="624"/>
      <c r="CU15" s="624"/>
      <c r="CV15" s="624"/>
      <c r="CW15" s="624"/>
      <c r="CX15" s="624"/>
      <c r="CY15" s="625"/>
      <c r="CZ15" s="626">
        <v>14.2</v>
      </c>
      <c r="DA15" s="626"/>
      <c r="DB15" s="626"/>
      <c r="DC15" s="626"/>
      <c r="DD15" s="632">
        <v>1956</v>
      </c>
      <c r="DE15" s="624"/>
      <c r="DF15" s="624"/>
      <c r="DG15" s="624"/>
      <c r="DH15" s="624"/>
      <c r="DI15" s="624"/>
      <c r="DJ15" s="624"/>
      <c r="DK15" s="624"/>
      <c r="DL15" s="624"/>
      <c r="DM15" s="624"/>
      <c r="DN15" s="624"/>
      <c r="DO15" s="624"/>
      <c r="DP15" s="625"/>
      <c r="DQ15" s="632">
        <v>567971</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1783303</v>
      </c>
      <c r="S16" s="624"/>
      <c r="T16" s="624"/>
      <c r="U16" s="624"/>
      <c r="V16" s="624"/>
      <c r="W16" s="624"/>
      <c r="X16" s="624"/>
      <c r="Y16" s="625"/>
      <c r="Z16" s="626">
        <v>39.9</v>
      </c>
      <c r="AA16" s="626"/>
      <c r="AB16" s="626"/>
      <c r="AC16" s="626"/>
      <c r="AD16" s="627">
        <v>1609781</v>
      </c>
      <c r="AE16" s="627"/>
      <c r="AF16" s="627"/>
      <c r="AG16" s="627"/>
      <c r="AH16" s="627"/>
      <c r="AI16" s="627"/>
      <c r="AJ16" s="627"/>
      <c r="AK16" s="627"/>
      <c r="AL16" s="628">
        <v>65</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110</v>
      </c>
      <c r="BH16" s="624"/>
      <c r="BI16" s="624"/>
      <c r="BJ16" s="624"/>
      <c r="BK16" s="624"/>
      <c r="BL16" s="624"/>
      <c r="BM16" s="624"/>
      <c r="BN16" s="625"/>
      <c r="BO16" s="626" t="s">
        <v>110</v>
      </c>
      <c r="BP16" s="626"/>
      <c r="BQ16" s="626"/>
      <c r="BR16" s="626"/>
      <c r="BS16" s="632" t="s">
        <v>110</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t="s">
        <v>110</v>
      </c>
      <c r="CS16" s="624"/>
      <c r="CT16" s="624"/>
      <c r="CU16" s="624"/>
      <c r="CV16" s="624"/>
      <c r="CW16" s="624"/>
      <c r="CX16" s="624"/>
      <c r="CY16" s="625"/>
      <c r="CZ16" s="626" t="s">
        <v>110</v>
      </c>
      <c r="DA16" s="626"/>
      <c r="DB16" s="626"/>
      <c r="DC16" s="626"/>
      <c r="DD16" s="632" t="s">
        <v>110</v>
      </c>
      <c r="DE16" s="624"/>
      <c r="DF16" s="624"/>
      <c r="DG16" s="624"/>
      <c r="DH16" s="624"/>
      <c r="DI16" s="624"/>
      <c r="DJ16" s="624"/>
      <c r="DK16" s="624"/>
      <c r="DL16" s="624"/>
      <c r="DM16" s="624"/>
      <c r="DN16" s="624"/>
      <c r="DO16" s="624"/>
      <c r="DP16" s="625"/>
      <c r="DQ16" s="632" t="s">
        <v>110</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1609781</v>
      </c>
      <c r="S17" s="624"/>
      <c r="T17" s="624"/>
      <c r="U17" s="624"/>
      <c r="V17" s="624"/>
      <c r="W17" s="624"/>
      <c r="X17" s="624"/>
      <c r="Y17" s="625"/>
      <c r="Z17" s="626">
        <v>36</v>
      </c>
      <c r="AA17" s="626"/>
      <c r="AB17" s="626"/>
      <c r="AC17" s="626"/>
      <c r="AD17" s="627">
        <v>1609781</v>
      </c>
      <c r="AE17" s="627"/>
      <c r="AF17" s="627"/>
      <c r="AG17" s="627"/>
      <c r="AH17" s="627"/>
      <c r="AI17" s="627"/>
      <c r="AJ17" s="627"/>
      <c r="AK17" s="627"/>
      <c r="AL17" s="628">
        <v>65</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110</v>
      </c>
      <c r="BH17" s="624"/>
      <c r="BI17" s="624"/>
      <c r="BJ17" s="624"/>
      <c r="BK17" s="624"/>
      <c r="BL17" s="624"/>
      <c r="BM17" s="624"/>
      <c r="BN17" s="625"/>
      <c r="BO17" s="626" t="s">
        <v>110</v>
      </c>
      <c r="BP17" s="626"/>
      <c r="BQ17" s="626"/>
      <c r="BR17" s="626"/>
      <c r="BS17" s="632" t="s">
        <v>110</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614992</v>
      </c>
      <c r="CS17" s="624"/>
      <c r="CT17" s="624"/>
      <c r="CU17" s="624"/>
      <c r="CV17" s="624"/>
      <c r="CW17" s="624"/>
      <c r="CX17" s="624"/>
      <c r="CY17" s="625"/>
      <c r="CZ17" s="626">
        <v>15.2</v>
      </c>
      <c r="DA17" s="626"/>
      <c r="DB17" s="626"/>
      <c r="DC17" s="626"/>
      <c r="DD17" s="632" t="s">
        <v>110</v>
      </c>
      <c r="DE17" s="624"/>
      <c r="DF17" s="624"/>
      <c r="DG17" s="624"/>
      <c r="DH17" s="624"/>
      <c r="DI17" s="624"/>
      <c r="DJ17" s="624"/>
      <c r="DK17" s="624"/>
      <c r="DL17" s="624"/>
      <c r="DM17" s="624"/>
      <c r="DN17" s="624"/>
      <c r="DO17" s="624"/>
      <c r="DP17" s="625"/>
      <c r="DQ17" s="632">
        <v>614992</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173522</v>
      </c>
      <c r="S18" s="624"/>
      <c r="T18" s="624"/>
      <c r="U18" s="624"/>
      <c r="V18" s="624"/>
      <c r="W18" s="624"/>
      <c r="X18" s="624"/>
      <c r="Y18" s="625"/>
      <c r="Z18" s="626">
        <v>3.9</v>
      </c>
      <c r="AA18" s="626"/>
      <c r="AB18" s="626"/>
      <c r="AC18" s="626"/>
      <c r="AD18" s="627" t="s">
        <v>110</v>
      </c>
      <c r="AE18" s="627"/>
      <c r="AF18" s="627"/>
      <c r="AG18" s="627"/>
      <c r="AH18" s="627"/>
      <c r="AI18" s="627"/>
      <c r="AJ18" s="627"/>
      <c r="AK18" s="627"/>
      <c r="AL18" s="628" t="s">
        <v>110</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110</v>
      </c>
      <c r="CS18" s="624"/>
      <c r="CT18" s="624"/>
      <c r="CU18" s="624"/>
      <c r="CV18" s="624"/>
      <c r="CW18" s="624"/>
      <c r="CX18" s="624"/>
      <c r="CY18" s="625"/>
      <c r="CZ18" s="626" t="s">
        <v>110</v>
      </c>
      <c r="DA18" s="626"/>
      <c r="DB18" s="626"/>
      <c r="DC18" s="626"/>
      <c r="DD18" s="632" t="s">
        <v>110</v>
      </c>
      <c r="DE18" s="624"/>
      <c r="DF18" s="624"/>
      <c r="DG18" s="624"/>
      <c r="DH18" s="624"/>
      <c r="DI18" s="624"/>
      <c r="DJ18" s="624"/>
      <c r="DK18" s="624"/>
      <c r="DL18" s="624"/>
      <c r="DM18" s="624"/>
      <c r="DN18" s="624"/>
      <c r="DO18" s="624"/>
      <c r="DP18" s="625"/>
      <c r="DQ18" s="632" t="s">
        <v>110</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t="s">
        <v>110</v>
      </c>
      <c r="S19" s="624"/>
      <c r="T19" s="624"/>
      <c r="U19" s="624"/>
      <c r="V19" s="624"/>
      <c r="W19" s="624"/>
      <c r="X19" s="624"/>
      <c r="Y19" s="625"/>
      <c r="Z19" s="626" t="s">
        <v>110</v>
      </c>
      <c r="AA19" s="626"/>
      <c r="AB19" s="626"/>
      <c r="AC19" s="626"/>
      <c r="AD19" s="627" t="s">
        <v>110</v>
      </c>
      <c r="AE19" s="627"/>
      <c r="AF19" s="627"/>
      <c r="AG19" s="627"/>
      <c r="AH19" s="627"/>
      <c r="AI19" s="627"/>
      <c r="AJ19" s="627"/>
      <c r="AK19" s="627"/>
      <c r="AL19" s="628" t="s">
        <v>110</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712</v>
      </c>
      <c r="BH19" s="624"/>
      <c r="BI19" s="624"/>
      <c r="BJ19" s="624"/>
      <c r="BK19" s="624"/>
      <c r="BL19" s="624"/>
      <c r="BM19" s="624"/>
      <c r="BN19" s="625"/>
      <c r="BO19" s="626">
        <v>0.1</v>
      </c>
      <c r="BP19" s="626"/>
      <c r="BQ19" s="626"/>
      <c r="BR19" s="626"/>
      <c r="BS19" s="632" t="s">
        <v>110</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2634790</v>
      </c>
      <c r="S20" s="624"/>
      <c r="T20" s="624"/>
      <c r="U20" s="624"/>
      <c r="V20" s="624"/>
      <c r="W20" s="624"/>
      <c r="X20" s="624"/>
      <c r="Y20" s="625"/>
      <c r="Z20" s="626">
        <v>58.9</v>
      </c>
      <c r="AA20" s="626"/>
      <c r="AB20" s="626"/>
      <c r="AC20" s="626"/>
      <c r="AD20" s="627">
        <v>2461268</v>
      </c>
      <c r="AE20" s="627"/>
      <c r="AF20" s="627"/>
      <c r="AG20" s="627"/>
      <c r="AH20" s="627"/>
      <c r="AI20" s="627"/>
      <c r="AJ20" s="627"/>
      <c r="AK20" s="627"/>
      <c r="AL20" s="628">
        <v>99.3</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712</v>
      </c>
      <c r="BH20" s="624"/>
      <c r="BI20" s="624"/>
      <c r="BJ20" s="624"/>
      <c r="BK20" s="624"/>
      <c r="BL20" s="624"/>
      <c r="BM20" s="624"/>
      <c r="BN20" s="625"/>
      <c r="BO20" s="626">
        <v>0.1</v>
      </c>
      <c r="BP20" s="626"/>
      <c r="BQ20" s="626"/>
      <c r="BR20" s="626"/>
      <c r="BS20" s="632" t="s">
        <v>110</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4050966</v>
      </c>
      <c r="CS20" s="624"/>
      <c r="CT20" s="624"/>
      <c r="CU20" s="624"/>
      <c r="CV20" s="624"/>
      <c r="CW20" s="624"/>
      <c r="CX20" s="624"/>
      <c r="CY20" s="625"/>
      <c r="CZ20" s="626">
        <v>100</v>
      </c>
      <c r="DA20" s="626"/>
      <c r="DB20" s="626"/>
      <c r="DC20" s="626"/>
      <c r="DD20" s="632">
        <v>1192558</v>
      </c>
      <c r="DE20" s="624"/>
      <c r="DF20" s="624"/>
      <c r="DG20" s="624"/>
      <c r="DH20" s="624"/>
      <c r="DI20" s="624"/>
      <c r="DJ20" s="624"/>
      <c r="DK20" s="624"/>
      <c r="DL20" s="624"/>
      <c r="DM20" s="624"/>
      <c r="DN20" s="624"/>
      <c r="DO20" s="624"/>
      <c r="DP20" s="625"/>
      <c r="DQ20" s="632">
        <v>2770847</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647</v>
      </c>
      <c r="S21" s="624"/>
      <c r="T21" s="624"/>
      <c r="U21" s="624"/>
      <c r="V21" s="624"/>
      <c r="W21" s="624"/>
      <c r="X21" s="624"/>
      <c r="Y21" s="625"/>
      <c r="Z21" s="626">
        <v>0</v>
      </c>
      <c r="AA21" s="626"/>
      <c r="AB21" s="626"/>
      <c r="AC21" s="626"/>
      <c r="AD21" s="627">
        <v>647</v>
      </c>
      <c r="AE21" s="627"/>
      <c r="AF21" s="627"/>
      <c r="AG21" s="627"/>
      <c r="AH21" s="627"/>
      <c r="AI21" s="627"/>
      <c r="AJ21" s="627"/>
      <c r="AK21" s="627"/>
      <c r="AL21" s="628">
        <v>0</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712</v>
      </c>
      <c r="BH21" s="624"/>
      <c r="BI21" s="624"/>
      <c r="BJ21" s="624"/>
      <c r="BK21" s="624"/>
      <c r="BL21" s="624"/>
      <c r="BM21" s="624"/>
      <c r="BN21" s="625"/>
      <c r="BO21" s="626">
        <v>0.1</v>
      </c>
      <c r="BP21" s="626"/>
      <c r="BQ21" s="626"/>
      <c r="BR21" s="626"/>
      <c r="BS21" s="632" t="s">
        <v>110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15824</v>
      </c>
      <c r="S22" s="624"/>
      <c r="T22" s="624"/>
      <c r="U22" s="624"/>
      <c r="V22" s="624"/>
      <c r="W22" s="624"/>
      <c r="X22" s="624"/>
      <c r="Y22" s="625"/>
      <c r="Z22" s="626">
        <v>0.4</v>
      </c>
      <c r="AA22" s="626"/>
      <c r="AB22" s="626"/>
      <c r="AC22" s="626"/>
      <c r="AD22" s="627" t="s">
        <v>110</v>
      </c>
      <c r="AE22" s="627"/>
      <c r="AF22" s="627"/>
      <c r="AG22" s="627"/>
      <c r="AH22" s="627"/>
      <c r="AI22" s="627"/>
      <c r="AJ22" s="627"/>
      <c r="AK22" s="627"/>
      <c r="AL22" s="628" t="s">
        <v>110</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49062</v>
      </c>
      <c r="S23" s="624"/>
      <c r="T23" s="624"/>
      <c r="U23" s="624"/>
      <c r="V23" s="624"/>
      <c r="W23" s="624"/>
      <c r="X23" s="624"/>
      <c r="Y23" s="625"/>
      <c r="Z23" s="626">
        <v>1.1000000000000001</v>
      </c>
      <c r="AA23" s="626"/>
      <c r="AB23" s="626"/>
      <c r="AC23" s="626"/>
      <c r="AD23" s="627">
        <v>2168</v>
      </c>
      <c r="AE23" s="627"/>
      <c r="AF23" s="627"/>
      <c r="AG23" s="627"/>
      <c r="AH23" s="627"/>
      <c r="AI23" s="627"/>
      <c r="AJ23" s="627"/>
      <c r="AK23" s="627"/>
      <c r="AL23" s="628">
        <v>0.1</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110</v>
      </c>
      <c r="BH23" s="624"/>
      <c r="BI23" s="624"/>
      <c r="BJ23" s="624"/>
      <c r="BK23" s="624"/>
      <c r="BL23" s="624"/>
      <c r="BM23" s="624"/>
      <c r="BN23" s="625"/>
      <c r="BO23" s="626" t="s">
        <v>110</v>
      </c>
      <c r="BP23" s="626"/>
      <c r="BQ23" s="626"/>
      <c r="BR23" s="626"/>
      <c r="BS23" s="632" t="s">
        <v>110</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3602</v>
      </c>
      <c r="S24" s="624"/>
      <c r="T24" s="624"/>
      <c r="U24" s="624"/>
      <c r="V24" s="624"/>
      <c r="W24" s="624"/>
      <c r="X24" s="624"/>
      <c r="Y24" s="625"/>
      <c r="Z24" s="626">
        <v>0.1</v>
      </c>
      <c r="AA24" s="626"/>
      <c r="AB24" s="626"/>
      <c r="AC24" s="626"/>
      <c r="AD24" s="627" t="s">
        <v>110</v>
      </c>
      <c r="AE24" s="627"/>
      <c r="AF24" s="627"/>
      <c r="AG24" s="627"/>
      <c r="AH24" s="627"/>
      <c r="AI24" s="627"/>
      <c r="AJ24" s="627"/>
      <c r="AK24" s="627"/>
      <c r="AL24" s="628" t="s">
        <v>110</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1150538</v>
      </c>
      <c r="CS24" s="613"/>
      <c r="CT24" s="613"/>
      <c r="CU24" s="613"/>
      <c r="CV24" s="613"/>
      <c r="CW24" s="613"/>
      <c r="CX24" s="613"/>
      <c r="CY24" s="614"/>
      <c r="CZ24" s="650">
        <v>28.4</v>
      </c>
      <c r="DA24" s="651"/>
      <c r="DB24" s="651"/>
      <c r="DC24" s="652"/>
      <c r="DD24" s="649">
        <v>1004451</v>
      </c>
      <c r="DE24" s="613"/>
      <c r="DF24" s="613"/>
      <c r="DG24" s="613"/>
      <c r="DH24" s="613"/>
      <c r="DI24" s="613"/>
      <c r="DJ24" s="613"/>
      <c r="DK24" s="614"/>
      <c r="DL24" s="649">
        <v>858719</v>
      </c>
      <c r="DM24" s="613"/>
      <c r="DN24" s="613"/>
      <c r="DO24" s="613"/>
      <c r="DP24" s="613"/>
      <c r="DQ24" s="613"/>
      <c r="DR24" s="613"/>
      <c r="DS24" s="613"/>
      <c r="DT24" s="613"/>
      <c r="DU24" s="613"/>
      <c r="DV24" s="614"/>
      <c r="DW24" s="617">
        <v>32.9</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297371</v>
      </c>
      <c r="S25" s="624"/>
      <c r="T25" s="624"/>
      <c r="U25" s="624"/>
      <c r="V25" s="624"/>
      <c r="W25" s="624"/>
      <c r="X25" s="624"/>
      <c r="Y25" s="625"/>
      <c r="Z25" s="626">
        <v>6.7</v>
      </c>
      <c r="AA25" s="626"/>
      <c r="AB25" s="626"/>
      <c r="AC25" s="626"/>
      <c r="AD25" s="627" t="s">
        <v>110</v>
      </c>
      <c r="AE25" s="627"/>
      <c r="AF25" s="627"/>
      <c r="AG25" s="627"/>
      <c r="AH25" s="627"/>
      <c r="AI25" s="627"/>
      <c r="AJ25" s="627"/>
      <c r="AK25" s="627"/>
      <c r="AL25" s="628" t="s">
        <v>110</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397394</v>
      </c>
      <c r="CS25" s="655"/>
      <c r="CT25" s="655"/>
      <c r="CU25" s="655"/>
      <c r="CV25" s="655"/>
      <c r="CW25" s="655"/>
      <c r="CX25" s="655"/>
      <c r="CY25" s="656"/>
      <c r="CZ25" s="657">
        <v>9.8000000000000007</v>
      </c>
      <c r="DA25" s="658"/>
      <c r="DB25" s="658"/>
      <c r="DC25" s="659"/>
      <c r="DD25" s="632">
        <v>348059</v>
      </c>
      <c r="DE25" s="655"/>
      <c r="DF25" s="655"/>
      <c r="DG25" s="655"/>
      <c r="DH25" s="655"/>
      <c r="DI25" s="655"/>
      <c r="DJ25" s="655"/>
      <c r="DK25" s="656"/>
      <c r="DL25" s="632">
        <v>345796</v>
      </c>
      <c r="DM25" s="655"/>
      <c r="DN25" s="655"/>
      <c r="DO25" s="655"/>
      <c r="DP25" s="655"/>
      <c r="DQ25" s="655"/>
      <c r="DR25" s="655"/>
      <c r="DS25" s="655"/>
      <c r="DT25" s="655"/>
      <c r="DU25" s="655"/>
      <c r="DV25" s="656"/>
      <c r="DW25" s="628">
        <v>13.2</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t="s">
        <v>110</v>
      </c>
      <c r="S26" s="624"/>
      <c r="T26" s="624"/>
      <c r="U26" s="624"/>
      <c r="V26" s="624"/>
      <c r="W26" s="624"/>
      <c r="X26" s="624"/>
      <c r="Y26" s="625"/>
      <c r="Z26" s="626" t="s">
        <v>110</v>
      </c>
      <c r="AA26" s="626"/>
      <c r="AB26" s="626"/>
      <c r="AC26" s="626"/>
      <c r="AD26" s="627" t="s">
        <v>110</v>
      </c>
      <c r="AE26" s="627"/>
      <c r="AF26" s="627"/>
      <c r="AG26" s="627"/>
      <c r="AH26" s="627"/>
      <c r="AI26" s="627"/>
      <c r="AJ26" s="627"/>
      <c r="AK26" s="627"/>
      <c r="AL26" s="628" t="s">
        <v>110</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233832</v>
      </c>
      <c r="CS26" s="624"/>
      <c r="CT26" s="624"/>
      <c r="CU26" s="624"/>
      <c r="CV26" s="624"/>
      <c r="CW26" s="624"/>
      <c r="CX26" s="624"/>
      <c r="CY26" s="625"/>
      <c r="CZ26" s="657">
        <v>5.8</v>
      </c>
      <c r="DA26" s="658"/>
      <c r="DB26" s="658"/>
      <c r="DC26" s="659"/>
      <c r="DD26" s="632">
        <v>187124</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98669</v>
      </c>
      <c r="S27" s="624"/>
      <c r="T27" s="624"/>
      <c r="U27" s="624"/>
      <c r="V27" s="624"/>
      <c r="W27" s="624"/>
      <c r="X27" s="624"/>
      <c r="Y27" s="625"/>
      <c r="Z27" s="626">
        <v>2.2000000000000002</v>
      </c>
      <c r="AA27" s="626"/>
      <c r="AB27" s="626"/>
      <c r="AC27" s="626"/>
      <c r="AD27" s="627" t="s">
        <v>110</v>
      </c>
      <c r="AE27" s="627"/>
      <c r="AF27" s="627"/>
      <c r="AG27" s="627"/>
      <c r="AH27" s="627"/>
      <c r="AI27" s="627"/>
      <c r="AJ27" s="627"/>
      <c r="AK27" s="627"/>
      <c r="AL27" s="628" t="s">
        <v>110</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668316</v>
      </c>
      <c r="BH27" s="624"/>
      <c r="BI27" s="624"/>
      <c r="BJ27" s="624"/>
      <c r="BK27" s="624"/>
      <c r="BL27" s="624"/>
      <c r="BM27" s="624"/>
      <c r="BN27" s="625"/>
      <c r="BO27" s="626">
        <v>100</v>
      </c>
      <c r="BP27" s="626"/>
      <c r="BQ27" s="626"/>
      <c r="BR27" s="626"/>
      <c r="BS27" s="632">
        <v>2322</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138152</v>
      </c>
      <c r="CS27" s="655"/>
      <c r="CT27" s="655"/>
      <c r="CU27" s="655"/>
      <c r="CV27" s="655"/>
      <c r="CW27" s="655"/>
      <c r="CX27" s="655"/>
      <c r="CY27" s="656"/>
      <c r="CZ27" s="657">
        <v>3.4</v>
      </c>
      <c r="DA27" s="658"/>
      <c r="DB27" s="658"/>
      <c r="DC27" s="659"/>
      <c r="DD27" s="632">
        <v>41400</v>
      </c>
      <c r="DE27" s="655"/>
      <c r="DF27" s="655"/>
      <c r="DG27" s="655"/>
      <c r="DH27" s="655"/>
      <c r="DI27" s="655"/>
      <c r="DJ27" s="655"/>
      <c r="DK27" s="656"/>
      <c r="DL27" s="632">
        <v>40400</v>
      </c>
      <c r="DM27" s="655"/>
      <c r="DN27" s="655"/>
      <c r="DO27" s="655"/>
      <c r="DP27" s="655"/>
      <c r="DQ27" s="655"/>
      <c r="DR27" s="655"/>
      <c r="DS27" s="655"/>
      <c r="DT27" s="655"/>
      <c r="DU27" s="655"/>
      <c r="DV27" s="656"/>
      <c r="DW27" s="628">
        <v>1.5</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30021</v>
      </c>
      <c r="S28" s="624"/>
      <c r="T28" s="624"/>
      <c r="U28" s="624"/>
      <c r="V28" s="624"/>
      <c r="W28" s="624"/>
      <c r="X28" s="624"/>
      <c r="Y28" s="625"/>
      <c r="Z28" s="626">
        <v>0.7</v>
      </c>
      <c r="AA28" s="626"/>
      <c r="AB28" s="626"/>
      <c r="AC28" s="626"/>
      <c r="AD28" s="627">
        <v>13759</v>
      </c>
      <c r="AE28" s="627"/>
      <c r="AF28" s="627"/>
      <c r="AG28" s="627"/>
      <c r="AH28" s="627"/>
      <c r="AI28" s="627"/>
      <c r="AJ28" s="627"/>
      <c r="AK28" s="627"/>
      <c r="AL28" s="628">
        <v>0.6</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614992</v>
      </c>
      <c r="CS28" s="624"/>
      <c r="CT28" s="624"/>
      <c r="CU28" s="624"/>
      <c r="CV28" s="624"/>
      <c r="CW28" s="624"/>
      <c r="CX28" s="624"/>
      <c r="CY28" s="625"/>
      <c r="CZ28" s="657">
        <v>15.2</v>
      </c>
      <c r="DA28" s="658"/>
      <c r="DB28" s="658"/>
      <c r="DC28" s="659"/>
      <c r="DD28" s="632">
        <v>614992</v>
      </c>
      <c r="DE28" s="624"/>
      <c r="DF28" s="624"/>
      <c r="DG28" s="624"/>
      <c r="DH28" s="624"/>
      <c r="DI28" s="624"/>
      <c r="DJ28" s="624"/>
      <c r="DK28" s="625"/>
      <c r="DL28" s="632">
        <v>472523</v>
      </c>
      <c r="DM28" s="624"/>
      <c r="DN28" s="624"/>
      <c r="DO28" s="624"/>
      <c r="DP28" s="624"/>
      <c r="DQ28" s="624"/>
      <c r="DR28" s="624"/>
      <c r="DS28" s="624"/>
      <c r="DT28" s="624"/>
      <c r="DU28" s="624"/>
      <c r="DV28" s="625"/>
      <c r="DW28" s="628">
        <v>18.100000000000001</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1535</v>
      </c>
      <c r="S29" s="624"/>
      <c r="T29" s="624"/>
      <c r="U29" s="624"/>
      <c r="V29" s="624"/>
      <c r="W29" s="624"/>
      <c r="X29" s="624"/>
      <c r="Y29" s="625"/>
      <c r="Z29" s="626">
        <v>0</v>
      </c>
      <c r="AA29" s="626"/>
      <c r="AB29" s="626"/>
      <c r="AC29" s="626"/>
      <c r="AD29" s="627" t="s">
        <v>110</v>
      </c>
      <c r="AE29" s="627"/>
      <c r="AF29" s="627"/>
      <c r="AG29" s="627"/>
      <c r="AH29" s="627"/>
      <c r="AI29" s="627"/>
      <c r="AJ29" s="627"/>
      <c r="AK29" s="627"/>
      <c r="AL29" s="628" t="s">
        <v>110</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614992</v>
      </c>
      <c r="CS29" s="655"/>
      <c r="CT29" s="655"/>
      <c r="CU29" s="655"/>
      <c r="CV29" s="655"/>
      <c r="CW29" s="655"/>
      <c r="CX29" s="655"/>
      <c r="CY29" s="656"/>
      <c r="CZ29" s="657">
        <v>15.2</v>
      </c>
      <c r="DA29" s="658"/>
      <c r="DB29" s="658"/>
      <c r="DC29" s="659"/>
      <c r="DD29" s="632">
        <v>614992</v>
      </c>
      <c r="DE29" s="655"/>
      <c r="DF29" s="655"/>
      <c r="DG29" s="655"/>
      <c r="DH29" s="655"/>
      <c r="DI29" s="655"/>
      <c r="DJ29" s="655"/>
      <c r="DK29" s="656"/>
      <c r="DL29" s="632">
        <v>472523</v>
      </c>
      <c r="DM29" s="655"/>
      <c r="DN29" s="655"/>
      <c r="DO29" s="655"/>
      <c r="DP29" s="655"/>
      <c r="DQ29" s="655"/>
      <c r="DR29" s="655"/>
      <c r="DS29" s="655"/>
      <c r="DT29" s="655"/>
      <c r="DU29" s="655"/>
      <c r="DV29" s="656"/>
      <c r="DW29" s="628">
        <v>18.100000000000001</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62790</v>
      </c>
      <c r="S30" s="624"/>
      <c r="T30" s="624"/>
      <c r="U30" s="624"/>
      <c r="V30" s="624"/>
      <c r="W30" s="624"/>
      <c r="X30" s="624"/>
      <c r="Y30" s="625"/>
      <c r="Z30" s="626">
        <v>1.4</v>
      </c>
      <c r="AA30" s="626"/>
      <c r="AB30" s="626"/>
      <c r="AC30" s="626"/>
      <c r="AD30" s="627" t="s">
        <v>110</v>
      </c>
      <c r="AE30" s="627"/>
      <c r="AF30" s="627"/>
      <c r="AG30" s="627"/>
      <c r="AH30" s="627"/>
      <c r="AI30" s="627"/>
      <c r="AJ30" s="627"/>
      <c r="AK30" s="627"/>
      <c r="AL30" s="628" t="s">
        <v>110</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98.7</v>
      </c>
      <c r="BH30" s="682"/>
      <c r="BI30" s="682"/>
      <c r="BJ30" s="682"/>
      <c r="BK30" s="682"/>
      <c r="BL30" s="682"/>
      <c r="BM30" s="618">
        <v>91</v>
      </c>
      <c r="BN30" s="682"/>
      <c r="BO30" s="682"/>
      <c r="BP30" s="682"/>
      <c r="BQ30" s="683"/>
      <c r="BR30" s="681">
        <v>99</v>
      </c>
      <c r="BS30" s="682"/>
      <c r="BT30" s="682"/>
      <c r="BU30" s="682"/>
      <c r="BV30" s="682"/>
      <c r="BW30" s="682"/>
      <c r="BX30" s="618">
        <v>90.9</v>
      </c>
      <c r="BY30" s="682"/>
      <c r="BZ30" s="682"/>
      <c r="CA30" s="682"/>
      <c r="CB30" s="683"/>
      <c r="CD30" s="686"/>
      <c r="CE30" s="687"/>
      <c r="CF30" s="637" t="s">
        <v>291</v>
      </c>
      <c r="CG30" s="638"/>
      <c r="CH30" s="638"/>
      <c r="CI30" s="638"/>
      <c r="CJ30" s="638"/>
      <c r="CK30" s="638"/>
      <c r="CL30" s="638"/>
      <c r="CM30" s="638"/>
      <c r="CN30" s="638"/>
      <c r="CO30" s="638"/>
      <c r="CP30" s="638"/>
      <c r="CQ30" s="639"/>
      <c r="CR30" s="623">
        <v>591871</v>
      </c>
      <c r="CS30" s="624"/>
      <c r="CT30" s="624"/>
      <c r="CU30" s="624"/>
      <c r="CV30" s="624"/>
      <c r="CW30" s="624"/>
      <c r="CX30" s="624"/>
      <c r="CY30" s="625"/>
      <c r="CZ30" s="657">
        <v>14.6</v>
      </c>
      <c r="DA30" s="658"/>
      <c r="DB30" s="658"/>
      <c r="DC30" s="659"/>
      <c r="DD30" s="632">
        <v>591871</v>
      </c>
      <c r="DE30" s="624"/>
      <c r="DF30" s="624"/>
      <c r="DG30" s="624"/>
      <c r="DH30" s="624"/>
      <c r="DI30" s="624"/>
      <c r="DJ30" s="624"/>
      <c r="DK30" s="625"/>
      <c r="DL30" s="632">
        <v>449402</v>
      </c>
      <c r="DM30" s="624"/>
      <c r="DN30" s="624"/>
      <c r="DO30" s="624"/>
      <c r="DP30" s="624"/>
      <c r="DQ30" s="624"/>
      <c r="DR30" s="624"/>
      <c r="DS30" s="624"/>
      <c r="DT30" s="624"/>
      <c r="DU30" s="624"/>
      <c r="DV30" s="625"/>
      <c r="DW30" s="628">
        <v>17.2</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401669</v>
      </c>
      <c r="S31" s="624"/>
      <c r="T31" s="624"/>
      <c r="U31" s="624"/>
      <c r="V31" s="624"/>
      <c r="W31" s="624"/>
      <c r="X31" s="624"/>
      <c r="Y31" s="625"/>
      <c r="Z31" s="626">
        <v>9</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98.4</v>
      </c>
      <c r="BH31" s="655"/>
      <c r="BI31" s="655"/>
      <c r="BJ31" s="655"/>
      <c r="BK31" s="655"/>
      <c r="BL31" s="655"/>
      <c r="BM31" s="629">
        <v>95.2</v>
      </c>
      <c r="BN31" s="679"/>
      <c r="BO31" s="679"/>
      <c r="BP31" s="679"/>
      <c r="BQ31" s="680"/>
      <c r="BR31" s="678">
        <v>99.4</v>
      </c>
      <c r="BS31" s="655"/>
      <c r="BT31" s="655"/>
      <c r="BU31" s="655"/>
      <c r="BV31" s="655"/>
      <c r="BW31" s="655"/>
      <c r="BX31" s="629">
        <v>95.7</v>
      </c>
      <c r="BY31" s="679"/>
      <c r="BZ31" s="679"/>
      <c r="CA31" s="679"/>
      <c r="CB31" s="680"/>
      <c r="CD31" s="686"/>
      <c r="CE31" s="687"/>
      <c r="CF31" s="637" t="s">
        <v>295</v>
      </c>
      <c r="CG31" s="638"/>
      <c r="CH31" s="638"/>
      <c r="CI31" s="638"/>
      <c r="CJ31" s="638"/>
      <c r="CK31" s="638"/>
      <c r="CL31" s="638"/>
      <c r="CM31" s="638"/>
      <c r="CN31" s="638"/>
      <c r="CO31" s="638"/>
      <c r="CP31" s="638"/>
      <c r="CQ31" s="639"/>
      <c r="CR31" s="623">
        <v>23121</v>
      </c>
      <c r="CS31" s="655"/>
      <c r="CT31" s="655"/>
      <c r="CU31" s="655"/>
      <c r="CV31" s="655"/>
      <c r="CW31" s="655"/>
      <c r="CX31" s="655"/>
      <c r="CY31" s="656"/>
      <c r="CZ31" s="657">
        <v>0.6</v>
      </c>
      <c r="DA31" s="658"/>
      <c r="DB31" s="658"/>
      <c r="DC31" s="659"/>
      <c r="DD31" s="632">
        <v>23121</v>
      </c>
      <c r="DE31" s="655"/>
      <c r="DF31" s="655"/>
      <c r="DG31" s="655"/>
      <c r="DH31" s="655"/>
      <c r="DI31" s="655"/>
      <c r="DJ31" s="655"/>
      <c r="DK31" s="656"/>
      <c r="DL31" s="632">
        <v>23121</v>
      </c>
      <c r="DM31" s="655"/>
      <c r="DN31" s="655"/>
      <c r="DO31" s="655"/>
      <c r="DP31" s="655"/>
      <c r="DQ31" s="655"/>
      <c r="DR31" s="655"/>
      <c r="DS31" s="655"/>
      <c r="DT31" s="655"/>
      <c r="DU31" s="655"/>
      <c r="DV31" s="656"/>
      <c r="DW31" s="628">
        <v>0.9</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93632</v>
      </c>
      <c r="S32" s="624"/>
      <c r="T32" s="624"/>
      <c r="U32" s="624"/>
      <c r="V32" s="624"/>
      <c r="W32" s="624"/>
      <c r="X32" s="624"/>
      <c r="Y32" s="625"/>
      <c r="Z32" s="626">
        <v>2.1</v>
      </c>
      <c r="AA32" s="626"/>
      <c r="AB32" s="626"/>
      <c r="AC32" s="626"/>
      <c r="AD32" s="627">
        <v>503</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98.7</v>
      </c>
      <c r="BH32" s="691"/>
      <c r="BI32" s="691"/>
      <c r="BJ32" s="691"/>
      <c r="BK32" s="691"/>
      <c r="BL32" s="691"/>
      <c r="BM32" s="692">
        <v>87.8</v>
      </c>
      <c r="BN32" s="691"/>
      <c r="BO32" s="691"/>
      <c r="BP32" s="691"/>
      <c r="BQ32" s="693"/>
      <c r="BR32" s="690">
        <v>98.7</v>
      </c>
      <c r="BS32" s="691"/>
      <c r="BT32" s="691"/>
      <c r="BU32" s="691"/>
      <c r="BV32" s="691"/>
      <c r="BW32" s="691"/>
      <c r="BX32" s="692">
        <v>87.7</v>
      </c>
      <c r="BY32" s="691"/>
      <c r="BZ32" s="691"/>
      <c r="CA32" s="691"/>
      <c r="CB32" s="693"/>
      <c r="CD32" s="688"/>
      <c r="CE32" s="689"/>
      <c r="CF32" s="637" t="s">
        <v>298</v>
      </c>
      <c r="CG32" s="638"/>
      <c r="CH32" s="638"/>
      <c r="CI32" s="638"/>
      <c r="CJ32" s="638"/>
      <c r="CK32" s="638"/>
      <c r="CL32" s="638"/>
      <c r="CM32" s="638"/>
      <c r="CN32" s="638"/>
      <c r="CO32" s="638"/>
      <c r="CP32" s="638"/>
      <c r="CQ32" s="639"/>
      <c r="CR32" s="623" t="s">
        <v>110</v>
      </c>
      <c r="CS32" s="624"/>
      <c r="CT32" s="624"/>
      <c r="CU32" s="624"/>
      <c r="CV32" s="624"/>
      <c r="CW32" s="624"/>
      <c r="CX32" s="624"/>
      <c r="CY32" s="625"/>
      <c r="CZ32" s="657" t="s">
        <v>110</v>
      </c>
      <c r="DA32" s="658"/>
      <c r="DB32" s="658"/>
      <c r="DC32" s="659"/>
      <c r="DD32" s="632" t="s">
        <v>110</v>
      </c>
      <c r="DE32" s="624"/>
      <c r="DF32" s="624"/>
      <c r="DG32" s="624"/>
      <c r="DH32" s="624"/>
      <c r="DI32" s="624"/>
      <c r="DJ32" s="624"/>
      <c r="DK32" s="625"/>
      <c r="DL32" s="632" t="s">
        <v>110</v>
      </c>
      <c r="DM32" s="624"/>
      <c r="DN32" s="624"/>
      <c r="DO32" s="624"/>
      <c r="DP32" s="624"/>
      <c r="DQ32" s="624"/>
      <c r="DR32" s="624"/>
      <c r="DS32" s="624"/>
      <c r="DT32" s="624"/>
      <c r="DU32" s="624"/>
      <c r="DV32" s="625"/>
      <c r="DW32" s="628" t="s">
        <v>110</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780800</v>
      </c>
      <c r="S33" s="624"/>
      <c r="T33" s="624"/>
      <c r="U33" s="624"/>
      <c r="V33" s="624"/>
      <c r="W33" s="624"/>
      <c r="X33" s="624"/>
      <c r="Y33" s="625"/>
      <c r="Z33" s="626">
        <v>17.5</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1707870</v>
      </c>
      <c r="CS33" s="655"/>
      <c r="CT33" s="655"/>
      <c r="CU33" s="655"/>
      <c r="CV33" s="655"/>
      <c r="CW33" s="655"/>
      <c r="CX33" s="655"/>
      <c r="CY33" s="656"/>
      <c r="CZ33" s="657">
        <v>42.2</v>
      </c>
      <c r="DA33" s="658"/>
      <c r="DB33" s="658"/>
      <c r="DC33" s="659"/>
      <c r="DD33" s="632">
        <v>1445180</v>
      </c>
      <c r="DE33" s="655"/>
      <c r="DF33" s="655"/>
      <c r="DG33" s="655"/>
      <c r="DH33" s="655"/>
      <c r="DI33" s="655"/>
      <c r="DJ33" s="655"/>
      <c r="DK33" s="656"/>
      <c r="DL33" s="632">
        <v>791550</v>
      </c>
      <c r="DM33" s="655"/>
      <c r="DN33" s="655"/>
      <c r="DO33" s="655"/>
      <c r="DP33" s="655"/>
      <c r="DQ33" s="655"/>
      <c r="DR33" s="655"/>
      <c r="DS33" s="655"/>
      <c r="DT33" s="655"/>
      <c r="DU33" s="655"/>
      <c r="DV33" s="656"/>
      <c r="DW33" s="628">
        <v>30.3</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622535</v>
      </c>
      <c r="CS34" s="624"/>
      <c r="CT34" s="624"/>
      <c r="CU34" s="624"/>
      <c r="CV34" s="624"/>
      <c r="CW34" s="624"/>
      <c r="CX34" s="624"/>
      <c r="CY34" s="625"/>
      <c r="CZ34" s="657">
        <v>15.4</v>
      </c>
      <c r="DA34" s="658"/>
      <c r="DB34" s="658"/>
      <c r="DC34" s="659"/>
      <c r="DD34" s="632">
        <v>495271</v>
      </c>
      <c r="DE34" s="624"/>
      <c r="DF34" s="624"/>
      <c r="DG34" s="624"/>
      <c r="DH34" s="624"/>
      <c r="DI34" s="624"/>
      <c r="DJ34" s="624"/>
      <c r="DK34" s="625"/>
      <c r="DL34" s="632">
        <v>388222</v>
      </c>
      <c r="DM34" s="624"/>
      <c r="DN34" s="624"/>
      <c r="DO34" s="624"/>
      <c r="DP34" s="624"/>
      <c r="DQ34" s="624"/>
      <c r="DR34" s="624"/>
      <c r="DS34" s="624"/>
      <c r="DT34" s="624"/>
      <c r="DU34" s="624"/>
      <c r="DV34" s="625"/>
      <c r="DW34" s="628">
        <v>14.9</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v>135200</v>
      </c>
      <c r="S35" s="624"/>
      <c r="T35" s="624"/>
      <c r="U35" s="624"/>
      <c r="V35" s="624"/>
      <c r="W35" s="624"/>
      <c r="X35" s="624"/>
      <c r="Y35" s="625"/>
      <c r="Z35" s="626">
        <v>3</v>
      </c>
      <c r="AA35" s="626"/>
      <c r="AB35" s="626"/>
      <c r="AC35" s="626"/>
      <c r="AD35" s="627" t="s">
        <v>110</v>
      </c>
      <c r="AE35" s="627"/>
      <c r="AF35" s="627"/>
      <c r="AG35" s="627"/>
      <c r="AH35" s="627"/>
      <c r="AI35" s="627"/>
      <c r="AJ35" s="627"/>
      <c r="AK35" s="627"/>
      <c r="AL35" s="628" t="s">
        <v>110</v>
      </c>
      <c r="AM35" s="629"/>
      <c r="AN35" s="629"/>
      <c r="AO35" s="630"/>
      <c r="AP35" s="186"/>
      <c r="AQ35" s="634" t="s">
        <v>306</v>
      </c>
      <c r="AR35" s="635"/>
      <c r="AS35" s="635"/>
      <c r="AT35" s="635"/>
      <c r="AU35" s="635"/>
      <c r="AV35" s="635"/>
      <c r="AW35" s="635"/>
      <c r="AX35" s="635"/>
      <c r="AY35" s="636"/>
      <c r="AZ35" s="612">
        <v>246622</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10428</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27271</v>
      </c>
      <c r="CS35" s="655"/>
      <c r="CT35" s="655"/>
      <c r="CU35" s="655"/>
      <c r="CV35" s="655"/>
      <c r="CW35" s="655"/>
      <c r="CX35" s="655"/>
      <c r="CY35" s="656"/>
      <c r="CZ35" s="657">
        <v>0.7</v>
      </c>
      <c r="DA35" s="658"/>
      <c r="DB35" s="658"/>
      <c r="DC35" s="659"/>
      <c r="DD35" s="632">
        <v>25663</v>
      </c>
      <c r="DE35" s="655"/>
      <c r="DF35" s="655"/>
      <c r="DG35" s="655"/>
      <c r="DH35" s="655"/>
      <c r="DI35" s="655"/>
      <c r="DJ35" s="655"/>
      <c r="DK35" s="656"/>
      <c r="DL35" s="632">
        <v>18225</v>
      </c>
      <c r="DM35" s="655"/>
      <c r="DN35" s="655"/>
      <c r="DO35" s="655"/>
      <c r="DP35" s="655"/>
      <c r="DQ35" s="655"/>
      <c r="DR35" s="655"/>
      <c r="DS35" s="655"/>
      <c r="DT35" s="655"/>
      <c r="DU35" s="655"/>
      <c r="DV35" s="656"/>
      <c r="DW35" s="628">
        <v>0.7</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4470412</v>
      </c>
      <c r="S36" s="696"/>
      <c r="T36" s="696"/>
      <c r="U36" s="696"/>
      <c r="V36" s="696"/>
      <c r="W36" s="696"/>
      <c r="X36" s="696"/>
      <c r="Y36" s="697"/>
      <c r="Z36" s="698">
        <v>100</v>
      </c>
      <c r="AA36" s="698"/>
      <c r="AB36" s="698"/>
      <c r="AC36" s="698"/>
      <c r="AD36" s="699">
        <v>2478345</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73225</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-5414</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322866</v>
      </c>
      <c r="CS36" s="624"/>
      <c r="CT36" s="624"/>
      <c r="CU36" s="624"/>
      <c r="CV36" s="624"/>
      <c r="CW36" s="624"/>
      <c r="CX36" s="624"/>
      <c r="CY36" s="625"/>
      <c r="CZ36" s="657">
        <v>8</v>
      </c>
      <c r="DA36" s="658"/>
      <c r="DB36" s="658"/>
      <c r="DC36" s="659"/>
      <c r="DD36" s="632">
        <v>230847</v>
      </c>
      <c r="DE36" s="624"/>
      <c r="DF36" s="624"/>
      <c r="DG36" s="624"/>
      <c r="DH36" s="624"/>
      <c r="DI36" s="624"/>
      <c r="DJ36" s="624"/>
      <c r="DK36" s="625"/>
      <c r="DL36" s="632">
        <v>201148</v>
      </c>
      <c r="DM36" s="624"/>
      <c r="DN36" s="624"/>
      <c r="DO36" s="624"/>
      <c r="DP36" s="624"/>
      <c r="DQ36" s="624"/>
      <c r="DR36" s="624"/>
      <c r="DS36" s="624"/>
      <c r="DT36" s="624"/>
      <c r="DU36" s="624"/>
      <c r="DV36" s="625"/>
      <c r="DW36" s="628">
        <v>7.7</v>
      </c>
      <c r="DX36" s="653"/>
      <c r="DY36" s="653"/>
      <c r="DZ36" s="653"/>
      <c r="EA36" s="653"/>
      <c r="EB36" s="653"/>
      <c r="EC36" s="654"/>
    </row>
    <row r="37" spans="2:133" ht="11.25" customHeight="1">
      <c r="AQ37" s="702" t="s">
        <v>313</v>
      </c>
      <c r="AR37" s="703"/>
      <c r="AS37" s="703"/>
      <c r="AT37" s="703"/>
      <c r="AU37" s="703"/>
      <c r="AV37" s="703"/>
      <c r="AW37" s="703"/>
      <c r="AX37" s="703"/>
      <c r="AY37" s="704"/>
      <c r="AZ37" s="623">
        <v>26820</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706</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106285</v>
      </c>
      <c r="CS37" s="655"/>
      <c r="CT37" s="655"/>
      <c r="CU37" s="655"/>
      <c r="CV37" s="655"/>
      <c r="CW37" s="655"/>
      <c r="CX37" s="655"/>
      <c r="CY37" s="656"/>
      <c r="CZ37" s="657">
        <v>2.6</v>
      </c>
      <c r="DA37" s="658"/>
      <c r="DB37" s="658"/>
      <c r="DC37" s="659"/>
      <c r="DD37" s="632">
        <v>106285</v>
      </c>
      <c r="DE37" s="655"/>
      <c r="DF37" s="655"/>
      <c r="DG37" s="655"/>
      <c r="DH37" s="655"/>
      <c r="DI37" s="655"/>
      <c r="DJ37" s="655"/>
      <c r="DK37" s="656"/>
      <c r="DL37" s="632">
        <v>96458</v>
      </c>
      <c r="DM37" s="655"/>
      <c r="DN37" s="655"/>
      <c r="DO37" s="655"/>
      <c r="DP37" s="655"/>
      <c r="DQ37" s="655"/>
      <c r="DR37" s="655"/>
      <c r="DS37" s="655"/>
      <c r="DT37" s="655"/>
      <c r="DU37" s="655"/>
      <c r="DV37" s="656"/>
      <c r="DW37" s="628">
        <v>3.7</v>
      </c>
      <c r="DX37" s="653"/>
      <c r="DY37" s="653"/>
      <c r="DZ37" s="653"/>
      <c r="EA37" s="653"/>
      <c r="EB37" s="653"/>
      <c r="EC37" s="654"/>
    </row>
    <row r="38" spans="2:133" ht="11.25" customHeight="1">
      <c r="AQ38" s="702" t="s">
        <v>316</v>
      </c>
      <c r="AR38" s="703"/>
      <c r="AS38" s="703"/>
      <c r="AT38" s="703"/>
      <c r="AU38" s="703"/>
      <c r="AV38" s="703"/>
      <c r="AW38" s="703"/>
      <c r="AX38" s="703"/>
      <c r="AY38" s="704"/>
      <c r="AZ38" s="623">
        <v>2058</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1592</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246622</v>
      </c>
      <c r="CS38" s="624"/>
      <c r="CT38" s="624"/>
      <c r="CU38" s="624"/>
      <c r="CV38" s="624"/>
      <c r="CW38" s="624"/>
      <c r="CX38" s="624"/>
      <c r="CY38" s="625"/>
      <c r="CZ38" s="657">
        <v>6.1</v>
      </c>
      <c r="DA38" s="658"/>
      <c r="DB38" s="658"/>
      <c r="DC38" s="659"/>
      <c r="DD38" s="632">
        <v>213399</v>
      </c>
      <c r="DE38" s="624"/>
      <c r="DF38" s="624"/>
      <c r="DG38" s="624"/>
      <c r="DH38" s="624"/>
      <c r="DI38" s="624"/>
      <c r="DJ38" s="624"/>
      <c r="DK38" s="625"/>
      <c r="DL38" s="632">
        <v>183955</v>
      </c>
      <c r="DM38" s="624"/>
      <c r="DN38" s="624"/>
      <c r="DO38" s="624"/>
      <c r="DP38" s="624"/>
      <c r="DQ38" s="624"/>
      <c r="DR38" s="624"/>
      <c r="DS38" s="624"/>
      <c r="DT38" s="624"/>
      <c r="DU38" s="624"/>
      <c r="DV38" s="625"/>
      <c r="DW38" s="628">
        <v>7</v>
      </c>
      <c r="DX38" s="653"/>
      <c r="DY38" s="653"/>
      <c r="DZ38" s="653"/>
      <c r="EA38" s="653"/>
      <c r="EB38" s="653"/>
      <c r="EC38" s="654"/>
    </row>
    <row r="39" spans="2:133" ht="11.25" customHeight="1">
      <c r="AQ39" s="702" t="s">
        <v>319</v>
      </c>
      <c r="AR39" s="703"/>
      <c r="AS39" s="703"/>
      <c r="AT39" s="703"/>
      <c r="AU39" s="703"/>
      <c r="AV39" s="703"/>
      <c r="AW39" s="703"/>
      <c r="AX39" s="703"/>
      <c r="AY39" s="704"/>
      <c r="AZ39" s="623" t="s">
        <v>110</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137</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488576</v>
      </c>
      <c r="CS39" s="655"/>
      <c r="CT39" s="655"/>
      <c r="CU39" s="655"/>
      <c r="CV39" s="655"/>
      <c r="CW39" s="655"/>
      <c r="CX39" s="655"/>
      <c r="CY39" s="656"/>
      <c r="CZ39" s="657">
        <v>12.1</v>
      </c>
      <c r="DA39" s="658"/>
      <c r="DB39" s="658"/>
      <c r="DC39" s="659"/>
      <c r="DD39" s="632">
        <v>480000</v>
      </c>
      <c r="DE39" s="655"/>
      <c r="DF39" s="655"/>
      <c r="DG39" s="655"/>
      <c r="DH39" s="655"/>
      <c r="DI39" s="655"/>
      <c r="DJ39" s="655"/>
      <c r="DK39" s="656"/>
      <c r="DL39" s="632" t="s">
        <v>110</v>
      </c>
      <c r="DM39" s="655"/>
      <c r="DN39" s="655"/>
      <c r="DO39" s="655"/>
      <c r="DP39" s="655"/>
      <c r="DQ39" s="655"/>
      <c r="DR39" s="655"/>
      <c r="DS39" s="655"/>
      <c r="DT39" s="655"/>
      <c r="DU39" s="655"/>
      <c r="DV39" s="656"/>
      <c r="DW39" s="628" t="s">
        <v>110</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40358</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90</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t="s">
        <v>110</v>
      </c>
      <c r="CS40" s="624"/>
      <c r="CT40" s="624"/>
      <c r="CU40" s="624"/>
      <c r="CV40" s="624"/>
      <c r="CW40" s="624"/>
      <c r="CX40" s="624"/>
      <c r="CY40" s="625"/>
      <c r="CZ40" s="657" t="s">
        <v>110</v>
      </c>
      <c r="DA40" s="658"/>
      <c r="DB40" s="658"/>
      <c r="DC40" s="659"/>
      <c r="DD40" s="632" t="s">
        <v>110</v>
      </c>
      <c r="DE40" s="624"/>
      <c r="DF40" s="624"/>
      <c r="DG40" s="624"/>
      <c r="DH40" s="624"/>
      <c r="DI40" s="624"/>
      <c r="DJ40" s="624"/>
      <c r="DK40" s="625"/>
      <c r="DL40" s="632" t="s">
        <v>110</v>
      </c>
      <c r="DM40" s="624"/>
      <c r="DN40" s="624"/>
      <c r="DO40" s="624"/>
      <c r="DP40" s="624"/>
      <c r="DQ40" s="624"/>
      <c r="DR40" s="624"/>
      <c r="DS40" s="624"/>
      <c r="DT40" s="624"/>
      <c r="DU40" s="624"/>
      <c r="DV40" s="625"/>
      <c r="DW40" s="628" t="s">
        <v>110</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104161</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201</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55"/>
      <c r="CT41" s="655"/>
      <c r="CU41" s="655"/>
      <c r="CV41" s="655"/>
      <c r="CW41" s="655"/>
      <c r="CX41" s="655"/>
      <c r="CY41" s="656"/>
      <c r="CZ41" s="657" t="s">
        <v>214</v>
      </c>
      <c r="DA41" s="658"/>
      <c r="DB41" s="658"/>
      <c r="DC41" s="659"/>
      <c r="DD41" s="632" t="s">
        <v>214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1192558</v>
      </c>
      <c r="CS42" s="624"/>
      <c r="CT42" s="624"/>
      <c r="CU42" s="624"/>
      <c r="CV42" s="624"/>
      <c r="CW42" s="624"/>
      <c r="CX42" s="624"/>
      <c r="CY42" s="625"/>
      <c r="CZ42" s="657">
        <v>29.4</v>
      </c>
      <c r="DA42" s="706"/>
      <c r="DB42" s="706"/>
      <c r="DC42" s="707"/>
      <c r="DD42" s="632">
        <v>321216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23521</v>
      </c>
      <c r="CS43" s="655"/>
      <c r="CT43" s="655"/>
      <c r="CU43" s="655"/>
      <c r="CV43" s="655"/>
      <c r="CW43" s="655"/>
      <c r="CX43" s="655"/>
      <c r="CY43" s="656"/>
      <c r="CZ43" s="657">
        <v>0.6</v>
      </c>
      <c r="DA43" s="658"/>
      <c r="DB43" s="658"/>
      <c r="DC43" s="659"/>
      <c r="DD43" s="632">
        <v>23521</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1192558</v>
      </c>
      <c r="CS44" s="624"/>
      <c r="CT44" s="624"/>
      <c r="CU44" s="624"/>
      <c r="CV44" s="624"/>
      <c r="CW44" s="624"/>
      <c r="CX44" s="624"/>
      <c r="CY44" s="625"/>
      <c r="CZ44" s="657">
        <v>29.4</v>
      </c>
      <c r="DA44" s="706"/>
      <c r="DB44" s="706"/>
      <c r="DC44" s="707"/>
      <c r="DD44" s="632">
        <v>321216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256840</v>
      </c>
      <c r="CS45" s="655"/>
      <c r="CT45" s="655"/>
      <c r="CU45" s="655"/>
      <c r="CV45" s="655"/>
      <c r="CW45" s="655"/>
      <c r="CX45" s="655"/>
      <c r="CY45" s="656"/>
      <c r="CZ45" s="657">
        <v>6.3</v>
      </c>
      <c r="DA45" s="658"/>
      <c r="DB45" s="658"/>
      <c r="DC45" s="659"/>
      <c r="DD45" s="632">
        <v>79323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813036</v>
      </c>
      <c r="CS46" s="624"/>
      <c r="CT46" s="624"/>
      <c r="CU46" s="624"/>
      <c r="CV46" s="624"/>
      <c r="CW46" s="624"/>
      <c r="CX46" s="624"/>
      <c r="CY46" s="625"/>
      <c r="CZ46" s="657">
        <v>20.100000000000001</v>
      </c>
      <c r="DA46" s="706"/>
      <c r="DB46" s="706"/>
      <c r="DC46" s="707"/>
      <c r="DD46" s="632">
        <v>180649</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4050966</v>
      </c>
      <c r="CS49" s="691"/>
      <c r="CT49" s="691"/>
      <c r="CU49" s="691"/>
      <c r="CV49" s="691"/>
      <c r="CW49" s="691"/>
      <c r="CX49" s="691"/>
      <c r="CY49" s="718"/>
      <c r="CZ49" s="719">
        <v>100</v>
      </c>
      <c r="DA49" s="720"/>
      <c r="DB49" s="720"/>
      <c r="DC49" s="721"/>
      <c r="DD49" s="722">
        <v>2770847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4376</v>
      </c>
      <c r="R7" s="753"/>
      <c r="S7" s="753"/>
      <c r="T7" s="753"/>
      <c r="U7" s="753"/>
      <c r="V7" s="753">
        <v>3971</v>
      </c>
      <c r="W7" s="753"/>
      <c r="X7" s="753"/>
      <c r="Y7" s="753"/>
      <c r="Z7" s="753"/>
      <c r="AA7" s="753">
        <v>405</v>
      </c>
      <c r="AB7" s="753"/>
      <c r="AC7" s="753"/>
      <c r="AD7" s="753"/>
      <c r="AE7" s="754"/>
      <c r="AF7" s="755">
        <v>295</v>
      </c>
      <c r="AG7" s="756"/>
      <c r="AH7" s="756"/>
      <c r="AI7" s="756"/>
      <c r="AJ7" s="757"/>
      <c r="AK7" s="792">
        <v>63</v>
      </c>
      <c r="AL7" s="793"/>
      <c r="AM7" s="793"/>
      <c r="AN7" s="793"/>
      <c r="AO7" s="793"/>
      <c r="AP7" s="793">
        <v>3496</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548</v>
      </c>
      <c r="BT7" s="797"/>
      <c r="BU7" s="797"/>
      <c r="BV7" s="797"/>
      <c r="BW7" s="797"/>
      <c r="BX7" s="797"/>
      <c r="BY7" s="797"/>
      <c r="BZ7" s="797"/>
      <c r="CA7" s="797"/>
      <c r="CB7" s="797"/>
      <c r="CC7" s="797"/>
      <c r="CD7" s="797"/>
      <c r="CE7" s="797"/>
      <c r="CF7" s="797"/>
      <c r="CG7" s="798"/>
      <c r="CH7" s="789">
        <v>0</v>
      </c>
      <c r="CI7" s="790"/>
      <c r="CJ7" s="790"/>
      <c r="CK7" s="790"/>
      <c r="CL7" s="791"/>
      <c r="CM7" s="789">
        <v>16</v>
      </c>
      <c r="CN7" s="790"/>
      <c r="CO7" s="790"/>
      <c r="CP7" s="790"/>
      <c r="CQ7" s="791"/>
      <c r="CR7" s="789">
        <v>5</v>
      </c>
      <c r="CS7" s="790"/>
      <c r="CT7" s="790"/>
      <c r="CU7" s="790"/>
      <c r="CV7" s="791"/>
      <c r="CW7" s="789" t="s">
        <v>529</v>
      </c>
      <c r="CX7" s="790"/>
      <c r="CY7" s="790"/>
      <c r="CZ7" s="790"/>
      <c r="DA7" s="791"/>
      <c r="DB7" s="789" t="s">
        <v>529</v>
      </c>
      <c r="DC7" s="790"/>
      <c r="DD7" s="790"/>
      <c r="DE7" s="790"/>
      <c r="DF7" s="791"/>
      <c r="DG7" s="789" t="s">
        <v>529</v>
      </c>
      <c r="DH7" s="790"/>
      <c r="DI7" s="790"/>
      <c r="DJ7" s="790"/>
      <c r="DK7" s="791"/>
      <c r="DL7" s="789" t="s">
        <v>529</v>
      </c>
      <c r="DM7" s="790"/>
      <c r="DN7" s="790"/>
      <c r="DO7" s="790"/>
      <c r="DP7" s="791"/>
      <c r="DQ7" s="789" t="s">
        <v>529</v>
      </c>
      <c r="DR7" s="790"/>
      <c r="DS7" s="790"/>
      <c r="DT7" s="790"/>
      <c r="DU7" s="791"/>
      <c r="DV7" s="770"/>
      <c r="DW7" s="771"/>
      <c r="DX7" s="771"/>
      <c r="DY7" s="771"/>
      <c r="DZ7" s="772"/>
      <c r="EA7" s="205"/>
    </row>
    <row r="8" spans="1:131" s="206" customFormat="1" ht="26.25" customHeight="1">
      <c r="A8" s="212">
        <v>2</v>
      </c>
      <c r="B8" s="773" t="s">
        <v>363</v>
      </c>
      <c r="C8" s="774"/>
      <c r="D8" s="774"/>
      <c r="E8" s="774"/>
      <c r="F8" s="774"/>
      <c r="G8" s="774"/>
      <c r="H8" s="774"/>
      <c r="I8" s="774"/>
      <c r="J8" s="774"/>
      <c r="K8" s="774"/>
      <c r="L8" s="774"/>
      <c r="M8" s="774"/>
      <c r="N8" s="774"/>
      <c r="O8" s="774"/>
      <c r="P8" s="775"/>
      <c r="Q8" s="776">
        <v>94</v>
      </c>
      <c r="R8" s="777"/>
      <c r="S8" s="777"/>
      <c r="T8" s="777"/>
      <c r="U8" s="777"/>
      <c r="V8" s="777">
        <v>79</v>
      </c>
      <c r="W8" s="777"/>
      <c r="X8" s="777"/>
      <c r="Y8" s="777"/>
      <c r="Z8" s="777"/>
      <c r="AA8" s="777">
        <v>15</v>
      </c>
      <c r="AB8" s="777"/>
      <c r="AC8" s="777"/>
      <c r="AD8" s="777"/>
      <c r="AE8" s="778"/>
      <c r="AF8" s="779">
        <v>10</v>
      </c>
      <c r="AG8" s="780"/>
      <c r="AH8" s="780"/>
      <c r="AI8" s="780"/>
      <c r="AJ8" s="781"/>
      <c r="AK8" s="782" t="s">
        <v>529</v>
      </c>
      <c r="AL8" s="783"/>
      <c r="AM8" s="783"/>
      <c r="AN8" s="783"/>
      <c r="AO8" s="783"/>
      <c r="AP8" s="783" t="s">
        <v>529</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t="s">
        <v>364</v>
      </c>
      <c r="C9" s="774"/>
      <c r="D9" s="774"/>
      <c r="E9" s="774"/>
      <c r="F9" s="774"/>
      <c r="G9" s="774"/>
      <c r="H9" s="774"/>
      <c r="I9" s="774"/>
      <c r="J9" s="774"/>
      <c r="K9" s="774"/>
      <c r="L9" s="774"/>
      <c r="M9" s="774"/>
      <c r="N9" s="774"/>
      <c r="O9" s="774"/>
      <c r="P9" s="775"/>
      <c r="Q9" s="776">
        <v>3</v>
      </c>
      <c r="R9" s="777"/>
      <c r="S9" s="777"/>
      <c r="T9" s="777"/>
      <c r="U9" s="777"/>
      <c r="V9" s="777">
        <v>3</v>
      </c>
      <c r="W9" s="777"/>
      <c r="X9" s="777"/>
      <c r="Y9" s="777"/>
      <c r="Z9" s="777"/>
      <c r="AA9" s="777">
        <v>0</v>
      </c>
      <c r="AB9" s="777"/>
      <c r="AC9" s="777"/>
      <c r="AD9" s="777"/>
      <c r="AE9" s="778"/>
      <c r="AF9" s="779" t="s">
        <v>110</v>
      </c>
      <c r="AG9" s="780"/>
      <c r="AH9" s="780"/>
      <c r="AI9" s="780"/>
      <c r="AJ9" s="781"/>
      <c r="AK9" s="782" t="s">
        <v>529</v>
      </c>
      <c r="AL9" s="783"/>
      <c r="AM9" s="783"/>
      <c r="AN9" s="783"/>
      <c r="AO9" s="783"/>
      <c r="AP9" s="783" t="s">
        <v>529</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365</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366</v>
      </c>
      <c r="B23" s="808" t="s">
        <v>367</v>
      </c>
      <c r="C23" s="809"/>
      <c r="D23" s="809"/>
      <c r="E23" s="809"/>
      <c r="F23" s="809"/>
      <c r="G23" s="809"/>
      <c r="H23" s="809"/>
      <c r="I23" s="809"/>
      <c r="J23" s="809"/>
      <c r="K23" s="809"/>
      <c r="L23" s="809"/>
      <c r="M23" s="809"/>
      <c r="N23" s="809"/>
      <c r="O23" s="809"/>
      <c r="P23" s="810"/>
      <c r="Q23" s="811">
        <v>4470</v>
      </c>
      <c r="R23" s="812"/>
      <c r="S23" s="812"/>
      <c r="T23" s="812"/>
      <c r="U23" s="812"/>
      <c r="V23" s="812">
        <v>4051</v>
      </c>
      <c r="W23" s="812"/>
      <c r="X23" s="812"/>
      <c r="Y23" s="812"/>
      <c r="Z23" s="812"/>
      <c r="AA23" s="812">
        <v>419</v>
      </c>
      <c r="AB23" s="812"/>
      <c r="AC23" s="812"/>
      <c r="AD23" s="812"/>
      <c r="AE23" s="813"/>
      <c r="AF23" s="814">
        <v>305</v>
      </c>
      <c r="AG23" s="812"/>
      <c r="AH23" s="812"/>
      <c r="AI23" s="812"/>
      <c r="AJ23" s="815"/>
      <c r="AK23" s="816"/>
      <c r="AL23" s="817"/>
      <c r="AM23" s="817"/>
      <c r="AN23" s="817"/>
      <c r="AO23" s="817"/>
      <c r="AP23" s="812">
        <v>3496</v>
      </c>
      <c r="AQ23" s="812"/>
      <c r="AR23" s="812"/>
      <c r="AS23" s="812"/>
      <c r="AT23" s="812"/>
      <c r="AU23" s="818"/>
      <c r="AV23" s="818"/>
      <c r="AW23" s="818"/>
      <c r="AX23" s="818"/>
      <c r="AY23" s="819"/>
      <c r="AZ23" s="827" t="s">
        <v>110</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378</v>
      </c>
      <c r="C28" s="750"/>
      <c r="D28" s="750"/>
      <c r="E28" s="750"/>
      <c r="F28" s="750"/>
      <c r="G28" s="750"/>
      <c r="H28" s="750"/>
      <c r="I28" s="750"/>
      <c r="J28" s="750"/>
      <c r="K28" s="750"/>
      <c r="L28" s="750"/>
      <c r="M28" s="750"/>
      <c r="N28" s="750"/>
      <c r="O28" s="750"/>
      <c r="P28" s="751"/>
      <c r="Q28" s="840">
        <v>680</v>
      </c>
      <c r="R28" s="841"/>
      <c r="S28" s="841"/>
      <c r="T28" s="841"/>
      <c r="U28" s="841"/>
      <c r="V28" s="841">
        <v>670</v>
      </c>
      <c r="W28" s="841"/>
      <c r="X28" s="841"/>
      <c r="Y28" s="841"/>
      <c r="Z28" s="841"/>
      <c r="AA28" s="841">
        <v>10</v>
      </c>
      <c r="AB28" s="841"/>
      <c r="AC28" s="841"/>
      <c r="AD28" s="841"/>
      <c r="AE28" s="842"/>
      <c r="AF28" s="843">
        <v>10</v>
      </c>
      <c r="AG28" s="841"/>
      <c r="AH28" s="841"/>
      <c r="AI28" s="841"/>
      <c r="AJ28" s="844"/>
      <c r="AK28" s="845">
        <v>30</v>
      </c>
      <c r="AL28" s="836"/>
      <c r="AM28" s="836"/>
      <c r="AN28" s="836"/>
      <c r="AO28" s="836"/>
      <c r="AP28" s="836" t="s">
        <v>529</v>
      </c>
      <c r="AQ28" s="836"/>
      <c r="AR28" s="836"/>
      <c r="AS28" s="836"/>
      <c r="AT28" s="836"/>
      <c r="AU28" s="836" t="s">
        <v>529</v>
      </c>
      <c r="AV28" s="836"/>
      <c r="AW28" s="836"/>
      <c r="AX28" s="836"/>
      <c r="AY28" s="836"/>
      <c r="AZ28" s="837" t="s">
        <v>529</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379</v>
      </c>
      <c r="C29" s="774"/>
      <c r="D29" s="774"/>
      <c r="E29" s="774"/>
      <c r="F29" s="774"/>
      <c r="G29" s="774"/>
      <c r="H29" s="774"/>
      <c r="I29" s="774"/>
      <c r="J29" s="774"/>
      <c r="K29" s="774"/>
      <c r="L29" s="774"/>
      <c r="M29" s="774"/>
      <c r="N29" s="774"/>
      <c r="O29" s="774"/>
      <c r="P29" s="775"/>
      <c r="Q29" s="776">
        <v>354</v>
      </c>
      <c r="R29" s="777"/>
      <c r="S29" s="777"/>
      <c r="T29" s="777"/>
      <c r="U29" s="777"/>
      <c r="V29" s="777">
        <v>349</v>
      </c>
      <c r="W29" s="777"/>
      <c r="X29" s="777"/>
      <c r="Y29" s="777"/>
      <c r="Z29" s="777"/>
      <c r="AA29" s="777">
        <v>5</v>
      </c>
      <c r="AB29" s="777"/>
      <c r="AC29" s="777"/>
      <c r="AD29" s="777"/>
      <c r="AE29" s="778"/>
      <c r="AF29" s="779">
        <v>5</v>
      </c>
      <c r="AG29" s="780"/>
      <c r="AH29" s="780"/>
      <c r="AI29" s="780"/>
      <c r="AJ29" s="781"/>
      <c r="AK29" s="848">
        <v>57</v>
      </c>
      <c r="AL29" s="849"/>
      <c r="AM29" s="849"/>
      <c r="AN29" s="849"/>
      <c r="AO29" s="849"/>
      <c r="AP29" s="849" t="s">
        <v>529</v>
      </c>
      <c r="AQ29" s="849"/>
      <c r="AR29" s="849"/>
      <c r="AS29" s="849"/>
      <c r="AT29" s="849"/>
      <c r="AU29" s="849" t="s">
        <v>529</v>
      </c>
      <c r="AV29" s="849"/>
      <c r="AW29" s="849"/>
      <c r="AX29" s="849"/>
      <c r="AY29" s="849"/>
      <c r="AZ29" s="850" t="s">
        <v>529</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380</v>
      </c>
      <c r="C30" s="774"/>
      <c r="D30" s="774"/>
      <c r="E30" s="774"/>
      <c r="F30" s="774"/>
      <c r="G30" s="774"/>
      <c r="H30" s="774"/>
      <c r="I30" s="774"/>
      <c r="J30" s="774"/>
      <c r="K30" s="774"/>
      <c r="L30" s="774"/>
      <c r="M30" s="774"/>
      <c r="N30" s="774"/>
      <c r="O30" s="774"/>
      <c r="P30" s="775"/>
      <c r="Q30" s="776">
        <v>42</v>
      </c>
      <c r="R30" s="777"/>
      <c r="S30" s="777"/>
      <c r="T30" s="777"/>
      <c r="U30" s="777"/>
      <c r="V30" s="777">
        <v>42</v>
      </c>
      <c r="W30" s="777"/>
      <c r="X30" s="777"/>
      <c r="Y30" s="777"/>
      <c r="Z30" s="777"/>
      <c r="AA30" s="777">
        <v>0</v>
      </c>
      <c r="AB30" s="777"/>
      <c r="AC30" s="777"/>
      <c r="AD30" s="777"/>
      <c r="AE30" s="778"/>
      <c r="AF30" s="779">
        <v>0</v>
      </c>
      <c r="AG30" s="780"/>
      <c r="AH30" s="780"/>
      <c r="AI30" s="780"/>
      <c r="AJ30" s="781"/>
      <c r="AK30" s="848">
        <v>12</v>
      </c>
      <c r="AL30" s="849"/>
      <c r="AM30" s="849"/>
      <c r="AN30" s="849"/>
      <c r="AO30" s="849"/>
      <c r="AP30" s="849" t="s">
        <v>529</v>
      </c>
      <c r="AQ30" s="849"/>
      <c r="AR30" s="849"/>
      <c r="AS30" s="849"/>
      <c r="AT30" s="849"/>
      <c r="AU30" s="849" t="s">
        <v>529</v>
      </c>
      <c r="AV30" s="849"/>
      <c r="AW30" s="849"/>
      <c r="AX30" s="849"/>
      <c r="AY30" s="849"/>
      <c r="AZ30" s="850" t="s">
        <v>529</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381</v>
      </c>
      <c r="C31" s="774"/>
      <c r="D31" s="774"/>
      <c r="E31" s="774"/>
      <c r="F31" s="774"/>
      <c r="G31" s="774"/>
      <c r="H31" s="774"/>
      <c r="I31" s="774"/>
      <c r="J31" s="774"/>
      <c r="K31" s="774"/>
      <c r="L31" s="774"/>
      <c r="M31" s="774"/>
      <c r="N31" s="774"/>
      <c r="O31" s="774"/>
      <c r="P31" s="775"/>
      <c r="Q31" s="776">
        <v>111</v>
      </c>
      <c r="R31" s="777"/>
      <c r="S31" s="777"/>
      <c r="T31" s="777"/>
      <c r="U31" s="777"/>
      <c r="V31" s="777">
        <v>106</v>
      </c>
      <c r="W31" s="777"/>
      <c r="X31" s="777"/>
      <c r="Y31" s="777"/>
      <c r="Z31" s="777"/>
      <c r="AA31" s="777">
        <v>5</v>
      </c>
      <c r="AB31" s="777"/>
      <c r="AC31" s="777"/>
      <c r="AD31" s="777"/>
      <c r="AE31" s="778"/>
      <c r="AF31" s="779">
        <v>5</v>
      </c>
      <c r="AG31" s="780"/>
      <c r="AH31" s="780"/>
      <c r="AI31" s="780"/>
      <c r="AJ31" s="781"/>
      <c r="AK31" s="848">
        <v>30</v>
      </c>
      <c r="AL31" s="849"/>
      <c r="AM31" s="849"/>
      <c r="AN31" s="849"/>
      <c r="AO31" s="849"/>
      <c r="AP31" s="849">
        <v>325</v>
      </c>
      <c r="AQ31" s="849"/>
      <c r="AR31" s="849"/>
      <c r="AS31" s="849"/>
      <c r="AT31" s="849"/>
      <c r="AU31" s="849">
        <v>171</v>
      </c>
      <c r="AV31" s="849"/>
      <c r="AW31" s="849"/>
      <c r="AX31" s="849"/>
      <c r="AY31" s="849"/>
      <c r="AZ31" s="850" t="s">
        <v>529</v>
      </c>
      <c r="BA31" s="850"/>
      <c r="BB31" s="850"/>
      <c r="BC31" s="850"/>
      <c r="BD31" s="850"/>
      <c r="BE31" s="846" t="s">
        <v>382</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383</v>
      </c>
      <c r="C32" s="774"/>
      <c r="D32" s="774"/>
      <c r="E32" s="774"/>
      <c r="F32" s="774"/>
      <c r="G32" s="774"/>
      <c r="H32" s="774"/>
      <c r="I32" s="774"/>
      <c r="J32" s="774"/>
      <c r="K32" s="774"/>
      <c r="L32" s="774"/>
      <c r="M32" s="774"/>
      <c r="N32" s="774"/>
      <c r="O32" s="774"/>
      <c r="P32" s="775"/>
      <c r="Q32" s="776">
        <v>96</v>
      </c>
      <c r="R32" s="777"/>
      <c r="S32" s="777"/>
      <c r="T32" s="777"/>
      <c r="U32" s="777"/>
      <c r="V32" s="777">
        <v>93</v>
      </c>
      <c r="W32" s="777"/>
      <c r="X32" s="777"/>
      <c r="Y32" s="777"/>
      <c r="Z32" s="777"/>
      <c r="AA32" s="777">
        <v>3</v>
      </c>
      <c r="AB32" s="777"/>
      <c r="AC32" s="777"/>
      <c r="AD32" s="777"/>
      <c r="AE32" s="778"/>
      <c r="AF32" s="779">
        <v>3</v>
      </c>
      <c r="AG32" s="780"/>
      <c r="AH32" s="780"/>
      <c r="AI32" s="780"/>
      <c r="AJ32" s="781"/>
      <c r="AK32" s="848">
        <v>73</v>
      </c>
      <c r="AL32" s="849"/>
      <c r="AM32" s="849"/>
      <c r="AN32" s="849"/>
      <c r="AO32" s="849"/>
      <c r="AP32" s="849">
        <v>430</v>
      </c>
      <c r="AQ32" s="849"/>
      <c r="AR32" s="849"/>
      <c r="AS32" s="849"/>
      <c r="AT32" s="849"/>
      <c r="AU32" s="849">
        <v>430</v>
      </c>
      <c r="AV32" s="849"/>
      <c r="AW32" s="849"/>
      <c r="AX32" s="849"/>
      <c r="AY32" s="849"/>
      <c r="AZ32" s="850" t="s">
        <v>529</v>
      </c>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384</v>
      </c>
      <c r="C33" s="774"/>
      <c r="D33" s="774"/>
      <c r="E33" s="774"/>
      <c r="F33" s="774"/>
      <c r="G33" s="774"/>
      <c r="H33" s="774"/>
      <c r="I33" s="774"/>
      <c r="J33" s="774"/>
      <c r="K33" s="774"/>
      <c r="L33" s="774"/>
      <c r="M33" s="774"/>
      <c r="N33" s="774"/>
      <c r="O33" s="774"/>
      <c r="P33" s="775"/>
      <c r="Q33" s="776">
        <v>0</v>
      </c>
      <c r="R33" s="777"/>
      <c r="S33" s="777"/>
      <c r="T33" s="777"/>
      <c r="U33" s="777"/>
      <c r="V33" s="777">
        <v>0</v>
      </c>
      <c r="W33" s="777"/>
      <c r="X33" s="777"/>
      <c r="Y33" s="777"/>
      <c r="Z33" s="777"/>
      <c r="AA33" s="777">
        <v>0</v>
      </c>
      <c r="AB33" s="777"/>
      <c r="AC33" s="777"/>
      <c r="AD33" s="777"/>
      <c r="AE33" s="778"/>
      <c r="AF33" s="779">
        <v>8</v>
      </c>
      <c r="AG33" s="780"/>
      <c r="AH33" s="780"/>
      <c r="AI33" s="780"/>
      <c r="AJ33" s="781"/>
      <c r="AK33" s="848" t="s">
        <v>529</v>
      </c>
      <c r="AL33" s="849"/>
      <c r="AM33" s="849"/>
      <c r="AN33" s="849"/>
      <c r="AO33" s="849"/>
      <c r="AP33" s="849" t="s">
        <v>529</v>
      </c>
      <c r="AQ33" s="849"/>
      <c r="AR33" s="849"/>
      <c r="AS33" s="849"/>
      <c r="AT33" s="849"/>
      <c r="AU33" s="849" t="s">
        <v>529</v>
      </c>
      <c r="AV33" s="849"/>
      <c r="AW33" s="849"/>
      <c r="AX33" s="849"/>
      <c r="AY33" s="849"/>
      <c r="AZ33" s="850" t="s">
        <v>529</v>
      </c>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366</v>
      </c>
      <c r="B63" s="808" t="s">
        <v>386</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31</v>
      </c>
      <c r="AG63" s="860"/>
      <c r="AH63" s="860"/>
      <c r="AI63" s="860"/>
      <c r="AJ63" s="861"/>
      <c r="AK63" s="862"/>
      <c r="AL63" s="857"/>
      <c r="AM63" s="857"/>
      <c r="AN63" s="857"/>
      <c r="AO63" s="857"/>
      <c r="AP63" s="860">
        <v>755</v>
      </c>
      <c r="AQ63" s="860"/>
      <c r="AR63" s="860"/>
      <c r="AS63" s="860"/>
      <c r="AT63" s="860"/>
      <c r="AU63" s="860">
        <v>601</v>
      </c>
      <c r="AV63" s="860"/>
      <c r="AW63" s="860"/>
      <c r="AX63" s="860"/>
      <c r="AY63" s="860"/>
      <c r="AZ63" s="864"/>
      <c r="BA63" s="864"/>
      <c r="BB63" s="864"/>
      <c r="BC63" s="864"/>
      <c r="BD63" s="864"/>
      <c r="BE63" s="865"/>
      <c r="BF63" s="865"/>
      <c r="BG63" s="865"/>
      <c r="BH63" s="865"/>
      <c r="BI63" s="866"/>
      <c r="BJ63" s="867" t="s">
        <v>110</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388</v>
      </c>
      <c r="B66" s="759"/>
      <c r="C66" s="759"/>
      <c r="D66" s="759"/>
      <c r="E66" s="759"/>
      <c r="F66" s="759"/>
      <c r="G66" s="759"/>
      <c r="H66" s="759"/>
      <c r="I66" s="759"/>
      <c r="J66" s="759"/>
      <c r="K66" s="759"/>
      <c r="L66" s="759"/>
      <c r="M66" s="759"/>
      <c r="N66" s="759"/>
      <c r="O66" s="759"/>
      <c r="P66" s="760"/>
      <c r="Q66" s="735" t="s">
        <v>370</v>
      </c>
      <c r="R66" s="736"/>
      <c r="S66" s="736"/>
      <c r="T66" s="736"/>
      <c r="U66" s="737"/>
      <c r="V66" s="735" t="s">
        <v>371</v>
      </c>
      <c r="W66" s="736"/>
      <c r="X66" s="736"/>
      <c r="Y66" s="736"/>
      <c r="Z66" s="737"/>
      <c r="AA66" s="735" t="s">
        <v>372</v>
      </c>
      <c r="AB66" s="736"/>
      <c r="AC66" s="736"/>
      <c r="AD66" s="736"/>
      <c r="AE66" s="737"/>
      <c r="AF66" s="870" t="s">
        <v>373</v>
      </c>
      <c r="AG66" s="831"/>
      <c r="AH66" s="831"/>
      <c r="AI66" s="831"/>
      <c r="AJ66" s="871"/>
      <c r="AK66" s="735" t="s">
        <v>374</v>
      </c>
      <c r="AL66" s="759"/>
      <c r="AM66" s="759"/>
      <c r="AN66" s="759"/>
      <c r="AO66" s="760"/>
      <c r="AP66" s="735" t="s">
        <v>375</v>
      </c>
      <c r="AQ66" s="736"/>
      <c r="AR66" s="736"/>
      <c r="AS66" s="736"/>
      <c r="AT66" s="737"/>
      <c r="AU66" s="735" t="s">
        <v>389</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530</v>
      </c>
      <c r="C68" s="888"/>
      <c r="D68" s="888"/>
      <c r="E68" s="888"/>
      <c r="F68" s="888"/>
      <c r="G68" s="888"/>
      <c r="H68" s="888"/>
      <c r="I68" s="888"/>
      <c r="J68" s="888"/>
      <c r="K68" s="888"/>
      <c r="L68" s="888"/>
      <c r="M68" s="888"/>
      <c r="N68" s="888"/>
      <c r="O68" s="888"/>
      <c r="P68" s="889"/>
      <c r="Q68" s="890">
        <v>495</v>
      </c>
      <c r="R68" s="884"/>
      <c r="S68" s="884"/>
      <c r="T68" s="884"/>
      <c r="U68" s="884"/>
      <c r="V68" s="884">
        <v>494</v>
      </c>
      <c r="W68" s="884"/>
      <c r="X68" s="884"/>
      <c r="Y68" s="884"/>
      <c r="Z68" s="884"/>
      <c r="AA68" s="884">
        <v>1</v>
      </c>
      <c r="AB68" s="884"/>
      <c r="AC68" s="884"/>
      <c r="AD68" s="884"/>
      <c r="AE68" s="884"/>
      <c r="AF68" s="884">
        <v>1</v>
      </c>
      <c r="AG68" s="884"/>
      <c r="AH68" s="884"/>
      <c r="AI68" s="884"/>
      <c r="AJ68" s="884"/>
      <c r="AK68" s="884" t="s">
        <v>549</v>
      </c>
      <c r="AL68" s="884"/>
      <c r="AM68" s="884"/>
      <c r="AN68" s="884"/>
      <c r="AO68" s="884"/>
      <c r="AP68" s="884" t="s">
        <v>544</v>
      </c>
      <c r="AQ68" s="884"/>
      <c r="AR68" s="884"/>
      <c r="AS68" s="884"/>
      <c r="AT68" s="884"/>
      <c r="AU68" s="884" t="s">
        <v>544</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531</v>
      </c>
      <c r="C69" s="892"/>
      <c r="D69" s="892"/>
      <c r="E69" s="892"/>
      <c r="F69" s="892"/>
      <c r="G69" s="892"/>
      <c r="H69" s="892"/>
      <c r="I69" s="892"/>
      <c r="J69" s="892"/>
      <c r="K69" s="892"/>
      <c r="L69" s="892"/>
      <c r="M69" s="892"/>
      <c r="N69" s="892"/>
      <c r="O69" s="892"/>
      <c r="P69" s="893"/>
      <c r="Q69" s="894">
        <v>2156</v>
      </c>
      <c r="R69" s="849"/>
      <c r="S69" s="849"/>
      <c r="T69" s="849"/>
      <c r="U69" s="849"/>
      <c r="V69" s="849">
        <v>2153</v>
      </c>
      <c r="W69" s="849"/>
      <c r="X69" s="849"/>
      <c r="Y69" s="849"/>
      <c r="Z69" s="849"/>
      <c r="AA69" s="849">
        <v>3</v>
      </c>
      <c r="AB69" s="849"/>
      <c r="AC69" s="849"/>
      <c r="AD69" s="849"/>
      <c r="AE69" s="849"/>
      <c r="AF69" s="849">
        <v>3</v>
      </c>
      <c r="AG69" s="849"/>
      <c r="AH69" s="849"/>
      <c r="AI69" s="849"/>
      <c r="AJ69" s="849"/>
      <c r="AK69" s="849" t="s">
        <v>549</v>
      </c>
      <c r="AL69" s="849"/>
      <c r="AM69" s="849"/>
      <c r="AN69" s="849"/>
      <c r="AO69" s="849"/>
      <c r="AP69" s="849">
        <v>586</v>
      </c>
      <c r="AQ69" s="849"/>
      <c r="AR69" s="849"/>
      <c r="AS69" s="849"/>
      <c r="AT69" s="849"/>
      <c r="AU69" s="849">
        <v>19</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532</v>
      </c>
      <c r="C70" s="892"/>
      <c r="D70" s="892"/>
      <c r="E70" s="892"/>
      <c r="F70" s="892"/>
      <c r="G70" s="892"/>
      <c r="H70" s="892"/>
      <c r="I70" s="892"/>
      <c r="J70" s="892"/>
      <c r="K70" s="892"/>
      <c r="L70" s="892"/>
      <c r="M70" s="892"/>
      <c r="N70" s="892"/>
      <c r="O70" s="892"/>
      <c r="P70" s="893"/>
      <c r="Q70" s="894">
        <v>227</v>
      </c>
      <c r="R70" s="849"/>
      <c r="S70" s="849"/>
      <c r="T70" s="849"/>
      <c r="U70" s="849"/>
      <c r="V70" s="849">
        <v>226</v>
      </c>
      <c r="W70" s="849"/>
      <c r="X70" s="849"/>
      <c r="Y70" s="849"/>
      <c r="Z70" s="849"/>
      <c r="AA70" s="849">
        <v>1</v>
      </c>
      <c r="AB70" s="849"/>
      <c r="AC70" s="849"/>
      <c r="AD70" s="849"/>
      <c r="AE70" s="849"/>
      <c r="AF70" s="849">
        <v>1</v>
      </c>
      <c r="AG70" s="849"/>
      <c r="AH70" s="849"/>
      <c r="AI70" s="849"/>
      <c r="AJ70" s="849"/>
      <c r="AK70" s="849" t="s">
        <v>549</v>
      </c>
      <c r="AL70" s="849"/>
      <c r="AM70" s="849"/>
      <c r="AN70" s="849"/>
      <c r="AO70" s="849"/>
      <c r="AP70" s="849" t="s">
        <v>545</v>
      </c>
      <c r="AQ70" s="849"/>
      <c r="AR70" s="849"/>
      <c r="AS70" s="849"/>
      <c r="AT70" s="849"/>
      <c r="AU70" s="849" t="s">
        <v>545</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533</v>
      </c>
      <c r="C71" s="892"/>
      <c r="D71" s="892"/>
      <c r="E71" s="892"/>
      <c r="F71" s="892"/>
      <c r="G71" s="892"/>
      <c r="H71" s="892"/>
      <c r="I71" s="892"/>
      <c r="J71" s="892"/>
      <c r="K71" s="892"/>
      <c r="L71" s="892"/>
      <c r="M71" s="892"/>
      <c r="N71" s="892"/>
      <c r="O71" s="892"/>
      <c r="P71" s="893"/>
      <c r="Q71" s="894">
        <v>902</v>
      </c>
      <c r="R71" s="849"/>
      <c r="S71" s="849"/>
      <c r="T71" s="849"/>
      <c r="U71" s="849"/>
      <c r="V71" s="849">
        <v>897</v>
      </c>
      <c r="W71" s="849"/>
      <c r="X71" s="849"/>
      <c r="Y71" s="849"/>
      <c r="Z71" s="849"/>
      <c r="AA71" s="849">
        <v>4</v>
      </c>
      <c r="AB71" s="849"/>
      <c r="AC71" s="849"/>
      <c r="AD71" s="849"/>
      <c r="AE71" s="849"/>
      <c r="AF71" s="849">
        <v>4</v>
      </c>
      <c r="AG71" s="849"/>
      <c r="AH71" s="849"/>
      <c r="AI71" s="849"/>
      <c r="AJ71" s="849"/>
      <c r="AK71" s="849" t="s">
        <v>549</v>
      </c>
      <c r="AL71" s="849"/>
      <c r="AM71" s="849"/>
      <c r="AN71" s="849"/>
      <c r="AO71" s="849"/>
      <c r="AP71" s="849" t="s">
        <v>545</v>
      </c>
      <c r="AQ71" s="849"/>
      <c r="AR71" s="849"/>
      <c r="AS71" s="849"/>
      <c r="AT71" s="849"/>
      <c r="AU71" s="849" t="s">
        <v>545</v>
      </c>
      <c r="AV71" s="849"/>
      <c r="AW71" s="849"/>
      <c r="AX71" s="849"/>
      <c r="AY71" s="849"/>
      <c r="AZ71" s="895" t="s">
        <v>546</v>
      </c>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534</v>
      </c>
      <c r="C72" s="892"/>
      <c r="D72" s="892"/>
      <c r="E72" s="892"/>
      <c r="F72" s="892"/>
      <c r="G72" s="892"/>
      <c r="H72" s="892"/>
      <c r="I72" s="892"/>
      <c r="J72" s="892"/>
      <c r="K72" s="892"/>
      <c r="L72" s="892"/>
      <c r="M72" s="892"/>
      <c r="N72" s="892"/>
      <c r="O72" s="892"/>
      <c r="P72" s="893"/>
      <c r="Q72" s="894">
        <v>220</v>
      </c>
      <c r="R72" s="849"/>
      <c r="S72" s="849"/>
      <c r="T72" s="849"/>
      <c r="U72" s="849"/>
      <c r="V72" s="849">
        <v>219</v>
      </c>
      <c r="W72" s="849"/>
      <c r="X72" s="849"/>
      <c r="Y72" s="849"/>
      <c r="Z72" s="849"/>
      <c r="AA72" s="849">
        <v>1</v>
      </c>
      <c r="AB72" s="849"/>
      <c r="AC72" s="849"/>
      <c r="AD72" s="849"/>
      <c r="AE72" s="849"/>
      <c r="AF72" s="849">
        <v>1</v>
      </c>
      <c r="AG72" s="849"/>
      <c r="AH72" s="849"/>
      <c r="AI72" s="849"/>
      <c r="AJ72" s="849"/>
      <c r="AK72" s="849" t="s">
        <v>549</v>
      </c>
      <c r="AL72" s="849"/>
      <c r="AM72" s="849"/>
      <c r="AN72" s="849"/>
      <c r="AO72" s="849"/>
      <c r="AP72" s="849" t="s">
        <v>545</v>
      </c>
      <c r="AQ72" s="849"/>
      <c r="AR72" s="849"/>
      <c r="AS72" s="849"/>
      <c r="AT72" s="849"/>
      <c r="AU72" s="849" t="s">
        <v>545</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535</v>
      </c>
      <c r="C73" s="892"/>
      <c r="D73" s="892"/>
      <c r="E73" s="892"/>
      <c r="F73" s="892"/>
      <c r="G73" s="892"/>
      <c r="H73" s="892"/>
      <c r="I73" s="892"/>
      <c r="J73" s="892"/>
      <c r="K73" s="892"/>
      <c r="L73" s="892"/>
      <c r="M73" s="892"/>
      <c r="N73" s="892"/>
      <c r="O73" s="892"/>
      <c r="P73" s="893"/>
      <c r="Q73" s="894">
        <v>135</v>
      </c>
      <c r="R73" s="849"/>
      <c r="S73" s="849"/>
      <c r="T73" s="849"/>
      <c r="U73" s="849"/>
      <c r="V73" s="849">
        <v>135</v>
      </c>
      <c r="W73" s="849"/>
      <c r="X73" s="849"/>
      <c r="Y73" s="849"/>
      <c r="Z73" s="849"/>
      <c r="AA73" s="849">
        <v>0</v>
      </c>
      <c r="AB73" s="849"/>
      <c r="AC73" s="849"/>
      <c r="AD73" s="849"/>
      <c r="AE73" s="849"/>
      <c r="AF73" s="849">
        <v>0</v>
      </c>
      <c r="AG73" s="849"/>
      <c r="AH73" s="849"/>
      <c r="AI73" s="849"/>
      <c r="AJ73" s="849"/>
      <c r="AK73" s="849">
        <v>76</v>
      </c>
      <c r="AL73" s="849"/>
      <c r="AM73" s="849"/>
      <c r="AN73" s="849"/>
      <c r="AO73" s="849"/>
      <c r="AP73" s="849">
        <v>113</v>
      </c>
      <c r="AQ73" s="849"/>
      <c r="AR73" s="849"/>
      <c r="AS73" s="849"/>
      <c r="AT73" s="849"/>
      <c r="AU73" s="849">
        <v>2</v>
      </c>
      <c r="AV73" s="849"/>
      <c r="AW73" s="849"/>
      <c r="AX73" s="849"/>
      <c r="AY73" s="849"/>
      <c r="AZ73" s="895" t="s">
        <v>546</v>
      </c>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536</v>
      </c>
      <c r="C74" s="892"/>
      <c r="D74" s="892"/>
      <c r="E74" s="892"/>
      <c r="F74" s="892"/>
      <c r="G74" s="892"/>
      <c r="H74" s="892"/>
      <c r="I74" s="892"/>
      <c r="J74" s="892"/>
      <c r="K74" s="892"/>
      <c r="L74" s="892"/>
      <c r="M74" s="892"/>
      <c r="N74" s="892"/>
      <c r="O74" s="892"/>
      <c r="P74" s="893"/>
      <c r="Q74" s="894">
        <v>115</v>
      </c>
      <c r="R74" s="849"/>
      <c r="S74" s="849"/>
      <c r="T74" s="849"/>
      <c r="U74" s="849"/>
      <c r="V74" s="849">
        <v>112</v>
      </c>
      <c r="W74" s="849"/>
      <c r="X74" s="849"/>
      <c r="Y74" s="849"/>
      <c r="Z74" s="849"/>
      <c r="AA74" s="849">
        <v>2</v>
      </c>
      <c r="AB74" s="849"/>
      <c r="AC74" s="849"/>
      <c r="AD74" s="849"/>
      <c r="AE74" s="849"/>
      <c r="AF74" s="849">
        <v>2</v>
      </c>
      <c r="AG74" s="849"/>
      <c r="AH74" s="849"/>
      <c r="AI74" s="849"/>
      <c r="AJ74" s="849"/>
      <c r="AK74" s="849">
        <v>22</v>
      </c>
      <c r="AL74" s="849"/>
      <c r="AM74" s="849"/>
      <c r="AN74" s="849"/>
      <c r="AO74" s="849"/>
      <c r="AP74" s="849" t="s">
        <v>545</v>
      </c>
      <c r="AQ74" s="849"/>
      <c r="AR74" s="849"/>
      <c r="AS74" s="849"/>
      <c r="AT74" s="849"/>
      <c r="AU74" s="849" t="s">
        <v>545</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537</v>
      </c>
      <c r="C75" s="892"/>
      <c r="D75" s="892"/>
      <c r="E75" s="892"/>
      <c r="F75" s="892"/>
      <c r="G75" s="892"/>
      <c r="H75" s="892"/>
      <c r="I75" s="892"/>
      <c r="J75" s="892"/>
      <c r="K75" s="892"/>
      <c r="L75" s="892"/>
      <c r="M75" s="892"/>
      <c r="N75" s="892"/>
      <c r="O75" s="892"/>
      <c r="P75" s="893"/>
      <c r="Q75" s="897">
        <v>1113</v>
      </c>
      <c r="R75" s="898"/>
      <c r="S75" s="898"/>
      <c r="T75" s="898"/>
      <c r="U75" s="848"/>
      <c r="V75" s="899">
        <v>1108</v>
      </c>
      <c r="W75" s="898"/>
      <c r="X75" s="898"/>
      <c r="Y75" s="898"/>
      <c r="Z75" s="848"/>
      <c r="AA75" s="899">
        <v>5</v>
      </c>
      <c r="AB75" s="898"/>
      <c r="AC75" s="898"/>
      <c r="AD75" s="898"/>
      <c r="AE75" s="848"/>
      <c r="AF75" s="899">
        <v>5</v>
      </c>
      <c r="AG75" s="898"/>
      <c r="AH75" s="898"/>
      <c r="AI75" s="898"/>
      <c r="AJ75" s="848"/>
      <c r="AK75" s="899">
        <v>1</v>
      </c>
      <c r="AL75" s="898"/>
      <c r="AM75" s="898"/>
      <c r="AN75" s="898"/>
      <c r="AO75" s="848"/>
      <c r="AP75" s="899" t="s">
        <v>545</v>
      </c>
      <c r="AQ75" s="898"/>
      <c r="AR75" s="898"/>
      <c r="AS75" s="898"/>
      <c r="AT75" s="848"/>
      <c r="AU75" s="899" t="s">
        <v>545</v>
      </c>
      <c r="AV75" s="898"/>
      <c r="AW75" s="898"/>
      <c r="AX75" s="898"/>
      <c r="AY75" s="848"/>
      <c r="AZ75" s="895" t="s">
        <v>546</v>
      </c>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538</v>
      </c>
      <c r="C76" s="892"/>
      <c r="D76" s="892"/>
      <c r="E76" s="892"/>
      <c r="F76" s="892"/>
      <c r="G76" s="892"/>
      <c r="H76" s="892"/>
      <c r="I76" s="892"/>
      <c r="J76" s="892"/>
      <c r="K76" s="892"/>
      <c r="L76" s="892"/>
      <c r="M76" s="892"/>
      <c r="N76" s="892"/>
      <c r="O76" s="892"/>
      <c r="P76" s="893"/>
      <c r="Q76" s="897">
        <v>1844</v>
      </c>
      <c r="R76" s="898"/>
      <c r="S76" s="898"/>
      <c r="T76" s="898"/>
      <c r="U76" s="848"/>
      <c r="V76" s="899">
        <v>1770</v>
      </c>
      <c r="W76" s="898"/>
      <c r="X76" s="898"/>
      <c r="Y76" s="898"/>
      <c r="Z76" s="848"/>
      <c r="AA76" s="899">
        <v>74</v>
      </c>
      <c r="AB76" s="898"/>
      <c r="AC76" s="898"/>
      <c r="AD76" s="898"/>
      <c r="AE76" s="848"/>
      <c r="AF76" s="899">
        <v>74</v>
      </c>
      <c r="AG76" s="898"/>
      <c r="AH76" s="898"/>
      <c r="AI76" s="898"/>
      <c r="AJ76" s="848"/>
      <c r="AK76" s="899">
        <v>131</v>
      </c>
      <c r="AL76" s="898"/>
      <c r="AM76" s="898"/>
      <c r="AN76" s="898"/>
      <c r="AO76" s="848"/>
      <c r="AP76" s="899" t="s">
        <v>545</v>
      </c>
      <c r="AQ76" s="898"/>
      <c r="AR76" s="898"/>
      <c r="AS76" s="898"/>
      <c r="AT76" s="848"/>
      <c r="AU76" s="899" t="s">
        <v>545</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539</v>
      </c>
      <c r="C77" s="892"/>
      <c r="D77" s="892"/>
      <c r="E77" s="892"/>
      <c r="F77" s="892"/>
      <c r="G77" s="892"/>
      <c r="H77" s="892"/>
      <c r="I77" s="892"/>
      <c r="J77" s="892"/>
      <c r="K77" s="892"/>
      <c r="L77" s="892"/>
      <c r="M77" s="892"/>
      <c r="N77" s="892"/>
      <c r="O77" s="892"/>
      <c r="P77" s="893"/>
      <c r="Q77" s="897">
        <v>271713</v>
      </c>
      <c r="R77" s="898"/>
      <c r="S77" s="898"/>
      <c r="T77" s="898"/>
      <c r="U77" s="848"/>
      <c r="V77" s="899">
        <v>261269</v>
      </c>
      <c r="W77" s="898"/>
      <c r="X77" s="898"/>
      <c r="Y77" s="898"/>
      <c r="Z77" s="848"/>
      <c r="AA77" s="899">
        <v>10444</v>
      </c>
      <c r="AB77" s="898"/>
      <c r="AC77" s="898"/>
      <c r="AD77" s="898"/>
      <c r="AE77" s="848"/>
      <c r="AF77" s="899">
        <v>10444</v>
      </c>
      <c r="AG77" s="898"/>
      <c r="AH77" s="898"/>
      <c r="AI77" s="898"/>
      <c r="AJ77" s="848"/>
      <c r="AK77" s="899">
        <v>1787</v>
      </c>
      <c r="AL77" s="898"/>
      <c r="AM77" s="898"/>
      <c r="AN77" s="898"/>
      <c r="AO77" s="848"/>
      <c r="AP77" s="899" t="s">
        <v>545</v>
      </c>
      <c r="AQ77" s="898"/>
      <c r="AR77" s="898"/>
      <c r="AS77" s="898"/>
      <c r="AT77" s="848"/>
      <c r="AU77" s="899" t="s">
        <v>545</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540</v>
      </c>
      <c r="C78" s="892"/>
      <c r="D78" s="892"/>
      <c r="E78" s="892"/>
      <c r="F78" s="892"/>
      <c r="G78" s="892"/>
      <c r="H78" s="892"/>
      <c r="I78" s="892"/>
      <c r="J78" s="892"/>
      <c r="K78" s="892"/>
      <c r="L78" s="892"/>
      <c r="M78" s="892"/>
      <c r="N78" s="892"/>
      <c r="O78" s="892"/>
      <c r="P78" s="893"/>
      <c r="Q78" s="894">
        <v>304</v>
      </c>
      <c r="R78" s="849"/>
      <c r="S78" s="849"/>
      <c r="T78" s="849"/>
      <c r="U78" s="849"/>
      <c r="V78" s="849">
        <v>292</v>
      </c>
      <c r="W78" s="849"/>
      <c r="X78" s="849"/>
      <c r="Y78" s="849"/>
      <c r="Z78" s="849"/>
      <c r="AA78" s="849">
        <v>12</v>
      </c>
      <c r="AB78" s="849"/>
      <c r="AC78" s="849"/>
      <c r="AD78" s="849"/>
      <c r="AE78" s="849"/>
      <c r="AF78" s="849">
        <v>12</v>
      </c>
      <c r="AG78" s="849"/>
      <c r="AH78" s="849"/>
      <c r="AI78" s="849"/>
      <c r="AJ78" s="849"/>
      <c r="AK78" s="849" t="s">
        <v>549</v>
      </c>
      <c r="AL78" s="849"/>
      <c r="AM78" s="849"/>
      <c r="AN78" s="849"/>
      <c r="AO78" s="849"/>
      <c r="AP78" s="849" t="s">
        <v>545</v>
      </c>
      <c r="AQ78" s="849"/>
      <c r="AR78" s="849"/>
      <c r="AS78" s="849"/>
      <c r="AT78" s="849"/>
      <c r="AU78" s="849" t="s">
        <v>545</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541</v>
      </c>
      <c r="C79" s="892"/>
      <c r="D79" s="892"/>
      <c r="E79" s="892"/>
      <c r="F79" s="892"/>
      <c r="G79" s="892"/>
      <c r="H79" s="892"/>
      <c r="I79" s="892"/>
      <c r="J79" s="892"/>
      <c r="K79" s="892"/>
      <c r="L79" s="892"/>
      <c r="M79" s="892"/>
      <c r="N79" s="892"/>
      <c r="O79" s="892"/>
      <c r="P79" s="893"/>
      <c r="Q79" s="894">
        <v>7548</v>
      </c>
      <c r="R79" s="849"/>
      <c r="S79" s="849"/>
      <c r="T79" s="849"/>
      <c r="U79" s="849"/>
      <c r="V79" s="849">
        <v>6546</v>
      </c>
      <c r="W79" s="849"/>
      <c r="X79" s="849"/>
      <c r="Y79" s="849"/>
      <c r="Z79" s="849"/>
      <c r="AA79" s="849">
        <v>1002</v>
      </c>
      <c r="AB79" s="849"/>
      <c r="AC79" s="849"/>
      <c r="AD79" s="849"/>
      <c r="AE79" s="849"/>
      <c r="AF79" s="849">
        <v>1002</v>
      </c>
      <c r="AG79" s="849"/>
      <c r="AH79" s="849"/>
      <c r="AI79" s="849"/>
      <c r="AJ79" s="849"/>
      <c r="AK79" s="849">
        <v>1123</v>
      </c>
      <c r="AL79" s="849"/>
      <c r="AM79" s="849"/>
      <c r="AN79" s="849"/>
      <c r="AO79" s="849"/>
      <c r="AP79" s="849" t="s">
        <v>545</v>
      </c>
      <c r="AQ79" s="849"/>
      <c r="AR79" s="849"/>
      <c r="AS79" s="849"/>
      <c r="AT79" s="849"/>
      <c r="AU79" s="849" t="s">
        <v>545</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542</v>
      </c>
      <c r="C80" s="892"/>
      <c r="D80" s="892"/>
      <c r="E80" s="892"/>
      <c r="F80" s="892"/>
      <c r="G80" s="892"/>
      <c r="H80" s="892"/>
      <c r="I80" s="892"/>
      <c r="J80" s="892"/>
      <c r="K80" s="892"/>
      <c r="L80" s="892"/>
      <c r="M80" s="892"/>
      <c r="N80" s="892"/>
      <c r="O80" s="892"/>
      <c r="P80" s="893"/>
      <c r="Q80" s="894">
        <v>21</v>
      </c>
      <c r="R80" s="849"/>
      <c r="S80" s="849"/>
      <c r="T80" s="849"/>
      <c r="U80" s="849"/>
      <c r="V80" s="849">
        <v>17</v>
      </c>
      <c r="W80" s="849"/>
      <c r="X80" s="849"/>
      <c r="Y80" s="849"/>
      <c r="Z80" s="849"/>
      <c r="AA80" s="849">
        <v>4</v>
      </c>
      <c r="AB80" s="849"/>
      <c r="AC80" s="849"/>
      <c r="AD80" s="849"/>
      <c r="AE80" s="849"/>
      <c r="AF80" s="849">
        <v>4</v>
      </c>
      <c r="AG80" s="849"/>
      <c r="AH80" s="849"/>
      <c r="AI80" s="849"/>
      <c r="AJ80" s="849"/>
      <c r="AK80" s="849">
        <v>15</v>
      </c>
      <c r="AL80" s="849"/>
      <c r="AM80" s="849"/>
      <c r="AN80" s="849"/>
      <c r="AO80" s="849"/>
      <c r="AP80" s="849" t="s">
        <v>545</v>
      </c>
      <c r="AQ80" s="849"/>
      <c r="AR80" s="849"/>
      <c r="AS80" s="849"/>
      <c r="AT80" s="849"/>
      <c r="AU80" s="849" t="s">
        <v>545</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t="s">
        <v>547</v>
      </c>
      <c r="C81" s="892"/>
      <c r="D81" s="892"/>
      <c r="E81" s="892"/>
      <c r="F81" s="892"/>
      <c r="G81" s="892"/>
      <c r="H81" s="892"/>
      <c r="I81" s="892"/>
      <c r="J81" s="892"/>
      <c r="K81" s="892"/>
      <c r="L81" s="892"/>
      <c r="M81" s="892"/>
      <c r="N81" s="892"/>
      <c r="O81" s="892"/>
      <c r="P81" s="893"/>
      <c r="Q81" s="894">
        <v>64</v>
      </c>
      <c r="R81" s="849"/>
      <c r="S81" s="849"/>
      <c r="T81" s="849"/>
      <c r="U81" s="849"/>
      <c r="V81" s="849">
        <v>57</v>
      </c>
      <c r="W81" s="849"/>
      <c r="X81" s="849"/>
      <c r="Y81" s="849"/>
      <c r="Z81" s="849"/>
      <c r="AA81" s="849">
        <v>7</v>
      </c>
      <c r="AB81" s="849"/>
      <c r="AC81" s="849"/>
      <c r="AD81" s="849"/>
      <c r="AE81" s="849"/>
      <c r="AF81" s="849">
        <v>3</v>
      </c>
      <c r="AG81" s="849"/>
      <c r="AH81" s="849"/>
      <c r="AI81" s="849"/>
      <c r="AJ81" s="849"/>
      <c r="AK81" s="849">
        <v>14</v>
      </c>
      <c r="AL81" s="849"/>
      <c r="AM81" s="849"/>
      <c r="AN81" s="849"/>
      <c r="AO81" s="849"/>
      <c r="AP81" s="849" t="s">
        <v>545</v>
      </c>
      <c r="AQ81" s="849"/>
      <c r="AR81" s="849"/>
      <c r="AS81" s="849"/>
      <c r="AT81" s="849"/>
      <c r="AU81" s="849" t="s">
        <v>545</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t="s">
        <v>543</v>
      </c>
      <c r="C82" s="892"/>
      <c r="D82" s="892"/>
      <c r="E82" s="892"/>
      <c r="F82" s="892"/>
      <c r="G82" s="892"/>
      <c r="H82" s="892"/>
      <c r="I82" s="892"/>
      <c r="J82" s="892"/>
      <c r="K82" s="892"/>
      <c r="L82" s="892"/>
      <c r="M82" s="892"/>
      <c r="N82" s="892"/>
      <c r="O82" s="892"/>
      <c r="P82" s="893"/>
      <c r="Q82" s="894">
        <v>197</v>
      </c>
      <c r="R82" s="849"/>
      <c r="S82" s="849"/>
      <c r="T82" s="849"/>
      <c r="U82" s="849"/>
      <c r="V82" s="849">
        <v>189</v>
      </c>
      <c r="W82" s="849"/>
      <c r="X82" s="849"/>
      <c r="Y82" s="849"/>
      <c r="Z82" s="849"/>
      <c r="AA82" s="849">
        <v>8</v>
      </c>
      <c r="AB82" s="849"/>
      <c r="AC82" s="849"/>
      <c r="AD82" s="849"/>
      <c r="AE82" s="849"/>
      <c r="AF82" s="849">
        <v>8</v>
      </c>
      <c r="AG82" s="849"/>
      <c r="AH82" s="849"/>
      <c r="AI82" s="849"/>
      <c r="AJ82" s="849"/>
      <c r="AK82" s="849" t="s">
        <v>550</v>
      </c>
      <c r="AL82" s="849"/>
      <c r="AM82" s="849"/>
      <c r="AN82" s="849"/>
      <c r="AO82" s="849"/>
      <c r="AP82" s="849" t="s">
        <v>545</v>
      </c>
      <c r="AQ82" s="849"/>
      <c r="AR82" s="849"/>
      <c r="AS82" s="849"/>
      <c r="AT82" s="849"/>
      <c r="AU82" s="849" t="s">
        <v>545</v>
      </c>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366</v>
      </c>
      <c r="B88" s="808" t="s">
        <v>390</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11564</v>
      </c>
      <c r="AG88" s="860"/>
      <c r="AH88" s="860"/>
      <c r="AI88" s="860"/>
      <c r="AJ88" s="860"/>
      <c r="AK88" s="857"/>
      <c r="AL88" s="857"/>
      <c r="AM88" s="857"/>
      <c r="AN88" s="857"/>
      <c r="AO88" s="857"/>
      <c r="AP88" s="860">
        <v>699</v>
      </c>
      <c r="AQ88" s="860"/>
      <c r="AR88" s="860"/>
      <c r="AS88" s="860"/>
      <c r="AT88" s="860"/>
      <c r="AU88" s="860">
        <v>21</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808" t="s">
        <v>391</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v>
      </c>
      <c r="CS102" s="868"/>
      <c r="CT102" s="868"/>
      <c r="CU102" s="868"/>
      <c r="CV102" s="911"/>
      <c r="CW102" s="910" t="s">
        <v>529</v>
      </c>
      <c r="CX102" s="868"/>
      <c r="CY102" s="868"/>
      <c r="CZ102" s="868"/>
      <c r="DA102" s="911"/>
      <c r="DB102" s="910" t="s">
        <v>529</v>
      </c>
      <c r="DC102" s="868"/>
      <c r="DD102" s="868"/>
      <c r="DE102" s="868"/>
      <c r="DF102" s="911"/>
      <c r="DG102" s="910" t="s">
        <v>529</v>
      </c>
      <c r="DH102" s="868"/>
      <c r="DI102" s="868"/>
      <c r="DJ102" s="868"/>
      <c r="DK102" s="911"/>
      <c r="DL102" s="910" t="s">
        <v>529</v>
      </c>
      <c r="DM102" s="868"/>
      <c r="DN102" s="868"/>
      <c r="DO102" s="868"/>
      <c r="DP102" s="911"/>
      <c r="DQ102" s="910" t="s">
        <v>529</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398</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399</v>
      </c>
      <c r="AB109" s="913"/>
      <c r="AC109" s="913"/>
      <c r="AD109" s="913"/>
      <c r="AE109" s="914"/>
      <c r="AF109" s="912" t="s">
        <v>285</v>
      </c>
      <c r="AG109" s="913"/>
      <c r="AH109" s="913"/>
      <c r="AI109" s="913"/>
      <c r="AJ109" s="914"/>
      <c r="AK109" s="912" t="s">
        <v>284</v>
      </c>
      <c r="AL109" s="913"/>
      <c r="AM109" s="913"/>
      <c r="AN109" s="913"/>
      <c r="AO109" s="914"/>
      <c r="AP109" s="912" t="s">
        <v>400</v>
      </c>
      <c r="AQ109" s="913"/>
      <c r="AR109" s="913"/>
      <c r="AS109" s="913"/>
      <c r="AT109" s="915"/>
      <c r="AU109" s="934" t="s">
        <v>398</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399</v>
      </c>
      <c r="BR109" s="913"/>
      <c r="BS109" s="913"/>
      <c r="BT109" s="913"/>
      <c r="BU109" s="914"/>
      <c r="BV109" s="912" t="s">
        <v>285</v>
      </c>
      <c r="BW109" s="913"/>
      <c r="BX109" s="913"/>
      <c r="BY109" s="913"/>
      <c r="BZ109" s="914"/>
      <c r="CA109" s="912" t="s">
        <v>284</v>
      </c>
      <c r="CB109" s="913"/>
      <c r="CC109" s="913"/>
      <c r="CD109" s="913"/>
      <c r="CE109" s="914"/>
      <c r="CF109" s="935" t="s">
        <v>400</v>
      </c>
      <c r="CG109" s="935"/>
      <c r="CH109" s="935"/>
      <c r="CI109" s="935"/>
      <c r="CJ109" s="935"/>
      <c r="CK109" s="912" t="s">
        <v>401</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399</v>
      </c>
      <c r="DH109" s="913"/>
      <c r="DI109" s="913"/>
      <c r="DJ109" s="913"/>
      <c r="DK109" s="914"/>
      <c r="DL109" s="912" t="s">
        <v>285</v>
      </c>
      <c r="DM109" s="913"/>
      <c r="DN109" s="913"/>
      <c r="DO109" s="913"/>
      <c r="DP109" s="914"/>
      <c r="DQ109" s="912" t="s">
        <v>284</v>
      </c>
      <c r="DR109" s="913"/>
      <c r="DS109" s="913"/>
      <c r="DT109" s="913"/>
      <c r="DU109" s="914"/>
      <c r="DV109" s="912" t="s">
        <v>400</v>
      </c>
      <c r="DW109" s="913"/>
      <c r="DX109" s="913"/>
      <c r="DY109" s="913"/>
      <c r="DZ109" s="915"/>
    </row>
    <row r="110" spans="1:131" s="197" customFormat="1" ht="26.25" customHeight="1">
      <c r="A110" s="916" t="s">
        <v>402</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540494</v>
      </c>
      <c r="AB110" s="920"/>
      <c r="AC110" s="920"/>
      <c r="AD110" s="920"/>
      <c r="AE110" s="921"/>
      <c r="AF110" s="922">
        <v>506808</v>
      </c>
      <c r="AG110" s="920"/>
      <c r="AH110" s="920"/>
      <c r="AI110" s="920"/>
      <c r="AJ110" s="921"/>
      <c r="AK110" s="922">
        <v>472523</v>
      </c>
      <c r="AL110" s="920"/>
      <c r="AM110" s="920"/>
      <c r="AN110" s="920"/>
      <c r="AO110" s="921"/>
      <c r="AP110" s="923">
        <v>23.9</v>
      </c>
      <c r="AQ110" s="924"/>
      <c r="AR110" s="924"/>
      <c r="AS110" s="924"/>
      <c r="AT110" s="925"/>
      <c r="AU110" s="926" t="s">
        <v>61</v>
      </c>
      <c r="AV110" s="927"/>
      <c r="AW110" s="927"/>
      <c r="AX110" s="927"/>
      <c r="AY110" s="928"/>
      <c r="AZ110" s="970" t="s">
        <v>403</v>
      </c>
      <c r="BA110" s="917"/>
      <c r="BB110" s="917"/>
      <c r="BC110" s="917"/>
      <c r="BD110" s="917"/>
      <c r="BE110" s="917"/>
      <c r="BF110" s="917"/>
      <c r="BG110" s="917"/>
      <c r="BH110" s="917"/>
      <c r="BI110" s="917"/>
      <c r="BJ110" s="917"/>
      <c r="BK110" s="917"/>
      <c r="BL110" s="917"/>
      <c r="BM110" s="917"/>
      <c r="BN110" s="917"/>
      <c r="BO110" s="917"/>
      <c r="BP110" s="918"/>
      <c r="BQ110" s="956">
        <v>3320288</v>
      </c>
      <c r="BR110" s="957"/>
      <c r="BS110" s="957"/>
      <c r="BT110" s="957"/>
      <c r="BU110" s="957"/>
      <c r="BV110" s="957">
        <v>3306787</v>
      </c>
      <c r="BW110" s="957"/>
      <c r="BX110" s="957"/>
      <c r="BY110" s="957"/>
      <c r="BZ110" s="957"/>
      <c r="CA110" s="957">
        <v>3495716</v>
      </c>
      <c r="CB110" s="957"/>
      <c r="CC110" s="957"/>
      <c r="CD110" s="957"/>
      <c r="CE110" s="957"/>
      <c r="CF110" s="971">
        <v>176.7</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110</v>
      </c>
      <c r="DH110" s="957"/>
      <c r="DI110" s="957"/>
      <c r="DJ110" s="957"/>
      <c r="DK110" s="957"/>
      <c r="DL110" s="957" t="s">
        <v>110</v>
      </c>
      <c r="DM110" s="957"/>
      <c r="DN110" s="957"/>
      <c r="DO110" s="957"/>
      <c r="DP110" s="957"/>
      <c r="DQ110" s="957" t="s">
        <v>110</v>
      </c>
      <c r="DR110" s="957"/>
      <c r="DS110" s="957"/>
      <c r="DT110" s="957"/>
      <c r="DU110" s="957"/>
      <c r="DV110" s="958" t="s">
        <v>110</v>
      </c>
      <c r="DW110" s="958"/>
      <c r="DX110" s="958"/>
      <c r="DY110" s="958"/>
      <c r="DZ110" s="959"/>
    </row>
    <row r="111" spans="1:131" s="197" customFormat="1" ht="26.25" customHeight="1">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110</v>
      </c>
      <c r="AB111" s="964"/>
      <c r="AC111" s="964"/>
      <c r="AD111" s="964"/>
      <c r="AE111" s="965"/>
      <c r="AF111" s="966" t="s">
        <v>110</v>
      </c>
      <c r="AG111" s="964"/>
      <c r="AH111" s="964"/>
      <c r="AI111" s="964"/>
      <c r="AJ111" s="965"/>
      <c r="AK111" s="966" t="s">
        <v>110</v>
      </c>
      <c r="AL111" s="964"/>
      <c r="AM111" s="964"/>
      <c r="AN111" s="964"/>
      <c r="AO111" s="965"/>
      <c r="AP111" s="967" t="s">
        <v>110</v>
      </c>
      <c r="AQ111" s="968"/>
      <c r="AR111" s="968"/>
      <c r="AS111" s="968"/>
      <c r="AT111" s="969"/>
      <c r="AU111" s="929"/>
      <c r="AV111" s="930"/>
      <c r="AW111" s="930"/>
      <c r="AX111" s="930"/>
      <c r="AY111" s="931"/>
      <c r="AZ111" s="979" t="s">
        <v>407</v>
      </c>
      <c r="BA111" s="980"/>
      <c r="BB111" s="980"/>
      <c r="BC111" s="980"/>
      <c r="BD111" s="980"/>
      <c r="BE111" s="980"/>
      <c r="BF111" s="980"/>
      <c r="BG111" s="980"/>
      <c r="BH111" s="980"/>
      <c r="BI111" s="980"/>
      <c r="BJ111" s="980"/>
      <c r="BK111" s="980"/>
      <c r="BL111" s="980"/>
      <c r="BM111" s="980"/>
      <c r="BN111" s="980"/>
      <c r="BO111" s="980"/>
      <c r="BP111" s="981"/>
      <c r="BQ111" s="949" t="s">
        <v>110</v>
      </c>
      <c r="BR111" s="950"/>
      <c r="BS111" s="950"/>
      <c r="BT111" s="950"/>
      <c r="BU111" s="950"/>
      <c r="BV111" s="950" t="s">
        <v>110</v>
      </c>
      <c r="BW111" s="950"/>
      <c r="BX111" s="950"/>
      <c r="BY111" s="950"/>
      <c r="BZ111" s="950"/>
      <c r="CA111" s="950" t="s">
        <v>110</v>
      </c>
      <c r="CB111" s="950"/>
      <c r="CC111" s="950"/>
      <c r="CD111" s="950"/>
      <c r="CE111" s="950"/>
      <c r="CF111" s="944" t="s">
        <v>110</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110</v>
      </c>
      <c r="DH111" s="950"/>
      <c r="DI111" s="950"/>
      <c r="DJ111" s="950"/>
      <c r="DK111" s="950"/>
      <c r="DL111" s="950" t="s">
        <v>110</v>
      </c>
      <c r="DM111" s="950"/>
      <c r="DN111" s="950"/>
      <c r="DO111" s="950"/>
      <c r="DP111" s="950"/>
      <c r="DQ111" s="950" t="s">
        <v>110</v>
      </c>
      <c r="DR111" s="950"/>
      <c r="DS111" s="950"/>
      <c r="DT111" s="950"/>
      <c r="DU111" s="950"/>
      <c r="DV111" s="951" t="s">
        <v>110</v>
      </c>
      <c r="DW111" s="951"/>
      <c r="DX111" s="951"/>
      <c r="DY111" s="951"/>
      <c r="DZ111" s="952"/>
    </row>
    <row r="112" spans="1:131" s="197" customFormat="1" ht="26.25" customHeight="1">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110</v>
      </c>
      <c r="AB112" s="989"/>
      <c r="AC112" s="989"/>
      <c r="AD112" s="989"/>
      <c r="AE112" s="990"/>
      <c r="AF112" s="991" t="s">
        <v>110</v>
      </c>
      <c r="AG112" s="989"/>
      <c r="AH112" s="989"/>
      <c r="AI112" s="989"/>
      <c r="AJ112" s="990"/>
      <c r="AK112" s="991" t="s">
        <v>110</v>
      </c>
      <c r="AL112" s="989"/>
      <c r="AM112" s="989"/>
      <c r="AN112" s="989"/>
      <c r="AO112" s="990"/>
      <c r="AP112" s="992" t="s">
        <v>110</v>
      </c>
      <c r="AQ112" s="993"/>
      <c r="AR112" s="993"/>
      <c r="AS112" s="993"/>
      <c r="AT112" s="994"/>
      <c r="AU112" s="929"/>
      <c r="AV112" s="930"/>
      <c r="AW112" s="930"/>
      <c r="AX112" s="930"/>
      <c r="AY112" s="931"/>
      <c r="AZ112" s="979" t="s">
        <v>411</v>
      </c>
      <c r="BA112" s="980"/>
      <c r="BB112" s="980"/>
      <c r="BC112" s="980"/>
      <c r="BD112" s="980"/>
      <c r="BE112" s="980"/>
      <c r="BF112" s="980"/>
      <c r="BG112" s="980"/>
      <c r="BH112" s="980"/>
      <c r="BI112" s="980"/>
      <c r="BJ112" s="980"/>
      <c r="BK112" s="980"/>
      <c r="BL112" s="980"/>
      <c r="BM112" s="980"/>
      <c r="BN112" s="980"/>
      <c r="BO112" s="980"/>
      <c r="BP112" s="981"/>
      <c r="BQ112" s="949">
        <v>649069</v>
      </c>
      <c r="BR112" s="950"/>
      <c r="BS112" s="950"/>
      <c r="BT112" s="950"/>
      <c r="BU112" s="950"/>
      <c r="BV112" s="950">
        <v>633501</v>
      </c>
      <c r="BW112" s="950"/>
      <c r="BX112" s="950"/>
      <c r="BY112" s="950"/>
      <c r="BZ112" s="950"/>
      <c r="CA112" s="950">
        <v>600749</v>
      </c>
      <c r="CB112" s="950"/>
      <c r="CC112" s="950"/>
      <c r="CD112" s="950"/>
      <c r="CE112" s="950"/>
      <c r="CF112" s="944">
        <v>30.4</v>
      </c>
      <c r="CG112" s="945"/>
      <c r="CH112" s="945"/>
      <c r="CI112" s="945"/>
      <c r="CJ112" s="945"/>
      <c r="CK112" s="975"/>
      <c r="CL112" s="976"/>
      <c r="CM112" s="946" t="s">
        <v>412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110</v>
      </c>
      <c r="DH112" s="950"/>
      <c r="DI112" s="950"/>
      <c r="DJ112" s="950"/>
      <c r="DK112" s="950"/>
      <c r="DL112" s="950" t="s">
        <v>110</v>
      </c>
      <c r="DM112" s="950"/>
      <c r="DN112" s="950"/>
      <c r="DO112" s="950"/>
      <c r="DP112" s="950"/>
      <c r="DQ112" s="950" t="s">
        <v>110</v>
      </c>
      <c r="DR112" s="950"/>
      <c r="DS112" s="950"/>
      <c r="DT112" s="950"/>
      <c r="DU112" s="950"/>
      <c r="DV112" s="951" t="s">
        <v>110</v>
      </c>
      <c r="DW112" s="951"/>
      <c r="DX112" s="951"/>
      <c r="DY112" s="951"/>
      <c r="DZ112" s="952"/>
    </row>
    <row r="113" spans="1:130" s="197" customFormat="1" ht="26.25" customHeight="1">
      <c r="A113" s="984"/>
      <c r="B113" s="985"/>
      <c r="C113" s="980" t="s">
        <v>413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84064</v>
      </c>
      <c r="AB113" s="964"/>
      <c r="AC113" s="964"/>
      <c r="AD113" s="964"/>
      <c r="AE113" s="965"/>
      <c r="AF113" s="966">
        <v>86584</v>
      </c>
      <c r="AG113" s="964"/>
      <c r="AH113" s="964"/>
      <c r="AI113" s="964"/>
      <c r="AJ113" s="965"/>
      <c r="AK113" s="966">
        <v>85174</v>
      </c>
      <c r="AL113" s="964"/>
      <c r="AM113" s="964"/>
      <c r="AN113" s="964"/>
      <c r="AO113" s="965"/>
      <c r="AP113" s="967">
        <v>4.3</v>
      </c>
      <c r="AQ113" s="968"/>
      <c r="AR113" s="968"/>
      <c r="AS113" s="968"/>
      <c r="AT113" s="969"/>
      <c r="AU113" s="929"/>
      <c r="AV113" s="930"/>
      <c r="AW113" s="930"/>
      <c r="AX113" s="930"/>
      <c r="AY113" s="931"/>
      <c r="AZ113" s="979" t="s">
        <v>414</v>
      </c>
      <c r="BA113" s="980"/>
      <c r="BB113" s="980"/>
      <c r="BC113" s="980"/>
      <c r="BD113" s="980"/>
      <c r="BE113" s="980"/>
      <c r="BF113" s="980"/>
      <c r="BG113" s="980"/>
      <c r="BH113" s="980"/>
      <c r="BI113" s="980"/>
      <c r="BJ113" s="980"/>
      <c r="BK113" s="980"/>
      <c r="BL113" s="980"/>
      <c r="BM113" s="980"/>
      <c r="BN113" s="980"/>
      <c r="BO113" s="980"/>
      <c r="BP113" s="981"/>
      <c r="BQ113" s="949">
        <v>2472</v>
      </c>
      <c r="BR113" s="950"/>
      <c r="BS113" s="950"/>
      <c r="BT113" s="950"/>
      <c r="BU113" s="950"/>
      <c r="BV113" s="950">
        <v>18372</v>
      </c>
      <c r="BW113" s="950"/>
      <c r="BX113" s="950"/>
      <c r="BY113" s="950"/>
      <c r="BZ113" s="950"/>
      <c r="CA113" s="950">
        <v>20449</v>
      </c>
      <c r="CB113" s="950"/>
      <c r="CC113" s="950"/>
      <c r="CD113" s="950"/>
      <c r="CE113" s="950"/>
      <c r="CF113" s="944">
        <v>1</v>
      </c>
      <c r="CG113" s="945"/>
      <c r="CH113" s="945"/>
      <c r="CI113" s="945"/>
      <c r="CJ113" s="945"/>
      <c r="CK113" s="975"/>
      <c r="CL113" s="976"/>
      <c r="CM113" s="946" t="s">
        <v>415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110</v>
      </c>
      <c r="DH113" s="989"/>
      <c r="DI113" s="989"/>
      <c r="DJ113" s="989"/>
      <c r="DK113" s="990"/>
      <c r="DL113" s="991" t="s">
        <v>110</v>
      </c>
      <c r="DM113" s="989"/>
      <c r="DN113" s="989"/>
      <c r="DO113" s="989"/>
      <c r="DP113" s="990"/>
      <c r="DQ113" s="991" t="s">
        <v>110</v>
      </c>
      <c r="DR113" s="989"/>
      <c r="DS113" s="989"/>
      <c r="DT113" s="989"/>
      <c r="DU113" s="990"/>
      <c r="DV113" s="992" t="s">
        <v>110</v>
      </c>
      <c r="DW113" s="993"/>
      <c r="DX113" s="993"/>
      <c r="DY113" s="993"/>
      <c r="DZ113" s="994"/>
    </row>
    <row r="114" spans="1:130" s="197" customFormat="1" ht="26.25" customHeight="1">
      <c r="A114" s="984"/>
      <c r="B114" s="985"/>
      <c r="C114" s="980" t="s">
        <v>416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268</v>
      </c>
      <c r="AB114" s="989"/>
      <c r="AC114" s="989"/>
      <c r="AD114" s="989"/>
      <c r="AE114" s="990"/>
      <c r="AF114" s="991">
        <v>278</v>
      </c>
      <c r="AG114" s="989"/>
      <c r="AH114" s="989"/>
      <c r="AI114" s="989"/>
      <c r="AJ114" s="990"/>
      <c r="AK114" s="991">
        <v>451</v>
      </c>
      <c r="AL114" s="989"/>
      <c r="AM114" s="989"/>
      <c r="AN114" s="989"/>
      <c r="AO114" s="990"/>
      <c r="AP114" s="992">
        <v>0</v>
      </c>
      <c r="AQ114" s="993"/>
      <c r="AR114" s="993"/>
      <c r="AS114" s="993"/>
      <c r="AT114" s="994"/>
      <c r="AU114" s="929"/>
      <c r="AV114" s="930"/>
      <c r="AW114" s="930"/>
      <c r="AX114" s="930"/>
      <c r="AY114" s="931"/>
      <c r="AZ114" s="979" t="s">
        <v>417</v>
      </c>
      <c r="BA114" s="980"/>
      <c r="BB114" s="980"/>
      <c r="BC114" s="980"/>
      <c r="BD114" s="980"/>
      <c r="BE114" s="980"/>
      <c r="BF114" s="980"/>
      <c r="BG114" s="980"/>
      <c r="BH114" s="980"/>
      <c r="BI114" s="980"/>
      <c r="BJ114" s="980"/>
      <c r="BK114" s="980"/>
      <c r="BL114" s="980"/>
      <c r="BM114" s="980"/>
      <c r="BN114" s="980"/>
      <c r="BO114" s="980"/>
      <c r="BP114" s="981"/>
      <c r="BQ114" s="949">
        <v>456445</v>
      </c>
      <c r="BR114" s="950"/>
      <c r="BS114" s="950"/>
      <c r="BT114" s="950"/>
      <c r="BU114" s="950"/>
      <c r="BV114" s="950">
        <v>431116</v>
      </c>
      <c r="BW114" s="950"/>
      <c r="BX114" s="950"/>
      <c r="BY114" s="950"/>
      <c r="BZ114" s="950"/>
      <c r="CA114" s="950">
        <v>414019</v>
      </c>
      <c r="CB114" s="950"/>
      <c r="CC114" s="950"/>
      <c r="CD114" s="950"/>
      <c r="CE114" s="950"/>
      <c r="CF114" s="944">
        <v>20.9</v>
      </c>
      <c r="CG114" s="945"/>
      <c r="CH114" s="945"/>
      <c r="CI114" s="945"/>
      <c r="CJ114" s="945"/>
      <c r="CK114" s="975"/>
      <c r="CL114" s="976"/>
      <c r="CM114" s="946" t="s">
        <v>418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110</v>
      </c>
      <c r="DH114" s="989"/>
      <c r="DI114" s="989"/>
      <c r="DJ114" s="989"/>
      <c r="DK114" s="990"/>
      <c r="DL114" s="991" t="s">
        <v>110</v>
      </c>
      <c r="DM114" s="989"/>
      <c r="DN114" s="989"/>
      <c r="DO114" s="989"/>
      <c r="DP114" s="990"/>
      <c r="DQ114" s="991" t="s">
        <v>110</v>
      </c>
      <c r="DR114" s="989"/>
      <c r="DS114" s="989"/>
      <c r="DT114" s="989"/>
      <c r="DU114" s="990"/>
      <c r="DV114" s="992" t="s">
        <v>110</v>
      </c>
      <c r="DW114" s="993"/>
      <c r="DX114" s="993"/>
      <c r="DY114" s="993"/>
      <c r="DZ114" s="994"/>
    </row>
    <row r="115" spans="1:130" s="197" customFormat="1" ht="26.25" customHeight="1">
      <c r="A115" s="984"/>
      <c r="B115" s="985"/>
      <c r="C115" s="980" t="s">
        <v>419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110</v>
      </c>
      <c r="AB115" s="964"/>
      <c r="AC115" s="964"/>
      <c r="AD115" s="964"/>
      <c r="AE115" s="965"/>
      <c r="AF115" s="966" t="s">
        <v>110</v>
      </c>
      <c r="AG115" s="964"/>
      <c r="AH115" s="964"/>
      <c r="AI115" s="964"/>
      <c r="AJ115" s="965"/>
      <c r="AK115" s="966" t="s">
        <v>110</v>
      </c>
      <c r="AL115" s="964"/>
      <c r="AM115" s="964"/>
      <c r="AN115" s="964"/>
      <c r="AO115" s="965"/>
      <c r="AP115" s="967" t="s">
        <v>110</v>
      </c>
      <c r="AQ115" s="968"/>
      <c r="AR115" s="968"/>
      <c r="AS115" s="968"/>
      <c r="AT115" s="969"/>
      <c r="AU115" s="929"/>
      <c r="AV115" s="930"/>
      <c r="AW115" s="930"/>
      <c r="AX115" s="930"/>
      <c r="AY115" s="931"/>
      <c r="AZ115" s="979" t="s">
        <v>420</v>
      </c>
      <c r="BA115" s="980"/>
      <c r="BB115" s="980"/>
      <c r="BC115" s="980"/>
      <c r="BD115" s="980"/>
      <c r="BE115" s="980"/>
      <c r="BF115" s="980"/>
      <c r="BG115" s="980"/>
      <c r="BH115" s="980"/>
      <c r="BI115" s="980"/>
      <c r="BJ115" s="980"/>
      <c r="BK115" s="980"/>
      <c r="BL115" s="980"/>
      <c r="BM115" s="980"/>
      <c r="BN115" s="980"/>
      <c r="BO115" s="980"/>
      <c r="BP115" s="981"/>
      <c r="BQ115" s="949" t="s">
        <v>110</v>
      </c>
      <c r="BR115" s="950"/>
      <c r="BS115" s="950"/>
      <c r="BT115" s="950"/>
      <c r="BU115" s="950"/>
      <c r="BV115" s="950" t="s">
        <v>110</v>
      </c>
      <c r="BW115" s="950"/>
      <c r="BX115" s="950"/>
      <c r="BY115" s="950"/>
      <c r="BZ115" s="950"/>
      <c r="CA115" s="950" t="s">
        <v>110</v>
      </c>
      <c r="CB115" s="950"/>
      <c r="CC115" s="950"/>
      <c r="CD115" s="950"/>
      <c r="CE115" s="950"/>
      <c r="CF115" s="944" t="s">
        <v>110</v>
      </c>
      <c r="CG115" s="945"/>
      <c r="CH115" s="945"/>
      <c r="CI115" s="945"/>
      <c r="CJ115" s="945"/>
      <c r="CK115" s="975"/>
      <c r="CL115" s="976"/>
      <c r="CM115" s="979" t="s">
        <v>421</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110</v>
      </c>
      <c r="DH115" s="989"/>
      <c r="DI115" s="989"/>
      <c r="DJ115" s="989"/>
      <c r="DK115" s="990"/>
      <c r="DL115" s="991" t="s">
        <v>110</v>
      </c>
      <c r="DM115" s="989"/>
      <c r="DN115" s="989"/>
      <c r="DO115" s="989"/>
      <c r="DP115" s="990"/>
      <c r="DQ115" s="991" t="s">
        <v>110</v>
      </c>
      <c r="DR115" s="989"/>
      <c r="DS115" s="989"/>
      <c r="DT115" s="989"/>
      <c r="DU115" s="990"/>
      <c r="DV115" s="992" t="s">
        <v>110</v>
      </c>
      <c r="DW115" s="993"/>
      <c r="DX115" s="993"/>
      <c r="DY115" s="993"/>
      <c r="DZ115" s="994"/>
    </row>
    <row r="116" spans="1:130" s="197" customFormat="1" ht="26.25" customHeight="1">
      <c r="A116" s="986"/>
      <c r="B116" s="987"/>
      <c r="C116" s="1001" t="s">
        <v>422</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110</v>
      </c>
      <c r="AB116" s="989"/>
      <c r="AC116" s="989"/>
      <c r="AD116" s="989"/>
      <c r="AE116" s="990"/>
      <c r="AF116" s="991" t="s">
        <v>110</v>
      </c>
      <c r="AG116" s="989"/>
      <c r="AH116" s="989"/>
      <c r="AI116" s="989"/>
      <c r="AJ116" s="990"/>
      <c r="AK116" s="991" t="s">
        <v>110</v>
      </c>
      <c r="AL116" s="989"/>
      <c r="AM116" s="989"/>
      <c r="AN116" s="989"/>
      <c r="AO116" s="990"/>
      <c r="AP116" s="992" t="s">
        <v>110</v>
      </c>
      <c r="AQ116" s="993"/>
      <c r="AR116" s="993"/>
      <c r="AS116" s="993"/>
      <c r="AT116" s="994"/>
      <c r="AU116" s="929"/>
      <c r="AV116" s="930"/>
      <c r="AW116" s="930"/>
      <c r="AX116" s="930"/>
      <c r="AY116" s="931"/>
      <c r="AZ116" s="979" t="s">
        <v>423</v>
      </c>
      <c r="BA116" s="980"/>
      <c r="BB116" s="980"/>
      <c r="BC116" s="980"/>
      <c r="BD116" s="980"/>
      <c r="BE116" s="980"/>
      <c r="BF116" s="980"/>
      <c r="BG116" s="980"/>
      <c r="BH116" s="980"/>
      <c r="BI116" s="980"/>
      <c r="BJ116" s="980"/>
      <c r="BK116" s="980"/>
      <c r="BL116" s="980"/>
      <c r="BM116" s="980"/>
      <c r="BN116" s="980"/>
      <c r="BO116" s="980"/>
      <c r="BP116" s="981"/>
      <c r="BQ116" s="949" t="s">
        <v>110</v>
      </c>
      <c r="BR116" s="950"/>
      <c r="BS116" s="950"/>
      <c r="BT116" s="950"/>
      <c r="BU116" s="950"/>
      <c r="BV116" s="950" t="s">
        <v>110</v>
      </c>
      <c r="BW116" s="950"/>
      <c r="BX116" s="950"/>
      <c r="BY116" s="950"/>
      <c r="BZ116" s="950"/>
      <c r="CA116" s="950" t="s">
        <v>110</v>
      </c>
      <c r="CB116" s="950"/>
      <c r="CC116" s="950"/>
      <c r="CD116" s="950"/>
      <c r="CE116" s="950"/>
      <c r="CF116" s="944" t="s">
        <v>110</v>
      </c>
      <c r="CG116" s="945"/>
      <c r="CH116" s="945"/>
      <c r="CI116" s="945"/>
      <c r="CJ116" s="945"/>
      <c r="CK116" s="975"/>
      <c r="CL116" s="976"/>
      <c r="CM116" s="946" t="s">
        <v>424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110</v>
      </c>
      <c r="DH116" s="989"/>
      <c r="DI116" s="989"/>
      <c r="DJ116" s="989"/>
      <c r="DK116" s="990"/>
      <c r="DL116" s="991" t="s">
        <v>110</v>
      </c>
      <c r="DM116" s="989"/>
      <c r="DN116" s="989"/>
      <c r="DO116" s="989"/>
      <c r="DP116" s="990"/>
      <c r="DQ116" s="991" t="s">
        <v>110</v>
      </c>
      <c r="DR116" s="989"/>
      <c r="DS116" s="989"/>
      <c r="DT116" s="989"/>
      <c r="DU116" s="990"/>
      <c r="DV116" s="992" t="s">
        <v>110</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425</v>
      </c>
      <c r="Z117" s="914"/>
      <c r="AA117" s="1026">
        <v>624826</v>
      </c>
      <c r="AB117" s="996"/>
      <c r="AC117" s="996"/>
      <c r="AD117" s="996"/>
      <c r="AE117" s="997"/>
      <c r="AF117" s="995">
        <v>593670</v>
      </c>
      <c r="AG117" s="996"/>
      <c r="AH117" s="996"/>
      <c r="AI117" s="996"/>
      <c r="AJ117" s="997"/>
      <c r="AK117" s="995">
        <v>558148</v>
      </c>
      <c r="AL117" s="996"/>
      <c r="AM117" s="996"/>
      <c r="AN117" s="996"/>
      <c r="AO117" s="997"/>
      <c r="AP117" s="998"/>
      <c r="AQ117" s="999"/>
      <c r="AR117" s="999"/>
      <c r="AS117" s="999"/>
      <c r="AT117" s="1000"/>
      <c r="AU117" s="929"/>
      <c r="AV117" s="930"/>
      <c r="AW117" s="930"/>
      <c r="AX117" s="930"/>
      <c r="AY117" s="931"/>
      <c r="AZ117" s="1025" t="s">
        <v>426</v>
      </c>
      <c r="BA117" s="1001"/>
      <c r="BB117" s="1001"/>
      <c r="BC117" s="1001"/>
      <c r="BD117" s="1001"/>
      <c r="BE117" s="1001"/>
      <c r="BF117" s="1001"/>
      <c r="BG117" s="1001"/>
      <c r="BH117" s="1001"/>
      <c r="BI117" s="1001"/>
      <c r="BJ117" s="1001"/>
      <c r="BK117" s="1001"/>
      <c r="BL117" s="1001"/>
      <c r="BM117" s="1001"/>
      <c r="BN117" s="1001"/>
      <c r="BO117" s="1001"/>
      <c r="BP117" s="1002"/>
      <c r="BQ117" s="1015" t="s">
        <v>427</v>
      </c>
      <c r="BR117" s="1016"/>
      <c r="BS117" s="1016"/>
      <c r="BT117" s="1016"/>
      <c r="BU117" s="1016"/>
      <c r="BV117" s="1016" t="s">
        <v>427</v>
      </c>
      <c r="BW117" s="1016"/>
      <c r="BX117" s="1016"/>
      <c r="BY117" s="1016"/>
      <c r="BZ117" s="1016"/>
      <c r="CA117" s="1016" t="s">
        <v>427</v>
      </c>
      <c r="CB117" s="1016"/>
      <c r="CC117" s="1016"/>
      <c r="CD117" s="1016"/>
      <c r="CE117" s="1016"/>
      <c r="CF117" s="944" t="s">
        <v>427</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427</v>
      </c>
      <c r="DH117" s="989"/>
      <c r="DI117" s="989"/>
      <c r="DJ117" s="989"/>
      <c r="DK117" s="990"/>
      <c r="DL117" s="991" t="s">
        <v>427</v>
      </c>
      <c r="DM117" s="989"/>
      <c r="DN117" s="989"/>
      <c r="DO117" s="989"/>
      <c r="DP117" s="990"/>
      <c r="DQ117" s="991" t="s">
        <v>427</v>
      </c>
      <c r="DR117" s="989"/>
      <c r="DS117" s="989"/>
      <c r="DT117" s="989"/>
      <c r="DU117" s="990"/>
      <c r="DV117" s="992" t="s">
        <v>427</v>
      </c>
      <c r="DW117" s="993"/>
      <c r="DX117" s="993"/>
      <c r="DY117" s="993"/>
      <c r="DZ117" s="994"/>
    </row>
    <row r="118" spans="1:130" s="197" customFormat="1" ht="26.25" customHeight="1">
      <c r="A118" s="934" t="s">
        <v>401</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399</v>
      </c>
      <c r="AB118" s="913"/>
      <c r="AC118" s="913"/>
      <c r="AD118" s="913"/>
      <c r="AE118" s="914"/>
      <c r="AF118" s="912" t="s">
        <v>285</v>
      </c>
      <c r="AG118" s="913"/>
      <c r="AH118" s="913"/>
      <c r="AI118" s="913"/>
      <c r="AJ118" s="914"/>
      <c r="AK118" s="912" t="s">
        <v>284</v>
      </c>
      <c r="AL118" s="913"/>
      <c r="AM118" s="913"/>
      <c r="AN118" s="913"/>
      <c r="AO118" s="914"/>
      <c r="AP118" s="1020" t="s">
        <v>400</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429</v>
      </c>
      <c r="BP118" s="1024"/>
      <c r="BQ118" s="1015">
        <v>4428274</v>
      </c>
      <c r="BR118" s="1016"/>
      <c r="BS118" s="1016"/>
      <c r="BT118" s="1016"/>
      <c r="BU118" s="1016"/>
      <c r="BV118" s="1016">
        <v>4389776</v>
      </c>
      <c r="BW118" s="1016"/>
      <c r="BX118" s="1016"/>
      <c r="BY118" s="1016"/>
      <c r="BZ118" s="1016"/>
      <c r="CA118" s="1016">
        <v>4530933</v>
      </c>
      <c r="CB118" s="1016"/>
      <c r="CC118" s="1016"/>
      <c r="CD118" s="1016"/>
      <c r="CE118" s="1016"/>
      <c r="CF118" s="1017"/>
      <c r="CG118" s="1018"/>
      <c r="CH118" s="1018"/>
      <c r="CI118" s="1018"/>
      <c r="CJ118" s="1019"/>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7" customFormat="1" ht="26.25" customHeight="1">
      <c r="A119" s="1004"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110</v>
      </c>
      <c r="AB119" s="920"/>
      <c r="AC119" s="920"/>
      <c r="AD119" s="920"/>
      <c r="AE119" s="921"/>
      <c r="AF119" s="922" t="s">
        <v>110</v>
      </c>
      <c r="AG119" s="920"/>
      <c r="AH119" s="920"/>
      <c r="AI119" s="920"/>
      <c r="AJ119" s="921"/>
      <c r="AK119" s="922" t="s">
        <v>110</v>
      </c>
      <c r="AL119" s="920"/>
      <c r="AM119" s="920"/>
      <c r="AN119" s="920"/>
      <c r="AO119" s="921"/>
      <c r="AP119" s="923" t="s">
        <v>110</v>
      </c>
      <c r="AQ119" s="924"/>
      <c r="AR119" s="924"/>
      <c r="AS119" s="924"/>
      <c r="AT119" s="925"/>
      <c r="AU119" s="1007" t="s">
        <v>431</v>
      </c>
      <c r="AV119" s="1008"/>
      <c r="AW119" s="1008"/>
      <c r="AX119" s="1008"/>
      <c r="AY119" s="1009"/>
      <c r="AZ119" s="970" t="s">
        <v>432</v>
      </c>
      <c r="BA119" s="917"/>
      <c r="BB119" s="917"/>
      <c r="BC119" s="917"/>
      <c r="BD119" s="917"/>
      <c r="BE119" s="917"/>
      <c r="BF119" s="917"/>
      <c r="BG119" s="917"/>
      <c r="BH119" s="917"/>
      <c r="BI119" s="917"/>
      <c r="BJ119" s="917"/>
      <c r="BK119" s="917"/>
      <c r="BL119" s="917"/>
      <c r="BM119" s="917"/>
      <c r="BN119" s="917"/>
      <c r="BO119" s="917"/>
      <c r="BP119" s="918"/>
      <c r="BQ119" s="956">
        <v>6215096</v>
      </c>
      <c r="BR119" s="957"/>
      <c r="BS119" s="957"/>
      <c r="BT119" s="957"/>
      <c r="BU119" s="957"/>
      <c r="BV119" s="957">
        <v>6657289</v>
      </c>
      <c r="BW119" s="957"/>
      <c r="BX119" s="957"/>
      <c r="BY119" s="957"/>
      <c r="BZ119" s="957"/>
      <c r="CA119" s="957">
        <v>7113940</v>
      </c>
      <c r="CB119" s="957"/>
      <c r="CC119" s="957"/>
      <c r="CD119" s="957"/>
      <c r="CE119" s="957"/>
      <c r="CF119" s="971">
        <v>359.6</v>
      </c>
      <c r="CG119" s="972"/>
      <c r="CH119" s="972"/>
      <c r="CI119" s="972"/>
      <c r="CJ119" s="972"/>
      <c r="CK119" s="977"/>
      <c r="CL119" s="978"/>
      <c r="CM119" s="1034" t="s">
        <v>433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110</v>
      </c>
      <c r="DH119" s="1028"/>
      <c r="DI119" s="1028"/>
      <c r="DJ119" s="1028"/>
      <c r="DK119" s="1029"/>
      <c r="DL119" s="1030" t="s">
        <v>110</v>
      </c>
      <c r="DM119" s="1028"/>
      <c r="DN119" s="1028"/>
      <c r="DO119" s="1028"/>
      <c r="DP119" s="1029"/>
      <c r="DQ119" s="1030" t="s">
        <v>110</v>
      </c>
      <c r="DR119" s="1028"/>
      <c r="DS119" s="1028"/>
      <c r="DT119" s="1028"/>
      <c r="DU119" s="1029"/>
      <c r="DV119" s="1031" t="s">
        <v>110</v>
      </c>
      <c r="DW119" s="1032"/>
      <c r="DX119" s="1032"/>
      <c r="DY119" s="1032"/>
      <c r="DZ119" s="1033"/>
    </row>
    <row r="120" spans="1:130" s="197" customFormat="1" ht="26.25" customHeight="1">
      <c r="A120" s="1005"/>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110</v>
      </c>
      <c r="AB120" s="989"/>
      <c r="AC120" s="989"/>
      <c r="AD120" s="989"/>
      <c r="AE120" s="990"/>
      <c r="AF120" s="991" t="s">
        <v>110</v>
      </c>
      <c r="AG120" s="989"/>
      <c r="AH120" s="989"/>
      <c r="AI120" s="989"/>
      <c r="AJ120" s="990"/>
      <c r="AK120" s="991" t="s">
        <v>110</v>
      </c>
      <c r="AL120" s="989"/>
      <c r="AM120" s="989"/>
      <c r="AN120" s="989"/>
      <c r="AO120" s="990"/>
      <c r="AP120" s="992" t="s">
        <v>110</v>
      </c>
      <c r="AQ120" s="993"/>
      <c r="AR120" s="993"/>
      <c r="AS120" s="993"/>
      <c r="AT120" s="994"/>
      <c r="AU120" s="1010"/>
      <c r="AV120" s="1011"/>
      <c r="AW120" s="1011"/>
      <c r="AX120" s="1011"/>
      <c r="AY120" s="1012"/>
      <c r="AZ120" s="979" t="s">
        <v>434</v>
      </c>
      <c r="BA120" s="980"/>
      <c r="BB120" s="980"/>
      <c r="BC120" s="980"/>
      <c r="BD120" s="980"/>
      <c r="BE120" s="980"/>
      <c r="BF120" s="980"/>
      <c r="BG120" s="980"/>
      <c r="BH120" s="980"/>
      <c r="BI120" s="980"/>
      <c r="BJ120" s="980"/>
      <c r="BK120" s="980"/>
      <c r="BL120" s="980"/>
      <c r="BM120" s="980"/>
      <c r="BN120" s="980"/>
      <c r="BO120" s="980"/>
      <c r="BP120" s="981"/>
      <c r="BQ120" s="949" t="s">
        <v>110</v>
      </c>
      <c r="BR120" s="950"/>
      <c r="BS120" s="950"/>
      <c r="BT120" s="950"/>
      <c r="BU120" s="950"/>
      <c r="BV120" s="950" t="s">
        <v>110</v>
      </c>
      <c r="BW120" s="950"/>
      <c r="BX120" s="950"/>
      <c r="BY120" s="950"/>
      <c r="BZ120" s="950"/>
      <c r="CA120" s="950" t="s">
        <v>110</v>
      </c>
      <c r="CB120" s="950"/>
      <c r="CC120" s="950"/>
      <c r="CD120" s="950"/>
      <c r="CE120" s="950"/>
      <c r="CF120" s="944" t="s">
        <v>110</v>
      </c>
      <c r="CG120" s="945"/>
      <c r="CH120" s="945"/>
      <c r="CI120" s="945"/>
      <c r="CJ120" s="945"/>
      <c r="CK120" s="1043" t="s">
        <v>435</v>
      </c>
      <c r="CL120" s="1044"/>
      <c r="CM120" s="1044"/>
      <c r="CN120" s="1044"/>
      <c r="CO120" s="1045"/>
      <c r="CP120" s="1051" t="s">
        <v>383</v>
      </c>
      <c r="CQ120" s="1052"/>
      <c r="CR120" s="1052"/>
      <c r="CS120" s="1052"/>
      <c r="CT120" s="1052"/>
      <c r="CU120" s="1052"/>
      <c r="CV120" s="1052"/>
      <c r="CW120" s="1052"/>
      <c r="CX120" s="1052"/>
      <c r="CY120" s="1052"/>
      <c r="CZ120" s="1052"/>
      <c r="DA120" s="1052"/>
      <c r="DB120" s="1052"/>
      <c r="DC120" s="1052"/>
      <c r="DD120" s="1052"/>
      <c r="DE120" s="1052"/>
      <c r="DF120" s="1053"/>
      <c r="DG120" s="956">
        <v>514617</v>
      </c>
      <c r="DH120" s="957"/>
      <c r="DI120" s="957"/>
      <c r="DJ120" s="957"/>
      <c r="DK120" s="957"/>
      <c r="DL120" s="957">
        <v>473087</v>
      </c>
      <c r="DM120" s="957"/>
      <c r="DN120" s="957"/>
      <c r="DO120" s="957"/>
      <c r="DP120" s="957"/>
      <c r="DQ120" s="957">
        <v>429960</v>
      </c>
      <c r="DR120" s="957"/>
      <c r="DS120" s="957"/>
      <c r="DT120" s="957"/>
      <c r="DU120" s="957"/>
      <c r="DV120" s="958">
        <v>21.7</v>
      </c>
      <c r="DW120" s="958"/>
      <c r="DX120" s="958"/>
      <c r="DY120" s="958"/>
      <c r="DZ120" s="959"/>
    </row>
    <row r="121" spans="1:130" s="197" customFormat="1" ht="26.25" customHeight="1">
      <c r="A121" s="1005"/>
      <c r="B121" s="976"/>
      <c r="C121" s="1040" t="s">
        <v>436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110</v>
      </c>
      <c r="AB121" s="989"/>
      <c r="AC121" s="989"/>
      <c r="AD121" s="989"/>
      <c r="AE121" s="990"/>
      <c r="AF121" s="991" t="s">
        <v>110</v>
      </c>
      <c r="AG121" s="989"/>
      <c r="AH121" s="989"/>
      <c r="AI121" s="989"/>
      <c r="AJ121" s="990"/>
      <c r="AK121" s="991" t="s">
        <v>110</v>
      </c>
      <c r="AL121" s="989"/>
      <c r="AM121" s="989"/>
      <c r="AN121" s="989"/>
      <c r="AO121" s="990"/>
      <c r="AP121" s="992" t="s">
        <v>110</v>
      </c>
      <c r="AQ121" s="993"/>
      <c r="AR121" s="993"/>
      <c r="AS121" s="993"/>
      <c r="AT121" s="994"/>
      <c r="AU121" s="1010"/>
      <c r="AV121" s="1011"/>
      <c r="AW121" s="1011"/>
      <c r="AX121" s="1011"/>
      <c r="AY121" s="1012"/>
      <c r="AZ121" s="1025" t="s">
        <v>437</v>
      </c>
      <c r="BA121" s="1001"/>
      <c r="BB121" s="1001"/>
      <c r="BC121" s="1001"/>
      <c r="BD121" s="1001"/>
      <c r="BE121" s="1001"/>
      <c r="BF121" s="1001"/>
      <c r="BG121" s="1001"/>
      <c r="BH121" s="1001"/>
      <c r="BI121" s="1001"/>
      <c r="BJ121" s="1001"/>
      <c r="BK121" s="1001"/>
      <c r="BL121" s="1001"/>
      <c r="BM121" s="1001"/>
      <c r="BN121" s="1001"/>
      <c r="BO121" s="1001"/>
      <c r="BP121" s="1002"/>
      <c r="BQ121" s="1015">
        <v>3952501</v>
      </c>
      <c r="BR121" s="1016"/>
      <c r="BS121" s="1016"/>
      <c r="BT121" s="1016"/>
      <c r="BU121" s="1016"/>
      <c r="BV121" s="1016">
        <v>3934030</v>
      </c>
      <c r="BW121" s="1016"/>
      <c r="BX121" s="1016"/>
      <c r="BY121" s="1016"/>
      <c r="BZ121" s="1016"/>
      <c r="CA121" s="1016">
        <v>4035257</v>
      </c>
      <c r="CB121" s="1016"/>
      <c r="CC121" s="1016"/>
      <c r="CD121" s="1016"/>
      <c r="CE121" s="1016"/>
      <c r="CF121" s="1054">
        <v>204</v>
      </c>
      <c r="CG121" s="1055"/>
      <c r="CH121" s="1055"/>
      <c r="CI121" s="1055"/>
      <c r="CJ121" s="1055"/>
      <c r="CK121" s="1046"/>
      <c r="CL121" s="1047"/>
      <c r="CM121" s="1047"/>
      <c r="CN121" s="1047"/>
      <c r="CO121" s="1048"/>
      <c r="CP121" s="1037" t="s">
        <v>381</v>
      </c>
      <c r="CQ121" s="1038"/>
      <c r="CR121" s="1038"/>
      <c r="CS121" s="1038"/>
      <c r="CT121" s="1038"/>
      <c r="CU121" s="1038"/>
      <c r="CV121" s="1038"/>
      <c r="CW121" s="1038"/>
      <c r="CX121" s="1038"/>
      <c r="CY121" s="1038"/>
      <c r="CZ121" s="1038"/>
      <c r="DA121" s="1038"/>
      <c r="DB121" s="1038"/>
      <c r="DC121" s="1038"/>
      <c r="DD121" s="1038"/>
      <c r="DE121" s="1038"/>
      <c r="DF121" s="1039"/>
      <c r="DG121" s="949">
        <v>134452</v>
      </c>
      <c r="DH121" s="950"/>
      <c r="DI121" s="950"/>
      <c r="DJ121" s="950"/>
      <c r="DK121" s="950"/>
      <c r="DL121" s="950">
        <v>160414</v>
      </c>
      <c r="DM121" s="950"/>
      <c r="DN121" s="950"/>
      <c r="DO121" s="950"/>
      <c r="DP121" s="950"/>
      <c r="DQ121" s="950">
        <v>170789</v>
      </c>
      <c r="DR121" s="950"/>
      <c r="DS121" s="950"/>
      <c r="DT121" s="950"/>
      <c r="DU121" s="950"/>
      <c r="DV121" s="951">
        <v>8.6</v>
      </c>
      <c r="DW121" s="951"/>
      <c r="DX121" s="951"/>
      <c r="DY121" s="951"/>
      <c r="DZ121" s="952"/>
    </row>
    <row r="122" spans="1:130" s="197" customFormat="1" ht="26.25" customHeight="1">
      <c r="A122" s="1005"/>
      <c r="B122" s="976"/>
      <c r="C122" s="946" t="s">
        <v>418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438</v>
      </c>
      <c r="BP122" s="1024"/>
      <c r="BQ122" s="1064">
        <v>10167597</v>
      </c>
      <c r="BR122" s="1065"/>
      <c r="BS122" s="1065"/>
      <c r="BT122" s="1065"/>
      <c r="BU122" s="1065"/>
      <c r="BV122" s="1065">
        <v>10591319</v>
      </c>
      <c r="BW122" s="1065"/>
      <c r="BX122" s="1065"/>
      <c r="BY122" s="1065"/>
      <c r="BZ122" s="1065"/>
      <c r="CA122" s="1065">
        <v>11149197</v>
      </c>
      <c r="CB122" s="1065"/>
      <c r="CC122" s="1065"/>
      <c r="CD122" s="1065"/>
      <c r="CE122" s="1065"/>
      <c r="CF122" s="1017"/>
      <c r="CG122" s="1018"/>
      <c r="CH122" s="1018"/>
      <c r="CI122" s="1018"/>
      <c r="CJ122" s="1019"/>
      <c r="CK122" s="1046"/>
      <c r="CL122" s="1047"/>
      <c r="CM122" s="1047"/>
      <c r="CN122" s="1047"/>
      <c r="CO122" s="1048"/>
      <c r="CP122" s="1037" t="s">
        <v>379</v>
      </c>
      <c r="CQ122" s="1038"/>
      <c r="CR122" s="1038"/>
      <c r="CS122" s="1038"/>
      <c r="CT122" s="1038"/>
      <c r="CU122" s="1038"/>
      <c r="CV122" s="1038"/>
      <c r="CW122" s="1038"/>
      <c r="CX122" s="1038"/>
      <c r="CY122" s="1038"/>
      <c r="CZ122" s="1038"/>
      <c r="DA122" s="1038"/>
      <c r="DB122" s="1038"/>
      <c r="DC122" s="1038"/>
      <c r="DD122" s="1038"/>
      <c r="DE122" s="1038"/>
      <c r="DF122" s="1039"/>
      <c r="DG122" s="949" t="s">
        <v>110</v>
      </c>
      <c r="DH122" s="950"/>
      <c r="DI122" s="950"/>
      <c r="DJ122" s="950"/>
      <c r="DK122" s="950"/>
      <c r="DL122" s="950" t="s">
        <v>110</v>
      </c>
      <c r="DM122" s="950"/>
      <c r="DN122" s="950"/>
      <c r="DO122" s="950"/>
      <c r="DP122" s="950"/>
      <c r="DQ122" s="950" t="s">
        <v>110</v>
      </c>
      <c r="DR122" s="950"/>
      <c r="DS122" s="950"/>
      <c r="DT122" s="950"/>
      <c r="DU122" s="950"/>
      <c r="DV122" s="951" t="s">
        <v>110</v>
      </c>
      <c r="DW122" s="951"/>
      <c r="DX122" s="951"/>
      <c r="DY122" s="951"/>
      <c r="DZ122" s="952"/>
    </row>
    <row r="123" spans="1:130" s="197" customFormat="1" ht="26.25" customHeight="1" thickBot="1">
      <c r="A123" s="1005"/>
      <c r="B123" s="976"/>
      <c r="C123" s="946" t="s">
        <v>424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110</v>
      </c>
      <c r="AB123" s="989"/>
      <c r="AC123" s="989"/>
      <c r="AD123" s="989"/>
      <c r="AE123" s="990"/>
      <c r="AF123" s="991" t="s">
        <v>110</v>
      </c>
      <c r="AG123" s="989"/>
      <c r="AH123" s="989"/>
      <c r="AI123" s="989"/>
      <c r="AJ123" s="990"/>
      <c r="AK123" s="991" t="s">
        <v>110</v>
      </c>
      <c r="AL123" s="989"/>
      <c r="AM123" s="989"/>
      <c r="AN123" s="989"/>
      <c r="AO123" s="990"/>
      <c r="AP123" s="992" t="s">
        <v>110</v>
      </c>
      <c r="AQ123" s="993"/>
      <c r="AR123" s="993"/>
      <c r="AS123" s="993"/>
      <c r="AT123" s="994"/>
      <c r="AU123" s="1061" t="s">
        <v>439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110</v>
      </c>
      <c r="BR123" s="1057"/>
      <c r="BS123" s="1057"/>
      <c r="BT123" s="1057"/>
      <c r="BU123" s="1057"/>
      <c r="BV123" s="1057" t="s">
        <v>110</v>
      </c>
      <c r="BW123" s="1057"/>
      <c r="BX123" s="1057"/>
      <c r="BY123" s="1057"/>
      <c r="BZ123" s="1057"/>
      <c r="CA123" s="1057" t="s">
        <v>110</v>
      </c>
      <c r="CB123" s="1057"/>
      <c r="CC123" s="1057"/>
      <c r="CD123" s="1057"/>
      <c r="CE123" s="1057"/>
      <c r="CF123" s="1058"/>
      <c r="CG123" s="1059"/>
      <c r="CH123" s="1059"/>
      <c r="CI123" s="1059"/>
      <c r="CJ123" s="1060"/>
      <c r="CK123" s="1046"/>
      <c r="CL123" s="1047"/>
      <c r="CM123" s="1047"/>
      <c r="CN123" s="1047"/>
      <c r="CO123" s="1048"/>
      <c r="CP123" s="1037" t="s">
        <v>380</v>
      </c>
      <c r="CQ123" s="1038"/>
      <c r="CR123" s="1038"/>
      <c r="CS123" s="1038"/>
      <c r="CT123" s="1038"/>
      <c r="CU123" s="1038"/>
      <c r="CV123" s="1038"/>
      <c r="CW123" s="1038"/>
      <c r="CX123" s="1038"/>
      <c r="CY123" s="1038"/>
      <c r="CZ123" s="1038"/>
      <c r="DA123" s="1038"/>
      <c r="DB123" s="1038"/>
      <c r="DC123" s="1038"/>
      <c r="DD123" s="1038"/>
      <c r="DE123" s="1038"/>
      <c r="DF123" s="1039"/>
      <c r="DG123" s="988" t="s">
        <v>110</v>
      </c>
      <c r="DH123" s="989"/>
      <c r="DI123" s="989"/>
      <c r="DJ123" s="989"/>
      <c r="DK123" s="990"/>
      <c r="DL123" s="991" t="s">
        <v>110</v>
      </c>
      <c r="DM123" s="989"/>
      <c r="DN123" s="989"/>
      <c r="DO123" s="989"/>
      <c r="DP123" s="990"/>
      <c r="DQ123" s="991" t="s">
        <v>110</v>
      </c>
      <c r="DR123" s="989"/>
      <c r="DS123" s="989"/>
      <c r="DT123" s="989"/>
      <c r="DU123" s="990"/>
      <c r="DV123" s="992" t="s">
        <v>110</v>
      </c>
      <c r="DW123" s="993"/>
      <c r="DX123" s="993"/>
      <c r="DY123" s="993"/>
      <c r="DZ123" s="994"/>
    </row>
    <row r="124" spans="1:130" s="197" customFormat="1" ht="26.25" customHeight="1">
      <c r="A124" s="1005"/>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110</v>
      </c>
      <c r="AB124" s="989"/>
      <c r="AC124" s="989"/>
      <c r="AD124" s="989"/>
      <c r="AE124" s="990"/>
      <c r="AF124" s="991" t="s">
        <v>110</v>
      </c>
      <c r="AG124" s="989"/>
      <c r="AH124" s="989"/>
      <c r="AI124" s="989"/>
      <c r="AJ124" s="990"/>
      <c r="AK124" s="991" t="s">
        <v>110</v>
      </c>
      <c r="AL124" s="989"/>
      <c r="AM124" s="989"/>
      <c r="AN124" s="989"/>
      <c r="AO124" s="990"/>
      <c r="AP124" s="992" t="s">
        <v>110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440</v>
      </c>
      <c r="CQ124" s="1038"/>
      <c r="CR124" s="1038"/>
      <c r="CS124" s="1038"/>
      <c r="CT124" s="1038"/>
      <c r="CU124" s="1038"/>
      <c r="CV124" s="1038"/>
      <c r="CW124" s="1038"/>
      <c r="CX124" s="1038"/>
      <c r="CY124" s="1038"/>
      <c r="CZ124" s="1038"/>
      <c r="DA124" s="1038"/>
      <c r="DB124" s="1038"/>
      <c r="DC124" s="1038"/>
      <c r="DD124" s="1038"/>
      <c r="DE124" s="1038"/>
      <c r="DF124" s="1039"/>
      <c r="DG124" s="1027" t="s">
        <v>110</v>
      </c>
      <c r="DH124" s="1028"/>
      <c r="DI124" s="1028"/>
      <c r="DJ124" s="1028"/>
      <c r="DK124" s="1029"/>
      <c r="DL124" s="1030" t="s">
        <v>110</v>
      </c>
      <c r="DM124" s="1028"/>
      <c r="DN124" s="1028"/>
      <c r="DO124" s="1028"/>
      <c r="DP124" s="1029"/>
      <c r="DQ124" s="1030" t="s">
        <v>110</v>
      </c>
      <c r="DR124" s="1028"/>
      <c r="DS124" s="1028"/>
      <c r="DT124" s="1028"/>
      <c r="DU124" s="1029"/>
      <c r="DV124" s="1031" t="s">
        <v>110</v>
      </c>
      <c r="DW124" s="1032"/>
      <c r="DX124" s="1032"/>
      <c r="DY124" s="1032"/>
      <c r="DZ124" s="1033"/>
    </row>
    <row r="125" spans="1:130" s="197" customFormat="1" ht="26.25" customHeight="1" thickBot="1">
      <c r="A125" s="1005"/>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110</v>
      </c>
      <c r="AB125" s="989"/>
      <c r="AC125" s="989"/>
      <c r="AD125" s="989"/>
      <c r="AE125" s="990"/>
      <c r="AF125" s="991" t="s">
        <v>110</v>
      </c>
      <c r="AG125" s="989"/>
      <c r="AH125" s="989"/>
      <c r="AI125" s="989"/>
      <c r="AJ125" s="990"/>
      <c r="AK125" s="991" t="s">
        <v>110</v>
      </c>
      <c r="AL125" s="989"/>
      <c r="AM125" s="989"/>
      <c r="AN125" s="989"/>
      <c r="AO125" s="990"/>
      <c r="AP125" s="992" t="s">
        <v>110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441</v>
      </c>
      <c r="CL125" s="1044"/>
      <c r="CM125" s="1044"/>
      <c r="CN125" s="1044"/>
      <c r="CO125" s="1045"/>
      <c r="CP125" s="970" t="s">
        <v>442</v>
      </c>
      <c r="CQ125" s="917"/>
      <c r="CR125" s="917"/>
      <c r="CS125" s="917"/>
      <c r="CT125" s="917"/>
      <c r="CU125" s="917"/>
      <c r="CV125" s="917"/>
      <c r="CW125" s="917"/>
      <c r="CX125" s="917"/>
      <c r="CY125" s="917"/>
      <c r="CZ125" s="917"/>
      <c r="DA125" s="917"/>
      <c r="DB125" s="917"/>
      <c r="DC125" s="917"/>
      <c r="DD125" s="917"/>
      <c r="DE125" s="917"/>
      <c r="DF125" s="918"/>
      <c r="DG125" s="956" t="s">
        <v>110</v>
      </c>
      <c r="DH125" s="957"/>
      <c r="DI125" s="957"/>
      <c r="DJ125" s="957"/>
      <c r="DK125" s="957"/>
      <c r="DL125" s="957" t="s">
        <v>110</v>
      </c>
      <c r="DM125" s="957"/>
      <c r="DN125" s="957"/>
      <c r="DO125" s="957"/>
      <c r="DP125" s="957"/>
      <c r="DQ125" s="957" t="s">
        <v>110</v>
      </c>
      <c r="DR125" s="957"/>
      <c r="DS125" s="957"/>
      <c r="DT125" s="957"/>
      <c r="DU125" s="957"/>
      <c r="DV125" s="958" t="s">
        <v>110</v>
      </c>
      <c r="DW125" s="958"/>
      <c r="DX125" s="958"/>
      <c r="DY125" s="958"/>
      <c r="DZ125" s="959"/>
    </row>
    <row r="126" spans="1:130" s="197" customFormat="1" ht="26.25" customHeight="1">
      <c r="A126" s="1005"/>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110</v>
      </c>
      <c r="AB126" s="989"/>
      <c r="AC126" s="989"/>
      <c r="AD126" s="989"/>
      <c r="AE126" s="990"/>
      <c r="AF126" s="991" t="s">
        <v>110</v>
      </c>
      <c r="AG126" s="989"/>
      <c r="AH126" s="989"/>
      <c r="AI126" s="989"/>
      <c r="AJ126" s="990"/>
      <c r="AK126" s="991" t="s">
        <v>110</v>
      </c>
      <c r="AL126" s="989"/>
      <c r="AM126" s="989"/>
      <c r="AN126" s="989"/>
      <c r="AO126" s="990"/>
      <c r="AP126" s="992" t="s">
        <v>110</v>
      </c>
      <c r="AQ126" s="993"/>
      <c r="AR126" s="993"/>
      <c r="AS126" s="993"/>
      <c r="AT126" s="994"/>
      <c r="AU126" s="233"/>
      <c r="AV126" s="233"/>
      <c r="AW126" s="233"/>
      <c r="AX126" s="1066" t="s">
        <v>443</v>
      </c>
      <c r="AY126" s="1067"/>
      <c r="AZ126" s="1067"/>
      <c r="BA126" s="1067"/>
      <c r="BB126" s="1067"/>
      <c r="BC126" s="1067"/>
      <c r="BD126" s="1067"/>
      <c r="BE126" s="1068"/>
      <c r="BF126" s="1082" t="s">
        <v>444</v>
      </c>
      <c r="BG126" s="1067"/>
      <c r="BH126" s="1067"/>
      <c r="BI126" s="1067"/>
      <c r="BJ126" s="1067"/>
      <c r="BK126" s="1067"/>
      <c r="BL126" s="1068"/>
      <c r="BM126" s="1082" t="s">
        <v>445</v>
      </c>
      <c r="BN126" s="1067"/>
      <c r="BO126" s="1067"/>
      <c r="BP126" s="1067"/>
      <c r="BQ126" s="1067"/>
      <c r="BR126" s="1067"/>
      <c r="BS126" s="1068"/>
      <c r="BT126" s="1082" t="s">
        <v>446</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447</v>
      </c>
      <c r="CQ126" s="980"/>
      <c r="CR126" s="980"/>
      <c r="CS126" s="980"/>
      <c r="CT126" s="980"/>
      <c r="CU126" s="980"/>
      <c r="CV126" s="980"/>
      <c r="CW126" s="980"/>
      <c r="CX126" s="980"/>
      <c r="CY126" s="980"/>
      <c r="CZ126" s="980"/>
      <c r="DA126" s="980"/>
      <c r="DB126" s="980"/>
      <c r="DC126" s="980"/>
      <c r="DD126" s="980"/>
      <c r="DE126" s="980"/>
      <c r="DF126" s="981"/>
      <c r="DG126" s="949" t="s">
        <v>110</v>
      </c>
      <c r="DH126" s="950"/>
      <c r="DI126" s="950"/>
      <c r="DJ126" s="950"/>
      <c r="DK126" s="950"/>
      <c r="DL126" s="950" t="s">
        <v>110</v>
      </c>
      <c r="DM126" s="950"/>
      <c r="DN126" s="950"/>
      <c r="DO126" s="950"/>
      <c r="DP126" s="950"/>
      <c r="DQ126" s="950" t="s">
        <v>110</v>
      </c>
      <c r="DR126" s="950"/>
      <c r="DS126" s="950"/>
      <c r="DT126" s="950"/>
      <c r="DU126" s="950"/>
      <c r="DV126" s="951" t="s">
        <v>110</v>
      </c>
      <c r="DW126" s="951"/>
      <c r="DX126" s="951"/>
      <c r="DY126" s="951"/>
      <c r="DZ126" s="952"/>
    </row>
    <row r="127" spans="1:130" s="197" customFormat="1" ht="26.25" customHeight="1" thickBot="1">
      <c r="A127" s="1006"/>
      <c r="B127" s="978"/>
      <c r="C127" s="1034" t="s">
        <v>448</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110</v>
      </c>
      <c r="AB127" s="989"/>
      <c r="AC127" s="989"/>
      <c r="AD127" s="989"/>
      <c r="AE127" s="990"/>
      <c r="AF127" s="991" t="s">
        <v>110</v>
      </c>
      <c r="AG127" s="989"/>
      <c r="AH127" s="989"/>
      <c r="AI127" s="989"/>
      <c r="AJ127" s="990"/>
      <c r="AK127" s="991" t="s">
        <v>110</v>
      </c>
      <c r="AL127" s="989"/>
      <c r="AM127" s="989"/>
      <c r="AN127" s="989"/>
      <c r="AO127" s="990"/>
      <c r="AP127" s="992" t="s">
        <v>110</v>
      </c>
      <c r="AQ127" s="993"/>
      <c r="AR127" s="993"/>
      <c r="AS127" s="993"/>
      <c r="AT127" s="994"/>
      <c r="AU127" s="233"/>
      <c r="AV127" s="233"/>
      <c r="AW127" s="233"/>
      <c r="AX127" s="916" t="s">
        <v>449</v>
      </c>
      <c r="AY127" s="917"/>
      <c r="AZ127" s="917"/>
      <c r="BA127" s="917"/>
      <c r="BB127" s="917"/>
      <c r="BC127" s="917"/>
      <c r="BD127" s="917"/>
      <c r="BE127" s="918"/>
      <c r="BF127" s="1071" t="s">
        <v>110</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450</v>
      </c>
      <c r="CQ127" s="1075"/>
      <c r="CR127" s="1075"/>
      <c r="CS127" s="1075"/>
      <c r="CT127" s="1075"/>
      <c r="CU127" s="1075"/>
      <c r="CV127" s="1075"/>
      <c r="CW127" s="1075"/>
      <c r="CX127" s="1075"/>
      <c r="CY127" s="1075"/>
      <c r="CZ127" s="1075"/>
      <c r="DA127" s="1075"/>
      <c r="DB127" s="1075"/>
      <c r="DC127" s="1075"/>
      <c r="DD127" s="1075"/>
      <c r="DE127" s="1075"/>
      <c r="DF127" s="1076"/>
      <c r="DG127" s="1077" t="s">
        <v>110</v>
      </c>
      <c r="DH127" s="1078"/>
      <c r="DI127" s="1078"/>
      <c r="DJ127" s="1078"/>
      <c r="DK127" s="1078"/>
      <c r="DL127" s="1078" t="s">
        <v>110</v>
      </c>
      <c r="DM127" s="1078"/>
      <c r="DN127" s="1078"/>
      <c r="DO127" s="1078"/>
      <c r="DP127" s="1078"/>
      <c r="DQ127" s="1078" t="s">
        <v>110</v>
      </c>
      <c r="DR127" s="1078"/>
      <c r="DS127" s="1078"/>
      <c r="DT127" s="1078"/>
      <c r="DU127" s="1078"/>
      <c r="DV127" s="1079" t="s">
        <v>110</v>
      </c>
      <c r="DW127" s="1079"/>
      <c r="DX127" s="1079"/>
      <c r="DY127" s="1079"/>
      <c r="DZ127" s="1080"/>
    </row>
    <row r="128" spans="1:130" s="197" customFormat="1" ht="26.25" customHeight="1">
      <c r="A128" s="1101" t="s">
        <v>451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452</v>
      </c>
      <c r="X128" s="1103"/>
      <c r="Y128" s="1103"/>
      <c r="Z128" s="1104"/>
      <c r="AA128" s="1119" t="s">
        <v>110</v>
      </c>
      <c r="AB128" s="1120"/>
      <c r="AC128" s="1120"/>
      <c r="AD128" s="1120"/>
      <c r="AE128" s="1121"/>
      <c r="AF128" s="1122" t="s">
        <v>110</v>
      </c>
      <c r="AG128" s="1120"/>
      <c r="AH128" s="1120"/>
      <c r="AI128" s="1120"/>
      <c r="AJ128" s="1121"/>
      <c r="AK128" s="1122" t="s">
        <v>110</v>
      </c>
      <c r="AL128" s="1120"/>
      <c r="AM128" s="1120"/>
      <c r="AN128" s="1120"/>
      <c r="AO128" s="1121"/>
      <c r="AP128" s="1123"/>
      <c r="AQ128" s="1124"/>
      <c r="AR128" s="1124"/>
      <c r="AS128" s="1124"/>
      <c r="AT128" s="1125"/>
      <c r="AU128" s="235"/>
      <c r="AV128" s="235"/>
      <c r="AW128" s="235"/>
      <c r="AX128" s="1084" t="s">
        <v>453</v>
      </c>
      <c r="AY128" s="980"/>
      <c r="AZ128" s="980"/>
      <c r="BA128" s="980"/>
      <c r="BB128" s="980"/>
      <c r="BC128" s="980"/>
      <c r="BD128" s="980"/>
      <c r="BE128" s="981"/>
      <c r="BF128" s="1096" t="s">
        <v>110</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454</v>
      </c>
      <c r="X129" s="1091"/>
      <c r="Y129" s="1091"/>
      <c r="Z129" s="1092"/>
      <c r="AA129" s="988">
        <v>2580369</v>
      </c>
      <c r="AB129" s="989"/>
      <c r="AC129" s="989"/>
      <c r="AD129" s="989"/>
      <c r="AE129" s="990"/>
      <c r="AF129" s="991">
        <v>2429270</v>
      </c>
      <c r="AG129" s="989"/>
      <c r="AH129" s="989"/>
      <c r="AI129" s="989"/>
      <c r="AJ129" s="990"/>
      <c r="AK129" s="991">
        <v>2536826</v>
      </c>
      <c r="AL129" s="989"/>
      <c r="AM129" s="989"/>
      <c r="AN129" s="989"/>
      <c r="AO129" s="990"/>
      <c r="AP129" s="1093"/>
      <c r="AQ129" s="1094"/>
      <c r="AR129" s="1094"/>
      <c r="AS129" s="1094"/>
      <c r="AT129" s="1095"/>
      <c r="AU129" s="235"/>
      <c r="AV129" s="235"/>
      <c r="AW129" s="235"/>
      <c r="AX129" s="1084" t="s">
        <v>455</v>
      </c>
      <c r="AY129" s="980"/>
      <c r="AZ129" s="980"/>
      <c r="BA129" s="980"/>
      <c r="BB129" s="980"/>
      <c r="BC129" s="980"/>
      <c r="BD129" s="980"/>
      <c r="BE129" s="981"/>
      <c r="BF129" s="1085">
        <v>1</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457</v>
      </c>
      <c r="X130" s="1091"/>
      <c r="Y130" s="1091"/>
      <c r="Z130" s="1092"/>
      <c r="AA130" s="988">
        <v>589711</v>
      </c>
      <c r="AB130" s="989"/>
      <c r="AC130" s="989"/>
      <c r="AD130" s="989"/>
      <c r="AE130" s="990"/>
      <c r="AF130" s="991">
        <v>568116</v>
      </c>
      <c r="AG130" s="989"/>
      <c r="AH130" s="989"/>
      <c r="AI130" s="989"/>
      <c r="AJ130" s="990"/>
      <c r="AK130" s="991">
        <v>558506</v>
      </c>
      <c r="AL130" s="989"/>
      <c r="AM130" s="989"/>
      <c r="AN130" s="989"/>
      <c r="AO130" s="990"/>
      <c r="AP130" s="1093"/>
      <c r="AQ130" s="1094"/>
      <c r="AR130" s="1094"/>
      <c r="AS130" s="1094"/>
      <c r="AT130" s="1095"/>
      <c r="AU130" s="235"/>
      <c r="AV130" s="235"/>
      <c r="AW130" s="235"/>
      <c r="AX130" s="1143" t="s">
        <v>458</v>
      </c>
      <c r="AY130" s="1075"/>
      <c r="AZ130" s="1075"/>
      <c r="BA130" s="1075"/>
      <c r="BB130" s="1075"/>
      <c r="BC130" s="1075"/>
      <c r="BD130" s="1075"/>
      <c r="BE130" s="1076"/>
      <c r="BF130" s="1105" t="s">
        <v>110</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459</v>
      </c>
      <c r="X131" s="1114"/>
      <c r="Y131" s="1114"/>
      <c r="Z131" s="1115"/>
      <c r="AA131" s="1027">
        <v>1990658</v>
      </c>
      <c r="AB131" s="1028"/>
      <c r="AC131" s="1028"/>
      <c r="AD131" s="1028"/>
      <c r="AE131" s="1029"/>
      <c r="AF131" s="1030">
        <v>1861154</v>
      </c>
      <c r="AG131" s="1028"/>
      <c r="AH131" s="1028"/>
      <c r="AI131" s="1028"/>
      <c r="AJ131" s="1029"/>
      <c r="AK131" s="1030">
        <v>1978320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460</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461</v>
      </c>
      <c r="W132" s="1131"/>
      <c r="X132" s="1131"/>
      <c r="Y132" s="1131"/>
      <c r="Z132" s="1132"/>
      <c r="AA132" s="1133">
        <v>1.763989595</v>
      </c>
      <c r="AB132" s="1134"/>
      <c r="AC132" s="1134"/>
      <c r="AD132" s="1134"/>
      <c r="AE132" s="1135"/>
      <c r="AF132" s="1136">
        <v>1.373019105</v>
      </c>
      <c r="AG132" s="1134"/>
      <c r="AH132" s="1134"/>
      <c r="AI132" s="1134"/>
      <c r="AJ132" s="1135"/>
      <c r="AK132" s="1136">
        <v>-1.8096161999999999E-2</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462</v>
      </c>
      <c r="W133" s="1138"/>
      <c r="X133" s="1138"/>
      <c r="Y133" s="1138"/>
      <c r="Z133" s="1139"/>
      <c r="AA133" s="1140">
        <v>2.5</v>
      </c>
      <c r="AB133" s="1141"/>
      <c r="AC133" s="1141"/>
      <c r="AD133" s="1141"/>
      <c r="AE133" s="1142"/>
      <c r="AF133" s="1140">
        <v>1.6</v>
      </c>
      <c r="AG133" s="1141"/>
      <c r="AH133" s="1141"/>
      <c r="AI133" s="1141"/>
      <c r="AJ133" s="1142"/>
      <c r="AK133" s="1140">
        <v>1</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47" t="s">
        <v>465</v>
      </c>
      <c r="L7" s="254"/>
      <c r="M7" s="255" t="s">
        <v>466</v>
      </c>
      <c r="N7" s="256"/>
    </row>
    <row r="8" spans="1:16">
      <c r="A8" s="248"/>
      <c r="B8" s="244"/>
      <c r="C8" s="244"/>
      <c r="D8" s="244"/>
      <c r="E8" s="244"/>
      <c r="F8" s="244"/>
      <c r="G8" s="257"/>
      <c r="H8" s="258"/>
      <c r="I8" s="258"/>
      <c r="J8" s="259"/>
      <c r="K8" s="1148"/>
      <c r="L8" s="260" t="s">
        <v>467</v>
      </c>
      <c r="M8" s="261" t="s">
        <v>468</v>
      </c>
      <c r="N8" s="262" t="s">
        <v>469</v>
      </c>
    </row>
    <row r="9" spans="1:16">
      <c r="A9" s="248"/>
      <c r="B9" s="244"/>
      <c r="C9" s="244"/>
      <c r="D9" s="244"/>
      <c r="E9" s="244"/>
      <c r="F9" s="244"/>
      <c r="G9" s="1149" t="s">
        <v>470</v>
      </c>
      <c r="H9" s="1150"/>
      <c r="I9" s="1150"/>
      <c r="J9" s="1151"/>
      <c r="K9" s="263">
        <v>397394</v>
      </c>
      <c r="L9" s="264">
        <v>124497</v>
      </c>
      <c r="M9" s="265">
        <v>187155</v>
      </c>
      <c r="N9" s="266">
        <v>-33.5</v>
      </c>
    </row>
    <row r="10" spans="1:16">
      <c r="A10" s="248"/>
      <c r="B10" s="244"/>
      <c r="C10" s="244"/>
      <c r="D10" s="244"/>
      <c r="E10" s="244"/>
      <c r="F10" s="244"/>
      <c r="G10" s="1149" t="s">
        <v>471</v>
      </c>
      <c r="H10" s="1150"/>
      <c r="I10" s="1150"/>
      <c r="J10" s="1151"/>
      <c r="K10" s="267">
        <v>68942</v>
      </c>
      <c r="L10" s="268">
        <v>21598</v>
      </c>
      <c r="M10" s="269">
        <v>20525</v>
      </c>
      <c r="N10" s="270">
        <v>5.2</v>
      </c>
    </row>
    <row r="11" spans="1:16" ht="13.5" customHeight="1">
      <c r="A11" s="248"/>
      <c r="B11" s="244"/>
      <c r="C11" s="244"/>
      <c r="D11" s="244"/>
      <c r="E11" s="244"/>
      <c r="F11" s="244"/>
      <c r="G11" s="1149" t="s">
        <v>472</v>
      </c>
      <c r="H11" s="1150"/>
      <c r="I11" s="1150"/>
      <c r="J11" s="1151"/>
      <c r="K11" s="267">
        <v>65763</v>
      </c>
      <c r="L11" s="268">
        <v>20602</v>
      </c>
      <c r="M11" s="269">
        <v>27959</v>
      </c>
      <c r="N11" s="270">
        <v>-26.3</v>
      </c>
    </row>
    <row r="12" spans="1:16" ht="13.5" customHeight="1">
      <c r="A12" s="248"/>
      <c r="B12" s="244"/>
      <c r="C12" s="244"/>
      <c r="D12" s="244"/>
      <c r="E12" s="244"/>
      <c r="F12" s="244"/>
      <c r="G12" s="1149" t="s">
        <v>473</v>
      </c>
      <c r="H12" s="1150"/>
      <c r="I12" s="1150"/>
      <c r="J12" s="1151"/>
      <c r="K12" s="267" t="s">
        <v>474</v>
      </c>
      <c r="L12" s="268" t="s">
        <v>474</v>
      </c>
      <c r="M12" s="269">
        <v>2910</v>
      </c>
      <c r="N12" s="270" t="s">
        <v>474</v>
      </c>
    </row>
    <row r="13" spans="1:16" ht="13.5" customHeight="1">
      <c r="A13" s="248"/>
      <c r="B13" s="244"/>
      <c r="C13" s="244"/>
      <c r="D13" s="244"/>
      <c r="E13" s="244"/>
      <c r="F13" s="244"/>
      <c r="G13" s="1149" t="s">
        <v>475</v>
      </c>
      <c r="H13" s="1150"/>
      <c r="I13" s="1150"/>
      <c r="J13" s="1151"/>
      <c r="K13" s="267" t="s">
        <v>474</v>
      </c>
      <c r="L13" s="268" t="s">
        <v>474</v>
      </c>
      <c r="M13" s="269" t="s">
        <v>474</v>
      </c>
      <c r="N13" s="270" t="s">
        <v>474</v>
      </c>
    </row>
    <row r="14" spans="1:16" ht="13.5" customHeight="1">
      <c r="A14" s="248"/>
      <c r="B14" s="244"/>
      <c r="C14" s="244"/>
      <c r="D14" s="244"/>
      <c r="E14" s="244"/>
      <c r="F14" s="244"/>
      <c r="G14" s="1149" t="s">
        <v>476</v>
      </c>
      <c r="H14" s="1150"/>
      <c r="I14" s="1150"/>
      <c r="J14" s="1151"/>
      <c r="K14" s="267">
        <v>9952</v>
      </c>
      <c r="L14" s="268">
        <v>3118</v>
      </c>
      <c r="M14" s="269">
        <v>9160</v>
      </c>
      <c r="N14" s="270">
        <v>-66</v>
      </c>
    </row>
    <row r="15" spans="1:16" ht="13.5" customHeight="1">
      <c r="A15" s="248"/>
      <c r="B15" s="244"/>
      <c r="C15" s="244"/>
      <c r="D15" s="244"/>
      <c r="E15" s="244"/>
      <c r="F15" s="244"/>
      <c r="G15" s="1149" t="s">
        <v>477</v>
      </c>
      <c r="H15" s="1150"/>
      <c r="I15" s="1150"/>
      <c r="J15" s="1151"/>
      <c r="K15" s="267">
        <v>23521</v>
      </c>
      <c r="L15" s="268">
        <v>7369</v>
      </c>
      <c r="M15" s="269">
        <v>4580</v>
      </c>
      <c r="N15" s="270">
        <v>60.9</v>
      </c>
    </row>
    <row r="16" spans="1:16">
      <c r="A16" s="248"/>
      <c r="B16" s="244"/>
      <c r="C16" s="244"/>
      <c r="D16" s="244"/>
      <c r="E16" s="244"/>
      <c r="F16" s="244"/>
      <c r="G16" s="1152" t="s">
        <v>478</v>
      </c>
      <c r="H16" s="1153"/>
      <c r="I16" s="1153"/>
      <c r="J16" s="1154"/>
      <c r="K16" s="268">
        <v>-33893</v>
      </c>
      <c r="L16" s="268">
        <v>-10618</v>
      </c>
      <c r="M16" s="269">
        <v>-19254</v>
      </c>
      <c r="N16" s="270">
        <v>-44.9</v>
      </c>
    </row>
    <row r="17" spans="1:16">
      <c r="A17" s="248"/>
      <c r="B17" s="244"/>
      <c r="C17" s="244"/>
      <c r="D17" s="244"/>
      <c r="E17" s="244"/>
      <c r="F17" s="244"/>
      <c r="G17" s="1152" t="s">
        <v>168</v>
      </c>
      <c r="H17" s="1153"/>
      <c r="I17" s="1153"/>
      <c r="J17" s="1154"/>
      <c r="K17" s="268">
        <v>531679</v>
      </c>
      <c r="L17" s="268">
        <v>166566</v>
      </c>
      <c r="M17" s="269">
        <v>233033</v>
      </c>
      <c r="N17" s="270">
        <v>-28.5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44" t="s">
        <v>483</v>
      </c>
      <c r="H21" s="1145"/>
      <c r="I21" s="1145"/>
      <c r="J21" s="1146"/>
      <c r="K21" s="280">
        <v>15.35</v>
      </c>
      <c r="L21" s="281">
        <v>21.21</v>
      </c>
      <c r="M21" s="282">
        <v>-5.86</v>
      </c>
      <c r="N21" s="249"/>
      <c r="O21" s="283"/>
      <c r="P21" s="279"/>
    </row>
    <row r="22" spans="1:16" s="284" customFormat="1">
      <c r="A22" s="279"/>
      <c r="B22" s="249"/>
      <c r="C22" s="249"/>
      <c r="D22" s="249"/>
      <c r="E22" s="249"/>
      <c r="F22" s="249"/>
      <c r="G22" s="1144" t="s">
        <v>484</v>
      </c>
      <c r="H22" s="1145"/>
      <c r="I22" s="1145"/>
      <c r="J22" s="1146"/>
      <c r="K22" s="285">
        <v>96.4</v>
      </c>
      <c r="L22" s="286">
        <v>95.4</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47" t="s">
        <v>465</v>
      </c>
      <c r="L30" s="254"/>
      <c r="M30" s="255" t="s">
        <v>466</v>
      </c>
      <c r="N30" s="256"/>
    </row>
    <row r="31" spans="1:16">
      <c r="A31" s="248"/>
      <c r="B31" s="244"/>
      <c r="C31" s="244"/>
      <c r="D31" s="244"/>
      <c r="E31" s="244"/>
      <c r="F31" s="244"/>
      <c r="G31" s="257"/>
      <c r="H31" s="258"/>
      <c r="I31" s="258"/>
      <c r="J31" s="259"/>
      <c r="K31" s="1148"/>
      <c r="L31" s="260" t="s">
        <v>467</v>
      </c>
      <c r="M31" s="261" t="s">
        <v>468</v>
      </c>
      <c r="N31" s="262" t="s">
        <v>469</v>
      </c>
    </row>
    <row r="32" spans="1:16" ht="27" customHeight="1">
      <c r="A32" s="248"/>
      <c r="B32" s="244"/>
      <c r="C32" s="244"/>
      <c r="D32" s="244"/>
      <c r="E32" s="244"/>
      <c r="F32" s="244"/>
      <c r="G32" s="1160" t="s">
        <v>488</v>
      </c>
      <c r="H32" s="1161"/>
      <c r="I32" s="1161"/>
      <c r="J32" s="1162"/>
      <c r="K32" s="294">
        <v>472523</v>
      </c>
      <c r="L32" s="294">
        <v>148034</v>
      </c>
      <c r="M32" s="295">
        <v>137219</v>
      </c>
      <c r="N32" s="296">
        <v>7.9</v>
      </c>
    </row>
    <row r="33" spans="1:16" ht="13.5" customHeight="1">
      <c r="A33" s="248"/>
      <c r="B33" s="244"/>
      <c r="C33" s="244"/>
      <c r="D33" s="244"/>
      <c r="E33" s="244"/>
      <c r="F33" s="244"/>
      <c r="G33" s="1160" t="s">
        <v>489</v>
      </c>
      <c r="H33" s="1161"/>
      <c r="I33" s="1161"/>
      <c r="J33" s="1162"/>
      <c r="K33" s="294" t="s">
        <v>474</v>
      </c>
      <c r="L33" s="294" t="s">
        <v>474</v>
      </c>
      <c r="M33" s="295" t="s">
        <v>474</v>
      </c>
      <c r="N33" s="296" t="s">
        <v>474</v>
      </c>
    </row>
    <row r="34" spans="1:16" ht="27" customHeight="1">
      <c r="A34" s="248"/>
      <c r="B34" s="244"/>
      <c r="C34" s="244"/>
      <c r="D34" s="244"/>
      <c r="E34" s="244"/>
      <c r="F34" s="244"/>
      <c r="G34" s="1160" t="s">
        <v>490</v>
      </c>
      <c r="H34" s="1161"/>
      <c r="I34" s="1161"/>
      <c r="J34" s="1162"/>
      <c r="K34" s="294" t="s">
        <v>474</v>
      </c>
      <c r="L34" s="294" t="s">
        <v>474</v>
      </c>
      <c r="M34" s="295">
        <v>4</v>
      </c>
      <c r="N34" s="296" t="s">
        <v>474</v>
      </c>
    </row>
    <row r="35" spans="1:16" ht="27" customHeight="1">
      <c r="A35" s="248"/>
      <c r="B35" s="244"/>
      <c r="C35" s="244"/>
      <c r="D35" s="244"/>
      <c r="E35" s="244"/>
      <c r="F35" s="244"/>
      <c r="G35" s="1160" t="s">
        <v>491</v>
      </c>
      <c r="H35" s="1161"/>
      <c r="I35" s="1161"/>
      <c r="J35" s="1162"/>
      <c r="K35" s="294">
        <v>85174</v>
      </c>
      <c r="L35" s="294">
        <v>26684</v>
      </c>
      <c r="M35" s="295">
        <v>30414</v>
      </c>
      <c r="N35" s="296">
        <v>-12.3</v>
      </c>
    </row>
    <row r="36" spans="1:16" ht="27" customHeight="1">
      <c r="A36" s="248"/>
      <c r="B36" s="244"/>
      <c r="C36" s="244"/>
      <c r="D36" s="244"/>
      <c r="E36" s="244"/>
      <c r="F36" s="244"/>
      <c r="G36" s="1160" t="s">
        <v>492</v>
      </c>
      <c r="H36" s="1161"/>
      <c r="I36" s="1161"/>
      <c r="J36" s="1162"/>
      <c r="K36" s="294">
        <v>451</v>
      </c>
      <c r="L36" s="294">
        <v>141</v>
      </c>
      <c r="M36" s="295">
        <v>5195</v>
      </c>
      <c r="N36" s="296">
        <v>-97.3</v>
      </c>
    </row>
    <row r="37" spans="1:16" ht="13.5" customHeight="1">
      <c r="A37" s="248"/>
      <c r="B37" s="244"/>
      <c r="C37" s="244"/>
      <c r="D37" s="244"/>
      <c r="E37" s="244"/>
      <c r="F37" s="244"/>
      <c r="G37" s="1160" t="s">
        <v>493</v>
      </c>
      <c r="H37" s="1161"/>
      <c r="I37" s="1161"/>
      <c r="J37" s="1162"/>
      <c r="K37" s="294" t="s">
        <v>474</v>
      </c>
      <c r="L37" s="294" t="s">
        <v>474</v>
      </c>
      <c r="M37" s="295">
        <v>2257</v>
      </c>
      <c r="N37" s="296" t="s">
        <v>474</v>
      </c>
    </row>
    <row r="38" spans="1:16" ht="27" customHeight="1">
      <c r="A38" s="248"/>
      <c r="B38" s="244"/>
      <c r="C38" s="244"/>
      <c r="D38" s="244"/>
      <c r="E38" s="244"/>
      <c r="F38" s="244"/>
      <c r="G38" s="1163" t="s">
        <v>494</v>
      </c>
      <c r="H38" s="1164"/>
      <c r="I38" s="1164"/>
      <c r="J38" s="1165"/>
      <c r="K38" s="297" t="s">
        <v>474</v>
      </c>
      <c r="L38" s="297" t="s">
        <v>474</v>
      </c>
      <c r="M38" s="298">
        <v>40</v>
      </c>
      <c r="N38" s="299" t="s">
        <v>474</v>
      </c>
      <c r="O38" s="293"/>
    </row>
    <row r="39" spans="1:16">
      <c r="A39" s="248"/>
      <c r="B39" s="244"/>
      <c r="C39" s="244"/>
      <c r="D39" s="244"/>
      <c r="E39" s="244"/>
      <c r="F39" s="244"/>
      <c r="G39" s="1163" t="s">
        <v>495</v>
      </c>
      <c r="H39" s="1164"/>
      <c r="I39" s="1164"/>
      <c r="J39" s="1165"/>
      <c r="K39" s="300" t="s">
        <v>474</v>
      </c>
      <c r="L39" s="300" t="s">
        <v>474</v>
      </c>
      <c r="M39" s="301">
        <v>-7960</v>
      </c>
      <c r="N39" s="302" t="s">
        <v>474</v>
      </c>
      <c r="O39" s="293"/>
    </row>
    <row r="40" spans="1:16" ht="27" customHeight="1">
      <c r="A40" s="248"/>
      <c r="B40" s="244"/>
      <c r="C40" s="244"/>
      <c r="D40" s="244"/>
      <c r="E40" s="244"/>
      <c r="F40" s="244"/>
      <c r="G40" s="1160" t="s">
        <v>496</v>
      </c>
      <c r="H40" s="1161"/>
      <c r="I40" s="1161"/>
      <c r="J40" s="1162"/>
      <c r="K40" s="300">
        <v>-558506</v>
      </c>
      <c r="L40" s="300">
        <v>-174971</v>
      </c>
      <c r="M40" s="301">
        <v>-124831</v>
      </c>
      <c r="N40" s="302">
        <v>40.200000000000003</v>
      </c>
      <c r="O40" s="293"/>
    </row>
    <row r="41" spans="1:16">
      <c r="A41" s="248"/>
      <c r="B41" s="244"/>
      <c r="C41" s="244"/>
      <c r="D41" s="244"/>
      <c r="E41" s="244"/>
      <c r="F41" s="244"/>
      <c r="G41" s="1166" t="s">
        <v>279</v>
      </c>
      <c r="H41" s="1167"/>
      <c r="I41" s="1167"/>
      <c r="J41" s="1168"/>
      <c r="K41" s="294">
        <v>-358</v>
      </c>
      <c r="L41" s="300">
        <v>-112</v>
      </c>
      <c r="M41" s="301">
        <v>42339</v>
      </c>
      <c r="N41" s="302">
        <v>-100.3</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55" t="s">
        <v>465</v>
      </c>
      <c r="J49" s="1157" t="s">
        <v>500</v>
      </c>
      <c r="K49" s="1158"/>
      <c r="L49" s="1158"/>
      <c r="M49" s="1158"/>
      <c r="N49" s="1159"/>
    </row>
    <row r="50" spans="1:14">
      <c r="A50" s="248"/>
      <c r="B50" s="244"/>
      <c r="C50" s="244"/>
      <c r="D50" s="244"/>
      <c r="E50" s="244"/>
      <c r="F50" s="244"/>
      <c r="G50" s="312"/>
      <c r="H50" s="313"/>
      <c r="I50" s="1156"/>
      <c r="J50" s="314" t="s">
        <v>501</v>
      </c>
      <c r="K50" s="315" t="s">
        <v>502</v>
      </c>
      <c r="L50" s="316" t="s">
        <v>503</v>
      </c>
      <c r="M50" s="317" t="s">
        <v>504</v>
      </c>
      <c r="N50" s="318" t="s">
        <v>505</v>
      </c>
    </row>
    <row r="51" spans="1:14">
      <c r="A51" s="248"/>
      <c r="B51" s="244"/>
      <c r="C51" s="244"/>
      <c r="D51" s="244"/>
      <c r="E51" s="244"/>
      <c r="F51" s="244"/>
      <c r="G51" s="310" t="s">
        <v>506</v>
      </c>
      <c r="H51" s="311"/>
      <c r="I51" s="319">
        <v>1063416</v>
      </c>
      <c r="J51" s="320">
        <v>327911</v>
      </c>
      <c r="K51" s="321">
        <v>46.5</v>
      </c>
      <c r="L51" s="322">
        <v>216155</v>
      </c>
      <c r="M51" s="323">
        <v>-35.299999999999997</v>
      </c>
      <c r="N51" s="324">
        <v>81.8</v>
      </c>
    </row>
    <row r="52" spans="1:14">
      <c r="A52" s="248"/>
      <c r="B52" s="244"/>
      <c r="C52" s="244"/>
      <c r="D52" s="244"/>
      <c r="E52" s="244"/>
      <c r="F52" s="244"/>
      <c r="G52" s="325"/>
      <c r="H52" s="326" t="s">
        <v>507</v>
      </c>
      <c r="I52" s="327">
        <v>841197</v>
      </c>
      <c r="J52" s="328">
        <v>259389</v>
      </c>
      <c r="K52" s="329">
        <v>42.7</v>
      </c>
      <c r="L52" s="330">
        <v>108827</v>
      </c>
      <c r="M52" s="331">
        <v>-19.600000000000001</v>
      </c>
      <c r="N52" s="332">
        <v>62.3</v>
      </c>
    </row>
    <row r="53" spans="1:14">
      <c r="A53" s="248"/>
      <c r="B53" s="244"/>
      <c r="C53" s="244"/>
      <c r="D53" s="244"/>
      <c r="E53" s="244"/>
      <c r="F53" s="244"/>
      <c r="G53" s="310" t="s">
        <v>508</v>
      </c>
      <c r="H53" s="311"/>
      <c r="I53" s="319">
        <v>802173</v>
      </c>
      <c r="J53" s="320">
        <v>244565</v>
      </c>
      <c r="K53" s="321">
        <v>-25.4</v>
      </c>
      <c r="L53" s="322">
        <v>228305</v>
      </c>
      <c r="M53" s="323">
        <v>5.6</v>
      </c>
      <c r="N53" s="324">
        <v>-31</v>
      </c>
    </row>
    <row r="54" spans="1:14">
      <c r="A54" s="248"/>
      <c r="B54" s="244"/>
      <c r="C54" s="244"/>
      <c r="D54" s="244"/>
      <c r="E54" s="244"/>
      <c r="F54" s="244"/>
      <c r="G54" s="325"/>
      <c r="H54" s="326" t="s">
        <v>507</v>
      </c>
      <c r="I54" s="327">
        <v>313659</v>
      </c>
      <c r="J54" s="328">
        <v>95628</v>
      </c>
      <c r="K54" s="329">
        <v>-63.1</v>
      </c>
      <c r="L54" s="330">
        <v>86611</v>
      </c>
      <c r="M54" s="331">
        <v>-20.399999999999999</v>
      </c>
      <c r="N54" s="332">
        <v>-42.7</v>
      </c>
    </row>
    <row r="55" spans="1:14">
      <c r="A55" s="248"/>
      <c r="B55" s="244"/>
      <c r="C55" s="244"/>
      <c r="D55" s="244"/>
      <c r="E55" s="244"/>
      <c r="F55" s="244"/>
      <c r="G55" s="310" t="s">
        <v>509</v>
      </c>
      <c r="H55" s="311"/>
      <c r="I55" s="319">
        <v>1250527</v>
      </c>
      <c r="J55" s="320">
        <v>383127</v>
      </c>
      <c r="K55" s="321">
        <v>56.7</v>
      </c>
      <c r="L55" s="322">
        <v>316331</v>
      </c>
      <c r="M55" s="323">
        <v>38.6</v>
      </c>
      <c r="N55" s="324">
        <v>18.100000000000001</v>
      </c>
    </row>
    <row r="56" spans="1:14">
      <c r="A56" s="248"/>
      <c r="B56" s="244"/>
      <c r="C56" s="244"/>
      <c r="D56" s="244"/>
      <c r="E56" s="244"/>
      <c r="F56" s="244"/>
      <c r="G56" s="325"/>
      <c r="H56" s="326" t="s">
        <v>507</v>
      </c>
      <c r="I56" s="327">
        <v>891796</v>
      </c>
      <c r="J56" s="328">
        <v>273222</v>
      </c>
      <c r="K56" s="329">
        <v>185.7</v>
      </c>
      <c r="L56" s="330">
        <v>106387</v>
      </c>
      <c r="M56" s="331">
        <v>22.8</v>
      </c>
      <c r="N56" s="332">
        <v>162.9</v>
      </c>
    </row>
    <row r="57" spans="1:14">
      <c r="A57" s="248"/>
      <c r="B57" s="244"/>
      <c r="C57" s="244"/>
      <c r="D57" s="244"/>
      <c r="E57" s="244"/>
      <c r="F57" s="244"/>
      <c r="G57" s="310" t="s">
        <v>510</v>
      </c>
      <c r="H57" s="311"/>
      <c r="I57" s="319">
        <v>931891</v>
      </c>
      <c r="J57" s="320">
        <v>290490</v>
      </c>
      <c r="K57" s="321">
        <v>-24.2</v>
      </c>
      <c r="L57" s="322">
        <v>333013</v>
      </c>
      <c r="M57" s="323">
        <v>5.3</v>
      </c>
      <c r="N57" s="324">
        <v>-29.5</v>
      </c>
    </row>
    <row r="58" spans="1:14">
      <c r="A58" s="248"/>
      <c r="B58" s="244"/>
      <c r="C58" s="244"/>
      <c r="D58" s="244"/>
      <c r="E58" s="244"/>
      <c r="F58" s="244"/>
      <c r="G58" s="325"/>
      <c r="H58" s="326" t="s">
        <v>507</v>
      </c>
      <c r="I58" s="327">
        <v>662013</v>
      </c>
      <c r="J58" s="328">
        <v>206363</v>
      </c>
      <c r="K58" s="329">
        <v>-24.5</v>
      </c>
      <c r="L58" s="330">
        <v>126732</v>
      </c>
      <c r="M58" s="331">
        <v>19.100000000000001</v>
      </c>
      <c r="N58" s="332">
        <v>-43.6</v>
      </c>
    </row>
    <row r="59" spans="1:14">
      <c r="A59" s="248"/>
      <c r="B59" s="244"/>
      <c r="C59" s="244"/>
      <c r="D59" s="244"/>
      <c r="E59" s="244"/>
      <c r="F59" s="244"/>
      <c r="G59" s="310" t="s">
        <v>511</v>
      </c>
      <c r="H59" s="311"/>
      <c r="I59" s="319">
        <v>1192558</v>
      </c>
      <c r="J59" s="320">
        <v>373608</v>
      </c>
      <c r="K59" s="321">
        <v>28.6</v>
      </c>
      <c r="L59" s="322">
        <v>280458</v>
      </c>
      <c r="M59" s="323">
        <v>-15.8</v>
      </c>
      <c r="N59" s="324">
        <v>44.4</v>
      </c>
    </row>
    <row r="60" spans="1:14">
      <c r="A60" s="248"/>
      <c r="B60" s="244"/>
      <c r="C60" s="244"/>
      <c r="D60" s="244"/>
      <c r="E60" s="244"/>
      <c r="F60" s="244"/>
      <c r="G60" s="325"/>
      <c r="H60" s="326" t="s">
        <v>507</v>
      </c>
      <c r="I60" s="333">
        <v>813036</v>
      </c>
      <c r="J60" s="328">
        <v>254711</v>
      </c>
      <c r="K60" s="329">
        <v>23.4</v>
      </c>
      <c r="L60" s="330">
        <v>127286</v>
      </c>
      <c r="M60" s="331">
        <v>0.4</v>
      </c>
      <c r="N60" s="332">
        <v>23</v>
      </c>
    </row>
    <row r="61" spans="1:14">
      <c r="A61" s="248"/>
      <c r="B61" s="244"/>
      <c r="C61" s="244"/>
      <c r="D61" s="244"/>
      <c r="E61" s="244"/>
      <c r="F61" s="244"/>
      <c r="G61" s="310" t="s">
        <v>512</v>
      </c>
      <c r="H61" s="334"/>
      <c r="I61" s="335">
        <v>1048113</v>
      </c>
      <c r="J61" s="336">
        <v>323940</v>
      </c>
      <c r="K61" s="337">
        <v>16.399999999999999</v>
      </c>
      <c r="L61" s="338">
        <v>274852</v>
      </c>
      <c r="M61" s="339">
        <v>-0.3</v>
      </c>
      <c r="N61" s="324">
        <v>16.7</v>
      </c>
    </row>
    <row r="62" spans="1:14">
      <c r="A62" s="248"/>
      <c r="B62" s="244"/>
      <c r="C62" s="244"/>
      <c r="D62" s="244"/>
      <c r="E62" s="244"/>
      <c r="F62" s="244"/>
      <c r="G62" s="325"/>
      <c r="H62" s="326" t="s">
        <v>507</v>
      </c>
      <c r="I62" s="327">
        <v>704340</v>
      </c>
      <c r="J62" s="328">
        <v>217863</v>
      </c>
      <c r="K62" s="329">
        <v>32.799999999999997</v>
      </c>
      <c r="L62" s="330">
        <v>111169</v>
      </c>
      <c r="M62" s="331">
        <v>0.5</v>
      </c>
      <c r="N62" s="332">
        <v>32.299999999999997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69" t="s">
        <v>3</v>
      </c>
      <c r="D47" s="1169"/>
      <c r="E47" s="1170"/>
      <c r="F47" s="11">
        <v>15.97</v>
      </c>
      <c r="G47" s="12">
        <v>15.72</v>
      </c>
      <c r="H47" s="12">
        <v>15.58</v>
      </c>
      <c r="I47" s="12">
        <v>26.87</v>
      </c>
      <c r="J47" s="13">
        <v>25.75</v>
      </c>
    </row>
    <row r="48" spans="2:10" ht="57.75" customHeight="1">
      <c r="B48" s="14"/>
      <c r="C48" s="1171" t="s">
        <v>4</v>
      </c>
      <c r="D48" s="1171"/>
      <c r="E48" s="1172"/>
      <c r="F48" s="15">
        <v>6.84</v>
      </c>
      <c r="G48" s="16">
        <v>13.73</v>
      </c>
      <c r="H48" s="16">
        <v>15.09</v>
      </c>
      <c r="I48" s="16">
        <v>13.06</v>
      </c>
      <c r="J48" s="17">
        <v>12.03</v>
      </c>
    </row>
    <row r="49" spans="2:10" ht="57.75" customHeight="1" thickBot="1">
      <c r="B49" s="18"/>
      <c r="C49" s="1173" t="s">
        <v>5</v>
      </c>
      <c r="D49" s="1173"/>
      <c r="E49" s="1174"/>
      <c r="F49" s="19">
        <v>1.75</v>
      </c>
      <c r="G49" s="20">
        <v>11.36</v>
      </c>
      <c r="H49" s="20">
        <v>8.6</v>
      </c>
      <c r="I49" s="20">
        <v>13.35</v>
      </c>
      <c r="J49" s="21">
        <v>5.16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長野県</cp:lastModifiedBy>
  <cp:lastPrinted>2017-02-20T05:11:36Z</cp:lastPrinted>
  <dcterms:created xsi:type="dcterms:W3CDTF">2017-02-15T18:54:46Z</dcterms:created>
  <dcterms:modified xsi:type="dcterms:W3CDTF">2017-05-16T23:50:30Z</dcterms:modified>
  <cp:category/>
</cp:coreProperties>
</file>