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6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BE38" i="9"/>
  <c r="AM38" i="9"/>
  <c r="U38" i="9"/>
  <c r="C38" i="9"/>
  <c r="BE37" i="9"/>
  <c r="AM37" i="9"/>
  <c r="C37" i="9"/>
  <c r="BE36" i="9"/>
  <c r="C36" i="9"/>
  <c r="BE35" i="9"/>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W34" i="9" l="1"/>
  <c r="BW35" i="9" s="1"/>
  <c r="BW36" i="9" s="1"/>
  <c r="BW37" i="9" s="1"/>
  <c r="BW38" i="9" s="1"/>
  <c r="BW39" i="9" s="1"/>
  <c r="BW40" i="9" s="1"/>
  <c r="BW41" i="9" s="1"/>
  <c r="BW42" i="9" s="1"/>
  <c r="BW43" i="9" s="1"/>
  <c r="CO34" i="9" l="1"/>
  <c r="CO35" i="9" s="1"/>
  <c r="CO36" i="9" s="1"/>
  <c r="CO37" i="9" s="1"/>
  <c r="CO38" i="9" s="1"/>
  <c r="CO39" i="9" s="1"/>
  <c r="CO40" i="9" s="1"/>
  <c r="CO41" i="9" s="1"/>
</calcChain>
</file>

<file path=xl/sharedStrings.xml><?xml version="1.0" encoding="utf-8"?>
<sst xmlns="http://schemas.openxmlformats.org/spreadsheetml/2006/main" count="1007" uniqueCount="580">
  <si>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</si>
  <si>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</si>
  <si>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</si>
  <si>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</si>
  <si>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</si>
  <si>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</si>
  <si>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</si>
  <si>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</si>
  <si>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</si>
  <si>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</si>
  <si>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</si>
  <si>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</si>
  <si>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</si>
  <si>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</si>
  <si>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</si>
  <si>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</si>
  <si>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</si>
  <si>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</si>
  <si>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</si>
  <si>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</si>
  <si>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</si>
  <si>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</si>
  <si>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</si>
  <si>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</si>
  <si>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</si>
  <si>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</si>
  <si>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</si>
  <si>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</si>
  <si>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</si>
  <si>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</si>
  <si>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</si>
  <si>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</si>
  <si>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</si>
  <si>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</si>
  <si>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</si>
  <si>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</si>
  <si>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</si>
  <si>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</si>
  <si>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</si>
  <si>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</si>
  <si>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</si>
  <si>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</si>
  <si>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</si>
  <si>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</si>
  <si>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</si>
  <si>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</si>
  <si>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</si>
  <si>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</si>
  <si>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</si>
  <si>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</si>
  <si>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</si>
  <si>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</si>
  <si>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</si>
  <si>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</si>
  <si>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</si>
  <si>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</si>
  <si>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</si>
  <si>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</si>
  <si>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</si>
  <si>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</si>
  <si>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</si>
  <si>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</si>
  <si>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</si>
  <si>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</si>
  <si>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</si>
  <si>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</si>
  <si>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</si>
  <si>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</si>
  <si>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</si>
  <si>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</si>
  <si>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</si>
  <si>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</si>
  <si>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</si>
  <si>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</si>
  <si>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</si>
  <si>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</si>
  <si>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</si>
  <si>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</si>
  <si>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</si>
  <si>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</si>
  <si>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</si>
  <si>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塩尻市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</si>
  <si>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</si>
  <si>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</si>
  <si>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</si>
  <si>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</si>
  <si>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</si>
  <si>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</si>
  <si>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</si>
  <si>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</si>
  <si>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</si>
  <si>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</si>
  <si>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</si>
  <si>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</si>
  <si>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</si>
  <si>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</si>
  <si>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</si>
  <si>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</si>
  <si>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</si>
  <si>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</si>
  <si>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</si>
  <si>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</si>
  <si>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</si>
  <si>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</si>
  <si>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</si>
  <si>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</si>
  <si>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</si>
  <si>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</si>
  <si>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</si>
  <si>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</si>
  <si>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</si>
  <si>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</si>
  <si>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</si>
  <si>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</si>
  <si>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</si>
  <si>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</si>
  <si>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</si>
  <si>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</si>
  <si>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</si>
  <si>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</si>
  <si>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</si>
  <si>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</si>
  <si>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</si>
  <si>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</si>
  <si>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</si>
  <si>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</si>
  <si>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</si>
  <si>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</si>
  <si>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</si>
  <si>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</si>
  <si>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</si>
  <si>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</si>
  <si>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</si>
  <si>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</si>
  <si>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</si>
  <si>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</si>
  <si>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</si>
  <si>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</si>
  <si>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</si>
  <si>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</si>
  <si>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</si>
  <si>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</si>
  <si>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</si>
  <si>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</si>
  <si>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</si>
  <si>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</si>
  <si>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</si>
  <si>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</si>
  <si>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</si>
  <si>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</si>
  <si>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</si>
  <si>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</si>
  <si>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</si>
  <si>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</si>
  <si>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</si>
  <si>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</si>
  <si>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</si>
  <si>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</si>
  <si>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</si>
  <si>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</si>
  <si>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</si>
  <si>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</si>
  <si>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</si>
  <si>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</si>
  <si>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</si>
  <si>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</si>
  <si>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</si>
  <si>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</si>
  <si>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</si>
  <si>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</si>
  <si>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</si>
  <si>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</si>
  <si>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</si>
  <si>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</si>
  <si>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</si>
  <si>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</si>
  <si>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</si>
  <si>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</si>
  <si>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</si>
  <si>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</si>
  <si>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</si>
  <si>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</si>
  <si>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</si>
  <si>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</si>
  <si>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</si>
  <si>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</si>
  <si>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</si>
  <si>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</si>
  <si>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</si>
  <si>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</si>
  <si>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</si>
  <si>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</si>
  <si>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長野県塩尻市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</si>
  <si>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</si>
  <si>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</si>
  <si>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</si>
  <si>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</si>
  <si>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</si>
  <si>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</si>
  <si>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</si>
  <si>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</si>
  <si>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</si>
  <si>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</si>
  <si>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</si>
  <si>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</si>
  <si>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</si>
  <si>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</si>
  <si>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</si>
  <si>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</si>
  <si>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</si>
  <si>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</si>
  <si>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</si>
  <si>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</si>
  <si>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</si>
  <si>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</si>
  <si>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</si>
  <si>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</si>
  <si>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</si>
  <si>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</si>
  <si>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</si>
  <si>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</si>
  <si>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</si>
  <si>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</si>
  <si>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</si>
  <si>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</si>
  <si>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</si>
  <si>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</si>
  <si>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</si>
  <si>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</si>
  <si>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</si>
  <si>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</si>
  <si>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</si>
  <si>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</si>
  <si>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</si>
  <si>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</si>
  <si>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</si>
  <si>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</si>
  <si>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</si>
  <si>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</si>
  <si>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</si>
  <si>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</si>
  <si>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</si>
  <si>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</si>
  <si>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</si>
  <si>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</si>
  <si>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</si>
  <si>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</si>
  <si>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</si>
  <si>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</si>
  <si>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</si>
  <si>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</si>
  <si>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</si>
  <si>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</si>
  <si>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</si>
  <si>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</si>
  <si>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</si>
  <si>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</si>
  <si>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</si>
  <si>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</si>
  <si>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</si>
  <si>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</si>
  <si>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</si>
  <si>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</si>
  <si>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</si>
  <si>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</si>
  <si>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</si>
  <si>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</si>
  <si>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</si>
  <si>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</si>
  <si>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</si>
  <si>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</si>
  <si>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</si>
  <si>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</si>
  <si>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</si>
  <si>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</si>
  <si>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</si>
  <si>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</si>
  <si>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</si>
  <si>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</si>
  <si>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</si>
  <si>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</si>
  <si>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</si>
  <si>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</si>
  <si>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</si>
  <si>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</si>
  <si>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</si>
  <si>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</si>
  <si>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</si>
  <si>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</si>
  <si>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</si>
  <si>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</si>
  <si>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</si>
  <si>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</si>
  <si>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</si>
  <si>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</si>
  <si>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</si>
  <si>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</si>
  <si>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</si>
  <si>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</si>
  <si>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</si>
  <si>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</si>
  <si>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</si>
  <si>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</si>
  <si>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</si>
  <si>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</si>
  <si>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</si>
  <si>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</si>
  <si>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</si>
  <si>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</si>
  <si>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</si>
  <si>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</si>
  <si>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</si>
  <si>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</si>
  <si>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</si>
  <si>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</si>
  <si>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</si>
  <si>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</si>
  <si>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</si>
  <si>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</si>
  <si>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</si>
  <si>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</si>
  <si>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</si>
  <si>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</si>
  <si>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</si>
  <si>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</si>
  <si>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</si>
  <si>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</si>
  <si>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</si>
  <si>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</si>
  <si>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</si>
  <si>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</si>
  <si>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</si>
  <si>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</si>
  <si>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</si>
  <si>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</si>
  <si>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</si>
  <si>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</si>
  <si>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</si>
  <si>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</si>
  <si>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</si>
  <si>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長野県塩尻市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</si>
  <si>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</si>
  <si>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</si>
  <si>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</si>
  <si>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</si>
  <si>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</si>
  <si>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</si>
  <si>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</si>
  <si>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</si>
  <si>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</si>
  <si>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</si>
  <si>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</si>
  <si>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</si>
  <si>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</si>
  <si>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</si>
  <si>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</si>
  <si>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</si>
  <si>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</si>
  <si>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</si>
  <si>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</si>
  <si>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</si>
  <si>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塩尻市奨学資金貸与事業特別会計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</si>
  <si>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</si>
  <si>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</si>
  <si>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</si>
  <si>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</si>
  <si>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</si>
  <si>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</si>
  <si>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</si>
  <si>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</si>
  <si>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</si>
  <si>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</si>
  <si>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</si>
  <si>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</si>
  <si>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</si>
  <si>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</si>
  <si>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塩尻市国民健康保険事業特別会計</t>
    <phoneticPr fontId="5"/>
  </si>
  <si>
    <t>塩尻市介護保険事業特別会計</t>
    <phoneticPr fontId="5"/>
  </si>
  <si>
    <t>塩尻市国民健康保険楢川診療所事業特別会計</t>
    <phoneticPr fontId="5"/>
  </si>
  <si>
    <t>塩尻市後期高齢者医療事業特別会計</t>
    <phoneticPr fontId="5"/>
  </si>
  <si>
    <t>塩尻市水道事業会計</t>
    <phoneticPr fontId="5"/>
  </si>
  <si>
    <t>法適用企業</t>
    <phoneticPr fontId="5"/>
  </si>
  <si>
    <t>塩尻市下水道事業会計</t>
    <phoneticPr fontId="5"/>
  </si>
  <si>
    <t>塩尻市農業集落排水事業会計</t>
    <phoneticPr fontId="5"/>
  </si>
  <si>
    <t>塩尻市簡易水道事業特別会計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</si>
  <si>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</si>
  <si>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</si>
  <si>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</si>
  <si>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</si>
  <si>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</si>
  <si>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</si>
  <si>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</si>
  <si>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</si>
  <si>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</si>
  <si>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</si>
  <si>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</si>
  <si>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</si>
  <si>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</si>
  <si>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</si>
  <si>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</si>
  <si>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</si>
  <si>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</si>
  <si>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</si>
  <si>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</si>
  <si>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</si>
  <si>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</si>
  <si>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</si>
  <si>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</si>
  <si>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</si>
  <si>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</si>
  <si>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</si>
  <si>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</si>
  <si>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</si>
  <si>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</si>
  <si>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</si>
  <si>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</si>
  <si>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</si>
  <si>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</si>
  <si>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</si>
  <si>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</si>
  <si>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</si>
  <si>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</si>
  <si>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</si>
  <si>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</si>
  <si>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</si>
  <si>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</si>
  <si>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</si>
  <si>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</si>
  <si>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</si>
  <si>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</si>
  <si>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</si>
  <si>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</si>
  <si>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</si>
  <si>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</si>
  <si>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</si>
  <si>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</si>
  <si>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</si>
  <si>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</si>
  <si>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</si>
  <si>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</si>
  <si>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</si>
  <si>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</si>
  <si>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</si>
  <si>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塩尻市下水道事業会計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</si>
  <si>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</si>
  <si>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</si>
  <si>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塩尻市農業集落排水事業会計</t>
    <phoneticPr fontId="5"/>
  </si>
  <si>
    <t>(Ｆ)</t>
    <phoneticPr fontId="5"/>
  </si>
  <si>
    <t>塩尻市簡易水道事業特別会計</t>
    <phoneticPr fontId="5"/>
  </si>
  <si>
    <t>将来負担比率（(Ｅ)－(Ｆ)）／（(Ｃ)－(Ｄ)）×１００</t>
    <rPh sb="0" eb="2">
      <t>ショウライ</t>
    </rPh>
    <rPh sb="2" eb="4">
      <t>フタン</t>
    </rPh>
    <rPh sb="4" eb="6">
      <t>ヒリツ</t>
    </rPh>
    <phoneticPr fontId="5"/>
  </si>
  <si>
    <t>塩尻市水道事業会計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</si>
  <si>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</si>
  <si>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</si>
  <si>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</si>
  <si>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</si>
  <si>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</si>
  <si>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</si>
  <si>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</si>
  <si>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</si>
  <si>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</si>
  <si>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</si>
  <si>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</si>
  <si>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</si>
  <si>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</si>
  <si>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</si>
  <si>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</si>
  <si>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</si>
  <si>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</si>
  <si>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</si>
  <si>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</si>
  <si>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</si>
  <si>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</si>
  <si>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</si>
  <si>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</si>
  <si>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</si>
  <si>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</si>
  <si>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</si>
  <si>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</si>
  <si>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</si>
  <si>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</si>
  <si>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</si>
  <si>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</si>
  <si>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</si>
  <si>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</si>
  <si>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</si>
  <si>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</si>
  <si>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</si>
  <si>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</si>
  <si>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</si>
  <si>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</si>
  <si>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</si>
  <si>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</si>
  <si>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</si>
  <si>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</si>
  <si>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</si>
  <si>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</si>
  <si>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</si>
  <si>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</si>
  <si>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</si>
  <si>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</si>
  <si>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</si>
  <si>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</si>
  <si>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</si>
  <si>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</si>
  <si>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</si>
  <si>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</si>
  <si>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</si>
  <si>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</si>
  <si>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</si>
  <si>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</si>
  <si>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</si>
  <si>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</si>
  <si>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</si>
  <si>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</si>
  <si>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</si>
  <si>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</si>
  <si>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</si>
  <si>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</si>
  <si>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</si>
  <si>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</si>
  <si>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</si>
  <si>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</si>
  <si>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</si>
  <si>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</si>
  <si>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</si>
  <si>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</si>
  <si>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</si>
  <si>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</si>
  <si>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</si>
  <si>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</si>
  <si>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</si>
  <si>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塩尻市水道事業会計</t>
  </si>
  <si>
    <t>一般会計</t>
  </si>
  <si>
    <t>塩尻市下水道事業会計</t>
  </si>
  <si>
    <t>塩尻市介護保険事業特別会計</t>
  </si>
  <si>
    <t>塩尻市国民健康保険事業特別会計</t>
  </si>
  <si>
    <t>塩尻市農業集落排水事業会計</t>
  </si>
  <si>
    <t>塩尻市後期高齢者医療事業特別会計</t>
  </si>
  <si>
    <t>塩尻市簡易水道事業特別会計</t>
  </si>
  <si>
    <t>その他会計（赤字）</t>
  </si>
  <si>
    <t>その他会計（黒字）</t>
  </si>
  <si>
    <t>-</t>
    <phoneticPr fontId="2"/>
  </si>
  <si>
    <t>塩尻市土地開発公社</t>
    <rPh sb="0" eb="3">
      <t>シオジリシ</t>
    </rPh>
    <rPh sb="3" eb="5">
      <t>トチ</t>
    </rPh>
    <rPh sb="5" eb="7">
      <t>カイハツ</t>
    </rPh>
    <rPh sb="7" eb="9">
      <t>コウシャ</t>
    </rPh>
    <phoneticPr fontId="2"/>
  </si>
  <si>
    <t>一般財団法人　塩尻市振興公社</t>
    <rPh sb="0" eb="2">
      <t>イッパン</t>
    </rPh>
    <rPh sb="2" eb="4">
      <t>ザイダン</t>
    </rPh>
    <rPh sb="4" eb="6">
      <t>ホウジン</t>
    </rPh>
    <rPh sb="7" eb="10">
      <t>シオジリシ</t>
    </rPh>
    <rPh sb="10" eb="12">
      <t>シンコウ</t>
    </rPh>
    <rPh sb="12" eb="14">
      <t>コウシャ</t>
    </rPh>
    <phoneticPr fontId="2"/>
  </si>
  <si>
    <t>一般財団法人　塩尻市文化振興事業団</t>
    <rPh sb="0" eb="2">
      <t>イッパン</t>
    </rPh>
    <rPh sb="2" eb="4">
      <t>ザイダン</t>
    </rPh>
    <rPh sb="4" eb="6">
      <t>ホウジン</t>
    </rPh>
    <rPh sb="7" eb="10">
      <t>シオジリシ</t>
    </rPh>
    <rPh sb="10" eb="12">
      <t>ブンカ</t>
    </rPh>
    <rPh sb="12" eb="14">
      <t>シンコウ</t>
    </rPh>
    <rPh sb="14" eb="17">
      <t>ジギョウダン</t>
    </rPh>
    <phoneticPr fontId="2"/>
  </si>
  <si>
    <t>一般財団法人　塩尻筑南勤労者福祉サービスセンター</t>
    <rPh sb="0" eb="2">
      <t>イッパン</t>
    </rPh>
    <rPh sb="2" eb="4">
      <t>ザイダン</t>
    </rPh>
    <rPh sb="4" eb="6">
      <t>ホウジン</t>
    </rPh>
    <rPh sb="7" eb="9">
      <t>シオジリ</t>
    </rPh>
    <rPh sb="9" eb="10">
      <t>チク</t>
    </rPh>
    <rPh sb="10" eb="11">
      <t>ナン</t>
    </rPh>
    <rPh sb="11" eb="14">
      <t>キンロウシャ</t>
    </rPh>
    <rPh sb="14" eb="16">
      <t>フクシ</t>
    </rPh>
    <phoneticPr fontId="2"/>
  </si>
  <si>
    <t>株式会社　信州ファーム</t>
    <rPh sb="0" eb="2">
      <t>カブシキ</t>
    </rPh>
    <rPh sb="2" eb="4">
      <t>カイシャ</t>
    </rPh>
    <rPh sb="5" eb="7">
      <t>シンシュウ</t>
    </rPh>
    <phoneticPr fontId="2"/>
  </si>
  <si>
    <t>株式会社　しおじり街元気カンパニー</t>
    <rPh sb="0" eb="2">
      <t>カブシキ</t>
    </rPh>
    <rPh sb="2" eb="4">
      <t>カイシャ</t>
    </rPh>
    <rPh sb="9" eb="10">
      <t>マチ</t>
    </rPh>
    <rPh sb="10" eb="12">
      <t>ゲンキ</t>
    </rPh>
    <phoneticPr fontId="2"/>
  </si>
  <si>
    <t>一般社団法人　塩尻市農業公社</t>
    <rPh sb="0" eb="2">
      <t>イッパン</t>
    </rPh>
    <rPh sb="2" eb="4">
      <t>シャダン</t>
    </rPh>
    <rPh sb="4" eb="6">
      <t>ホウジン</t>
    </rPh>
    <rPh sb="7" eb="10">
      <t>シオジリシ</t>
    </rPh>
    <rPh sb="10" eb="12">
      <t>ノウギョウ</t>
    </rPh>
    <rPh sb="12" eb="14">
      <t>コウシャ</t>
    </rPh>
    <phoneticPr fontId="2"/>
  </si>
  <si>
    <t>特例財団法人　塩尻・木曽地域地場産業振興センター</t>
    <rPh sb="0" eb="2">
      <t>トクレイ</t>
    </rPh>
    <rPh sb="2" eb="4">
      <t>ザイダン</t>
    </rPh>
    <rPh sb="4" eb="6">
      <t>ホウジン</t>
    </rPh>
    <rPh sb="7" eb="9">
      <t>シオジリ</t>
    </rPh>
    <rPh sb="10" eb="12">
      <t>キソ</t>
    </rPh>
    <rPh sb="12" eb="14">
      <t>チイキ</t>
    </rPh>
    <rPh sb="14" eb="16">
      <t>ジバ</t>
    </rPh>
    <rPh sb="16" eb="18">
      <t>サンギョウ</t>
    </rPh>
    <rPh sb="18" eb="20">
      <t>シンコウ</t>
    </rPh>
    <phoneticPr fontId="2"/>
  </si>
  <si>
    <t>○</t>
    <phoneticPr fontId="2"/>
  </si>
  <si>
    <t>○</t>
    <phoneticPr fontId="2"/>
  </si>
  <si>
    <t>長野県市町村自治振興組合</t>
    <rPh sb="0" eb="3">
      <t>ナガノケン</t>
    </rPh>
    <rPh sb="3" eb="6">
      <t>シチョウソン</t>
    </rPh>
    <rPh sb="6" eb="8">
      <t>ジチ</t>
    </rPh>
    <rPh sb="8" eb="10">
      <t>シンコウ</t>
    </rPh>
    <rPh sb="10" eb="12">
      <t>クミアイ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</si>
  <si>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</si>
  <si>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22" eb="24">
      <t>トクベツ</t>
    </rPh>
    <rPh sb="24" eb="26">
      <t>カイケイ</t>
    </rPh>
    <phoneticPr fontId="24"/>
  </si>
  <si>
    <t>両小野国保病院組合</t>
    <rPh sb="0" eb="1">
      <t>リョウ</t>
    </rPh>
    <rPh sb="1" eb="3">
      <t>オノ</t>
    </rPh>
    <rPh sb="3" eb="5">
      <t>コクホ</t>
    </rPh>
    <rPh sb="5" eb="7">
      <t>ビョウイン</t>
    </rPh>
    <rPh sb="7" eb="9">
      <t>クミアイ</t>
    </rPh>
    <phoneticPr fontId="24"/>
  </si>
  <si>
    <t>辰野町塩尻市小学校組合</t>
    <rPh sb="0" eb="2">
      <t>タツノ</t>
    </rPh>
    <rPh sb="2" eb="3">
      <t>マチ</t>
    </rPh>
    <rPh sb="3" eb="6">
      <t>シオジリシ</t>
    </rPh>
    <rPh sb="6" eb="9">
      <t>ショウガッコウ</t>
    </rPh>
    <rPh sb="9" eb="11">
      <t>クミアイ</t>
    </rPh>
    <phoneticPr fontId="24"/>
  </si>
  <si>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4"/>
  </si>
  <si>
    <t>塩尻市辰野町中学校組合</t>
    <rPh sb="0" eb="3">
      <t>シオジリシ</t>
    </rPh>
    <rPh sb="3" eb="5">
      <t>タツノ</t>
    </rPh>
    <rPh sb="5" eb="6">
      <t>マチ</t>
    </rPh>
    <rPh sb="6" eb="9">
      <t>チュウガッコウ</t>
    </rPh>
    <rPh sb="9" eb="11">
      <t>クミアイ</t>
    </rPh>
    <phoneticPr fontId="24"/>
  </si>
  <si>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4"/>
  </si>
  <si>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4"/>
  </si>
  <si>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4"/>
  </si>
  <si>
    <t>長野県民交通災害共済組合</t>
  </si>
  <si>
    <t>長野県地方税滞納整理機構</t>
  </si>
  <si>
    <t>松本広域連合（一般会計）</t>
    <rPh sb="0" eb="2">
      <t>マツモト</t>
    </rPh>
    <rPh sb="2" eb="4">
      <t>コウイキ</t>
    </rPh>
    <rPh sb="4" eb="6">
      <t>レンゴウ</t>
    </rPh>
    <rPh sb="7" eb="9">
      <t>イッパン</t>
    </rPh>
    <rPh sb="9" eb="11">
      <t>カイケイ</t>
    </rPh>
    <phoneticPr fontId="22"/>
  </si>
  <si>
    <t>-</t>
    <phoneticPr fontId="2"/>
  </si>
  <si>
    <t>松本広域連合（ふるさと市町村圏事業特別会計）</t>
    <rPh sb="0" eb="2">
      <t>マツモト</t>
    </rPh>
    <rPh sb="2" eb="4">
      <t>コウイキ</t>
    </rPh>
    <rPh sb="4" eb="6">
      <t>レンゴウ</t>
    </rPh>
    <rPh sb="11" eb="14">
      <t>シチョウソン</t>
    </rPh>
    <rPh sb="14" eb="15">
      <t>ケン</t>
    </rPh>
    <rPh sb="15" eb="17">
      <t>ジギョウ</t>
    </rPh>
    <rPh sb="17" eb="19">
      <t>トクベツ</t>
    </rPh>
    <rPh sb="19" eb="21">
      <t>カイケイ</t>
    </rPh>
    <phoneticPr fontId="2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</si>
  <si>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</si>
  <si>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</si>
  <si>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</si>
  <si>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</si>
  <si>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</si>
  <si>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</si>
  <si>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</si>
  <si>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</si>
  <si>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</si>
  <si>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</si>
  <si>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</si>
  <si>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</si>
  <si>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を低く抑えているため、将来負担比率も減少傾向で推移している。今後、体育館建設等大型公共事業が複数予定されており、将来負担比率及び実質公債費比率の上昇が予想されるが、引き続き基準財政需要額算入率の高い有利な市債を活用するとともに、プライマリーバランスの黒字化を図ることで、実質公債費比率を低く抑え、将来負担比率の減少を図っていく。</t>
    <rPh sb="1" eb="3">
      <t>ジッシツ</t>
    </rPh>
    <rPh sb="3" eb="6">
      <t>コウサイヒ</t>
    </rPh>
    <rPh sb="6" eb="8">
      <t>ヒリツ</t>
    </rPh>
    <rPh sb="9" eb="10">
      <t>ヒク</t>
    </rPh>
    <rPh sb="11" eb="12">
      <t>オサ</t>
    </rPh>
    <rPh sb="19" eb="21">
      <t>ショウライ</t>
    </rPh>
    <rPh sb="21" eb="23">
      <t>フタン</t>
    </rPh>
    <rPh sb="23" eb="25">
      <t>ヒリツ</t>
    </rPh>
    <rPh sb="26" eb="28">
      <t>ゲンショウ</t>
    </rPh>
    <rPh sb="28" eb="30">
      <t>ケイコウ</t>
    </rPh>
    <rPh sb="31" eb="33">
      <t>スイイ</t>
    </rPh>
    <rPh sb="38" eb="40">
      <t>コンゴ</t>
    </rPh>
    <rPh sb="41" eb="44">
      <t>タイイクカン</t>
    </rPh>
    <rPh sb="44" eb="46">
      <t>ケンセツ</t>
    </rPh>
    <rPh sb="46" eb="47">
      <t>トウ</t>
    </rPh>
    <rPh sb="47" eb="49">
      <t>オオガタ</t>
    </rPh>
    <rPh sb="49" eb="51">
      <t>コウキョウ</t>
    </rPh>
    <rPh sb="51" eb="53">
      <t>ジギョウ</t>
    </rPh>
    <rPh sb="54" eb="56">
      <t>フクスウ</t>
    </rPh>
    <rPh sb="56" eb="58">
      <t>ヨテイ</t>
    </rPh>
    <rPh sb="64" eb="66">
      <t>ショウライ</t>
    </rPh>
    <rPh sb="66" eb="68">
      <t>フタン</t>
    </rPh>
    <rPh sb="68" eb="70">
      <t>ヒリツ</t>
    </rPh>
    <rPh sb="70" eb="71">
      <t>オヨ</t>
    </rPh>
    <rPh sb="72" eb="74">
      <t>ジッシツ</t>
    </rPh>
    <rPh sb="74" eb="77">
      <t>コウサイヒ</t>
    </rPh>
    <rPh sb="77" eb="79">
      <t>ヒリツ</t>
    </rPh>
    <rPh sb="80" eb="82">
      <t>ジョウショウ</t>
    </rPh>
    <rPh sb="83" eb="85">
      <t>ヨソウ</t>
    </rPh>
    <rPh sb="90" eb="91">
      <t>ヒ</t>
    </rPh>
    <rPh sb="92" eb="93">
      <t>ツヅ</t>
    </rPh>
    <rPh sb="94" eb="96">
      <t>キジュン</t>
    </rPh>
    <rPh sb="96" eb="98">
      <t>ザイセイ</t>
    </rPh>
    <rPh sb="98" eb="100">
      <t>ジュヨウ</t>
    </rPh>
    <rPh sb="100" eb="101">
      <t>ガク</t>
    </rPh>
    <rPh sb="101" eb="103">
      <t>サンニュウ</t>
    </rPh>
    <rPh sb="103" eb="104">
      <t>リツ</t>
    </rPh>
    <rPh sb="105" eb="106">
      <t>タカ</t>
    </rPh>
    <rPh sb="107" eb="109">
      <t>ユウリ</t>
    </rPh>
    <rPh sb="110" eb="112">
      <t>シサイ</t>
    </rPh>
    <rPh sb="113" eb="115">
      <t>カツヨウ</t>
    </rPh>
    <rPh sb="133" eb="135">
      <t>クロジ</t>
    </rPh>
    <rPh sb="135" eb="136">
      <t>カ</t>
    </rPh>
    <rPh sb="137" eb="138">
      <t>ハカ</t>
    </rPh>
    <rPh sb="143" eb="145">
      <t>ジッシツ</t>
    </rPh>
    <rPh sb="151" eb="152">
      <t>ヒク</t>
    </rPh>
    <rPh sb="153" eb="154">
      <t>オサ</t>
    </rPh>
    <rPh sb="156" eb="158">
      <t>ショウライ</t>
    </rPh>
    <rPh sb="158" eb="160">
      <t>フタン</t>
    </rPh>
    <rPh sb="160" eb="162">
      <t>ヒリツ</t>
    </rPh>
    <rPh sb="163" eb="165">
      <t>ゲンショウ</t>
    </rPh>
    <rPh sb="166" eb="167">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</si>
</sst>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47696</c:v>
                </c:pt>
                <c:pt idx="1">
                  <c:v>34746</c:v>
                </c:pt>
                <c:pt idx="2">
                  <c:v>43478</c:v>
                </c:pt>
                <c:pt idx="3">
                  <c:v>67107</c:v>
                </c:pt>
                <c:pt idx="4">
                  <c:v>46515</c:v>
                </c:pt>
              </c:numCache>
            </c:numRef>
          </c:val>
          <c:smooth val="0"/>
        </c:ser>
        <c:dLbls>
          <c:showLegendKey val="0"/>
          <c:showVal val="0"/>
          <c:showCatName val="0"/>
          <c:showSerName val="0"/>
          <c:showPercent val="0"/>
          <c:showBubbleSize val="0"/>
        </c:dLbls>
        <c:marker val="1"/>
        <c:smooth val="0"/>
        <c:axId val="74555776"/>
        <c:axId val="74557696"/>
      </c:lineChart>
      <c:catAx>
        <c:axId val="74555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557696"/>
        <c:crosses val="autoZero"/>
        <c:auto val="1"/>
        <c:lblAlgn val="ctr"/>
        <c:lblOffset val="100"/>
        <c:tickLblSkip val="1"/>
        <c:tickMarkSkip val="1"/>
        <c:noMultiLvlLbl val="0"/>
      </c:catAx>
      <c:valAx>
        <c:axId val="745576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555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4.24</c:v>
                </c:pt>
                <c:pt idx="1">
                  <c:v>2.35</c:v>
                </c:pt>
                <c:pt idx="2">
                  <c:v>3.78</c:v>
                </c:pt>
                <c:pt idx="3">
                  <c:v>3.99</c:v>
                </c:pt>
                <c:pt idx="4">
                  <c:v>5.24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c:v>
                </c:pt>
                <c:pt idx="1">
                  <c:v>19.32</c:v>
                </c:pt>
                <c:pt idx="2">
                  <c:v>19.59</c:v>
                </c:pt>
                <c:pt idx="3">
                  <c:v>23.38</c:v>
                </c:pt>
                <c:pt idx="4">
                  <c:v>22.49</c:v>
                </c:pt>
              </c:numCache>
            </c:numRef>
          </c:val>
        </c:ser>
        <c:dLbls>
          <c:showLegendKey val="0"/>
          <c:showVal val="0"/>
          <c:showCatName val="0"/>
          <c:showSerName val="0"/>
          <c:showPercent val="0"/>
          <c:showBubbleSize val="0"/>
        </c:dLbls>
        <c:gapWidth val="250"/>
        <c:overlap val="100"/>
        <c:axId val="81896192"/>
        <c:axId val="81898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3.41</c:v>
                </c:pt>
                <c:pt idx="1">
                  <c:v>0.84</c:v>
                </c:pt>
                <c:pt idx="2">
                  <c:v>1.79</c:v>
                </c:pt>
                <c:pt idx="3">
                  <c:v>3.46</c:v>
                </c:pt>
                <c:pt idx="4">
                  <c:v>1.33</c:v>
                </c:pt>
              </c:numCache>
            </c:numRef>
          </c:val>
          <c:smooth val="0"/>
        </c:ser>
        <c:dLbls>
          <c:showLegendKey val="0"/>
          <c:showVal val="0"/>
          <c:showCatName val="0"/>
          <c:showSerName val="0"/>
          <c:showPercent val="0"/>
          <c:showBubbleSize val="0"/>
        </c:dLbls>
        <c:marker val="1"/>
        <c:smooth val="0"/>
        <c:axId val="81896192"/>
        <c:axId val="81898112"/>
      </c:lineChart>
      <c:catAx>
        <c:axId val="8189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898112"/>
        <c:crosses val="autoZero"/>
        <c:auto val="1"/>
        <c:lblAlgn val="ctr"/>
        <c:lblOffset val="100"/>
        <c:tickLblSkip val="1"/>
        <c:tickMarkSkip val="1"/>
        <c:noMultiLvlLbl val="0"/>
      </c:catAx>
      <c:valAx>
        <c:axId val="8189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89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0.21</c:v>
                </c:pt>
                <c:pt idx="2">
                  <c:v>#N/A</c:v>
                </c:pt>
                <c:pt idx="3">
                  <c:v>0.2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塩尻市簡易水道事業特別会計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塩尻市後期高齢者医療事業特別会計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0.09</c:v>
                </c:pt>
                <c:pt idx="4">
                  <c:v>#N/A</c:v>
                </c:pt>
                <c:pt idx="5">
                  <c:v>0.09</c:v>
                </c:pt>
                <c:pt idx="6">
                  <c:v>#N/A</c:v>
                </c:pt>
                <c:pt idx="7">
                  <c:v>0.11</c:v>
                </c:pt>
                <c:pt idx="8">
                  <c:v>#N/A</c:v>
                </c:pt>
                <c:pt idx="9">
                  <c:v>0.11</c:v>
                </c:pt>
              </c:numCache>
            </c:numRef>
          </c:val>
        </c:ser>
        <c:ser>
          <c:idx val="4"/>
          <c:order val="4"/>
          <c:tx>
            <c:strRef>
              <c:f>データシート!$A$31</c:f>
              <c:strCache>
                <c:ptCount val="1"/>
                <c:pt idx="0">
                  <c:v>塩尻市農業集落排水事業会計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c:v>
                </c:pt>
                <c:pt idx="2">
                  <c:v>#N/A</c:v>
                </c:pt>
                <c:pt idx="3">
                  <c:v>0.55000000000000004</c:v>
                </c:pt>
                <c:pt idx="4">
                  <c:v>#N/A</c:v>
                </c:pt>
                <c:pt idx="5">
                  <c:v>0.54</c:v>
                </c:pt>
                <c:pt idx="6">
                  <c:v>#N/A</c:v>
                </c:pt>
                <c:pt idx="7">
                  <c:v>0.53</c:v>
                </c:pt>
                <c:pt idx="8">
                  <c:v>#N/A</c:v>
                </c:pt>
                <c:pt idx="9">
                  <c:v>0.46</c:v>
                </c:pt>
              </c:numCache>
            </c:numRef>
          </c:val>
        </c:ser>
        <c:ser>
          <c:idx val="5"/>
          <c:order val="5"/>
          <c:tx>
            <c:strRef>
              <c:f>データシート!$A$32</c:f>
              <c:strCache>
                <c:ptCount val="1"/>
                <c:pt idx="0">
                  <c:v>塩尻市国民健康保険事業特別会計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0.47</c:v>
                </c:pt>
                <c:pt idx="2">
                  <c:v>#N/A</c:v>
                </c:pt>
                <c:pt idx="3">
                  <c:v>1.29</c:v>
                </c:pt>
                <c:pt idx="4">
                  <c:v>#N/A</c:v>
                </c:pt>
                <c:pt idx="5">
                  <c:v>1.99</c:v>
                </c:pt>
                <c:pt idx="6">
                  <c:v>#N/A</c:v>
                </c:pt>
                <c:pt idx="7">
                  <c:v>1.74</c:v>
                </c:pt>
                <c:pt idx="8">
                  <c:v>#N/A</c:v>
                </c:pt>
                <c:pt idx="9">
                  <c:v>0.59</c:v>
                </c:pt>
              </c:numCache>
            </c:numRef>
          </c:val>
        </c:ser>
        <c:ser>
          <c:idx val="6"/>
          <c:order val="6"/>
          <c:tx>
            <c:strRef>
              <c:f>データシート!$A$33</c:f>
              <c:strCache>
                <c:ptCount val="1"/>
                <c:pt idx="0">
                  <c:v>塩尻市介護保険事業特別会計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0.96</c:v>
                </c:pt>
                <c:pt idx="4">
                  <c:v>#N/A</c:v>
                </c:pt>
                <c:pt idx="5">
                  <c:v>0.83</c:v>
                </c:pt>
                <c:pt idx="6">
                  <c:v>#N/A</c:v>
                </c:pt>
                <c:pt idx="7">
                  <c:v>0.82</c:v>
                </c:pt>
                <c:pt idx="8">
                  <c:v>#N/A</c:v>
                </c:pt>
                <c:pt idx="9">
                  <c:v>0.75</c:v>
                </c:pt>
              </c:numCache>
            </c:numRef>
          </c:val>
        </c:ser>
        <c:ser>
          <c:idx val="7"/>
          <c:order val="7"/>
          <c:tx>
            <c:strRef>
              <c:f>データシート!$A$34</c:f>
              <c:strCache>
                <c:ptCount val="1"/>
                <c:pt idx="0">
                  <c:v>塩尻市下水道事業会計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5.55</c:v>
                </c:pt>
                <c:pt idx="2">
                  <c:v>#N/A</c:v>
                </c:pt>
                <c:pt idx="3">
                  <c:v>4.4800000000000004</c:v>
                </c:pt>
                <c:pt idx="4">
                  <c:v>#N/A</c:v>
                </c:pt>
                <c:pt idx="5">
                  <c:v>3.91</c:v>
                </c:pt>
                <c:pt idx="6">
                  <c:v>#N/A</c:v>
                </c:pt>
                <c:pt idx="7">
                  <c:v>4.0599999999999996</c:v>
                </c:pt>
                <c:pt idx="8">
                  <c:v>#N/A</c:v>
                </c:pt>
                <c:pt idx="9">
                  <c:v>4.1500000000000004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4.2300000000000004</c:v>
                </c:pt>
                <c:pt idx="2">
                  <c:v>#N/A</c:v>
                </c:pt>
                <c:pt idx="3">
                  <c:v>2.35</c:v>
                </c:pt>
                <c:pt idx="4">
                  <c:v>#N/A</c:v>
                </c:pt>
                <c:pt idx="5">
                  <c:v>3.77</c:v>
                </c:pt>
                <c:pt idx="6">
                  <c:v>#N/A</c:v>
                </c:pt>
                <c:pt idx="7">
                  <c:v>3.98</c:v>
                </c:pt>
                <c:pt idx="8">
                  <c:v>#N/A</c:v>
                </c:pt>
                <c:pt idx="9">
                  <c:v>5.23</c:v>
                </c:pt>
              </c:numCache>
            </c:numRef>
          </c:val>
        </c:ser>
        <c:ser>
          <c:idx val="9"/>
          <c:order val="9"/>
          <c:tx>
            <c:strRef>
              <c:f>データシート!$A$36</c:f>
              <c:strCache>
                <c:ptCount val="1"/>
                <c:pt idx="0">
                  <c:v>塩尻市水道事業会計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7.35</c:v>
                </c:pt>
                <c:pt idx="2">
                  <c:v>#N/A</c:v>
                </c:pt>
                <c:pt idx="3">
                  <c:v>7.04</c:v>
                </c:pt>
                <c:pt idx="4">
                  <c:v>#N/A</c:v>
                </c:pt>
                <c:pt idx="5">
                  <c:v>6.97</c:v>
                </c:pt>
                <c:pt idx="6">
                  <c:v>#N/A</c:v>
                </c:pt>
                <c:pt idx="7">
                  <c:v>5.9</c:v>
                </c:pt>
                <c:pt idx="8">
                  <c:v>#N/A</c:v>
                </c:pt>
                <c:pt idx="9">
                  <c:v>5.73</c:v>
                </c:pt>
              </c:numCache>
            </c:numRef>
          </c:val>
        </c:ser>
        <c:dLbls>
          <c:showLegendKey val="0"/>
          <c:showVal val="0"/>
          <c:showCatName val="0"/>
          <c:showSerName val="0"/>
          <c:showPercent val="0"/>
          <c:showBubbleSize val="0"/>
        </c:dLbls>
        <c:gapWidth val="150"/>
        <c:overlap val="100"/>
        <c:axId val="93006464"/>
        <c:axId val="93020544"/>
      </c:barChart>
      <c:catAx>
        <c:axId val="9300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020544"/>
        <c:crosses val="autoZero"/>
        <c:auto val="1"/>
        <c:lblAlgn val="ctr"/>
        <c:lblOffset val="100"/>
        <c:tickLblSkip val="1"/>
        <c:tickMarkSkip val="1"/>
        <c:noMultiLvlLbl val="0"/>
      </c:catAx>
      <c:valAx>
        <c:axId val="9302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06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3629</c:v>
                </c:pt>
                <c:pt idx="5">
                  <c:v>3649</c:v>
                </c:pt>
                <c:pt idx="8">
                  <c:v>3583</c:v>
                </c:pt>
                <c:pt idx="11">
                  <c:v>3532</c:v>
                </c:pt>
                <c:pt idx="14">
                  <c:v>3430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89</c:v>
                </c:pt>
                <c:pt idx="3">
                  <c:v>86</c:v>
                </c:pt>
                <c:pt idx="6">
                  <c:v>82</c:v>
                </c:pt>
                <c:pt idx="9">
                  <c:v>61</c:v>
                </c:pt>
                <c:pt idx="12">
                  <c:v>63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125</c:v>
                </c:pt>
                <c:pt idx="3">
                  <c:v>192</c:v>
                </c:pt>
                <c:pt idx="6">
                  <c:v>154</c:v>
                </c:pt>
                <c:pt idx="9">
                  <c:v>156</c:v>
                </c:pt>
                <c:pt idx="12">
                  <c:v>161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1270</c:v>
                </c:pt>
                <c:pt idx="3">
                  <c:v>1071</c:v>
                </c:pt>
                <c:pt idx="6">
                  <c:v>1175</c:v>
                </c:pt>
                <c:pt idx="9">
                  <c:v>1099</c:v>
                </c:pt>
                <c:pt idx="12">
                  <c:v>1141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7</c:v>
                </c:pt>
                <c:pt idx="3">
                  <c:v>7</c:v>
                </c:pt>
                <c:pt idx="6">
                  <c:v>7</c:v>
                </c:pt>
                <c:pt idx="9">
                  <c:v>7</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3264</c:v>
                </c:pt>
                <c:pt idx="3">
                  <c:v>3187</c:v>
                </c:pt>
                <c:pt idx="6">
                  <c:v>3125</c:v>
                </c:pt>
                <c:pt idx="9">
                  <c:v>3154</c:v>
                </c:pt>
                <c:pt idx="12">
                  <c:v>3093</c:v>
                </c:pt>
              </c:numCache>
            </c:numRef>
          </c:val>
        </c:ser>
        <c:dLbls>
          <c:showLegendKey val="0"/>
          <c:showVal val="0"/>
          <c:showCatName val="0"/>
          <c:showSerName val="0"/>
          <c:showPercent val="0"/>
          <c:showBubbleSize val="0"/>
        </c:dLbls>
        <c:gapWidth val="100"/>
        <c:overlap val="100"/>
        <c:axId val="72982528"/>
        <c:axId val="72984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1126</c:v>
                </c:pt>
                <c:pt idx="2">
                  <c:v>#N/A</c:v>
                </c:pt>
                <c:pt idx="3">
                  <c:v>#N/A</c:v>
                </c:pt>
                <c:pt idx="4">
                  <c:v>894</c:v>
                </c:pt>
                <c:pt idx="5">
                  <c:v>#N/A</c:v>
                </c:pt>
                <c:pt idx="6">
                  <c:v>#N/A</c:v>
                </c:pt>
                <c:pt idx="7">
                  <c:v>960</c:v>
                </c:pt>
                <c:pt idx="8">
                  <c:v>#N/A</c:v>
                </c:pt>
                <c:pt idx="9">
                  <c:v>#N/A</c:v>
                </c:pt>
                <c:pt idx="10">
                  <c:v>945</c:v>
                </c:pt>
                <c:pt idx="11">
                  <c:v>#N/A</c:v>
                </c:pt>
                <c:pt idx="12">
                  <c:v>#N/A</c:v>
                </c:pt>
                <c:pt idx="13">
                  <c:v>1035</c:v>
                </c:pt>
                <c:pt idx="14">
                  <c:v>#N/A</c:v>
                </c:pt>
              </c:numCache>
            </c:numRef>
          </c:val>
          <c:smooth val="0"/>
        </c:ser>
        <c:dLbls>
          <c:showLegendKey val="0"/>
          <c:showVal val="0"/>
          <c:showCatName val="0"/>
          <c:showSerName val="0"/>
          <c:showPercent val="0"/>
          <c:showBubbleSize val="0"/>
        </c:dLbls>
        <c:marker val="1"/>
        <c:smooth val="0"/>
        <c:axId val="72982528"/>
        <c:axId val="72984448"/>
      </c:lineChart>
      <c:catAx>
        <c:axId val="7298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984448"/>
        <c:crosses val="autoZero"/>
        <c:auto val="1"/>
        <c:lblAlgn val="ctr"/>
        <c:lblOffset val="100"/>
        <c:tickLblSkip val="1"/>
        <c:tickMarkSkip val="1"/>
        <c:noMultiLvlLbl val="0"/>
      </c:catAx>
      <c:valAx>
        <c:axId val="7298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98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35326</c:v>
                </c:pt>
                <c:pt idx="5">
                  <c:v>34120</c:v>
                </c:pt>
                <c:pt idx="8">
                  <c:v>33698</c:v>
                </c:pt>
                <c:pt idx="11">
                  <c:v>33822</c:v>
                </c:pt>
                <c:pt idx="14">
                  <c:v>33029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5292</c:v>
                </c:pt>
                <c:pt idx="5">
                  <c:v>5128</c:v>
                </c:pt>
                <c:pt idx="8">
                  <c:v>4566</c:v>
                </c:pt>
                <c:pt idx="11">
                  <c:v>4154</c:v>
                </c:pt>
                <c:pt idx="14">
                  <c:v>3864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4104</c:v>
                </c:pt>
                <c:pt idx="5">
                  <c:v>4664</c:v>
                </c:pt>
                <c:pt idx="8">
                  <c:v>4873</c:v>
                </c:pt>
                <c:pt idx="11">
                  <c:v>5709</c:v>
                </c:pt>
                <c:pt idx="14">
                  <c:v>5447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294</c:v>
                </c:pt>
                <c:pt idx="3">
                  <c:v>241</c:v>
                </c:pt>
                <c:pt idx="6">
                  <c:v>203</c:v>
                </c:pt>
                <c:pt idx="9">
                  <c:v>190</c:v>
                </c:pt>
                <c:pt idx="12">
                  <c:v>98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4598</c:v>
                </c:pt>
                <c:pt idx="3">
                  <c:v>4549</c:v>
                </c:pt>
                <c:pt idx="6">
                  <c:v>4508</c:v>
                </c:pt>
                <c:pt idx="9">
                  <c:v>4134</c:v>
                </c:pt>
                <c:pt idx="12">
                  <c:v>3927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1184</c:v>
                </c:pt>
                <c:pt idx="3">
                  <c:v>1203</c:v>
                </c:pt>
                <c:pt idx="6">
                  <c:v>1067</c:v>
                </c:pt>
                <c:pt idx="9">
                  <c:v>969</c:v>
                </c:pt>
                <c:pt idx="12">
                  <c:v>890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18919</c:v>
                </c:pt>
                <c:pt idx="3">
                  <c:v>17191</c:v>
                </c:pt>
                <c:pt idx="6">
                  <c:v>15928</c:v>
                </c:pt>
                <c:pt idx="9">
                  <c:v>14978</c:v>
                </c:pt>
                <c:pt idx="12">
                  <c:v>15149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919</c:v>
                </c:pt>
                <c:pt idx="3">
                  <c:v>861</c:v>
                </c:pt>
                <c:pt idx="6">
                  <c:v>851</c:v>
                </c:pt>
                <c:pt idx="9">
                  <c:v>652</c:v>
                </c:pt>
                <c:pt idx="12">
                  <c:v>565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28243</c:v>
                </c:pt>
                <c:pt idx="3">
                  <c:v>27523</c:v>
                </c:pt>
                <c:pt idx="6">
                  <c:v>27321</c:v>
                </c:pt>
                <c:pt idx="9">
                  <c:v>28208</c:v>
                </c:pt>
                <c:pt idx="12">
                  <c:v>27754</c:v>
                </c:pt>
              </c:numCache>
            </c:numRef>
          </c:val>
        </c:ser>
        <c:dLbls>
          <c:showLegendKey val="0"/>
          <c:showVal val="0"/>
          <c:showCatName val="0"/>
          <c:showSerName val="0"/>
          <c:showPercent val="0"/>
          <c:showBubbleSize val="0"/>
        </c:dLbls>
        <c:gapWidth val="100"/>
        <c:overlap val="100"/>
        <c:axId val="74324608"/>
        <c:axId val="74334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9435</c:v>
                </c:pt>
                <c:pt idx="2">
                  <c:v>#N/A</c:v>
                </c:pt>
                <c:pt idx="3">
                  <c:v>#N/A</c:v>
                </c:pt>
                <c:pt idx="4">
                  <c:v>7657</c:v>
                </c:pt>
                <c:pt idx="5">
                  <c:v>#N/A</c:v>
                </c:pt>
                <c:pt idx="6">
                  <c:v>#N/A</c:v>
                </c:pt>
                <c:pt idx="7">
                  <c:v>6741</c:v>
                </c:pt>
                <c:pt idx="8">
                  <c:v>#N/A</c:v>
                </c:pt>
                <c:pt idx="9">
                  <c:v>#N/A</c:v>
                </c:pt>
                <c:pt idx="10">
                  <c:v>5446</c:v>
                </c:pt>
                <c:pt idx="11">
                  <c:v>#N/A</c:v>
                </c:pt>
                <c:pt idx="12">
                  <c:v>#N/A</c:v>
                </c:pt>
                <c:pt idx="13">
                  <c:v>6043</c:v>
                </c:pt>
                <c:pt idx="14">
                  <c:v>#N/A</c:v>
                </c:pt>
              </c:numCache>
            </c:numRef>
          </c:val>
          <c:smooth val="0"/>
        </c:ser>
        <c:dLbls>
          <c:showLegendKey val="0"/>
          <c:showVal val="0"/>
          <c:showCatName val="0"/>
          <c:showSerName val="0"/>
          <c:showPercent val="0"/>
          <c:showBubbleSize val="0"/>
        </c:dLbls>
        <c:marker val="1"/>
        <c:smooth val="0"/>
        <c:axId val="74324608"/>
        <c:axId val="74334976"/>
      </c:lineChart>
      <c:catAx>
        <c:axId val="7432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4334976"/>
        <c:crosses val="autoZero"/>
        <c:auto val="1"/>
        <c:lblAlgn val="ctr"/>
        <c:lblOffset val="100"/>
        <c:tickLblSkip val="1"/>
        <c:tickMarkSkip val="1"/>
        <c:noMultiLvlLbl val="0"/>
      </c:catAx>
      <c:valAx>
        <c:axId val="7433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32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6367232"/>
        <c:axId val="106377600"/>
      </c:scatterChart>
      <c:valAx>
        <c:axId val="1063672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377600"/>
        <c:crosses val="autoZero"/>
        <c:crossBetween val="midCat"/>
      </c:valAx>
      <c:valAx>
        <c:axId val="1063776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367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9.8000000000000007</c:v>
                </c:pt>
                <c:pt idx="1">
                  <c:v>8.1999999999999993</c:v>
                </c:pt>
                <c:pt idx="2">
                  <c:v>7.4</c:v>
                </c:pt>
                <c:pt idx="3">
                  <c:v>6.9</c:v>
                </c:pt>
                <c:pt idx="4">
                  <c:v>7.2</c:v>
                </c:pt>
              </c:numCache>
            </c:numRef>
          </c:xVal>
          <c:yVal>
            <c:numRef>
              <c:f>公会計指標分析・財政指標組合せ分析表!$K$73:$O$73</c:f>
              <c:numCache>
                <c:formatCode>#,##0.0;"▲ "#,##0.0</c:formatCode>
                <c:ptCount val="5"/>
                <c:pt idx="0">
                  <c:v>70.7</c:v>
                </c:pt>
                <c:pt idx="1">
                  <c:v>57.1</c:v>
                </c:pt>
                <c:pt idx="2">
                  <c:v>49.9</c:v>
                </c:pt>
                <c:pt idx="3">
                  <c:v>41.4</c:v>
                </c:pt>
                <c:pt idx="4">
                  <c:v>43.7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106442752"/>
        <c:axId val="106444672"/>
      </c:scatterChart>
      <c:valAx>
        <c:axId val="106442752"/>
        <c:scaling>
          <c:orientation val="minMax"/>
          <c:max val="11.5"/>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444672"/>
        <c:crosses val="autoZero"/>
        <c:crossBetween val="midCat"/>
      </c:valAx>
      <c:valAx>
        <c:axId val="106444672"/>
        <c:scaling>
          <c:orientation val="minMax"/>
          <c:max val="7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442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平成２７年度は、減税補てん債借換債の算入終了に伴い算入公債費等の額が前年度に比べ１０２百万円減額となったため、実質公債費比率の分子は９０百万円の増額となった。</a:t>
          </a:r>
          <a:endParaRPr lang="ja-JP" altLang="ja-JP" sz="1400">
            <a:effectLst/>
          </a:endParaRPr>
        </a:p>
        <a:p>
          <a:r>
            <a:rPr kumimoji="1" lang="ja-JP" altLang="ja-JP" sz="1100">
              <a:solidFill>
                <a:schemeClr val="dk1"/>
              </a:solidFill>
              <a:effectLst/>
              <a:latin typeface="+mn-lt"/>
              <a:ea typeface="+mn-ea"/>
              <a:cs typeface="+mn-cs"/>
            </a:rPr>
            <a:t>　今後も、引き続き交付税措置率の高い有利な起債の活用を図るとともに、単年度におけるプライマリーバランスの黒字化を図ることで、</a:t>
          </a:r>
          <a:r>
            <a:rPr kumimoji="1" lang="ja-JP" altLang="en-US" sz="1100">
              <a:solidFill>
                <a:schemeClr val="dk1"/>
              </a:solidFill>
              <a:effectLst/>
              <a:latin typeface="+mn-lt"/>
              <a:ea typeface="+mn-ea"/>
              <a:cs typeface="+mn-cs"/>
            </a:rPr>
            <a:t>財政健全性</a:t>
          </a:r>
          <a:r>
            <a:rPr kumimoji="1" lang="ja-JP" altLang="ja-JP" sz="1100">
              <a:solidFill>
                <a:schemeClr val="dk1"/>
              </a:solidFill>
              <a:effectLst/>
              <a:latin typeface="+mn-lt"/>
              <a:ea typeface="+mn-ea"/>
              <a:cs typeface="+mn-cs"/>
            </a:rPr>
            <a:t>の堅持に努</a:t>
          </a:r>
          <a:r>
            <a:rPr kumimoji="1" lang="ja-JP" altLang="en-US" sz="1100">
              <a:solidFill>
                <a:schemeClr val="dk1"/>
              </a:solidFill>
              <a:effectLst/>
              <a:latin typeface="+mn-lt"/>
              <a:ea typeface="+mn-ea"/>
              <a:cs typeface="+mn-cs"/>
            </a:rPr>
            <a:t>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平成２７年度は、将来負担額は減少したものの、充当可能基金、充当可能特定歳入及び基準財政需要額算入見込額がいずれも減少したため、将来負担比率の分子は５９７百万円の増となった。</a:t>
          </a:r>
          <a:endParaRPr lang="ja-JP" altLang="ja-JP" sz="1400">
            <a:effectLst/>
          </a:endParaRPr>
        </a:p>
        <a:p>
          <a:r>
            <a:rPr kumimoji="1" lang="ja-JP" altLang="ja-JP" sz="1100">
              <a:solidFill>
                <a:schemeClr val="dk1"/>
              </a:solidFill>
              <a:effectLst/>
              <a:latin typeface="+mn-lt"/>
              <a:ea typeface="+mn-ea"/>
              <a:cs typeface="+mn-cs"/>
            </a:rPr>
            <a:t>　平成２３年度以降、将来負担額については減少傾向で推移していることから、引き続き単年度におけるプライマリーバランスの黒字化を図るとともに、充当可能基金残高の堅持に努めていく。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67,459
66,426
289.98
28,533,015
27,577,390
883,690
16,878,900
27,754,196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67,459
66,426
289.98
28,533,015
27,577,390
883,690
16,878,900
27,754,196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67,459
66,426
289.98
28,533,015
27,577,390
883,690
16,878,900
27,754,196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67,459
66,426
289.98
28,533,015
27,577,390
883,690
16,878,900
27,754,196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市町村民税法人税割</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地方消費税交付金</a:t>
          </a:r>
          <a:r>
            <a:rPr kumimoji="1" lang="ja-JP" altLang="en-US" sz="1100" baseline="0">
              <a:solidFill>
                <a:schemeClr val="dk1"/>
              </a:solidFill>
              <a:effectLst/>
              <a:latin typeface="+mn-lt"/>
              <a:ea typeface="+mn-ea"/>
              <a:cs typeface="+mn-cs"/>
            </a:rPr>
            <a:t>等歳入</a:t>
          </a:r>
          <a:r>
            <a:rPr kumimoji="1" lang="ja-JP" altLang="ja-JP" sz="1100" baseline="0">
              <a:solidFill>
                <a:schemeClr val="dk1"/>
              </a:solidFill>
              <a:effectLst/>
              <a:latin typeface="+mn-lt"/>
              <a:ea typeface="+mn-ea"/>
              <a:cs typeface="+mn-cs"/>
            </a:rPr>
            <a:t>の</a:t>
          </a:r>
          <a:r>
            <a:rPr kumimoji="1" lang="ja-JP" altLang="en-US" sz="1100" baseline="0">
              <a:solidFill>
                <a:schemeClr val="dk1"/>
              </a:solidFill>
              <a:effectLst/>
              <a:latin typeface="+mn-lt"/>
              <a:ea typeface="+mn-ea"/>
              <a:cs typeface="+mn-cs"/>
            </a:rPr>
            <a:t>増額</a:t>
          </a:r>
          <a:r>
            <a:rPr kumimoji="1" lang="ja-JP" altLang="ja-JP" sz="1100" baseline="0">
              <a:solidFill>
                <a:schemeClr val="dk1"/>
              </a:solidFill>
              <a:effectLst/>
              <a:latin typeface="+mn-lt"/>
              <a:ea typeface="+mn-ea"/>
              <a:cs typeface="+mn-cs"/>
            </a:rPr>
            <a:t>に伴い、前年度より０．０１ポイント増の０．６５となっているが、類似団体内平均値との差が△０．０１ポイントから△０．０８ポイントに広がっており、地域経済も厳しい状況にあることから、依然として財政運営は予断を許さない状況となっている。</a:t>
          </a:r>
          <a:endParaRPr lang="ja-JP" altLang="ja-JP" sz="1400">
            <a:effectLst/>
          </a:endParaRPr>
        </a:p>
        <a:p>
          <a:r>
            <a:rPr kumimoji="1" lang="ja-JP" altLang="ja-JP" sz="1100" baseline="0">
              <a:solidFill>
                <a:schemeClr val="dk1"/>
              </a:solidFill>
              <a:effectLst/>
              <a:latin typeface="+mn-lt"/>
              <a:ea typeface="+mn-ea"/>
              <a:cs typeface="+mn-cs"/>
            </a:rPr>
            <a:t>　今後も、第五次塩尻市総合計画第１期中期戦略における主な取り組みである「持続可能な財政運営」を推進するため、収納率向上対策の強化による自主財源の確保や、補助金・負担金の見直しによるコスト削減</a:t>
          </a:r>
          <a:r>
            <a:rPr kumimoji="1" lang="ja-JP" altLang="en-US" sz="1100" baseline="0">
              <a:solidFill>
                <a:schemeClr val="dk1"/>
              </a:solidFill>
              <a:effectLst/>
              <a:latin typeface="+mn-lt"/>
              <a:ea typeface="+mn-ea"/>
              <a:cs typeface="+mn-cs"/>
            </a:rPr>
            <a:t>等</a:t>
          </a:r>
          <a:r>
            <a:rPr kumimoji="1" lang="ja-JP" altLang="ja-JP" sz="1100" baseline="0">
              <a:solidFill>
                <a:schemeClr val="dk1"/>
              </a:solidFill>
              <a:effectLst/>
              <a:latin typeface="+mn-lt"/>
              <a:ea typeface="+mn-ea"/>
              <a:cs typeface="+mn-cs"/>
            </a:rPr>
            <a:t>により、財政基盤の強化を図っていく。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105833</xdr:rowOff>
    </xdr:to>
    <xdr:cxnSp macro="">
      <xdr:nvCxnSpPr>
        <xdr:cNvPr id="68" name="直線コネクタ 67"/>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1" name="直線コネクタ 70"/>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146050</xdr:rowOff>
    </xdr:to>
    <xdr:cxnSp macro="">
      <xdr:nvCxnSpPr>
        <xdr:cNvPr id="74" name="直線コネクタ 73"/>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146050</xdr:rowOff>
    </xdr:to>
    <xdr:cxnSp macro="">
      <xdr:nvCxnSpPr>
        <xdr:cNvPr id="77" name="直線コネクタ 76"/>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92" name="テキスト ボックス 91"/>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地方税（△５．８％）、地方交付税（△５．４％）、臨時財政対策債（△１７．５</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）等の影響で経常一般財源総額が３．３％減少した</a:t>
          </a:r>
          <a:r>
            <a:rPr kumimoji="1" lang="ja-JP" altLang="en-US" sz="1100" baseline="0">
              <a:solidFill>
                <a:schemeClr val="dk1"/>
              </a:solidFill>
              <a:effectLst/>
              <a:latin typeface="+mn-lt"/>
              <a:ea typeface="+mn-ea"/>
              <a:cs typeface="+mn-cs"/>
            </a:rPr>
            <a:t>ため</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経常収支比率は</a:t>
          </a:r>
          <a:r>
            <a:rPr kumimoji="1" lang="ja-JP" altLang="ja-JP" sz="1100" baseline="0">
              <a:solidFill>
                <a:schemeClr val="dk1"/>
              </a:solidFill>
              <a:effectLst/>
              <a:latin typeface="+mn-lt"/>
              <a:ea typeface="+mn-ea"/>
              <a:cs typeface="+mn-cs"/>
            </a:rPr>
            <a:t>前年度より４．８ポイント上昇し、類似団体内平均値を２．９ポイント上回</a:t>
          </a:r>
          <a:r>
            <a:rPr kumimoji="1" lang="ja-JP" altLang="en-US" sz="1100" baseline="0">
              <a:solidFill>
                <a:schemeClr val="dk1"/>
              </a:solidFill>
              <a:effectLst/>
              <a:latin typeface="+mn-lt"/>
              <a:ea typeface="+mn-ea"/>
              <a:cs typeface="+mn-cs"/>
            </a:rPr>
            <a:t>った。</a:t>
          </a:r>
          <a:endParaRPr lang="ja-JP" altLang="ja-JP" sz="1400">
            <a:effectLst/>
          </a:endParaRPr>
        </a:p>
        <a:p>
          <a:r>
            <a:rPr kumimoji="1" lang="ja-JP" altLang="ja-JP" sz="1100" baseline="0">
              <a:solidFill>
                <a:schemeClr val="dk1"/>
              </a:solidFill>
              <a:effectLst/>
              <a:latin typeface="+mn-lt"/>
              <a:ea typeface="+mn-ea"/>
              <a:cs typeface="+mn-cs"/>
            </a:rPr>
            <a:t>　今後は、統一的な基準で作成された行政コスト計算書の類似団体比較</a:t>
          </a:r>
          <a:r>
            <a:rPr kumimoji="1" lang="ja-JP" altLang="en-US" sz="1100" baseline="0">
              <a:solidFill>
                <a:schemeClr val="dk1"/>
              </a:solidFill>
              <a:effectLst/>
              <a:latin typeface="+mn-lt"/>
              <a:ea typeface="+mn-ea"/>
              <a:cs typeface="+mn-cs"/>
            </a:rPr>
            <a:t>等</a:t>
          </a:r>
          <a:r>
            <a:rPr kumimoji="1" lang="ja-JP" altLang="ja-JP" sz="1100" baseline="0">
              <a:solidFill>
                <a:schemeClr val="dk1"/>
              </a:solidFill>
              <a:effectLst/>
              <a:latin typeface="+mn-lt"/>
              <a:ea typeface="+mn-ea"/>
              <a:cs typeface="+mn-cs"/>
            </a:rPr>
            <a:t>により本市の財政構造が抱える課題等を把握するとともに、受益者負担の原則に基づく使用料手数料の見直し、事務事業の見直しによる経費削減、公債費の抑制、超過勤務手当の削減等により、経常収支比率の改善を図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80518</xdr:rowOff>
    </xdr:from>
    <xdr:to>
      <xdr:col>7</xdr:col>
      <xdr:colOff>152400</xdr:colOff>
      <xdr:row>64</xdr:row>
      <xdr:rowOff>140716</xdr:rowOff>
    </xdr:to>
    <xdr:cxnSp macro="">
      <xdr:nvCxnSpPr>
        <xdr:cNvPr id="129" name="直線コネクタ 128"/>
        <xdr:cNvCxnSpPr/>
      </xdr:nvCxnSpPr>
      <xdr:spPr>
        <a:xfrm>
          <a:off x="4114800" y="10881868"/>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80518</xdr:rowOff>
    </xdr:from>
    <xdr:to>
      <xdr:col>6</xdr:col>
      <xdr:colOff>0</xdr:colOff>
      <xdr:row>63</xdr:row>
      <xdr:rowOff>99822</xdr:rowOff>
    </xdr:to>
    <xdr:cxnSp macro="">
      <xdr:nvCxnSpPr>
        <xdr:cNvPr id="132" name="直線コネクタ 131"/>
        <xdr:cNvCxnSpPr/>
      </xdr:nvCxnSpPr>
      <xdr:spPr>
        <a:xfrm flipV="1">
          <a:off x="3225800" y="108818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99822</xdr:rowOff>
    </xdr:from>
    <xdr:to>
      <xdr:col>4</xdr:col>
      <xdr:colOff>482600</xdr:colOff>
      <xdr:row>63</xdr:row>
      <xdr:rowOff>162560</xdr:rowOff>
    </xdr:to>
    <xdr:cxnSp macro="">
      <xdr:nvCxnSpPr>
        <xdr:cNvPr id="135" name="直線コネクタ 134"/>
        <xdr:cNvCxnSpPr/>
      </xdr:nvCxnSpPr>
      <xdr:spPr>
        <a:xfrm flipV="1">
          <a:off x="2336800" y="1090117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46736</xdr:rowOff>
    </xdr:from>
    <xdr:to>
      <xdr:col>3</xdr:col>
      <xdr:colOff>279400</xdr:colOff>
      <xdr:row>63</xdr:row>
      <xdr:rowOff>162560</xdr:rowOff>
    </xdr:to>
    <xdr:cxnSp macro="">
      <xdr:nvCxnSpPr>
        <xdr:cNvPr id="138" name="直線コネクタ 137"/>
        <xdr:cNvCxnSpPr/>
      </xdr:nvCxnSpPr>
      <xdr:spPr>
        <a:xfrm>
          <a:off x="1447800" y="1084808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89916</xdr:rowOff>
    </xdr:from>
    <xdr:to>
      <xdr:col>7</xdr:col>
      <xdr:colOff>203200</xdr:colOff>
      <xdr:row>65</xdr:row>
      <xdr:rowOff>20066</xdr:rowOff>
    </xdr:to>
    <xdr:sp macro="" textlink="">
      <xdr:nvSpPr>
        <xdr:cNvPr id="148" name="円/楕円 147"/>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61993</xdr:rowOff>
    </xdr:from>
    <xdr:ext cx="762000" cy="259045"/>
    <xdr:sp macro="" textlink="">
      <xdr:nvSpPr>
        <xdr:cNvPr id="149" name="財政構造の弾力性該当値テキスト"/>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29718</xdr:rowOff>
    </xdr:from>
    <xdr:to>
      <xdr:col>6</xdr:col>
      <xdr:colOff>50800</xdr:colOff>
      <xdr:row>63</xdr:row>
      <xdr:rowOff>131318</xdr:rowOff>
    </xdr:to>
    <xdr:sp macro="" textlink="">
      <xdr:nvSpPr>
        <xdr:cNvPr id="150" name="円/楕円 149"/>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141495</xdr:rowOff>
    </xdr:from>
    <xdr:ext cx="736600" cy="259045"/>
    <xdr:sp macro="" textlink="">
      <xdr:nvSpPr>
        <xdr:cNvPr id="151" name="テキスト ボックス 150"/>
        <xdr:cNvSpPr txBox="1"/>
      </xdr:nvSpPr>
      <xdr:spPr>
        <a:xfrm>
          <a:off x="3733800" y="105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49022</xdr:rowOff>
    </xdr:from>
    <xdr:to>
      <xdr:col>4</xdr:col>
      <xdr:colOff>533400</xdr:colOff>
      <xdr:row>63</xdr:row>
      <xdr:rowOff>150622</xdr:rowOff>
    </xdr:to>
    <xdr:sp macro="" textlink="">
      <xdr:nvSpPr>
        <xdr:cNvPr id="152" name="円/楕円 151"/>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53" name="テキスト ボックス 152"/>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111760</xdr:rowOff>
    </xdr:from>
    <xdr:to>
      <xdr:col>3</xdr:col>
      <xdr:colOff>330200</xdr:colOff>
      <xdr:row>64</xdr:row>
      <xdr:rowOff>41910</xdr:rowOff>
    </xdr:to>
    <xdr:sp macro="" textlink="">
      <xdr:nvSpPr>
        <xdr:cNvPr id="154" name="円/楕円 153"/>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55" name="テキスト ボックス 154"/>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56" name="円/楕円 155"/>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57" name="テキスト ボックス 156"/>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[140,689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人件費は１．５％の減となったが、物件費が保育園給食調理業務の外部委託化等の影響により４．５％の増となったため、人口一人当たり人件費・物件費等決算額は前年度より４，２００円高い１４０，６８９円となり、類似団体内平均値を２２，１６７円上回る状況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平成２５年度の学校給食費公会計化以降、類似団体内平均を大きく上回る状況が続いて</a:t>
          </a:r>
          <a:r>
            <a:rPr kumimoji="1" lang="ja-JP" altLang="ja-JP" sz="1100">
              <a:solidFill>
                <a:schemeClr val="dk1"/>
              </a:solidFill>
              <a:effectLst/>
              <a:latin typeface="+mn-lt"/>
              <a:ea typeface="+mn-ea"/>
              <a:cs typeface="+mn-cs"/>
            </a:rPr>
            <a:t>いることから、</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更なる人件費の抑制に加え、徹底した事務事業の見直しによる物件費の削減を図っていく。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143593</xdr:rowOff>
    </xdr:from>
    <xdr:to>
      <xdr:col>7</xdr:col>
      <xdr:colOff>152400</xdr:colOff>
      <xdr:row>86</xdr:row>
      <xdr:rowOff>44532</xdr:rowOff>
    </xdr:to>
    <xdr:cxnSp macro="">
      <xdr:nvCxnSpPr>
        <xdr:cNvPr id="194" name="直線コネクタ 193"/>
        <xdr:cNvCxnSpPr/>
      </xdr:nvCxnSpPr>
      <xdr:spPr>
        <a:xfrm>
          <a:off x="4114800" y="14716843"/>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138353</xdr:rowOff>
    </xdr:from>
    <xdr:to>
      <xdr:col>6</xdr:col>
      <xdr:colOff>0</xdr:colOff>
      <xdr:row>85</xdr:row>
      <xdr:rowOff>143593</xdr:rowOff>
    </xdr:to>
    <xdr:cxnSp macro="">
      <xdr:nvCxnSpPr>
        <xdr:cNvPr id="197" name="直線コネクタ 196"/>
        <xdr:cNvCxnSpPr/>
      </xdr:nvCxnSpPr>
      <xdr:spPr>
        <a:xfrm>
          <a:off x="3225800" y="14711603"/>
          <a:ext cx="8890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114433</xdr:rowOff>
    </xdr:from>
    <xdr:ext cx="736600" cy="259045"/>
    <xdr:sp macro="" textlink="">
      <xdr:nvSpPr>
        <xdr:cNvPr id="199" name="テキスト ボックス 198"/>
        <xdr:cNvSpPr txBox="1"/>
      </xdr:nvSpPr>
      <xdr:spPr>
        <a:xfrm>
          <a:off x="3733800" y="141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132758</xdr:rowOff>
    </xdr:from>
    <xdr:to>
      <xdr:col>4</xdr:col>
      <xdr:colOff>482600</xdr:colOff>
      <xdr:row>85</xdr:row>
      <xdr:rowOff>138353</xdr:rowOff>
    </xdr:to>
    <xdr:cxnSp macro="">
      <xdr:nvCxnSpPr>
        <xdr:cNvPr id="200" name="直線コネクタ 199"/>
        <xdr:cNvCxnSpPr/>
      </xdr:nvCxnSpPr>
      <xdr:spPr>
        <a:xfrm>
          <a:off x="2336800" y="14534558"/>
          <a:ext cx="889000" cy="17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97455</xdr:rowOff>
    </xdr:from>
    <xdr:ext cx="762000" cy="259045"/>
    <xdr:sp macro="" textlink="">
      <xdr:nvSpPr>
        <xdr:cNvPr id="202" name="テキスト ボックス 201"/>
        <xdr:cNvSpPr txBox="1"/>
      </xdr:nvSpPr>
      <xdr:spPr>
        <a:xfrm>
          <a:off x="2844800" y="1415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130845</xdr:rowOff>
    </xdr:from>
    <xdr:to>
      <xdr:col>3</xdr:col>
      <xdr:colOff>279400</xdr:colOff>
      <xdr:row>84</xdr:row>
      <xdr:rowOff>132758</xdr:rowOff>
    </xdr:to>
    <xdr:cxnSp macro="">
      <xdr:nvCxnSpPr>
        <xdr:cNvPr id="203" name="直線コネクタ 202"/>
        <xdr:cNvCxnSpPr/>
      </xdr:nvCxnSpPr>
      <xdr:spPr>
        <a:xfrm>
          <a:off x="1447800" y="14532645"/>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71465</xdr:rowOff>
    </xdr:from>
    <xdr:ext cx="762000" cy="259045"/>
    <xdr:sp macro="" textlink="">
      <xdr:nvSpPr>
        <xdr:cNvPr id="205" name="テキスト ボックス 204"/>
        <xdr:cNvSpPr txBox="1"/>
      </xdr:nvSpPr>
      <xdr:spPr>
        <a:xfrm>
          <a:off x="1955800" y="1413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92510</xdr:rowOff>
    </xdr:from>
    <xdr:ext cx="762000" cy="259045"/>
    <xdr:sp macro="" textlink="">
      <xdr:nvSpPr>
        <xdr:cNvPr id="207" name="テキスト ボックス 206"/>
        <xdr:cNvSpPr txBox="1"/>
      </xdr:nvSpPr>
      <xdr:spPr>
        <a:xfrm>
          <a:off x="1066800" y="141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165182</xdr:rowOff>
    </xdr:from>
    <xdr:to>
      <xdr:col>7</xdr:col>
      <xdr:colOff>203200</xdr:colOff>
      <xdr:row>86</xdr:row>
      <xdr:rowOff>95332</xdr:rowOff>
    </xdr:to>
    <xdr:sp macro="" textlink="">
      <xdr:nvSpPr>
        <xdr:cNvPr id="213" name="円/楕円 212"/>
        <xdr:cNvSpPr/>
      </xdr:nvSpPr>
      <xdr:spPr>
        <a:xfrm>
          <a:off x="4902200" y="147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137259</xdr:rowOff>
    </xdr:from>
    <xdr:ext cx="762000" cy="259045"/>
    <xdr:sp macro="" textlink="">
      <xdr:nvSpPr>
        <xdr:cNvPr id="214" name="人件費・物件費等の状況該当値テキスト"/>
        <xdr:cNvSpPr txBox="1"/>
      </xdr:nvSpPr>
      <xdr:spPr>
        <a:xfrm>
          <a:off x="5041900" y="1471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140,689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92793</xdr:rowOff>
    </xdr:from>
    <xdr:to>
      <xdr:col>6</xdr:col>
      <xdr:colOff>50800</xdr:colOff>
      <xdr:row>86</xdr:row>
      <xdr:rowOff>22943</xdr:rowOff>
    </xdr:to>
    <xdr:sp macro="" textlink="">
      <xdr:nvSpPr>
        <xdr:cNvPr id="215" name="円/楕円 214"/>
        <xdr:cNvSpPr/>
      </xdr:nvSpPr>
      <xdr:spPr>
        <a:xfrm>
          <a:off x="4064000" y="1466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7720</xdr:rowOff>
    </xdr:from>
    <xdr:ext cx="736600" cy="259045"/>
    <xdr:sp macro="" textlink="">
      <xdr:nvSpPr>
        <xdr:cNvPr id="216" name="テキスト ボックス 215"/>
        <xdr:cNvSpPr txBox="1"/>
      </xdr:nvSpPr>
      <xdr:spPr>
        <a:xfrm>
          <a:off x="3733800" y="1475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136,489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87553</xdr:rowOff>
    </xdr:from>
    <xdr:to>
      <xdr:col>4</xdr:col>
      <xdr:colOff>533400</xdr:colOff>
      <xdr:row>86</xdr:row>
      <xdr:rowOff>17703</xdr:rowOff>
    </xdr:to>
    <xdr:sp macro="" textlink="">
      <xdr:nvSpPr>
        <xdr:cNvPr id="217" name="円/楕円 216"/>
        <xdr:cNvSpPr/>
      </xdr:nvSpPr>
      <xdr:spPr>
        <a:xfrm>
          <a:off x="3175000" y="146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2480</xdr:rowOff>
    </xdr:from>
    <xdr:ext cx="762000" cy="259045"/>
    <xdr:sp macro="" textlink="">
      <xdr:nvSpPr>
        <xdr:cNvPr id="218" name="テキスト ボックス 217"/>
        <xdr:cNvSpPr txBox="1"/>
      </xdr:nvSpPr>
      <xdr:spPr>
        <a:xfrm>
          <a:off x="2844800" y="1474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136,185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81958</xdr:rowOff>
    </xdr:from>
    <xdr:to>
      <xdr:col>3</xdr:col>
      <xdr:colOff>330200</xdr:colOff>
      <xdr:row>85</xdr:row>
      <xdr:rowOff>12108</xdr:rowOff>
    </xdr:to>
    <xdr:sp macro="" textlink="">
      <xdr:nvSpPr>
        <xdr:cNvPr id="219" name="円/楕円 218"/>
        <xdr:cNvSpPr/>
      </xdr:nvSpPr>
      <xdr:spPr>
        <a:xfrm>
          <a:off x="2286000" y="144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168335</xdr:rowOff>
    </xdr:from>
    <xdr:ext cx="762000" cy="259045"/>
    <xdr:sp macro="" textlink="">
      <xdr:nvSpPr>
        <xdr:cNvPr id="220" name="テキスト ボックス 219"/>
        <xdr:cNvSpPr txBox="1"/>
      </xdr:nvSpPr>
      <xdr:spPr>
        <a:xfrm>
          <a:off x="1955800" y="1457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125,913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80045</xdr:rowOff>
    </xdr:from>
    <xdr:to>
      <xdr:col>2</xdr:col>
      <xdr:colOff>127000</xdr:colOff>
      <xdr:row>85</xdr:row>
      <xdr:rowOff>10195</xdr:rowOff>
    </xdr:to>
    <xdr:sp macro="" textlink="">
      <xdr:nvSpPr>
        <xdr:cNvPr id="221" name="円/楕円 220"/>
        <xdr:cNvSpPr/>
      </xdr:nvSpPr>
      <xdr:spPr>
        <a:xfrm>
          <a:off x="1397000" y="144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166422</xdr:rowOff>
    </xdr:from>
    <xdr:ext cx="762000" cy="259045"/>
    <xdr:sp macro="" textlink="">
      <xdr:nvSpPr>
        <xdr:cNvPr id="222" name="テキスト ボックス 221"/>
        <xdr:cNvSpPr txBox="1"/>
      </xdr:nvSpPr>
      <xdr:spPr>
        <a:xfrm>
          <a:off x="1066800" y="1456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事院勧告を尊重した給与改定を行ってきており、ラスパイレス指数は類似団体平均より０．６ポイント低い９７．８で、全国市平均と比較しても１．３ポイント低い状況であることから、適正な水準にあると考えている。</a:t>
          </a:r>
          <a:endParaRPr lang="ja-JP" altLang="ja-JP" sz="1400">
            <a:effectLst/>
          </a:endParaRPr>
        </a:p>
        <a:p>
          <a:r>
            <a:rPr kumimoji="1" lang="ja-JP" altLang="ja-JP" sz="1100">
              <a:solidFill>
                <a:schemeClr val="dk1"/>
              </a:solidFill>
              <a:effectLst/>
              <a:latin typeface="+mn-lt"/>
              <a:ea typeface="+mn-ea"/>
              <a:cs typeface="+mn-cs"/>
            </a:rPr>
            <a:t>　今後も引き続き適正な給与水準の維持に努め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83</xdr:row>
      <xdr:rowOff>64407</xdr:rowOff>
    </xdr:to>
    <xdr:cxnSp macro="">
      <xdr:nvCxnSpPr>
        <xdr:cNvPr id="258" name="直線コネクタ 257"/>
        <xdr:cNvCxnSpPr/>
      </xdr:nvCxnSpPr>
      <xdr:spPr>
        <a:xfrm>
          <a:off x="16179800" y="14237305"/>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74991</xdr:rowOff>
    </xdr:from>
    <xdr:to>
      <xdr:col>23</xdr:col>
      <xdr:colOff>406400</xdr:colOff>
      <xdr:row>83</xdr:row>
      <xdr:rowOff>6955</xdr:rowOff>
    </xdr:to>
    <xdr:cxnSp macro="">
      <xdr:nvCxnSpPr>
        <xdr:cNvPr id="261" name="直線コネクタ 260"/>
        <xdr:cNvCxnSpPr/>
      </xdr:nvCxnSpPr>
      <xdr:spPr>
        <a:xfrm>
          <a:off x="15290800" y="141338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74991</xdr:rowOff>
    </xdr:from>
    <xdr:to>
      <xdr:col>22</xdr:col>
      <xdr:colOff>203200</xdr:colOff>
      <xdr:row>87</xdr:row>
      <xdr:rowOff>102507</xdr:rowOff>
    </xdr:to>
    <xdr:cxnSp macro="">
      <xdr:nvCxnSpPr>
        <xdr:cNvPr id="264" name="直線コネクタ 263"/>
        <xdr:cNvCxnSpPr/>
      </xdr:nvCxnSpPr>
      <xdr:spPr>
        <a:xfrm flipV="1">
          <a:off x="14401800" y="14133891"/>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79527</xdr:rowOff>
    </xdr:from>
    <xdr:to>
      <xdr:col>21</xdr:col>
      <xdr:colOff>0</xdr:colOff>
      <xdr:row>87</xdr:row>
      <xdr:rowOff>102507</xdr:rowOff>
    </xdr:to>
    <xdr:cxnSp macro="">
      <xdr:nvCxnSpPr>
        <xdr:cNvPr id="267" name="直線コネクタ 266"/>
        <xdr:cNvCxnSpPr/>
      </xdr:nvCxnSpPr>
      <xdr:spPr>
        <a:xfrm>
          <a:off x="13512800" y="149956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7" name="円/楕円 276"/>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8"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9" name="円/楕円 278"/>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80" name="テキスト ボックス 279"/>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24191</xdr:rowOff>
    </xdr:from>
    <xdr:to>
      <xdr:col>22</xdr:col>
      <xdr:colOff>254000</xdr:colOff>
      <xdr:row>82</xdr:row>
      <xdr:rowOff>125791</xdr:rowOff>
    </xdr:to>
    <xdr:sp macro="" textlink="">
      <xdr:nvSpPr>
        <xdr:cNvPr id="281" name="円/楕円 280"/>
        <xdr:cNvSpPr/>
      </xdr:nvSpPr>
      <xdr:spPr>
        <a:xfrm>
          <a:off x="15240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135968</xdr:rowOff>
    </xdr:from>
    <xdr:ext cx="762000" cy="259045"/>
    <xdr:sp macro="" textlink="">
      <xdr:nvSpPr>
        <xdr:cNvPr id="282" name="テキスト ボックス 281"/>
        <xdr:cNvSpPr txBox="1"/>
      </xdr:nvSpPr>
      <xdr:spPr>
        <a:xfrm>
          <a:off x="14909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51707</xdr:rowOff>
    </xdr:from>
    <xdr:to>
      <xdr:col>21</xdr:col>
      <xdr:colOff>50800</xdr:colOff>
      <xdr:row>87</xdr:row>
      <xdr:rowOff>153307</xdr:rowOff>
    </xdr:to>
    <xdr:sp macro="" textlink="">
      <xdr:nvSpPr>
        <xdr:cNvPr id="283" name="円/楕円 282"/>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163484</xdr:rowOff>
    </xdr:from>
    <xdr:ext cx="762000" cy="259045"/>
    <xdr:sp macro="" textlink="">
      <xdr:nvSpPr>
        <xdr:cNvPr id="284" name="テキスト ボックス 283"/>
        <xdr:cNvSpPr txBox="1"/>
      </xdr:nvSpPr>
      <xdr:spPr>
        <a:xfrm>
          <a:off x="14020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28727</xdr:rowOff>
    </xdr:from>
    <xdr:to>
      <xdr:col>19</xdr:col>
      <xdr:colOff>533400</xdr:colOff>
      <xdr:row>87</xdr:row>
      <xdr:rowOff>130327</xdr:rowOff>
    </xdr:to>
    <xdr:sp macro="" textlink="">
      <xdr:nvSpPr>
        <xdr:cNvPr id="285" name="円/楕円 284"/>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140504</xdr:rowOff>
    </xdr:from>
    <xdr:ext cx="762000" cy="259045"/>
    <xdr:sp macro="" textlink="">
      <xdr:nvSpPr>
        <xdr:cNvPr id="286" name="テキスト ボックス 285"/>
        <xdr:cNvSpPr txBox="1"/>
      </xdr:nvSpPr>
      <xdr:spPr>
        <a:xfrm>
          <a:off x="13131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毎年度、職員採用計画を定め業務の増加等も考慮した採用を行いながら、類似団体内平均と同水準を保ってきたが、新たな政策課題への対応が求められていることから、平成２７年度は職員数を増やしたため、前年度より０．２３人増加し、類似団体内平均値を０．４３上回る状況となっている。</a:t>
          </a:r>
          <a:endParaRPr lang="ja-JP" altLang="ja-JP" sz="1400">
            <a:effectLst/>
          </a:endParaRPr>
        </a:p>
        <a:p>
          <a:r>
            <a:rPr kumimoji="1" lang="ja-JP" altLang="ja-JP" sz="1100">
              <a:solidFill>
                <a:schemeClr val="dk1"/>
              </a:solidFill>
              <a:effectLst/>
              <a:latin typeface="+mn-lt"/>
              <a:ea typeface="+mn-ea"/>
              <a:cs typeface="+mn-cs"/>
            </a:rPr>
            <a:t>　今後、更なる事務量の増加が見込まれるため、職員採用計画を見直すとともに、職員が自己能力を最大限に発揮し、積極的に課題解決に向け取り組めるよう、研修の充実等により、職員の資質向上に努め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24342</xdr:rowOff>
    </xdr:from>
    <xdr:to>
      <xdr:col>24</xdr:col>
      <xdr:colOff>558800</xdr:colOff>
      <xdr:row>62</xdr:row>
      <xdr:rowOff>70591</xdr:rowOff>
    </xdr:to>
    <xdr:cxnSp macro="">
      <xdr:nvCxnSpPr>
        <xdr:cNvPr id="321" name="直線コネクタ 320"/>
        <xdr:cNvCxnSpPr/>
      </xdr:nvCxnSpPr>
      <xdr:spPr>
        <a:xfrm>
          <a:off x="16179800" y="10654242"/>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6244</xdr:rowOff>
    </xdr:from>
    <xdr:to>
      <xdr:col>23</xdr:col>
      <xdr:colOff>406400</xdr:colOff>
      <xdr:row>62</xdr:row>
      <xdr:rowOff>24342</xdr:rowOff>
    </xdr:to>
    <xdr:cxnSp macro="">
      <xdr:nvCxnSpPr>
        <xdr:cNvPr id="324" name="直線コネクタ 323"/>
        <xdr:cNvCxnSpPr/>
      </xdr:nvCxnSpPr>
      <xdr:spPr>
        <a:xfrm>
          <a:off x="15290800" y="1063614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6" name="テキスト ボックス 325"/>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212</xdr:rowOff>
    </xdr:from>
    <xdr:to>
      <xdr:col>22</xdr:col>
      <xdr:colOff>203200</xdr:colOff>
      <xdr:row>62</xdr:row>
      <xdr:rowOff>6244</xdr:rowOff>
    </xdr:to>
    <xdr:cxnSp macro="">
      <xdr:nvCxnSpPr>
        <xdr:cNvPr id="327" name="直線コネクタ 326"/>
        <xdr:cNvCxnSpPr/>
      </xdr:nvCxnSpPr>
      <xdr:spPr>
        <a:xfrm>
          <a:off x="14401800" y="1063011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9" name="テキスト ボックス 328"/>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212</xdr:rowOff>
    </xdr:from>
    <xdr:to>
      <xdr:col>21</xdr:col>
      <xdr:colOff>0</xdr:colOff>
      <xdr:row>62</xdr:row>
      <xdr:rowOff>22331</xdr:rowOff>
    </xdr:to>
    <xdr:cxnSp macro="">
      <xdr:nvCxnSpPr>
        <xdr:cNvPr id="330" name="直線コネクタ 329"/>
        <xdr:cNvCxnSpPr/>
      </xdr:nvCxnSpPr>
      <xdr:spPr>
        <a:xfrm flipV="1">
          <a:off x="13512800" y="1063011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40" name="円/楕円 339"/>
        <xdr:cNvSpPr/>
      </xdr:nvSpPr>
      <xdr:spPr>
        <a:xfrm>
          <a:off x="169672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163318</xdr:rowOff>
    </xdr:from>
    <xdr:ext cx="762000" cy="259045"/>
    <xdr:sp macro="" textlink="">
      <xdr:nvSpPr>
        <xdr:cNvPr id="341" name="定員管理の状況該当値テキスト"/>
        <xdr:cNvSpPr txBox="1"/>
      </xdr:nvSpPr>
      <xdr:spPr>
        <a:xfrm>
          <a:off x="17106900" y="106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144992</xdr:rowOff>
    </xdr:from>
    <xdr:to>
      <xdr:col>23</xdr:col>
      <xdr:colOff>457200</xdr:colOff>
      <xdr:row>62</xdr:row>
      <xdr:rowOff>75142</xdr:rowOff>
    </xdr:to>
    <xdr:sp macro="" textlink="">
      <xdr:nvSpPr>
        <xdr:cNvPr id="342" name="円/楕円 341"/>
        <xdr:cNvSpPr/>
      </xdr:nvSpPr>
      <xdr:spPr>
        <a:xfrm>
          <a:off x="16129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59919</xdr:rowOff>
    </xdr:from>
    <xdr:ext cx="736600" cy="259045"/>
    <xdr:sp macro="" textlink="">
      <xdr:nvSpPr>
        <xdr:cNvPr id="343" name="テキスト ボックス 342"/>
        <xdr:cNvSpPr txBox="1"/>
      </xdr:nvSpPr>
      <xdr:spPr>
        <a:xfrm>
          <a:off x="15798800" y="1068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126894</xdr:rowOff>
    </xdr:from>
    <xdr:to>
      <xdr:col>22</xdr:col>
      <xdr:colOff>254000</xdr:colOff>
      <xdr:row>62</xdr:row>
      <xdr:rowOff>57044</xdr:rowOff>
    </xdr:to>
    <xdr:sp macro="" textlink="">
      <xdr:nvSpPr>
        <xdr:cNvPr id="344" name="円/楕円 343"/>
        <xdr:cNvSpPr/>
      </xdr:nvSpPr>
      <xdr:spPr>
        <a:xfrm>
          <a:off x="15240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41821</xdr:rowOff>
    </xdr:from>
    <xdr:ext cx="762000" cy="259045"/>
    <xdr:sp macro="" textlink="">
      <xdr:nvSpPr>
        <xdr:cNvPr id="345" name="テキスト ボックス 344"/>
        <xdr:cNvSpPr txBox="1"/>
      </xdr:nvSpPr>
      <xdr:spPr>
        <a:xfrm>
          <a:off x="14909800" y="1067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120862</xdr:rowOff>
    </xdr:from>
    <xdr:to>
      <xdr:col>21</xdr:col>
      <xdr:colOff>50800</xdr:colOff>
      <xdr:row>62</xdr:row>
      <xdr:rowOff>51012</xdr:rowOff>
    </xdr:to>
    <xdr:sp macro="" textlink="">
      <xdr:nvSpPr>
        <xdr:cNvPr id="346" name="円/楕円 345"/>
        <xdr:cNvSpPr/>
      </xdr:nvSpPr>
      <xdr:spPr>
        <a:xfrm>
          <a:off x="14351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61189</xdr:rowOff>
    </xdr:from>
    <xdr:ext cx="762000" cy="259045"/>
    <xdr:sp macro="" textlink="">
      <xdr:nvSpPr>
        <xdr:cNvPr id="347" name="テキスト ボックス 346"/>
        <xdr:cNvSpPr txBox="1"/>
      </xdr:nvSpPr>
      <xdr:spPr>
        <a:xfrm>
          <a:off x="14020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142981</xdr:rowOff>
    </xdr:from>
    <xdr:to>
      <xdr:col>19</xdr:col>
      <xdr:colOff>533400</xdr:colOff>
      <xdr:row>62</xdr:row>
      <xdr:rowOff>73131</xdr:rowOff>
    </xdr:to>
    <xdr:sp macro="" textlink="">
      <xdr:nvSpPr>
        <xdr:cNvPr id="348" name="円/楕円 347"/>
        <xdr:cNvSpPr/>
      </xdr:nvSpPr>
      <xdr:spPr>
        <a:xfrm>
          <a:off x="13462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83308</xdr:rowOff>
    </xdr:from>
    <xdr:ext cx="762000" cy="259045"/>
    <xdr:sp macro="" textlink="">
      <xdr:nvSpPr>
        <xdr:cNvPr id="349" name="テキスト ボックス 348"/>
        <xdr:cNvSpPr txBox="1"/>
      </xdr:nvSpPr>
      <xdr:spPr>
        <a:xfrm>
          <a:off x="13131800" y="103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基準財政需要額算入公債費等の減により前年度に比べ０．３ポイント高くなったが、依然、類似団体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平均値を０．６ポイント下回っており、健全な水準を保っている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今後、体育館建設等の大型公共事業が</a:t>
          </a:r>
          <a:r>
            <a:rPr kumimoji="1" lang="ja-JP" altLang="en-US" sz="1100">
              <a:solidFill>
                <a:schemeClr val="dk1"/>
              </a:solidFill>
              <a:effectLst/>
              <a:latin typeface="+mn-lt"/>
              <a:ea typeface="+mn-ea"/>
              <a:cs typeface="+mn-cs"/>
            </a:rPr>
            <a:t>複数</a:t>
          </a:r>
          <a:r>
            <a:rPr kumimoji="1" lang="ja-JP" altLang="ja-JP" sz="1100">
              <a:solidFill>
                <a:schemeClr val="dk1"/>
              </a:solidFill>
              <a:effectLst/>
              <a:latin typeface="+mn-lt"/>
              <a:ea typeface="+mn-ea"/>
              <a:cs typeface="+mn-cs"/>
            </a:rPr>
            <a:t>予定されている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、引き続き基準財政需要額算入率の高い有利な市債を活用するとともに、プライマリーバランスの黒字化を図りながら、財政健全性の堅持に努め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111443</xdr:rowOff>
    </xdr:from>
    <xdr:to>
      <xdr:col>24</xdr:col>
      <xdr:colOff>558800</xdr:colOff>
      <xdr:row>39</xdr:row>
      <xdr:rowOff>129540</xdr:rowOff>
    </xdr:to>
    <xdr:cxnSp macro="">
      <xdr:nvCxnSpPr>
        <xdr:cNvPr id="379" name="直線コネクタ 378"/>
        <xdr:cNvCxnSpPr/>
      </xdr:nvCxnSpPr>
      <xdr:spPr>
        <a:xfrm>
          <a:off x="16179800" y="679799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111443</xdr:rowOff>
    </xdr:from>
    <xdr:to>
      <xdr:col>23</xdr:col>
      <xdr:colOff>406400</xdr:colOff>
      <xdr:row>39</xdr:row>
      <xdr:rowOff>141605</xdr:rowOff>
    </xdr:to>
    <xdr:cxnSp macro="">
      <xdr:nvCxnSpPr>
        <xdr:cNvPr id="382" name="直線コネクタ 381"/>
        <xdr:cNvCxnSpPr/>
      </xdr:nvCxnSpPr>
      <xdr:spPr>
        <a:xfrm flipV="1">
          <a:off x="15290800" y="67979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141605</xdr:rowOff>
    </xdr:from>
    <xdr:to>
      <xdr:col>22</xdr:col>
      <xdr:colOff>203200</xdr:colOff>
      <xdr:row>40</xdr:row>
      <xdr:rowOff>18415</xdr:rowOff>
    </xdr:to>
    <xdr:cxnSp macro="">
      <xdr:nvCxnSpPr>
        <xdr:cNvPr id="385" name="直線コネクタ 384"/>
        <xdr:cNvCxnSpPr/>
      </xdr:nvCxnSpPr>
      <xdr:spPr>
        <a:xfrm flipV="1">
          <a:off x="14401800" y="682815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18415</xdr:rowOff>
    </xdr:from>
    <xdr:to>
      <xdr:col>21</xdr:col>
      <xdr:colOff>0</xdr:colOff>
      <xdr:row>40</xdr:row>
      <xdr:rowOff>114935</xdr:rowOff>
    </xdr:to>
    <xdr:cxnSp macro="">
      <xdr:nvCxnSpPr>
        <xdr:cNvPr id="388" name="直線コネクタ 387"/>
        <xdr:cNvCxnSpPr/>
      </xdr:nvCxnSpPr>
      <xdr:spPr>
        <a:xfrm flipV="1">
          <a:off x="13512800" y="687641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8" name="円/楕円 397"/>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99"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60643</xdr:rowOff>
    </xdr:from>
    <xdr:to>
      <xdr:col>23</xdr:col>
      <xdr:colOff>457200</xdr:colOff>
      <xdr:row>39</xdr:row>
      <xdr:rowOff>162243</xdr:rowOff>
    </xdr:to>
    <xdr:sp macro="" textlink="">
      <xdr:nvSpPr>
        <xdr:cNvPr id="400" name="円/楕円 399"/>
        <xdr:cNvSpPr/>
      </xdr:nvSpPr>
      <xdr:spPr>
        <a:xfrm>
          <a:off x="16129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401" name="テキスト ボックス 400"/>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90805</xdr:rowOff>
    </xdr:from>
    <xdr:to>
      <xdr:col>22</xdr:col>
      <xdr:colOff>254000</xdr:colOff>
      <xdr:row>40</xdr:row>
      <xdr:rowOff>20955</xdr:rowOff>
    </xdr:to>
    <xdr:sp macro="" textlink="">
      <xdr:nvSpPr>
        <xdr:cNvPr id="402" name="円/楕円 401"/>
        <xdr:cNvSpPr/>
      </xdr:nvSpPr>
      <xdr:spPr>
        <a:xfrm>
          <a:off x="15240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31132</xdr:rowOff>
    </xdr:from>
    <xdr:ext cx="762000" cy="259045"/>
    <xdr:sp macro="" textlink="">
      <xdr:nvSpPr>
        <xdr:cNvPr id="403" name="テキスト ボックス 402"/>
        <xdr:cNvSpPr txBox="1"/>
      </xdr:nvSpPr>
      <xdr:spPr>
        <a:xfrm>
          <a:off x="14909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139065</xdr:rowOff>
    </xdr:from>
    <xdr:to>
      <xdr:col>21</xdr:col>
      <xdr:colOff>50800</xdr:colOff>
      <xdr:row>40</xdr:row>
      <xdr:rowOff>69215</xdr:rowOff>
    </xdr:to>
    <xdr:sp macro="" textlink="">
      <xdr:nvSpPr>
        <xdr:cNvPr id="404" name="円/楕円 403"/>
        <xdr:cNvSpPr/>
      </xdr:nvSpPr>
      <xdr:spPr>
        <a:xfrm>
          <a:off x="1435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79392</xdr:rowOff>
    </xdr:from>
    <xdr:ext cx="762000" cy="259045"/>
    <xdr:sp macro="" textlink="">
      <xdr:nvSpPr>
        <xdr:cNvPr id="405" name="テキスト ボックス 404"/>
        <xdr:cNvSpPr txBox="1"/>
      </xdr:nvSpPr>
      <xdr:spPr>
        <a:xfrm>
          <a:off x="14020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64135</xdr:rowOff>
    </xdr:from>
    <xdr:to>
      <xdr:col>19</xdr:col>
      <xdr:colOff>533400</xdr:colOff>
      <xdr:row>40</xdr:row>
      <xdr:rowOff>165735</xdr:rowOff>
    </xdr:to>
    <xdr:sp macro="" textlink="">
      <xdr:nvSpPr>
        <xdr:cNvPr id="406" name="円/楕円 405"/>
        <xdr:cNvSpPr/>
      </xdr:nvSpPr>
      <xdr:spPr>
        <a:xfrm>
          <a:off x="13462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4462</xdr:rowOff>
    </xdr:from>
    <xdr:ext cx="762000" cy="259045"/>
    <xdr:sp macro="" textlink="">
      <xdr:nvSpPr>
        <xdr:cNvPr id="407" name="テキスト ボックス 406"/>
        <xdr:cNvSpPr txBox="1"/>
      </xdr:nvSpPr>
      <xdr:spPr>
        <a:xfrm>
          <a:off x="13131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や充当可能基金残高の減により、前年度に比べ２．３ポイント高くなり、類似団体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平均値を上回ったが、土地開発公社や第三セクター等の負担見込額が減少するなど、改善の兆しも</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今後も、長期財政推計（平成２７～３５年度）を財政運営の指針として、将来負担のバランスを図りながら、財政健全性の堅持に努め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131911</xdr:rowOff>
    </xdr:from>
    <xdr:to>
      <xdr:col>24</xdr:col>
      <xdr:colOff>558800</xdr:colOff>
      <xdr:row>15</xdr:row>
      <xdr:rowOff>150410</xdr:rowOff>
    </xdr:to>
    <xdr:cxnSp macro="">
      <xdr:nvCxnSpPr>
        <xdr:cNvPr id="441" name="直線コネクタ 440"/>
        <xdr:cNvCxnSpPr/>
      </xdr:nvCxnSpPr>
      <xdr:spPr>
        <a:xfrm>
          <a:off x="16179800" y="2703661"/>
          <a:ext cx="8382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131911</xdr:rowOff>
    </xdr:from>
    <xdr:to>
      <xdr:col>23</xdr:col>
      <xdr:colOff>406400</xdr:colOff>
      <xdr:row>16</xdr:row>
      <xdr:rowOff>28829</xdr:rowOff>
    </xdr:to>
    <xdr:cxnSp macro="">
      <xdr:nvCxnSpPr>
        <xdr:cNvPr id="444" name="直線コネクタ 443"/>
        <xdr:cNvCxnSpPr/>
      </xdr:nvCxnSpPr>
      <xdr:spPr>
        <a:xfrm flipV="1">
          <a:off x="15290800" y="2703661"/>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6" name="テキスト ボックス 445"/>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28829</xdr:rowOff>
    </xdr:from>
    <xdr:to>
      <xdr:col>22</xdr:col>
      <xdr:colOff>203200</xdr:colOff>
      <xdr:row>16</xdr:row>
      <xdr:rowOff>86741</xdr:rowOff>
    </xdr:to>
    <xdr:cxnSp macro="">
      <xdr:nvCxnSpPr>
        <xdr:cNvPr id="447" name="直線コネクタ 446"/>
        <xdr:cNvCxnSpPr/>
      </xdr:nvCxnSpPr>
      <xdr:spPr>
        <a:xfrm flipV="1">
          <a:off x="14401800" y="277202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86741</xdr:rowOff>
    </xdr:from>
    <xdr:to>
      <xdr:col>21</xdr:col>
      <xdr:colOff>0</xdr:colOff>
      <xdr:row>17</xdr:row>
      <xdr:rowOff>24680</xdr:rowOff>
    </xdr:to>
    <xdr:cxnSp macro="">
      <xdr:nvCxnSpPr>
        <xdr:cNvPr id="450" name="直線コネクタ 449"/>
        <xdr:cNvCxnSpPr/>
      </xdr:nvCxnSpPr>
      <xdr:spPr>
        <a:xfrm flipV="1">
          <a:off x="13512800" y="2829941"/>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2" name="テキスト ボックス 451"/>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99610</xdr:rowOff>
    </xdr:from>
    <xdr:to>
      <xdr:col>24</xdr:col>
      <xdr:colOff>609600</xdr:colOff>
      <xdr:row>16</xdr:row>
      <xdr:rowOff>29760</xdr:rowOff>
    </xdr:to>
    <xdr:sp macro="" textlink="">
      <xdr:nvSpPr>
        <xdr:cNvPr id="460" name="円/楕円 459"/>
        <xdr:cNvSpPr/>
      </xdr:nvSpPr>
      <xdr:spPr>
        <a:xfrm>
          <a:off x="169672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71687</xdr:rowOff>
    </xdr:from>
    <xdr:ext cx="762000" cy="259045"/>
    <xdr:sp macro="" textlink="">
      <xdr:nvSpPr>
        <xdr:cNvPr id="461" name="将来負担の状況該当値テキスト"/>
        <xdr:cNvSpPr txBox="1"/>
      </xdr:nvSpPr>
      <xdr:spPr>
        <a:xfrm>
          <a:off x="17106900" y="26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81111</xdr:rowOff>
    </xdr:from>
    <xdr:to>
      <xdr:col>23</xdr:col>
      <xdr:colOff>457200</xdr:colOff>
      <xdr:row>16</xdr:row>
      <xdr:rowOff>11261</xdr:rowOff>
    </xdr:to>
    <xdr:sp macro="" textlink="">
      <xdr:nvSpPr>
        <xdr:cNvPr id="462" name="円/楕円 461"/>
        <xdr:cNvSpPr/>
      </xdr:nvSpPr>
      <xdr:spPr>
        <a:xfrm>
          <a:off x="161290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63" name="テキスト ボックス 462"/>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149479</xdr:rowOff>
    </xdr:from>
    <xdr:to>
      <xdr:col>22</xdr:col>
      <xdr:colOff>254000</xdr:colOff>
      <xdr:row>16</xdr:row>
      <xdr:rowOff>79629</xdr:rowOff>
    </xdr:to>
    <xdr:sp macro="" textlink="">
      <xdr:nvSpPr>
        <xdr:cNvPr id="464" name="円/楕円 463"/>
        <xdr:cNvSpPr/>
      </xdr:nvSpPr>
      <xdr:spPr>
        <a:xfrm>
          <a:off x="15240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89806</xdr:rowOff>
    </xdr:from>
    <xdr:ext cx="762000" cy="259045"/>
    <xdr:sp macro="" textlink="">
      <xdr:nvSpPr>
        <xdr:cNvPr id="465" name="テキスト ボックス 464"/>
        <xdr:cNvSpPr txBox="1"/>
      </xdr:nvSpPr>
      <xdr:spPr>
        <a:xfrm>
          <a:off x="14909800" y="24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35941</xdr:rowOff>
    </xdr:from>
    <xdr:to>
      <xdr:col>21</xdr:col>
      <xdr:colOff>50800</xdr:colOff>
      <xdr:row>16</xdr:row>
      <xdr:rowOff>137541</xdr:rowOff>
    </xdr:to>
    <xdr:sp macro="" textlink="">
      <xdr:nvSpPr>
        <xdr:cNvPr id="466" name="円/楕円 465"/>
        <xdr:cNvSpPr/>
      </xdr:nvSpPr>
      <xdr:spPr>
        <a:xfrm>
          <a:off x="14351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147718</xdr:rowOff>
    </xdr:from>
    <xdr:ext cx="762000" cy="259045"/>
    <xdr:sp macro="" textlink="">
      <xdr:nvSpPr>
        <xdr:cNvPr id="467" name="テキスト ボックス 466"/>
        <xdr:cNvSpPr txBox="1"/>
      </xdr:nvSpPr>
      <xdr:spPr>
        <a:xfrm>
          <a:off x="14020800" y="254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145330</xdr:rowOff>
    </xdr:from>
    <xdr:to>
      <xdr:col>19</xdr:col>
      <xdr:colOff>533400</xdr:colOff>
      <xdr:row>17</xdr:row>
      <xdr:rowOff>75480</xdr:rowOff>
    </xdr:to>
    <xdr:sp macro="" textlink="">
      <xdr:nvSpPr>
        <xdr:cNvPr id="468" name="円/楕円 467"/>
        <xdr:cNvSpPr/>
      </xdr:nvSpPr>
      <xdr:spPr>
        <a:xfrm>
          <a:off x="13462000" y="2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60257</xdr:rowOff>
    </xdr:from>
    <xdr:ext cx="762000" cy="259045"/>
    <xdr:sp macro="" textlink="">
      <xdr:nvSpPr>
        <xdr:cNvPr id="469" name="テキスト ボックス 468"/>
        <xdr:cNvSpPr txBox="1"/>
      </xdr:nvSpPr>
      <xdr:spPr>
        <a:xfrm>
          <a:off x="13131800" y="297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67,459
66,426
289.98
28,533,015
27,577,390
883,690
16,878,900
27,754,196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平均値とほぼ同水準で推移してきたが、定年退職者の増に伴う退職手当の増に加え、職員総数の増に伴い、前年度に比べ１．７ポイント上昇し、類似団体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を３．５ポイント上回った。</a:t>
          </a:r>
          <a:endParaRPr lang="ja-JP" altLang="ja-JP" sz="1400">
            <a:effectLst/>
          </a:endParaRPr>
        </a:p>
        <a:p>
          <a:r>
            <a:rPr kumimoji="1" lang="ja-JP" altLang="ja-JP" sz="1100">
              <a:solidFill>
                <a:schemeClr val="dk1"/>
              </a:solidFill>
              <a:effectLst/>
              <a:latin typeface="+mn-lt"/>
              <a:ea typeface="+mn-ea"/>
              <a:cs typeface="+mn-cs"/>
            </a:rPr>
            <a:t>　今後は、業務の増加等も考慮した上で職員採用計画を見直し、適正な定員管理を行い、人件費の削減に努</a:t>
          </a:r>
          <a:r>
            <a:rPr kumimoji="1" lang="ja-JP" altLang="en-US" sz="1100">
              <a:solidFill>
                <a:schemeClr val="dk1"/>
              </a:solidFill>
              <a:effectLst/>
              <a:latin typeface="+mn-lt"/>
              <a:ea typeface="+mn-ea"/>
              <a:cs typeface="+mn-cs"/>
            </a:rPr>
            <a:t>めていく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161290</xdr:rowOff>
    </xdr:to>
    <xdr:cxnSp macro="">
      <xdr:nvCxnSpPr>
        <xdr:cNvPr id="66" name="直線コネクタ 65"/>
        <xdr:cNvCxnSpPr/>
      </xdr:nvCxnSpPr>
      <xdr:spPr>
        <a:xfrm>
          <a:off x="3987800" y="63754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16510</xdr:rowOff>
    </xdr:from>
    <xdr:to>
      <xdr:col>5</xdr:col>
      <xdr:colOff>549275</xdr:colOff>
      <xdr:row>37</xdr:row>
      <xdr:rowOff>31750</xdr:rowOff>
    </xdr:to>
    <xdr:cxnSp macro="">
      <xdr:nvCxnSpPr>
        <xdr:cNvPr id="69" name="直線コネクタ 68"/>
        <xdr:cNvCxnSpPr/>
      </xdr:nvCxnSpPr>
      <xdr:spPr>
        <a:xfrm>
          <a:off x="3098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16510</xdr:rowOff>
    </xdr:from>
    <xdr:to>
      <xdr:col>4</xdr:col>
      <xdr:colOff>346075</xdr:colOff>
      <xdr:row>37</xdr:row>
      <xdr:rowOff>138430</xdr:rowOff>
    </xdr:to>
    <xdr:cxnSp macro="">
      <xdr:nvCxnSpPr>
        <xdr:cNvPr id="72" name="直線コネクタ 71"/>
        <xdr:cNvCxnSpPr/>
      </xdr:nvCxnSpPr>
      <xdr:spPr>
        <a:xfrm flipV="1">
          <a:off x="2209800" y="6360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138430</xdr:rowOff>
    </xdr:to>
    <xdr:cxnSp macro="">
      <xdr:nvCxnSpPr>
        <xdr:cNvPr id="75" name="直線コネクタ 74"/>
        <xdr:cNvCxnSpPr/>
      </xdr:nvCxnSpPr>
      <xdr:spPr>
        <a:xfrm>
          <a:off x="1320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5" name="円/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137160</xdr:rowOff>
    </xdr:from>
    <xdr:to>
      <xdr:col>4</xdr:col>
      <xdr:colOff>396875</xdr:colOff>
      <xdr:row>37</xdr:row>
      <xdr:rowOff>67310</xdr:rowOff>
    </xdr:to>
    <xdr:sp macro="" textlink="">
      <xdr:nvSpPr>
        <xdr:cNvPr id="89" name="円/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91" name="円/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3" name="円/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94" name="テキスト ボックス 93"/>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保育園給食調理業務外部委託化や新たに整備した社会福祉施設の指定管理開始等の影響により、前年度に比べ１．３ポイント上昇し、類似団体内平均を０．９ポイント上回っている。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今後、新たに整備する施設の維持管理費等経常的な物件費の増が見込まれるため、徹底した事務事業の見直しにより物件費の削減を図っていく。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131572</xdr:rowOff>
    </xdr:to>
    <xdr:cxnSp macro="">
      <xdr:nvCxnSpPr>
        <xdr:cNvPr id="125" name="直線コネクタ 124"/>
        <xdr:cNvCxnSpPr/>
      </xdr:nvCxnSpPr>
      <xdr:spPr>
        <a:xfrm>
          <a:off x="15671800" y="275590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120142</xdr:rowOff>
    </xdr:from>
    <xdr:to>
      <xdr:col>22</xdr:col>
      <xdr:colOff>565150</xdr:colOff>
      <xdr:row>16</xdr:row>
      <xdr:rowOff>12700</xdr:rowOff>
    </xdr:to>
    <xdr:cxnSp macro="">
      <xdr:nvCxnSpPr>
        <xdr:cNvPr id="128" name="直線コネクタ 127"/>
        <xdr:cNvCxnSpPr/>
      </xdr:nvCxnSpPr>
      <xdr:spPr>
        <a:xfrm>
          <a:off x="14782800" y="26918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30" name="テキスト ボックス 129"/>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83566</xdr:rowOff>
    </xdr:from>
    <xdr:to>
      <xdr:col>21</xdr:col>
      <xdr:colOff>361950</xdr:colOff>
      <xdr:row>15</xdr:row>
      <xdr:rowOff>120142</xdr:rowOff>
    </xdr:to>
    <xdr:cxnSp macro="">
      <xdr:nvCxnSpPr>
        <xdr:cNvPr id="131" name="直線コネクタ 130"/>
        <xdr:cNvCxnSpPr/>
      </xdr:nvCxnSpPr>
      <xdr:spPr>
        <a:xfrm>
          <a:off x="13893800" y="2655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33" name="テキスト ボックス 132"/>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10414</xdr:rowOff>
    </xdr:from>
    <xdr:to>
      <xdr:col>20</xdr:col>
      <xdr:colOff>158750</xdr:colOff>
      <xdr:row>15</xdr:row>
      <xdr:rowOff>83566</xdr:rowOff>
    </xdr:to>
    <xdr:cxnSp macro="">
      <xdr:nvCxnSpPr>
        <xdr:cNvPr id="134" name="直線コネクタ 133"/>
        <xdr:cNvCxnSpPr/>
      </xdr:nvCxnSpPr>
      <xdr:spPr>
        <a:xfrm>
          <a:off x="13004800" y="25821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44" name="円/楕円 143"/>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52849</xdr:rowOff>
    </xdr:from>
    <xdr:ext cx="762000" cy="259045"/>
    <xdr:sp macro="" textlink="">
      <xdr:nvSpPr>
        <xdr:cNvPr id="145" name="物件費該当値テキスト"/>
        <xdr:cNvSpPr txBox="1"/>
      </xdr:nvSpPr>
      <xdr:spPr>
        <a:xfrm>
          <a:off x="165989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6" name="円/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48277</xdr:rowOff>
    </xdr:from>
    <xdr:ext cx="736600" cy="259045"/>
    <xdr:sp macro="" textlink="">
      <xdr:nvSpPr>
        <xdr:cNvPr id="147" name="テキスト ボックス 146"/>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69342</xdr:rowOff>
    </xdr:from>
    <xdr:to>
      <xdr:col>21</xdr:col>
      <xdr:colOff>412750</xdr:colOff>
      <xdr:row>15</xdr:row>
      <xdr:rowOff>170942</xdr:rowOff>
    </xdr:to>
    <xdr:sp macro="" textlink="">
      <xdr:nvSpPr>
        <xdr:cNvPr id="148" name="円/楕円 147"/>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155719</xdr:rowOff>
    </xdr:from>
    <xdr:ext cx="762000" cy="259045"/>
    <xdr:sp macro="" textlink="">
      <xdr:nvSpPr>
        <xdr:cNvPr id="149" name="テキスト ボックス 148"/>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32766</xdr:rowOff>
    </xdr:from>
    <xdr:to>
      <xdr:col>20</xdr:col>
      <xdr:colOff>209550</xdr:colOff>
      <xdr:row>15</xdr:row>
      <xdr:rowOff>134366</xdr:rowOff>
    </xdr:to>
    <xdr:sp macro="" textlink="">
      <xdr:nvSpPr>
        <xdr:cNvPr id="150" name="円/楕円 149"/>
        <xdr:cNvSpPr/>
      </xdr:nvSpPr>
      <xdr:spPr>
        <a:xfrm>
          <a:off x="13843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51" name="テキスト ボックス 150"/>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52" name="円/楕円 151"/>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71391</xdr:rowOff>
    </xdr:from>
    <xdr:ext cx="762000" cy="259045"/>
    <xdr:sp macro="" textlink="">
      <xdr:nvSpPr>
        <xdr:cNvPr id="153" name="テキスト ボックス 152"/>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障害福祉サービス給付費をはじめとする社会保障給付費の増額等により、前年度に比べ０．３ポイント上昇したものの、類似団体内平均と比べると２．４ポイント低い状況にある。</a:t>
          </a:r>
          <a:endParaRPr lang="ja-JP" altLang="ja-JP" sz="1400">
            <a:effectLst/>
          </a:endParaRPr>
        </a:p>
        <a:p>
          <a:r>
            <a:rPr kumimoji="1" lang="ja-JP" altLang="ja-JP" sz="1100">
              <a:solidFill>
                <a:schemeClr val="dk1"/>
              </a:solidFill>
              <a:effectLst/>
              <a:latin typeface="+mn-lt"/>
              <a:ea typeface="+mn-ea"/>
              <a:cs typeface="+mn-cs"/>
            </a:rPr>
            <a:t>　今後も高齢化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に伴い扶助費の増加が見込まれることから、自立支援等を推進するとともに、適正な社会保障制度の運用に努</a:t>
          </a:r>
          <a:r>
            <a:rPr kumimoji="1" lang="ja-JP" altLang="en-US" sz="1100">
              <a:solidFill>
                <a:schemeClr val="dk1"/>
              </a:solidFill>
              <a:effectLst/>
              <a:latin typeface="+mn-lt"/>
              <a:ea typeface="+mn-ea"/>
              <a:cs typeface="+mn-cs"/>
            </a:rPr>
            <a:t>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12700</xdr:rowOff>
    </xdr:to>
    <xdr:cxnSp macro="">
      <xdr:nvCxnSpPr>
        <xdr:cNvPr id="186" name="直線コネクタ 185"/>
        <xdr:cNvCxnSpPr/>
      </xdr:nvCxnSpPr>
      <xdr:spPr>
        <a:xfrm>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12700</xdr:rowOff>
    </xdr:to>
    <xdr:cxnSp macro="">
      <xdr:nvCxnSpPr>
        <xdr:cNvPr id="189" name="直線コネクタ 188"/>
        <xdr:cNvCxnSpPr/>
      </xdr:nvCxnSpPr>
      <xdr:spPr>
        <a:xfrm flipV="1">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38100</xdr:rowOff>
    </xdr:to>
    <xdr:cxnSp macro="">
      <xdr:nvCxnSpPr>
        <xdr:cNvPr id="192" name="直線コネクタ 191"/>
        <xdr:cNvCxnSpPr/>
      </xdr:nvCxnSpPr>
      <xdr:spPr>
        <a:xfrm flipV="1">
          <a:off x="2209800" y="927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82550</xdr:rowOff>
    </xdr:from>
    <xdr:to>
      <xdr:col>3</xdr:col>
      <xdr:colOff>142875</xdr:colOff>
      <xdr:row>54</xdr:row>
      <xdr:rowOff>38100</xdr:rowOff>
    </xdr:to>
    <xdr:cxnSp macro="">
      <xdr:nvCxnSpPr>
        <xdr:cNvPr id="195" name="直線コネクタ 194"/>
        <xdr:cNvCxnSpPr/>
      </xdr:nvCxnSpPr>
      <xdr:spPr>
        <a:xfrm>
          <a:off x="1320800" y="9169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7" name="円/楕円 206"/>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8" name="テキスト ボックス 207"/>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158750</xdr:rowOff>
    </xdr:from>
    <xdr:to>
      <xdr:col>3</xdr:col>
      <xdr:colOff>193675</xdr:colOff>
      <xdr:row>54</xdr:row>
      <xdr:rowOff>88900</xdr:rowOff>
    </xdr:to>
    <xdr:sp macro="" textlink="">
      <xdr:nvSpPr>
        <xdr:cNvPr id="211" name="円/楕円 210"/>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99077</xdr:rowOff>
    </xdr:from>
    <xdr:ext cx="762000" cy="259045"/>
    <xdr:sp macro="" textlink="">
      <xdr:nvSpPr>
        <xdr:cNvPr id="212" name="テキスト ボックス 211"/>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31750</xdr:rowOff>
    </xdr:from>
    <xdr:to>
      <xdr:col>1</xdr:col>
      <xdr:colOff>676275</xdr:colOff>
      <xdr:row>53</xdr:row>
      <xdr:rowOff>133350</xdr:rowOff>
    </xdr:to>
    <xdr:sp macro="" textlink="">
      <xdr:nvSpPr>
        <xdr:cNvPr id="213" name="円/楕円 212"/>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143527</xdr:rowOff>
    </xdr:from>
    <xdr:ext cx="762000" cy="259045"/>
    <xdr:sp macro="" textlink="">
      <xdr:nvSpPr>
        <xdr:cNvPr id="214" name="テキスト ボックス 213"/>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国民健康保険事業特別会計や介護保険事業特別会計への繰出金の増に伴い、前年度に比べ０．４ポイント上昇したが、依然として類似団体内平均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よりも低い水準で推移している。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今後も、高齢化等による社会保障費の増が見込まれるため、各特別会計の適正な運営に努め、普通会計からの負担額の減少を図</a:t>
          </a:r>
          <a:r>
            <a:rPr kumimoji="1" lang="ja-JP" altLang="en-US" sz="1100">
              <a:solidFill>
                <a:schemeClr val="dk1"/>
              </a:solidFill>
              <a:effectLst/>
              <a:latin typeface="+mn-lt"/>
              <a:ea typeface="+mn-ea"/>
              <a:cs typeface="+mn-cs"/>
            </a:rPr>
            <a:t>っていく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155575</xdr:rowOff>
    </xdr:from>
    <xdr:to>
      <xdr:col>24</xdr:col>
      <xdr:colOff>31750</xdr:colOff>
      <xdr:row>56</xdr:row>
      <xdr:rowOff>22225</xdr:rowOff>
    </xdr:to>
    <xdr:cxnSp macro="">
      <xdr:nvCxnSpPr>
        <xdr:cNvPr id="251" name="直線コネクタ 250"/>
        <xdr:cNvCxnSpPr/>
      </xdr:nvCxnSpPr>
      <xdr:spPr>
        <a:xfrm>
          <a:off x="15671800" y="9585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136525</xdr:rowOff>
    </xdr:from>
    <xdr:to>
      <xdr:col>22</xdr:col>
      <xdr:colOff>565150</xdr:colOff>
      <xdr:row>55</xdr:row>
      <xdr:rowOff>155575</xdr:rowOff>
    </xdr:to>
    <xdr:cxnSp macro="">
      <xdr:nvCxnSpPr>
        <xdr:cNvPr id="254" name="直線コネクタ 253"/>
        <xdr:cNvCxnSpPr/>
      </xdr:nvCxnSpPr>
      <xdr:spPr>
        <a:xfrm>
          <a:off x="14782800" y="9566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127000</xdr:rowOff>
    </xdr:from>
    <xdr:to>
      <xdr:col>21</xdr:col>
      <xdr:colOff>361950</xdr:colOff>
      <xdr:row>55</xdr:row>
      <xdr:rowOff>136525</xdr:rowOff>
    </xdr:to>
    <xdr:cxnSp macro="">
      <xdr:nvCxnSpPr>
        <xdr:cNvPr id="257" name="直線コネクタ 256"/>
        <xdr:cNvCxnSpPr/>
      </xdr:nvCxnSpPr>
      <xdr:spPr>
        <a:xfrm>
          <a:off x="13893800" y="9556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127000</xdr:rowOff>
    </xdr:to>
    <xdr:cxnSp macro="">
      <xdr:nvCxnSpPr>
        <xdr:cNvPr id="260" name="直線コネクタ 259"/>
        <xdr:cNvCxnSpPr/>
      </xdr:nvCxnSpPr>
      <xdr:spPr>
        <a:xfrm>
          <a:off x="13004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142875</xdr:rowOff>
    </xdr:from>
    <xdr:to>
      <xdr:col>24</xdr:col>
      <xdr:colOff>82550</xdr:colOff>
      <xdr:row>56</xdr:row>
      <xdr:rowOff>73025</xdr:rowOff>
    </xdr:to>
    <xdr:sp macro="" textlink="">
      <xdr:nvSpPr>
        <xdr:cNvPr id="270" name="円/楕円 269"/>
        <xdr:cNvSpPr/>
      </xdr:nvSpPr>
      <xdr:spPr>
        <a:xfrm>
          <a:off x="164592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159402</xdr:rowOff>
    </xdr:from>
    <xdr:ext cx="762000" cy="259045"/>
    <xdr:sp macro="" textlink="">
      <xdr:nvSpPr>
        <xdr:cNvPr id="271" name="その他該当値テキスト"/>
        <xdr:cNvSpPr txBox="1"/>
      </xdr:nvSpPr>
      <xdr:spPr>
        <a:xfrm>
          <a:off x="165989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104775</xdr:rowOff>
    </xdr:from>
    <xdr:to>
      <xdr:col>22</xdr:col>
      <xdr:colOff>615950</xdr:colOff>
      <xdr:row>56</xdr:row>
      <xdr:rowOff>34925</xdr:rowOff>
    </xdr:to>
    <xdr:sp macro="" textlink="">
      <xdr:nvSpPr>
        <xdr:cNvPr id="272" name="円/楕円 271"/>
        <xdr:cNvSpPr/>
      </xdr:nvSpPr>
      <xdr:spPr>
        <a:xfrm>
          <a:off x="15621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45102</xdr:rowOff>
    </xdr:from>
    <xdr:ext cx="736600" cy="259045"/>
    <xdr:sp macro="" textlink="">
      <xdr:nvSpPr>
        <xdr:cNvPr id="273" name="テキスト ボックス 272"/>
        <xdr:cNvSpPr txBox="1"/>
      </xdr:nvSpPr>
      <xdr:spPr>
        <a:xfrm>
          <a:off x="15290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85725</xdr:rowOff>
    </xdr:from>
    <xdr:to>
      <xdr:col>21</xdr:col>
      <xdr:colOff>412750</xdr:colOff>
      <xdr:row>56</xdr:row>
      <xdr:rowOff>15875</xdr:rowOff>
    </xdr:to>
    <xdr:sp macro="" textlink="">
      <xdr:nvSpPr>
        <xdr:cNvPr id="274" name="円/楕円 273"/>
        <xdr:cNvSpPr/>
      </xdr:nvSpPr>
      <xdr:spPr>
        <a:xfrm>
          <a:off x="14732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26052</xdr:rowOff>
    </xdr:from>
    <xdr:ext cx="762000" cy="259045"/>
    <xdr:sp macro="" textlink="">
      <xdr:nvSpPr>
        <xdr:cNvPr id="275" name="テキスト ボックス 274"/>
        <xdr:cNvSpPr txBox="1"/>
      </xdr:nvSpPr>
      <xdr:spPr>
        <a:xfrm>
          <a:off x="14401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76200</xdr:rowOff>
    </xdr:from>
    <xdr:to>
      <xdr:col>20</xdr:col>
      <xdr:colOff>209550</xdr:colOff>
      <xdr:row>56</xdr:row>
      <xdr:rowOff>6350</xdr:rowOff>
    </xdr:to>
    <xdr:sp macro="" textlink="">
      <xdr:nvSpPr>
        <xdr:cNvPr id="276" name="円/楕円 275"/>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16527</xdr:rowOff>
    </xdr:from>
    <xdr:ext cx="762000" cy="259045"/>
    <xdr:sp macro="" textlink="">
      <xdr:nvSpPr>
        <xdr:cNvPr id="277" name="テキスト ボックス 276"/>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8" name="円/楕円 277"/>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9" name="テキスト ボックス 278"/>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広域連合負担金等の増に伴い、前年度に比べ０．８ポイント上昇し、類似団体内平均を２．７ポイント上回っている。</a:t>
          </a:r>
          <a:endParaRPr lang="ja-JP" altLang="ja-JP" sz="1400">
            <a:effectLst/>
          </a:endParaRPr>
        </a:p>
        <a:p>
          <a:r>
            <a:rPr kumimoji="1" lang="ja-JP" altLang="ja-JP" sz="1100">
              <a:solidFill>
                <a:schemeClr val="dk1"/>
              </a:solidFill>
              <a:effectLst/>
              <a:latin typeface="+mn-lt"/>
              <a:ea typeface="+mn-ea"/>
              <a:cs typeface="+mn-cs"/>
            </a:rPr>
            <a:t>　今後も、補助金・負担金については定期的な見直しを行い、必要性の低い補助金の見直しや廃止を行うなど、補助費等の削減を図っていく。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58420</xdr:rowOff>
    </xdr:from>
    <xdr:to>
      <xdr:col>24</xdr:col>
      <xdr:colOff>31750</xdr:colOff>
      <xdr:row>38</xdr:row>
      <xdr:rowOff>104140</xdr:rowOff>
    </xdr:to>
    <xdr:cxnSp macro="">
      <xdr:nvCxnSpPr>
        <xdr:cNvPr id="307" name="直線コネクタ 306"/>
        <xdr:cNvCxnSpPr/>
      </xdr:nvCxnSpPr>
      <xdr:spPr>
        <a:xfrm>
          <a:off x="15671800" y="6573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58420</xdr:rowOff>
    </xdr:from>
    <xdr:to>
      <xdr:col>22</xdr:col>
      <xdr:colOff>565150</xdr:colOff>
      <xdr:row>38</xdr:row>
      <xdr:rowOff>109855</xdr:rowOff>
    </xdr:to>
    <xdr:cxnSp macro="">
      <xdr:nvCxnSpPr>
        <xdr:cNvPr id="310" name="直線コネクタ 309"/>
        <xdr:cNvCxnSpPr/>
      </xdr:nvCxnSpPr>
      <xdr:spPr>
        <a:xfrm flipV="1">
          <a:off x="14782800" y="65735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12" name="テキスト ボックス 311"/>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109855</xdr:rowOff>
    </xdr:to>
    <xdr:cxnSp macro="">
      <xdr:nvCxnSpPr>
        <xdr:cNvPr id="313" name="直線コネクタ 312"/>
        <xdr:cNvCxnSpPr/>
      </xdr:nvCxnSpPr>
      <xdr:spPr>
        <a:xfrm>
          <a:off x="13893800" y="65963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81280</xdr:rowOff>
    </xdr:from>
    <xdr:to>
      <xdr:col>20</xdr:col>
      <xdr:colOff>158750</xdr:colOff>
      <xdr:row>38</xdr:row>
      <xdr:rowOff>104140</xdr:rowOff>
    </xdr:to>
    <xdr:cxnSp macro="">
      <xdr:nvCxnSpPr>
        <xdr:cNvPr id="316" name="直線コネクタ 315"/>
        <xdr:cNvCxnSpPr/>
      </xdr:nvCxnSpPr>
      <xdr:spPr>
        <a:xfrm flipV="1">
          <a:off x="13004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53340</xdr:rowOff>
    </xdr:from>
    <xdr:to>
      <xdr:col>24</xdr:col>
      <xdr:colOff>82550</xdr:colOff>
      <xdr:row>38</xdr:row>
      <xdr:rowOff>154940</xdr:rowOff>
    </xdr:to>
    <xdr:sp macro="" textlink="">
      <xdr:nvSpPr>
        <xdr:cNvPr id="326" name="円/楕円 325"/>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25417</xdr:rowOff>
    </xdr:from>
    <xdr:ext cx="762000" cy="259045"/>
    <xdr:sp macro="" textlink="">
      <xdr:nvSpPr>
        <xdr:cNvPr id="327"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xdr:rowOff>
    </xdr:from>
    <xdr:to>
      <xdr:col>22</xdr:col>
      <xdr:colOff>615950</xdr:colOff>
      <xdr:row>38</xdr:row>
      <xdr:rowOff>109220</xdr:rowOff>
    </xdr:to>
    <xdr:sp macro="" textlink="">
      <xdr:nvSpPr>
        <xdr:cNvPr id="328" name="円/楕円 327"/>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93997</xdr:rowOff>
    </xdr:from>
    <xdr:ext cx="736600" cy="259045"/>
    <xdr:sp macro="" textlink="">
      <xdr:nvSpPr>
        <xdr:cNvPr id="329" name="テキスト ボックス 328"/>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59055</xdr:rowOff>
    </xdr:from>
    <xdr:to>
      <xdr:col>21</xdr:col>
      <xdr:colOff>412750</xdr:colOff>
      <xdr:row>38</xdr:row>
      <xdr:rowOff>160655</xdr:rowOff>
    </xdr:to>
    <xdr:sp macro="" textlink="">
      <xdr:nvSpPr>
        <xdr:cNvPr id="330" name="円/楕円 329"/>
        <xdr:cNvSpPr/>
      </xdr:nvSpPr>
      <xdr:spPr>
        <a:xfrm>
          <a:off x="14732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145432</xdr:rowOff>
    </xdr:from>
    <xdr:ext cx="762000" cy="259045"/>
    <xdr:sp macro="" textlink="">
      <xdr:nvSpPr>
        <xdr:cNvPr id="331" name="テキスト ボックス 330"/>
        <xdr:cNvSpPr txBox="1"/>
      </xdr:nvSpPr>
      <xdr:spPr>
        <a:xfrm>
          <a:off x="14401800" y="66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2" name="円/楕円 331"/>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3" name="テキスト ボックス 332"/>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53340</xdr:rowOff>
    </xdr:from>
    <xdr:to>
      <xdr:col>19</xdr:col>
      <xdr:colOff>6350</xdr:colOff>
      <xdr:row>38</xdr:row>
      <xdr:rowOff>154940</xdr:rowOff>
    </xdr:to>
    <xdr:sp macro="" textlink="">
      <xdr:nvSpPr>
        <xdr:cNvPr id="334" name="円/楕円 333"/>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139717</xdr:rowOff>
    </xdr:from>
    <xdr:ext cx="762000" cy="259045"/>
    <xdr:sp macro="" textlink="">
      <xdr:nvSpPr>
        <xdr:cNvPr id="335" name="テキスト ボックス 334"/>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を若干上回る水準で推移してきたが、平成２６年度に実施した庁舎大規模改修事業等の大型公共事業に伴う市債借入の影響で、平成２７年度は類似団体内平均を２．３ポイント上回る１８．３％となった。</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体育館建設等の大型公共事業が予定されているので、プライマリーバランスの黒字化を徹底するなど、公債費の抑制に努</a:t>
          </a:r>
          <a:r>
            <a:rPr kumimoji="1" lang="ja-JP" altLang="en-US" sz="1100">
              <a:solidFill>
                <a:schemeClr val="dk1"/>
              </a:solidFill>
              <a:effectLst/>
              <a:latin typeface="+mn-lt"/>
              <a:ea typeface="+mn-ea"/>
              <a:cs typeface="+mn-cs"/>
            </a:rPr>
            <a:t>めていく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49276</xdr:rowOff>
    </xdr:to>
    <xdr:cxnSp macro="">
      <xdr:nvCxnSpPr>
        <xdr:cNvPr id="365" name="直線コネクタ 364"/>
        <xdr:cNvCxnSpPr/>
      </xdr:nvCxnSpPr>
      <xdr:spPr>
        <a:xfrm>
          <a:off x="3987800" y="134086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49276</xdr:rowOff>
    </xdr:to>
    <xdr:cxnSp macro="">
      <xdr:nvCxnSpPr>
        <xdr:cNvPr id="368" name="直線コネクタ 367"/>
        <xdr:cNvCxnSpPr/>
      </xdr:nvCxnSpPr>
      <xdr:spPr>
        <a:xfrm flipV="1">
          <a:off x="3098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72137</xdr:rowOff>
    </xdr:to>
    <xdr:cxnSp macro="">
      <xdr:nvCxnSpPr>
        <xdr:cNvPr id="371" name="直線コネクタ 370"/>
        <xdr:cNvCxnSpPr/>
      </xdr:nvCxnSpPr>
      <xdr:spPr>
        <a:xfrm flipV="1">
          <a:off x="2209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3" name="テキスト ボックス 372"/>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62992</xdr:rowOff>
    </xdr:from>
    <xdr:to>
      <xdr:col>3</xdr:col>
      <xdr:colOff>142875</xdr:colOff>
      <xdr:row>78</xdr:row>
      <xdr:rowOff>72137</xdr:rowOff>
    </xdr:to>
    <xdr:cxnSp macro="">
      <xdr:nvCxnSpPr>
        <xdr:cNvPr id="374" name="直線コネクタ 373"/>
        <xdr:cNvCxnSpPr/>
      </xdr:nvCxnSpPr>
      <xdr:spPr>
        <a:xfrm>
          <a:off x="1320800" y="134360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8" name="テキスト ボックス 377"/>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84" name="円/楕円 383"/>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142003</xdr:rowOff>
    </xdr:from>
    <xdr:ext cx="762000" cy="259045"/>
    <xdr:sp macro="" textlink="">
      <xdr:nvSpPr>
        <xdr:cNvPr id="385"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86" name="円/楕円 385"/>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87" name="テキスト ボックス 386"/>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88" name="円/楕円 387"/>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89" name="テキスト ボックス 388"/>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21337</xdr:rowOff>
    </xdr:from>
    <xdr:to>
      <xdr:col>3</xdr:col>
      <xdr:colOff>193675</xdr:colOff>
      <xdr:row>78</xdr:row>
      <xdr:rowOff>122937</xdr:rowOff>
    </xdr:to>
    <xdr:sp macro="" textlink="">
      <xdr:nvSpPr>
        <xdr:cNvPr id="390" name="円/楕円 389"/>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91" name="テキスト ボックス 390"/>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92" name="円/楕円 391"/>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93" name="テキスト ボックス 392"/>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に比べ４．５ポイント上昇し、類似団体内平均値を０．６ポイント上回ったが、要因は人件費や公債費といった義務的経費の増加にあるため、今後も超過勤務の削減や、プライマリーバランスの黒字化確保により義務的経費の抑制を図り、</a:t>
          </a:r>
          <a:r>
            <a:rPr kumimoji="1" lang="ja-JP" altLang="en-US" sz="1100">
              <a:solidFill>
                <a:schemeClr val="dk1"/>
              </a:solidFill>
              <a:effectLst/>
              <a:latin typeface="+mn-lt"/>
              <a:ea typeface="+mn-ea"/>
              <a:cs typeface="+mn-cs"/>
            </a:rPr>
            <a:t>財政健全性</a:t>
          </a:r>
          <a:r>
            <a:rPr kumimoji="1" lang="ja-JP" altLang="ja-JP" sz="1100">
              <a:solidFill>
                <a:schemeClr val="dk1"/>
              </a:solidFill>
              <a:effectLst/>
              <a:latin typeface="+mn-lt"/>
              <a:ea typeface="+mn-ea"/>
              <a:cs typeface="+mn-cs"/>
            </a:rPr>
            <a:t>の堅持に努め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129286</xdr:rowOff>
    </xdr:from>
    <xdr:to>
      <xdr:col>24</xdr:col>
      <xdr:colOff>31750</xdr:colOff>
      <xdr:row>76</xdr:row>
      <xdr:rowOff>163576</xdr:rowOff>
    </xdr:to>
    <xdr:cxnSp macro="">
      <xdr:nvCxnSpPr>
        <xdr:cNvPr id="424" name="直線コネクタ 423"/>
        <xdr:cNvCxnSpPr/>
      </xdr:nvCxnSpPr>
      <xdr:spPr>
        <a:xfrm>
          <a:off x="15671800" y="12988036"/>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129286</xdr:rowOff>
    </xdr:from>
    <xdr:to>
      <xdr:col>22</xdr:col>
      <xdr:colOff>565150</xdr:colOff>
      <xdr:row>75</xdr:row>
      <xdr:rowOff>133858</xdr:rowOff>
    </xdr:to>
    <xdr:cxnSp macro="">
      <xdr:nvCxnSpPr>
        <xdr:cNvPr id="427" name="直線コネクタ 426"/>
        <xdr:cNvCxnSpPr/>
      </xdr:nvCxnSpPr>
      <xdr:spPr>
        <a:xfrm flipV="1">
          <a:off x="14782800" y="12988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133858</xdr:rowOff>
    </xdr:from>
    <xdr:to>
      <xdr:col>21</xdr:col>
      <xdr:colOff>361950</xdr:colOff>
      <xdr:row>75</xdr:row>
      <xdr:rowOff>170435</xdr:rowOff>
    </xdr:to>
    <xdr:cxnSp macro="">
      <xdr:nvCxnSpPr>
        <xdr:cNvPr id="430" name="直線コネクタ 429"/>
        <xdr:cNvCxnSpPr/>
      </xdr:nvCxnSpPr>
      <xdr:spPr>
        <a:xfrm flipV="1">
          <a:off x="13893800" y="129926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75</xdr:row>
      <xdr:rowOff>170435</xdr:rowOff>
    </xdr:to>
    <xdr:cxnSp macro="">
      <xdr:nvCxnSpPr>
        <xdr:cNvPr id="433" name="直線コネクタ 432"/>
        <xdr:cNvCxnSpPr/>
      </xdr:nvCxnSpPr>
      <xdr:spPr>
        <a:xfrm>
          <a:off x="13004800" y="129286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112776</xdr:rowOff>
    </xdr:from>
    <xdr:to>
      <xdr:col>24</xdr:col>
      <xdr:colOff>82550</xdr:colOff>
      <xdr:row>77</xdr:row>
      <xdr:rowOff>42926</xdr:rowOff>
    </xdr:to>
    <xdr:sp macro="" textlink="">
      <xdr:nvSpPr>
        <xdr:cNvPr id="443" name="円/楕円 442"/>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84853</xdr:rowOff>
    </xdr:from>
    <xdr:ext cx="762000" cy="259045"/>
    <xdr:sp macro="" textlink="">
      <xdr:nvSpPr>
        <xdr:cNvPr id="444" name="公債費以外該当値テキスト"/>
        <xdr:cNvSpPr txBox="1"/>
      </xdr:nvSpPr>
      <xdr:spPr>
        <a:xfrm>
          <a:off x="165989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78486</xdr:rowOff>
    </xdr:from>
    <xdr:to>
      <xdr:col>22</xdr:col>
      <xdr:colOff>615950</xdr:colOff>
      <xdr:row>76</xdr:row>
      <xdr:rowOff>8635</xdr:rowOff>
    </xdr:to>
    <xdr:sp macro="" textlink="">
      <xdr:nvSpPr>
        <xdr:cNvPr id="445" name="円/楕円 444"/>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18813</xdr:rowOff>
    </xdr:from>
    <xdr:ext cx="736600" cy="259045"/>
    <xdr:sp macro="" textlink="">
      <xdr:nvSpPr>
        <xdr:cNvPr id="446" name="テキスト ボックス 445"/>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83058</xdr:rowOff>
    </xdr:from>
    <xdr:to>
      <xdr:col>21</xdr:col>
      <xdr:colOff>412750</xdr:colOff>
      <xdr:row>76</xdr:row>
      <xdr:rowOff>13208</xdr:rowOff>
    </xdr:to>
    <xdr:sp macro="" textlink="">
      <xdr:nvSpPr>
        <xdr:cNvPr id="447" name="円/楕円 446"/>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48" name="テキスト ボックス 447"/>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119634</xdr:rowOff>
    </xdr:from>
    <xdr:to>
      <xdr:col>20</xdr:col>
      <xdr:colOff>209550</xdr:colOff>
      <xdr:row>76</xdr:row>
      <xdr:rowOff>49783</xdr:rowOff>
    </xdr:to>
    <xdr:sp macro="" textlink="">
      <xdr:nvSpPr>
        <xdr:cNvPr id="449" name="円/楕円 448"/>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59961</xdr:rowOff>
    </xdr:from>
    <xdr:ext cx="762000" cy="259045"/>
    <xdr:sp macro="" textlink="">
      <xdr:nvSpPr>
        <xdr:cNvPr id="450" name="テキスト ボックス 449"/>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51" name="円/楕円 450"/>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52" name="テキスト ボックス 451"/>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長野県塩尻市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38951</xdr:rowOff>
    </xdr:from>
    <xdr:to>
      <xdr:col>4</xdr:col>
      <xdr:colOff>1117600</xdr:colOff>
      <xdr:row>15</xdr:row>
      <xdr:rowOff>64954</xdr:rowOff>
    </xdr:to>
    <xdr:cxnSp macro="">
      <xdr:nvCxnSpPr>
        <xdr:cNvPr id="50" name="直線コネクタ 49"/>
        <xdr:cNvCxnSpPr/>
      </xdr:nvCxnSpPr>
      <xdr:spPr bwMode="auto">
        <a:xfrm flipV="1">
          <a:off x="5003800" y="2658326"/>
          <a:ext cx="647700" cy="26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64954</xdr:rowOff>
    </xdr:from>
    <xdr:to>
      <xdr:col>4</xdr:col>
      <xdr:colOff>469900</xdr:colOff>
      <xdr:row>15</xdr:row>
      <xdr:rowOff>110084</xdr:rowOff>
    </xdr:to>
    <xdr:cxnSp macro="">
      <xdr:nvCxnSpPr>
        <xdr:cNvPr id="53" name="直線コネクタ 52"/>
        <xdr:cNvCxnSpPr/>
      </xdr:nvCxnSpPr>
      <xdr:spPr bwMode="auto">
        <a:xfrm flipV="1">
          <a:off x="4305300" y="2684329"/>
          <a:ext cx="698500" cy="4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110084</xdr:rowOff>
    </xdr:from>
    <xdr:to>
      <xdr:col>3</xdr:col>
      <xdr:colOff>904875</xdr:colOff>
      <xdr:row>15</xdr:row>
      <xdr:rowOff>139592</xdr:rowOff>
    </xdr:to>
    <xdr:cxnSp macro="">
      <xdr:nvCxnSpPr>
        <xdr:cNvPr id="56" name="直線コネクタ 55"/>
        <xdr:cNvCxnSpPr/>
      </xdr:nvCxnSpPr>
      <xdr:spPr bwMode="auto">
        <a:xfrm flipV="1">
          <a:off x="3606800" y="2729459"/>
          <a:ext cx="698500" cy="29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76822</xdr:rowOff>
    </xdr:from>
    <xdr:to>
      <xdr:col>3</xdr:col>
      <xdr:colOff>206375</xdr:colOff>
      <xdr:row>15</xdr:row>
      <xdr:rowOff>139592</xdr:rowOff>
    </xdr:to>
    <xdr:cxnSp macro="">
      <xdr:nvCxnSpPr>
        <xdr:cNvPr id="59" name="直線コネクタ 58"/>
        <xdr:cNvCxnSpPr/>
      </xdr:nvCxnSpPr>
      <xdr:spPr bwMode="auto">
        <a:xfrm>
          <a:off x="2908300" y="2696197"/>
          <a:ext cx="698500" cy="62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159601</xdr:rowOff>
    </xdr:from>
    <xdr:to>
      <xdr:col>5</xdr:col>
      <xdr:colOff>34925</xdr:colOff>
      <xdr:row>15</xdr:row>
      <xdr:rowOff>89751</xdr:rowOff>
    </xdr:to>
    <xdr:sp macro="" textlink="">
      <xdr:nvSpPr>
        <xdr:cNvPr id="69" name="円/楕円 68"/>
        <xdr:cNvSpPr/>
      </xdr:nvSpPr>
      <xdr:spPr bwMode="auto">
        <a:xfrm>
          <a:off x="5600700" y="260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4678</xdr:rowOff>
    </xdr:from>
    <xdr:ext cx="762000" cy="259045"/>
    <xdr:sp macro="" textlink="">
      <xdr:nvSpPr>
        <xdr:cNvPr id="70" name="人口1人当たり決算額の推移該当値テキスト130"/>
        <xdr:cNvSpPr txBox="1"/>
      </xdr:nvSpPr>
      <xdr:spPr>
        <a:xfrm>
          <a:off x="5740400" y="245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87,122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14154</xdr:rowOff>
    </xdr:from>
    <xdr:to>
      <xdr:col>4</xdr:col>
      <xdr:colOff>520700</xdr:colOff>
      <xdr:row>15</xdr:row>
      <xdr:rowOff>115754</xdr:rowOff>
    </xdr:to>
    <xdr:sp macro="" textlink="">
      <xdr:nvSpPr>
        <xdr:cNvPr id="71" name="円/楕円 70"/>
        <xdr:cNvSpPr/>
      </xdr:nvSpPr>
      <xdr:spPr bwMode="auto">
        <a:xfrm>
          <a:off x="4953000" y="263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125931</xdr:rowOff>
    </xdr:from>
    <xdr:ext cx="736600" cy="259045"/>
    <xdr:sp macro="" textlink="">
      <xdr:nvSpPr>
        <xdr:cNvPr id="72" name="テキスト ボックス 71"/>
        <xdr:cNvSpPr txBox="1"/>
      </xdr:nvSpPr>
      <xdr:spPr>
        <a:xfrm>
          <a:off x="4622800" y="2402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85,757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59284</xdr:rowOff>
    </xdr:from>
    <xdr:to>
      <xdr:col>3</xdr:col>
      <xdr:colOff>955675</xdr:colOff>
      <xdr:row>15</xdr:row>
      <xdr:rowOff>160884</xdr:rowOff>
    </xdr:to>
    <xdr:sp macro="" textlink="">
      <xdr:nvSpPr>
        <xdr:cNvPr id="73" name="円/楕円 72"/>
        <xdr:cNvSpPr/>
      </xdr:nvSpPr>
      <xdr:spPr bwMode="auto">
        <a:xfrm>
          <a:off x="4254500" y="2678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171061</xdr:rowOff>
    </xdr:from>
    <xdr:ext cx="762000" cy="259045"/>
    <xdr:sp macro="" textlink="">
      <xdr:nvSpPr>
        <xdr:cNvPr id="74" name="テキスト ボックス 73"/>
        <xdr:cNvSpPr txBox="1"/>
      </xdr:nvSpPr>
      <xdr:spPr>
        <a:xfrm>
          <a:off x="3924300" y="244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83,388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88792</xdr:rowOff>
    </xdr:from>
    <xdr:to>
      <xdr:col>3</xdr:col>
      <xdr:colOff>257175</xdr:colOff>
      <xdr:row>16</xdr:row>
      <xdr:rowOff>18942</xdr:rowOff>
    </xdr:to>
    <xdr:sp macro="" textlink="">
      <xdr:nvSpPr>
        <xdr:cNvPr id="75" name="円/楕円 74"/>
        <xdr:cNvSpPr/>
      </xdr:nvSpPr>
      <xdr:spPr bwMode="auto">
        <a:xfrm>
          <a:off x="3556000" y="2708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29119</xdr:rowOff>
    </xdr:from>
    <xdr:ext cx="762000" cy="259045"/>
    <xdr:sp macro="" textlink="">
      <xdr:nvSpPr>
        <xdr:cNvPr id="76" name="テキスト ボックス 75"/>
        <xdr:cNvSpPr txBox="1"/>
      </xdr:nvSpPr>
      <xdr:spPr>
        <a:xfrm>
          <a:off x="3225800" y="247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81,839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26022</xdr:rowOff>
    </xdr:from>
    <xdr:to>
      <xdr:col>2</xdr:col>
      <xdr:colOff>692150</xdr:colOff>
      <xdr:row>15</xdr:row>
      <xdr:rowOff>127622</xdr:rowOff>
    </xdr:to>
    <xdr:sp macro="" textlink="">
      <xdr:nvSpPr>
        <xdr:cNvPr id="77" name="円/楕円 76"/>
        <xdr:cNvSpPr/>
      </xdr:nvSpPr>
      <xdr:spPr bwMode="auto">
        <a:xfrm>
          <a:off x="2857500" y="264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137799</xdr:rowOff>
    </xdr:from>
    <xdr:ext cx="762000" cy="259045"/>
    <xdr:sp macro="" textlink="">
      <xdr:nvSpPr>
        <xdr:cNvPr id="78" name="テキスト ボックス 77"/>
        <xdr:cNvSpPr txBox="1"/>
      </xdr:nvSpPr>
      <xdr:spPr>
        <a:xfrm>
          <a:off x="2527300" y="241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173667</xdr:rowOff>
    </xdr:from>
    <xdr:to>
      <xdr:col>4</xdr:col>
      <xdr:colOff>1117600</xdr:colOff>
      <xdr:row>35</xdr:row>
      <xdr:rowOff>218636</xdr:rowOff>
    </xdr:to>
    <xdr:cxnSp macro="">
      <xdr:nvCxnSpPr>
        <xdr:cNvPr id="113" name="直線コネクタ 112"/>
        <xdr:cNvCxnSpPr/>
      </xdr:nvCxnSpPr>
      <xdr:spPr bwMode="auto">
        <a:xfrm flipV="1">
          <a:off x="5003800" y="6784017"/>
          <a:ext cx="647700" cy="4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158444</xdr:rowOff>
    </xdr:from>
    <xdr:ext cx="762000" cy="259045"/>
    <xdr:sp macro="" textlink="">
      <xdr:nvSpPr>
        <xdr:cNvPr id="114" name="人口1人当たり決算額の推移平均値テキスト445"/>
        <xdr:cNvSpPr txBox="1"/>
      </xdr:nvSpPr>
      <xdr:spPr>
        <a:xfrm>
          <a:off x="5740400" y="6768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212823</xdr:rowOff>
    </xdr:from>
    <xdr:to>
      <xdr:col>4</xdr:col>
      <xdr:colOff>469900</xdr:colOff>
      <xdr:row>35</xdr:row>
      <xdr:rowOff>218636</xdr:rowOff>
    </xdr:to>
    <xdr:cxnSp macro="">
      <xdr:nvCxnSpPr>
        <xdr:cNvPr id="116" name="直線コネクタ 115"/>
        <xdr:cNvCxnSpPr/>
      </xdr:nvCxnSpPr>
      <xdr:spPr bwMode="auto">
        <a:xfrm>
          <a:off x="4305300" y="6823173"/>
          <a:ext cx="698500" cy="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212823</xdr:rowOff>
    </xdr:from>
    <xdr:to>
      <xdr:col>3</xdr:col>
      <xdr:colOff>904875</xdr:colOff>
      <xdr:row>35</xdr:row>
      <xdr:rowOff>245252</xdr:rowOff>
    </xdr:to>
    <xdr:cxnSp macro="">
      <xdr:nvCxnSpPr>
        <xdr:cNvPr id="119" name="直線コネクタ 118"/>
        <xdr:cNvCxnSpPr/>
      </xdr:nvCxnSpPr>
      <xdr:spPr bwMode="auto">
        <a:xfrm flipV="1">
          <a:off x="3606800" y="6823173"/>
          <a:ext cx="698500" cy="32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125563</xdr:rowOff>
    </xdr:from>
    <xdr:to>
      <xdr:col>3</xdr:col>
      <xdr:colOff>206375</xdr:colOff>
      <xdr:row>35</xdr:row>
      <xdr:rowOff>245252</xdr:rowOff>
    </xdr:to>
    <xdr:cxnSp macro="">
      <xdr:nvCxnSpPr>
        <xdr:cNvPr id="122" name="直線コネクタ 121"/>
        <xdr:cNvCxnSpPr/>
      </xdr:nvCxnSpPr>
      <xdr:spPr bwMode="auto">
        <a:xfrm>
          <a:off x="2908300" y="6735913"/>
          <a:ext cx="698500" cy="119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122867</xdr:rowOff>
    </xdr:from>
    <xdr:to>
      <xdr:col>5</xdr:col>
      <xdr:colOff>34925</xdr:colOff>
      <xdr:row>35</xdr:row>
      <xdr:rowOff>224467</xdr:rowOff>
    </xdr:to>
    <xdr:sp macro="" textlink="">
      <xdr:nvSpPr>
        <xdr:cNvPr id="132" name="円/楕円 131"/>
        <xdr:cNvSpPr/>
      </xdr:nvSpPr>
      <xdr:spPr bwMode="auto">
        <a:xfrm>
          <a:off x="5600700" y="673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310844</xdr:rowOff>
    </xdr:from>
    <xdr:ext cx="762000" cy="259045"/>
    <xdr:sp macro="" textlink="">
      <xdr:nvSpPr>
        <xdr:cNvPr id="133" name="人口1人当たり決算額の推移該当値テキスト445"/>
        <xdr:cNvSpPr txBox="1"/>
      </xdr:nvSpPr>
      <xdr:spPr>
        <a:xfrm>
          <a:off x="5740400" y="657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167836</xdr:rowOff>
    </xdr:from>
    <xdr:to>
      <xdr:col>4</xdr:col>
      <xdr:colOff>520700</xdr:colOff>
      <xdr:row>35</xdr:row>
      <xdr:rowOff>269436</xdr:rowOff>
    </xdr:to>
    <xdr:sp macro="" textlink="">
      <xdr:nvSpPr>
        <xdr:cNvPr id="134" name="円/楕円 133"/>
        <xdr:cNvSpPr/>
      </xdr:nvSpPr>
      <xdr:spPr bwMode="auto">
        <a:xfrm>
          <a:off x="4953000" y="6778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254213</xdr:rowOff>
    </xdr:from>
    <xdr:ext cx="736600" cy="259045"/>
    <xdr:sp macro="" textlink="">
      <xdr:nvSpPr>
        <xdr:cNvPr id="135" name="テキスト ボックス 134"/>
        <xdr:cNvSpPr txBox="1"/>
      </xdr:nvSpPr>
      <xdr:spPr>
        <a:xfrm>
          <a:off x="4622800" y="6864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162023</xdr:rowOff>
    </xdr:from>
    <xdr:to>
      <xdr:col>3</xdr:col>
      <xdr:colOff>955675</xdr:colOff>
      <xdr:row>35</xdr:row>
      <xdr:rowOff>263623</xdr:rowOff>
    </xdr:to>
    <xdr:sp macro="" textlink="">
      <xdr:nvSpPr>
        <xdr:cNvPr id="136" name="円/楕円 135"/>
        <xdr:cNvSpPr/>
      </xdr:nvSpPr>
      <xdr:spPr bwMode="auto">
        <a:xfrm>
          <a:off x="4254500" y="6772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248400</xdr:rowOff>
    </xdr:from>
    <xdr:ext cx="762000" cy="259045"/>
    <xdr:sp macro="" textlink="">
      <xdr:nvSpPr>
        <xdr:cNvPr id="137" name="テキスト ボックス 136"/>
        <xdr:cNvSpPr txBox="1"/>
      </xdr:nvSpPr>
      <xdr:spPr>
        <a:xfrm>
          <a:off x="3924300" y="685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194452</xdr:rowOff>
    </xdr:from>
    <xdr:to>
      <xdr:col>3</xdr:col>
      <xdr:colOff>257175</xdr:colOff>
      <xdr:row>35</xdr:row>
      <xdr:rowOff>296052</xdr:rowOff>
    </xdr:to>
    <xdr:sp macro="" textlink="">
      <xdr:nvSpPr>
        <xdr:cNvPr id="138" name="円/楕円 137"/>
        <xdr:cNvSpPr/>
      </xdr:nvSpPr>
      <xdr:spPr bwMode="auto">
        <a:xfrm>
          <a:off x="3556000" y="6804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280829</xdr:rowOff>
    </xdr:from>
    <xdr:ext cx="762000" cy="259045"/>
    <xdr:sp macro="" textlink="">
      <xdr:nvSpPr>
        <xdr:cNvPr id="139" name="テキスト ボックス 138"/>
        <xdr:cNvSpPr txBox="1"/>
      </xdr:nvSpPr>
      <xdr:spPr>
        <a:xfrm>
          <a:off x="3225800" y="689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74763</xdr:rowOff>
    </xdr:from>
    <xdr:to>
      <xdr:col>2</xdr:col>
      <xdr:colOff>692150</xdr:colOff>
      <xdr:row>35</xdr:row>
      <xdr:rowOff>176363</xdr:rowOff>
    </xdr:to>
    <xdr:sp macro="" textlink="">
      <xdr:nvSpPr>
        <xdr:cNvPr id="140" name="円/楕円 139"/>
        <xdr:cNvSpPr/>
      </xdr:nvSpPr>
      <xdr:spPr bwMode="auto">
        <a:xfrm>
          <a:off x="2857500" y="6685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161140</xdr:rowOff>
    </xdr:from>
    <xdr:ext cx="762000" cy="259045"/>
    <xdr:sp macro="" textlink="">
      <xdr:nvSpPr>
        <xdr:cNvPr id="141" name="テキスト ボックス 140"/>
        <xdr:cNvSpPr txBox="1"/>
      </xdr:nvSpPr>
      <xdr:spPr>
        <a:xfrm>
          <a:off x="2527300" y="677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67,459
66,426
289.98
28,533,015
27,577,390
883,690
16,878,900
27,754,196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153325</xdr:rowOff>
    </xdr:from>
    <xdr:to>
      <xdr:col>6</xdr:col>
      <xdr:colOff>511175</xdr:colOff>
      <xdr:row>34</xdr:row>
      <xdr:rowOff>2289</xdr:rowOff>
    </xdr:to>
    <xdr:cxnSp macro="">
      <xdr:nvCxnSpPr>
        <xdr:cNvPr id="59" name="直線コネクタ 58"/>
        <xdr:cNvCxnSpPr/>
      </xdr:nvCxnSpPr>
      <xdr:spPr>
        <a:xfrm>
          <a:off x="3797300" y="5811175"/>
          <a:ext cx="8382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153325</xdr:rowOff>
    </xdr:from>
    <xdr:to>
      <xdr:col>5</xdr:col>
      <xdr:colOff>358775</xdr:colOff>
      <xdr:row>34</xdr:row>
      <xdr:rowOff>34796</xdr:rowOff>
    </xdr:to>
    <xdr:cxnSp macro="">
      <xdr:nvCxnSpPr>
        <xdr:cNvPr id="62" name="直線コネクタ 61"/>
        <xdr:cNvCxnSpPr/>
      </xdr:nvCxnSpPr>
      <xdr:spPr>
        <a:xfrm flipV="1">
          <a:off x="2908300" y="5811175"/>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169509</xdr:rowOff>
    </xdr:from>
    <xdr:to>
      <xdr:col>4</xdr:col>
      <xdr:colOff>155575</xdr:colOff>
      <xdr:row>34</xdr:row>
      <xdr:rowOff>34796</xdr:rowOff>
    </xdr:to>
    <xdr:cxnSp macro="">
      <xdr:nvCxnSpPr>
        <xdr:cNvPr id="65" name="直線コネクタ 64"/>
        <xdr:cNvCxnSpPr/>
      </xdr:nvCxnSpPr>
      <xdr:spPr>
        <a:xfrm>
          <a:off x="2019300" y="5827359"/>
          <a:ext cx="889000" cy="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114851</xdr:rowOff>
    </xdr:from>
    <xdr:to>
      <xdr:col>2</xdr:col>
      <xdr:colOff>638175</xdr:colOff>
      <xdr:row>33</xdr:row>
      <xdr:rowOff>169509</xdr:rowOff>
    </xdr:to>
    <xdr:cxnSp macro="">
      <xdr:nvCxnSpPr>
        <xdr:cNvPr id="68" name="直線コネクタ 67"/>
        <xdr:cNvCxnSpPr/>
      </xdr:nvCxnSpPr>
      <xdr:spPr>
        <a:xfrm>
          <a:off x="1130300" y="5772701"/>
          <a:ext cx="889000" cy="5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122939</xdr:rowOff>
    </xdr:from>
    <xdr:to>
      <xdr:col>6</xdr:col>
      <xdr:colOff>561975</xdr:colOff>
      <xdr:row>34</xdr:row>
      <xdr:rowOff>53089</xdr:rowOff>
    </xdr:to>
    <xdr:sp macro="" textlink="">
      <xdr:nvSpPr>
        <xdr:cNvPr id="78" name="円/楕円 77"/>
        <xdr:cNvSpPr/>
      </xdr:nvSpPr>
      <xdr:spPr>
        <a:xfrm>
          <a:off x="4584700" y="578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145816</xdr:rowOff>
    </xdr:from>
    <xdr:ext cx="534377" cy="259045"/>
    <xdr:sp macro="" textlink="">
      <xdr:nvSpPr>
        <xdr:cNvPr id="79" name="人件費該当値テキスト"/>
        <xdr:cNvSpPr txBox="1"/>
      </xdr:nvSpPr>
      <xdr:spPr>
        <a:xfrm>
          <a:off x="4686300" y="563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76,011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102525</xdr:rowOff>
    </xdr:from>
    <xdr:to>
      <xdr:col>5</xdr:col>
      <xdr:colOff>409575</xdr:colOff>
      <xdr:row>34</xdr:row>
      <xdr:rowOff>32675</xdr:rowOff>
    </xdr:to>
    <xdr:sp macro="" textlink="">
      <xdr:nvSpPr>
        <xdr:cNvPr id="80" name="円/楕円 79"/>
        <xdr:cNvSpPr/>
      </xdr:nvSpPr>
      <xdr:spPr>
        <a:xfrm>
          <a:off x="3746500" y="57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49202</xdr:rowOff>
    </xdr:from>
    <xdr:ext cx="534377" cy="259045"/>
    <xdr:sp macro="" textlink="">
      <xdr:nvSpPr>
        <xdr:cNvPr id="81" name="テキスト ボックス 80"/>
        <xdr:cNvSpPr txBox="1"/>
      </xdr:nvSpPr>
      <xdr:spPr>
        <a:xfrm>
          <a:off x="3530111" y="553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76,904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155446</xdr:rowOff>
    </xdr:from>
    <xdr:to>
      <xdr:col>4</xdr:col>
      <xdr:colOff>206375</xdr:colOff>
      <xdr:row>34</xdr:row>
      <xdr:rowOff>85596</xdr:rowOff>
    </xdr:to>
    <xdr:sp macro="" textlink="">
      <xdr:nvSpPr>
        <xdr:cNvPr id="82" name="円/楕円 81"/>
        <xdr:cNvSpPr/>
      </xdr:nvSpPr>
      <xdr:spPr>
        <a:xfrm>
          <a:off x="2857500" y="58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102123</xdr:rowOff>
    </xdr:from>
    <xdr:ext cx="534377" cy="259045"/>
    <xdr:sp macro="" textlink="">
      <xdr:nvSpPr>
        <xdr:cNvPr id="83" name="テキスト ボックス 82"/>
        <xdr:cNvSpPr txBox="1"/>
      </xdr:nvSpPr>
      <xdr:spPr>
        <a:xfrm>
          <a:off x="2641111" y="55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74,589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118709</xdr:rowOff>
    </xdr:from>
    <xdr:to>
      <xdr:col>3</xdr:col>
      <xdr:colOff>3175</xdr:colOff>
      <xdr:row>34</xdr:row>
      <xdr:rowOff>48859</xdr:rowOff>
    </xdr:to>
    <xdr:sp macro="" textlink="">
      <xdr:nvSpPr>
        <xdr:cNvPr id="84" name="円/楕円 83"/>
        <xdr:cNvSpPr/>
      </xdr:nvSpPr>
      <xdr:spPr>
        <a:xfrm>
          <a:off x="1968500" y="577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65386</xdr:rowOff>
    </xdr:from>
    <xdr:ext cx="534377" cy="259045"/>
    <xdr:sp macro="" textlink="">
      <xdr:nvSpPr>
        <xdr:cNvPr id="85" name="テキスト ボックス 84"/>
        <xdr:cNvSpPr txBox="1"/>
      </xdr:nvSpPr>
      <xdr:spPr>
        <a:xfrm>
          <a:off x="1752111" y="555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64051</xdr:rowOff>
    </xdr:from>
    <xdr:to>
      <xdr:col>1</xdr:col>
      <xdr:colOff>485775</xdr:colOff>
      <xdr:row>33</xdr:row>
      <xdr:rowOff>165651</xdr:rowOff>
    </xdr:to>
    <xdr:sp macro="" textlink="">
      <xdr:nvSpPr>
        <xdr:cNvPr id="86" name="円/楕円 85"/>
        <xdr:cNvSpPr/>
      </xdr:nvSpPr>
      <xdr:spPr>
        <a:xfrm>
          <a:off x="1079500" y="57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10728</xdr:rowOff>
    </xdr:from>
    <xdr:ext cx="534377" cy="259045"/>
    <xdr:sp macro="" textlink="">
      <xdr:nvSpPr>
        <xdr:cNvPr id="87" name="テキスト ボックス 86"/>
        <xdr:cNvSpPr txBox="1"/>
      </xdr:nvSpPr>
      <xdr:spPr>
        <a:xfrm>
          <a:off x="863111" y="549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83521</xdr:rowOff>
    </xdr:from>
    <xdr:to>
      <xdr:col>6</xdr:col>
      <xdr:colOff>511175</xdr:colOff>
      <xdr:row>54</xdr:row>
      <xdr:rowOff>138214</xdr:rowOff>
    </xdr:to>
    <xdr:cxnSp macro="">
      <xdr:nvCxnSpPr>
        <xdr:cNvPr id="117" name="直線コネクタ 116"/>
        <xdr:cNvCxnSpPr/>
      </xdr:nvCxnSpPr>
      <xdr:spPr>
        <a:xfrm flipV="1">
          <a:off x="3797300" y="9341821"/>
          <a:ext cx="838200" cy="5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138214</xdr:rowOff>
    </xdr:from>
    <xdr:to>
      <xdr:col>5</xdr:col>
      <xdr:colOff>358775</xdr:colOff>
      <xdr:row>54</xdr:row>
      <xdr:rowOff>161798</xdr:rowOff>
    </xdr:to>
    <xdr:cxnSp macro="">
      <xdr:nvCxnSpPr>
        <xdr:cNvPr id="120" name="直線コネクタ 119"/>
        <xdr:cNvCxnSpPr/>
      </xdr:nvCxnSpPr>
      <xdr:spPr>
        <a:xfrm flipV="1">
          <a:off x="2908300" y="9396514"/>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68032</xdr:rowOff>
    </xdr:from>
    <xdr:ext cx="534377" cy="259045"/>
    <xdr:sp macro="" textlink="">
      <xdr:nvSpPr>
        <xdr:cNvPr id="122" name="テキスト ボックス 121"/>
        <xdr:cNvSpPr txBox="1"/>
      </xdr:nvSpPr>
      <xdr:spPr>
        <a:xfrm>
          <a:off x="3530111" y="94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161798</xdr:rowOff>
    </xdr:from>
    <xdr:to>
      <xdr:col>4</xdr:col>
      <xdr:colOff>155575</xdr:colOff>
      <xdr:row>55</xdr:row>
      <xdr:rowOff>106496</xdr:rowOff>
    </xdr:to>
    <xdr:cxnSp macro="">
      <xdr:nvCxnSpPr>
        <xdr:cNvPr id="123" name="直線コネクタ 122"/>
        <xdr:cNvCxnSpPr/>
      </xdr:nvCxnSpPr>
      <xdr:spPr>
        <a:xfrm flipV="1">
          <a:off x="2019300" y="9420098"/>
          <a:ext cx="889000" cy="1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59097</xdr:rowOff>
    </xdr:from>
    <xdr:ext cx="534377" cy="259045"/>
    <xdr:sp macro="" textlink="">
      <xdr:nvSpPr>
        <xdr:cNvPr id="125" name="テキスト ボックス 124"/>
        <xdr:cNvSpPr txBox="1"/>
      </xdr:nvSpPr>
      <xdr:spPr>
        <a:xfrm>
          <a:off x="2641111" y="94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106496</xdr:rowOff>
    </xdr:from>
    <xdr:to>
      <xdr:col>2</xdr:col>
      <xdr:colOff>638175</xdr:colOff>
      <xdr:row>55</xdr:row>
      <xdr:rowOff>110077</xdr:rowOff>
    </xdr:to>
    <xdr:cxnSp macro="">
      <xdr:nvCxnSpPr>
        <xdr:cNvPr id="126" name="直線コネクタ 125"/>
        <xdr:cNvCxnSpPr/>
      </xdr:nvCxnSpPr>
      <xdr:spPr>
        <a:xfrm flipV="1">
          <a:off x="1130300" y="9536246"/>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32721</xdr:rowOff>
    </xdr:from>
    <xdr:to>
      <xdr:col>6</xdr:col>
      <xdr:colOff>561975</xdr:colOff>
      <xdr:row>54</xdr:row>
      <xdr:rowOff>134321</xdr:rowOff>
    </xdr:to>
    <xdr:sp macro="" textlink="">
      <xdr:nvSpPr>
        <xdr:cNvPr id="136" name="円/楕円 135"/>
        <xdr:cNvSpPr/>
      </xdr:nvSpPr>
      <xdr:spPr>
        <a:xfrm>
          <a:off x="4584700" y="92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55598</xdr:rowOff>
    </xdr:from>
    <xdr:ext cx="534377" cy="259045"/>
    <xdr:sp macro="" textlink="">
      <xdr:nvSpPr>
        <xdr:cNvPr id="137" name="物件費該当値テキスト"/>
        <xdr:cNvSpPr txBox="1"/>
      </xdr:nvSpPr>
      <xdr:spPr>
        <a:xfrm>
          <a:off x="4686300" y="91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62,949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87414</xdr:rowOff>
    </xdr:from>
    <xdr:to>
      <xdr:col>5</xdr:col>
      <xdr:colOff>409575</xdr:colOff>
      <xdr:row>55</xdr:row>
      <xdr:rowOff>17564</xdr:rowOff>
    </xdr:to>
    <xdr:sp macro="" textlink="">
      <xdr:nvSpPr>
        <xdr:cNvPr id="138" name="円/楕円 137"/>
        <xdr:cNvSpPr/>
      </xdr:nvSpPr>
      <xdr:spPr>
        <a:xfrm>
          <a:off x="3746500" y="93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34091</xdr:rowOff>
    </xdr:from>
    <xdr:ext cx="534377" cy="259045"/>
    <xdr:sp macro="" textlink="">
      <xdr:nvSpPr>
        <xdr:cNvPr id="139" name="テキスト ボックス 138"/>
        <xdr:cNvSpPr txBox="1"/>
      </xdr:nvSpPr>
      <xdr:spPr>
        <a:xfrm>
          <a:off x="3530111" y="912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110998</xdr:rowOff>
    </xdr:from>
    <xdr:to>
      <xdr:col>4</xdr:col>
      <xdr:colOff>206375</xdr:colOff>
      <xdr:row>55</xdr:row>
      <xdr:rowOff>41148</xdr:rowOff>
    </xdr:to>
    <xdr:sp macro="" textlink="">
      <xdr:nvSpPr>
        <xdr:cNvPr id="140" name="円/楕円 139"/>
        <xdr:cNvSpPr/>
      </xdr:nvSpPr>
      <xdr:spPr>
        <a:xfrm>
          <a:off x="2857500" y="93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57675</xdr:rowOff>
    </xdr:from>
    <xdr:ext cx="534377" cy="259045"/>
    <xdr:sp macro="" textlink="">
      <xdr:nvSpPr>
        <xdr:cNvPr id="141" name="テキスト ボックス 140"/>
        <xdr:cNvSpPr txBox="1"/>
      </xdr:nvSpPr>
      <xdr:spPr>
        <a:xfrm>
          <a:off x="2641111" y="914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55696</xdr:rowOff>
    </xdr:from>
    <xdr:to>
      <xdr:col>3</xdr:col>
      <xdr:colOff>3175</xdr:colOff>
      <xdr:row>55</xdr:row>
      <xdr:rowOff>157296</xdr:rowOff>
    </xdr:to>
    <xdr:sp macro="" textlink="">
      <xdr:nvSpPr>
        <xdr:cNvPr id="142" name="円/楕円 141"/>
        <xdr:cNvSpPr/>
      </xdr:nvSpPr>
      <xdr:spPr>
        <a:xfrm>
          <a:off x="1968500" y="94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148423</xdr:rowOff>
    </xdr:from>
    <xdr:ext cx="534377" cy="259045"/>
    <xdr:sp macro="" textlink="">
      <xdr:nvSpPr>
        <xdr:cNvPr id="143" name="テキスト ボックス 142"/>
        <xdr:cNvSpPr txBox="1"/>
      </xdr:nvSpPr>
      <xdr:spPr>
        <a:xfrm>
          <a:off x="1752111" y="957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59277</xdr:rowOff>
    </xdr:from>
    <xdr:to>
      <xdr:col>1</xdr:col>
      <xdr:colOff>485775</xdr:colOff>
      <xdr:row>55</xdr:row>
      <xdr:rowOff>160877</xdr:rowOff>
    </xdr:to>
    <xdr:sp macro="" textlink="">
      <xdr:nvSpPr>
        <xdr:cNvPr id="144" name="円/楕円 143"/>
        <xdr:cNvSpPr/>
      </xdr:nvSpPr>
      <xdr:spPr>
        <a:xfrm>
          <a:off x="1079500" y="94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152004</xdr:rowOff>
    </xdr:from>
    <xdr:ext cx="534377" cy="259045"/>
    <xdr:sp macro="" textlink="">
      <xdr:nvSpPr>
        <xdr:cNvPr id="145" name="テキスト ボックス 144"/>
        <xdr:cNvSpPr txBox="1"/>
      </xdr:nvSpPr>
      <xdr:spPr>
        <a:xfrm>
          <a:off x="863111" y="95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113574</xdr:rowOff>
    </xdr:from>
    <xdr:to>
      <xdr:col>6</xdr:col>
      <xdr:colOff>511175</xdr:colOff>
      <xdr:row>75</xdr:row>
      <xdr:rowOff>58220</xdr:rowOff>
    </xdr:to>
    <xdr:cxnSp macro="">
      <xdr:nvCxnSpPr>
        <xdr:cNvPr id="176" name="直線コネクタ 175"/>
        <xdr:cNvCxnSpPr/>
      </xdr:nvCxnSpPr>
      <xdr:spPr>
        <a:xfrm flipV="1">
          <a:off x="3797300" y="12629424"/>
          <a:ext cx="838200" cy="28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59853</xdr:rowOff>
    </xdr:from>
    <xdr:to>
      <xdr:col>5</xdr:col>
      <xdr:colOff>358775</xdr:colOff>
      <xdr:row>75</xdr:row>
      <xdr:rowOff>58220</xdr:rowOff>
    </xdr:to>
    <xdr:cxnSp macro="">
      <xdr:nvCxnSpPr>
        <xdr:cNvPr id="179" name="直線コネクタ 178"/>
        <xdr:cNvCxnSpPr/>
      </xdr:nvCxnSpPr>
      <xdr:spPr>
        <a:xfrm>
          <a:off x="2908300" y="12404253"/>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59853</xdr:rowOff>
    </xdr:from>
    <xdr:to>
      <xdr:col>4</xdr:col>
      <xdr:colOff>155575</xdr:colOff>
      <xdr:row>76</xdr:row>
      <xdr:rowOff>11030</xdr:rowOff>
    </xdr:to>
    <xdr:cxnSp macro="">
      <xdr:nvCxnSpPr>
        <xdr:cNvPr id="182" name="直線コネクタ 181"/>
        <xdr:cNvCxnSpPr/>
      </xdr:nvCxnSpPr>
      <xdr:spPr>
        <a:xfrm flipV="1">
          <a:off x="2019300" y="12404253"/>
          <a:ext cx="889000" cy="63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113537</xdr:rowOff>
    </xdr:from>
    <xdr:ext cx="469744" cy="259045"/>
    <xdr:sp macro="" textlink="">
      <xdr:nvSpPr>
        <xdr:cNvPr id="184" name="テキスト ボックス 183"/>
        <xdr:cNvSpPr txBox="1"/>
      </xdr:nvSpPr>
      <xdr:spPr>
        <a:xfrm>
          <a:off x="2673427" y="1297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11030</xdr:rowOff>
    </xdr:from>
    <xdr:to>
      <xdr:col>2</xdr:col>
      <xdr:colOff>638175</xdr:colOff>
      <xdr:row>77</xdr:row>
      <xdr:rowOff>83040</xdr:rowOff>
    </xdr:to>
    <xdr:cxnSp macro="">
      <xdr:nvCxnSpPr>
        <xdr:cNvPr id="185" name="直線コネクタ 184"/>
        <xdr:cNvCxnSpPr/>
      </xdr:nvCxnSpPr>
      <xdr:spPr>
        <a:xfrm flipV="1">
          <a:off x="1130300" y="13041230"/>
          <a:ext cx="889000" cy="24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62774</xdr:rowOff>
    </xdr:from>
    <xdr:to>
      <xdr:col>6</xdr:col>
      <xdr:colOff>561975</xdr:colOff>
      <xdr:row>73</xdr:row>
      <xdr:rowOff>164374</xdr:rowOff>
    </xdr:to>
    <xdr:sp macro="" textlink="">
      <xdr:nvSpPr>
        <xdr:cNvPr id="195" name="円/楕円 194"/>
        <xdr:cNvSpPr/>
      </xdr:nvSpPr>
      <xdr:spPr>
        <a:xfrm>
          <a:off x="4584700" y="1257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85651</xdr:rowOff>
    </xdr:from>
    <xdr:ext cx="469744" cy="259045"/>
    <xdr:sp macro="" textlink="">
      <xdr:nvSpPr>
        <xdr:cNvPr id="196" name="維持補修費該当値テキスト"/>
        <xdr:cNvSpPr txBox="1"/>
      </xdr:nvSpPr>
      <xdr:spPr>
        <a:xfrm>
          <a:off x="4686300" y="124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7420</xdr:rowOff>
    </xdr:from>
    <xdr:to>
      <xdr:col>5</xdr:col>
      <xdr:colOff>409575</xdr:colOff>
      <xdr:row>75</xdr:row>
      <xdr:rowOff>109020</xdr:rowOff>
    </xdr:to>
    <xdr:sp macro="" textlink="">
      <xdr:nvSpPr>
        <xdr:cNvPr id="197" name="円/楕円 196"/>
        <xdr:cNvSpPr/>
      </xdr:nvSpPr>
      <xdr:spPr>
        <a:xfrm>
          <a:off x="3746500" y="128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100147</xdr:rowOff>
    </xdr:from>
    <xdr:ext cx="469744" cy="259045"/>
    <xdr:sp macro="" textlink="">
      <xdr:nvSpPr>
        <xdr:cNvPr id="198" name="テキスト ボックス 197"/>
        <xdr:cNvSpPr txBox="1"/>
      </xdr:nvSpPr>
      <xdr:spPr>
        <a:xfrm>
          <a:off x="3562427" y="1295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9053</xdr:rowOff>
    </xdr:from>
    <xdr:to>
      <xdr:col>4</xdr:col>
      <xdr:colOff>206375</xdr:colOff>
      <xdr:row>72</xdr:row>
      <xdr:rowOff>110653</xdr:rowOff>
    </xdr:to>
    <xdr:sp macro="" textlink="">
      <xdr:nvSpPr>
        <xdr:cNvPr id="199" name="円/楕円 198"/>
        <xdr:cNvSpPr/>
      </xdr:nvSpPr>
      <xdr:spPr>
        <a:xfrm>
          <a:off x="2857500" y="123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70</xdr:row>
      <xdr:rowOff>127180</xdr:rowOff>
    </xdr:from>
    <xdr:ext cx="469744" cy="259045"/>
    <xdr:sp macro="" textlink="">
      <xdr:nvSpPr>
        <xdr:cNvPr id="200" name="テキスト ボックス 199"/>
        <xdr:cNvSpPr txBox="1"/>
      </xdr:nvSpPr>
      <xdr:spPr>
        <a:xfrm>
          <a:off x="2673427" y="1212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131681</xdr:rowOff>
    </xdr:from>
    <xdr:to>
      <xdr:col>3</xdr:col>
      <xdr:colOff>3175</xdr:colOff>
      <xdr:row>76</xdr:row>
      <xdr:rowOff>61832</xdr:rowOff>
    </xdr:to>
    <xdr:sp macro="" textlink="">
      <xdr:nvSpPr>
        <xdr:cNvPr id="201" name="円/楕円 200"/>
        <xdr:cNvSpPr/>
      </xdr:nvSpPr>
      <xdr:spPr>
        <a:xfrm>
          <a:off x="1968500" y="129904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52957</xdr:rowOff>
    </xdr:from>
    <xdr:ext cx="469744" cy="259045"/>
    <xdr:sp macro="" textlink="">
      <xdr:nvSpPr>
        <xdr:cNvPr id="202" name="テキスト ボックス 201"/>
        <xdr:cNvSpPr txBox="1"/>
      </xdr:nvSpPr>
      <xdr:spPr>
        <a:xfrm>
          <a:off x="1784427" y="1308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32240</xdr:rowOff>
    </xdr:from>
    <xdr:to>
      <xdr:col>1</xdr:col>
      <xdr:colOff>485775</xdr:colOff>
      <xdr:row>77</xdr:row>
      <xdr:rowOff>133840</xdr:rowOff>
    </xdr:to>
    <xdr:sp macro="" textlink="">
      <xdr:nvSpPr>
        <xdr:cNvPr id="203" name="円/楕円 202"/>
        <xdr:cNvSpPr/>
      </xdr:nvSpPr>
      <xdr:spPr>
        <a:xfrm>
          <a:off x="1079500" y="132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124967</xdr:rowOff>
    </xdr:from>
    <xdr:ext cx="469744" cy="259045"/>
    <xdr:sp macro="" textlink="">
      <xdr:nvSpPr>
        <xdr:cNvPr id="204" name="テキスト ボックス 203"/>
        <xdr:cNvSpPr txBox="1"/>
      </xdr:nvSpPr>
      <xdr:spPr>
        <a:xfrm>
          <a:off x="895427" y="1332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89884</xdr:rowOff>
    </xdr:from>
    <xdr:to>
      <xdr:col>6</xdr:col>
      <xdr:colOff>511175</xdr:colOff>
      <xdr:row>97</xdr:row>
      <xdr:rowOff>114706</xdr:rowOff>
    </xdr:to>
    <xdr:cxnSp macro="">
      <xdr:nvCxnSpPr>
        <xdr:cNvPr id="234" name="直線コネクタ 233"/>
        <xdr:cNvCxnSpPr/>
      </xdr:nvCxnSpPr>
      <xdr:spPr>
        <a:xfrm>
          <a:off x="3797300" y="16720534"/>
          <a:ext cx="8382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89884</xdr:rowOff>
    </xdr:from>
    <xdr:to>
      <xdr:col>5</xdr:col>
      <xdr:colOff>358775</xdr:colOff>
      <xdr:row>97</xdr:row>
      <xdr:rowOff>165036</xdr:rowOff>
    </xdr:to>
    <xdr:cxnSp macro="">
      <xdr:nvCxnSpPr>
        <xdr:cNvPr id="237" name="直線コネクタ 236"/>
        <xdr:cNvCxnSpPr/>
      </xdr:nvCxnSpPr>
      <xdr:spPr>
        <a:xfrm flipV="1">
          <a:off x="2908300" y="16720534"/>
          <a:ext cx="889000" cy="7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165036</xdr:rowOff>
    </xdr:from>
    <xdr:to>
      <xdr:col>4</xdr:col>
      <xdr:colOff>155575</xdr:colOff>
      <xdr:row>98</xdr:row>
      <xdr:rowOff>5417</xdr:rowOff>
    </xdr:to>
    <xdr:cxnSp macro="">
      <xdr:nvCxnSpPr>
        <xdr:cNvPr id="240" name="直線コネクタ 239"/>
        <xdr:cNvCxnSpPr/>
      </xdr:nvCxnSpPr>
      <xdr:spPr>
        <a:xfrm flipV="1">
          <a:off x="2019300" y="16795686"/>
          <a:ext cx="889000" cy="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164579</xdr:rowOff>
    </xdr:from>
    <xdr:to>
      <xdr:col>2</xdr:col>
      <xdr:colOff>638175</xdr:colOff>
      <xdr:row>98</xdr:row>
      <xdr:rowOff>5417</xdr:rowOff>
    </xdr:to>
    <xdr:cxnSp macro="">
      <xdr:nvCxnSpPr>
        <xdr:cNvPr id="243" name="直線コネクタ 242"/>
        <xdr:cNvCxnSpPr/>
      </xdr:nvCxnSpPr>
      <xdr:spPr>
        <a:xfrm>
          <a:off x="1130300" y="16795229"/>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63906</xdr:rowOff>
    </xdr:from>
    <xdr:to>
      <xdr:col>6</xdr:col>
      <xdr:colOff>561975</xdr:colOff>
      <xdr:row>97</xdr:row>
      <xdr:rowOff>165506</xdr:rowOff>
    </xdr:to>
    <xdr:sp macro="" textlink="">
      <xdr:nvSpPr>
        <xdr:cNvPr id="253" name="円/楕円 252"/>
        <xdr:cNvSpPr/>
      </xdr:nvSpPr>
      <xdr:spPr>
        <a:xfrm>
          <a:off x="4584700" y="166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150283</xdr:rowOff>
    </xdr:from>
    <xdr:ext cx="534377" cy="259045"/>
    <xdr:sp macro="" textlink="">
      <xdr:nvSpPr>
        <xdr:cNvPr id="254" name="扶助費該当値テキスト"/>
        <xdr:cNvSpPr txBox="1"/>
      </xdr:nvSpPr>
      <xdr:spPr>
        <a:xfrm>
          <a:off x="4686300" y="1660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54,312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39084</xdr:rowOff>
    </xdr:from>
    <xdr:to>
      <xdr:col>5</xdr:col>
      <xdr:colOff>409575</xdr:colOff>
      <xdr:row>97</xdr:row>
      <xdr:rowOff>140684</xdr:rowOff>
    </xdr:to>
    <xdr:sp macro="" textlink="">
      <xdr:nvSpPr>
        <xdr:cNvPr id="255" name="円/楕円 254"/>
        <xdr:cNvSpPr/>
      </xdr:nvSpPr>
      <xdr:spPr>
        <a:xfrm>
          <a:off x="3746500" y="166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131811</xdr:rowOff>
    </xdr:from>
    <xdr:ext cx="534377" cy="259045"/>
    <xdr:sp macro="" textlink="">
      <xdr:nvSpPr>
        <xdr:cNvPr id="256" name="テキスト ボックス 255"/>
        <xdr:cNvSpPr txBox="1"/>
      </xdr:nvSpPr>
      <xdr:spPr>
        <a:xfrm>
          <a:off x="3530111" y="1676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114236</xdr:rowOff>
    </xdr:from>
    <xdr:to>
      <xdr:col>4</xdr:col>
      <xdr:colOff>206375</xdr:colOff>
      <xdr:row>98</xdr:row>
      <xdr:rowOff>44386</xdr:rowOff>
    </xdr:to>
    <xdr:sp macro="" textlink="">
      <xdr:nvSpPr>
        <xdr:cNvPr id="257" name="円/楕円 256"/>
        <xdr:cNvSpPr/>
      </xdr:nvSpPr>
      <xdr:spPr>
        <a:xfrm>
          <a:off x="2857500" y="1674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35513</xdr:rowOff>
    </xdr:from>
    <xdr:ext cx="534377" cy="259045"/>
    <xdr:sp macro="" textlink="">
      <xdr:nvSpPr>
        <xdr:cNvPr id="258" name="テキスト ボックス 257"/>
        <xdr:cNvSpPr txBox="1"/>
      </xdr:nvSpPr>
      <xdr:spPr>
        <a:xfrm>
          <a:off x="2641111" y="1683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126067</xdr:rowOff>
    </xdr:from>
    <xdr:to>
      <xdr:col>3</xdr:col>
      <xdr:colOff>3175</xdr:colOff>
      <xdr:row>98</xdr:row>
      <xdr:rowOff>56217</xdr:rowOff>
    </xdr:to>
    <xdr:sp macro="" textlink="">
      <xdr:nvSpPr>
        <xdr:cNvPr id="259" name="円/楕円 258"/>
        <xdr:cNvSpPr/>
      </xdr:nvSpPr>
      <xdr:spPr>
        <a:xfrm>
          <a:off x="1968500" y="167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47344</xdr:rowOff>
    </xdr:from>
    <xdr:ext cx="534377" cy="259045"/>
    <xdr:sp macro="" textlink="">
      <xdr:nvSpPr>
        <xdr:cNvPr id="260" name="テキスト ボックス 259"/>
        <xdr:cNvSpPr txBox="1"/>
      </xdr:nvSpPr>
      <xdr:spPr>
        <a:xfrm>
          <a:off x="1752111" y="1684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113779</xdr:rowOff>
    </xdr:from>
    <xdr:to>
      <xdr:col>1</xdr:col>
      <xdr:colOff>485775</xdr:colOff>
      <xdr:row>98</xdr:row>
      <xdr:rowOff>43929</xdr:rowOff>
    </xdr:to>
    <xdr:sp macro="" textlink="">
      <xdr:nvSpPr>
        <xdr:cNvPr id="261" name="円/楕円 260"/>
        <xdr:cNvSpPr/>
      </xdr:nvSpPr>
      <xdr:spPr>
        <a:xfrm>
          <a:off x="1079500" y="167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35056</xdr:rowOff>
    </xdr:from>
    <xdr:ext cx="534377" cy="259045"/>
    <xdr:sp macro="" textlink="">
      <xdr:nvSpPr>
        <xdr:cNvPr id="262" name="テキスト ボックス 261"/>
        <xdr:cNvSpPr txBox="1"/>
      </xdr:nvSpPr>
      <xdr:spPr>
        <a:xfrm>
          <a:off x="863111" y="168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53277</xdr:rowOff>
    </xdr:from>
    <xdr:to>
      <xdr:col>15</xdr:col>
      <xdr:colOff>180975</xdr:colOff>
      <xdr:row>35</xdr:row>
      <xdr:rowOff>100724</xdr:rowOff>
    </xdr:to>
    <xdr:cxnSp macro="">
      <xdr:nvCxnSpPr>
        <xdr:cNvPr id="291" name="直線コネクタ 290"/>
        <xdr:cNvCxnSpPr/>
      </xdr:nvCxnSpPr>
      <xdr:spPr>
        <a:xfrm flipV="1">
          <a:off x="9639300" y="6054027"/>
          <a:ext cx="838200" cy="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100724</xdr:rowOff>
    </xdr:from>
    <xdr:to>
      <xdr:col>14</xdr:col>
      <xdr:colOff>28575</xdr:colOff>
      <xdr:row>35</xdr:row>
      <xdr:rowOff>104229</xdr:rowOff>
    </xdr:to>
    <xdr:cxnSp macro="">
      <xdr:nvCxnSpPr>
        <xdr:cNvPr id="294" name="直線コネクタ 293"/>
        <xdr:cNvCxnSpPr/>
      </xdr:nvCxnSpPr>
      <xdr:spPr>
        <a:xfrm flipV="1">
          <a:off x="8750300" y="610147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104229</xdr:rowOff>
    </xdr:from>
    <xdr:to>
      <xdr:col>12</xdr:col>
      <xdr:colOff>511175</xdr:colOff>
      <xdr:row>35</xdr:row>
      <xdr:rowOff>123076</xdr:rowOff>
    </xdr:to>
    <xdr:cxnSp macro="">
      <xdr:nvCxnSpPr>
        <xdr:cNvPr id="297" name="直線コネクタ 296"/>
        <xdr:cNvCxnSpPr/>
      </xdr:nvCxnSpPr>
      <xdr:spPr>
        <a:xfrm flipV="1">
          <a:off x="7861300" y="6104979"/>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77876</xdr:rowOff>
    </xdr:from>
    <xdr:to>
      <xdr:col>11</xdr:col>
      <xdr:colOff>307975</xdr:colOff>
      <xdr:row>35</xdr:row>
      <xdr:rowOff>123076</xdr:rowOff>
    </xdr:to>
    <xdr:cxnSp macro="">
      <xdr:nvCxnSpPr>
        <xdr:cNvPr id="300" name="直線コネクタ 299"/>
        <xdr:cNvCxnSpPr/>
      </xdr:nvCxnSpPr>
      <xdr:spPr>
        <a:xfrm>
          <a:off x="6972300" y="6078626"/>
          <a:ext cx="889000" cy="4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2477</xdr:rowOff>
    </xdr:from>
    <xdr:to>
      <xdr:col>15</xdr:col>
      <xdr:colOff>231775</xdr:colOff>
      <xdr:row>35</xdr:row>
      <xdr:rowOff>104077</xdr:rowOff>
    </xdr:to>
    <xdr:sp macro="" textlink="">
      <xdr:nvSpPr>
        <xdr:cNvPr id="310" name="円/楕円 309"/>
        <xdr:cNvSpPr/>
      </xdr:nvSpPr>
      <xdr:spPr>
        <a:xfrm>
          <a:off x="10426700" y="60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25354</xdr:rowOff>
    </xdr:from>
    <xdr:ext cx="534377" cy="259045"/>
    <xdr:sp macro="" textlink="">
      <xdr:nvSpPr>
        <xdr:cNvPr id="311" name="補助費等該当値テキスト"/>
        <xdr:cNvSpPr txBox="1"/>
      </xdr:nvSpPr>
      <xdr:spPr>
        <a:xfrm>
          <a:off x="10528300" y="585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53,305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49924</xdr:rowOff>
    </xdr:from>
    <xdr:to>
      <xdr:col>14</xdr:col>
      <xdr:colOff>79375</xdr:colOff>
      <xdr:row>35</xdr:row>
      <xdr:rowOff>151524</xdr:rowOff>
    </xdr:to>
    <xdr:sp macro="" textlink="">
      <xdr:nvSpPr>
        <xdr:cNvPr id="312" name="円/楕円 311"/>
        <xdr:cNvSpPr/>
      </xdr:nvSpPr>
      <xdr:spPr>
        <a:xfrm>
          <a:off x="9588500" y="605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168051</xdr:rowOff>
    </xdr:from>
    <xdr:ext cx="534377" cy="259045"/>
    <xdr:sp macro="" textlink="">
      <xdr:nvSpPr>
        <xdr:cNvPr id="313" name="テキスト ボックス 312"/>
        <xdr:cNvSpPr txBox="1"/>
      </xdr:nvSpPr>
      <xdr:spPr>
        <a:xfrm>
          <a:off x="9372111" y="582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53429</xdr:rowOff>
    </xdr:from>
    <xdr:to>
      <xdr:col>12</xdr:col>
      <xdr:colOff>561975</xdr:colOff>
      <xdr:row>35</xdr:row>
      <xdr:rowOff>155029</xdr:rowOff>
    </xdr:to>
    <xdr:sp macro="" textlink="">
      <xdr:nvSpPr>
        <xdr:cNvPr id="314" name="円/楕円 313"/>
        <xdr:cNvSpPr/>
      </xdr:nvSpPr>
      <xdr:spPr>
        <a:xfrm>
          <a:off x="8699500" y="60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106</xdr:rowOff>
    </xdr:from>
    <xdr:ext cx="534377" cy="259045"/>
    <xdr:sp macro="" textlink="">
      <xdr:nvSpPr>
        <xdr:cNvPr id="315" name="テキスト ボックス 314"/>
        <xdr:cNvSpPr txBox="1"/>
      </xdr:nvSpPr>
      <xdr:spPr>
        <a:xfrm>
          <a:off x="8483111" y="58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72276</xdr:rowOff>
    </xdr:from>
    <xdr:to>
      <xdr:col>11</xdr:col>
      <xdr:colOff>358775</xdr:colOff>
      <xdr:row>36</xdr:row>
      <xdr:rowOff>2426</xdr:rowOff>
    </xdr:to>
    <xdr:sp macro="" textlink="">
      <xdr:nvSpPr>
        <xdr:cNvPr id="316" name="円/楕円 315"/>
        <xdr:cNvSpPr/>
      </xdr:nvSpPr>
      <xdr:spPr>
        <a:xfrm>
          <a:off x="7810500" y="60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18953</xdr:rowOff>
    </xdr:from>
    <xdr:ext cx="534377" cy="259045"/>
    <xdr:sp macro="" textlink="">
      <xdr:nvSpPr>
        <xdr:cNvPr id="317" name="テキスト ボックス 316"/>
        <xdr:cNvSpPr txBox="1"/>
      </xdr:nvSpPr>
      <xdr:spPr>
        <a:xfrm>
          <a:off x="7594111" y="58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27076</xdr:rowOff>
    </xdr:from>
    <xdr:to>
      <xdr:col>10</xdr:col>
      <xdr:colOff>155575</xdr:colOff>
      <xdr:row>35</xdr:row>
      <xdr:rowOff>128676</xdr:rowOff>
    </xdr:to>
    <xdr:sp macro="" textlink="">
      <xdr:nvSpPr>
        <xdr:cNvPr id="318" name="円/楕円 317"/>
        <xdr:cNvSpPr/>
      </xdr:nvSpPr>
      <xdr:spPr>
        <a:xfrm>
          <a:off x="6921500" y="60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145203</xdr:rowOff>
    </xdr:from>
    <xdr:ext cx="534377" cy="259045"/>
    <xdr:sp macro="" textlink="">
      <xdr:nvSpPr>
        <xdr:cNvPr id="319" name="テキスト ボックス 318"/>
        <xdr:cNvSpPr txBox="1"/>
      </xdr:nvSpPr>
      <xdr:spPr>
        <a:xfrm>
          <a:off x="6705111" y="580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54171</xdr:rowOff>
    </xdr:from>
    <xdr:to>
      <xdr:col>15</xdr:col>
      <xdr:colOff>180975</xdr:colOff>
      <xdr:row>56</xdr:row>
      <xdr:rowOff>106880</xdr:rowOff>
    </xdr:to>
    <xdr:cxnSp macro="">
      <xdr:nvCxnSpPr>
        <xdr:cNvPr id="350" name="直線コネクタ 349"/>
        <xdr:cNvCxnSpPr/>
      </xdr:nvCxnSpPr>
      <xdr:spPr>
        <a:xfrm>
          <a:off x="9639300" y="9483921"/>
          <a:ext cx="838200" cy="22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54171</xdr:rowOff>
    </xdr:from>
    <xdr:to>
      <xdr:col>14</xdr:col>
      <xdr:colOff>28575</xdr:colOff>
      <xdr:row>56</xdr:row>
      <xdr:rowOff>139940</xdr:rowOff>
    </xdr:to>
    <xdr:cxnSp macro="">
      <xdr:nvCxnSpPr>
        <xdr:cNvPr id="353" name="直線コネクタ 352"/>
        <xdr:cNvCxnSpPr/>
      </xdr:nvCxnSpPr>
      <xdr:spPr>
        <a:xfrm flipV="1">
          <a:off x="8750300" y="9483921"/>
          <a:ext cx="889000" cy="25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105373</xdr:rowOff>
    </xdr:from>
    <xdr:ext cx="534377" cy="259045"/>
    <xdr:sp macro="" textlink="">
      <xdr:nvSpPr>
        <xdr:cNvPr id="355" name="テキスト ボックス 354"/>
        <xdr:cNvSpPr txBox="1"/>
      </xdr:nvSpPr>
      <xdr:spPr>
        <a:xfrm>
          <a:off x="9372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139940</xdr:rowOff>
    </xdr:from>
    <xdr:to>
      <xdr:col>12</xdr:col>
      <xdr:colOff>511175</xdr:colOff>
      <xdr:row>57</xdr:row>
      <xdr:rowOff>63543</xdr:rowOff>
    </xdr:to>
    <xdr:cxnSp macro="">
      <xdr:nvCxnSpPr>
        <xdr:cNvPr id="356" name="直線コネクタ 355"/>
        <xdr:cNvCxnSpPr/>
      </xdr:nvCxnSpPr>
      <xdr:spPr>
        <a:xfrm flipV="1">
          <a:off x="7861300" y="9741140"/>
          <a:ext cx="889000" cy="9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94024</xdr:rowOff>
    </xdr:from>
    <xdr:to>
      <xdr:col>11</xdr:col>
      <xdr:colOff>307975</xdr:colOff>
      <xdr:row>57</xdr:row>
      <xdr:rowOff>63543</xdr:rowOff>
    </xdr:to>
    <xdr:cxnSp macro="">
      <xdr:nvCxnSpPr>
        <xdr:cNvPr id="359" name="直線コネクタ 358"/>
        <xdr:cNvCxnSpPr/>
      </xdr:nvCxnSpPr>
      <xdr:spPr>
        <a:xfrm>
          <a:off x="6972300" y="9695224"/>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137333</xdr:rowOff>
    </xdr:from>
    <xdr:ext cx="534377" cy="259045"/>
    <xdr:sp macro="" textlink="">
      <xdr:nvSpPr>
        <xdr:cNvPr id="363" name="テキスト ボックス 362"/>
        <xdr:cNvSpPr txBox="1"/>
      </xdr:nvSpPr>
      <xdr:spPr>
        <a:xfrm>
          <a:off x="6705111" y="97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56080</xdr:rowOff>
    </xdr:from>
    <xdr:to>
      <xdr:col>15</xdr:col>
      <xdr:colOff>231775</xdr:colOff>
      <xdr:row>56</xdr:row>
      <xdr:rowOff>157680</xdr:rowOff>
    </xdr:to>
    <xdr:sp macro="" textlink="">
      <xdr:nvSpPr>
        <xdr:cNvPr id="369" name="円/楕円 368"/>
        <xdr:cNvSpPr/>
      </xdr:nvSpPr>
      <xdr:spPr>
        <a:xfrm>
          <a:off x="10426700" y="965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34507</xdr:rowOff>
    </xdr:from>
    <xdr:ext cx="534377" cy="259045"/>
    <xdr:sp macro="" textlink="">
      <xdr:nvSpPr>
        <xdr:cNvPr id="370" name="普通建設事業費該当値テキスト"/>
        <xdr:cNvSpPr txBox="1"/>
      </xdr:nvSpPr>
      <xdr:spPr>
        <a:xfrm>
          <a:off x="10528300" y="963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46,515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3371</xdr:rowOff>
    </xdr:from>
    <xdr:to>
      <xdr:col>14</xdr:col>
      <xdr:colOff>79375</xdr:colOff>
      <xdr:row>55</xdr:row>
      <xdr:rowOff>104971</xdr:rowOff>
    </xdr:to>
    <xdr:sp macro="" textlink="">
      <xdr:nvSpPr>
        <xdr:cNvPr id="371" name="円/楕円 370"/>
        <xdr:cNvSpPr/>
      </xdr:nvSpPr>
      <xdr:spPr>
        <a:xfrm>
          <a:off x="9588500" y="94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121498</xdr:rowOff>
    </xdr:from>
    <xdr:ext cx="534377" cy="259045"/>
    <xdr:sp macro="" textlink="">
      <xdr:nvSpPr>
        <xdr:cNvPr id="372" name="テキスト ボックス 371"/>
        <xdr:cNvSpPr txBox="1"/>
      </xdr:nvSpPr>
      <xdr:spPr>
        <a:xfrm>
          <a:off x="9372111" y="92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89140</xdr:rowOff>
    </xdr:from>
    <xdr:to>
      <xdr:col>12</xdr:col>
      <xdr:colOff>561975</xdr:colOff>
      <xdr:row>57</xdr:row>
      <xdr:rowOff>19290</xdr:rowOff>
    </xdr:to>
    <xdr:sp macro="" textlink="">
      <xdr:nvSpPr>
        <xdr:cNvPr id="373" name="円/楕円 372"/>
        <xdr:cNvSpPr/>
      </xdr:nvSpPr>
      <xdr:spPr>
        <a:xfrm>
          <a:off x="8699500" y="9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10417</xdr:rowOff>
    </xdr:from>
    <xdr:ext cx="534377" cy="259045"/>
    <xdr:sp macro="" textlink="">
      <xdr:nvSpPr>
        <xdr:cNvPr id="374" name="テキスト ボックス 373"/>
        <xdr:cNvSpPr txBox="1"/>
      </xdr:nvSpPr>
      <xdr:spPr>
        <a:xfrm>
          <a:off x="8483111" y="978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12743</xdr:rowOff>
    </xdr:from>
    <xdr:to>
      <xdr:col>11</xdr:col>
      <xdr:colOff>358775</xdr:colOff>
      <xdr:row>57</xdr:row>
      <xdr:rowOff>114343</xdr:rowOff>
    </xdr:to>
    <xdr:sp macro="" textlink="">
      <xdr:nvSpPr>
        <xdr:cNvPr id="375" name="円/楕円 374"/>
        <xdr:cNvSpPr/>
      </xdr:nvSpPr>
      <xdr:spPr>
        <a:xfrm>
          <a:off x="7810500" y="978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105470</xdr:rowOff>
    </xdr:from>
    <xdr:ext cx="534377" cy="259045"/>
    <xdr:sp macro="" textlink="">
      <xdr:nvSpPr>
        <xdr:cNvPr id="376" name="テキスト ボックス 375"/>
        <xdr:cNvSpPr txBox="1"/>
      </xdr:nvSpPr>
      <xdr:spPr>
        <a:xfrm>
          <a:off x="7594111" y="987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43224</xdr:rowOff>
    </xdr:from>
    <xdr:to>
      <xdr:col>10</xdr:col>
      <xdr:colOff>155575</xdr:colOff>
      <xdr:row>56</xdr:row>
      <xdr:rowOff>144824</xdr:rowOff>
    </xdr:to>
    <xdr:sp macro="" textlink="">
      <xdr:nvSpPr>
        <xdr:cNvPr id="377" name="円/楕円 376"/>
        <xdr:cNvSpPr/>
      </xdr:nvSpPr>
      <xdr:spPr>
        <a:xfrm>
          <a:off x="6921500" y="96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161351</xdr:rowOff>
    </xdr:from>
    <xdr:ext cx="534377" cy="259045"/>
    <xdr:sp macro="" textlink="">
      <xdr:nvSpPr>
        <xdr:cNvPr id="378" name="テキスト ボックス 377"/>
        <xdr:cNvSpPr txBox="1"/>
      </xdr:nvSpPr>
      <xdr:spPr>
        <a:xfrm>
          <a:off x="6705111" y="94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71512</xdr:rowOff>
    </xdr:from>
    <xdr:to>
      <xdr:col>15</xdr:col>
      <xdr:colOff>180975</xdr:colOff>
      <xdr:row>77</xdr:row>
      <xdr:rowOff>133381</xdr:rowOff>
    </xdr:to>
    <xdr:cxnSp macro="">
      <xdr:nvCxnSpPr>
        <xdr:cNvPr id="409" name="直線コネクタ 408"/>
        <xdr:cNvCxnSpPr/>
      </xdr:nvCxnSpPr>
      <xdr:spPr>
        <a:xfrm>
          <a:off x="9639300" y="13101712"/>
          <a:ext cx="838200" cy="2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26016</xdr:rowOff>
    </xdr:from>
    <xdr:ext cx="534377" cy="259045"/>
    <xdr:sp macro="" textlink="">
      <xdr:nvSpPr>
        <xdr:cNvPr id="413" name="テキスト ボックス 412"/>
        <xdr:cNvSpPr txBox="1"/>
      </xdr:nvSpPr>
      <xdr:spPr>
        <a:xfrm>
          <a:off x="9372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82581</xdr:rowOff>
    </xdr:from>
    <xdr:to>
      <xdr:col>15</xdr:col>
      <xdr:colOff>231775</xdr:colOff>
      <xdr:row>78</xdr:row>
      <xdr:rowOff>12731</xdr:rowOff>
    </xdr:to>
    <xdr:sp macro="" textlink="">
      <xdr:nvSpPr>
        <xdr:cNvPr id="419" name="円/楕円 418"/>
        <xdr:cNvSpPr/>
      </xdr:nvSpPr>
      <xdr:spPr>
        <a:xfrm>
          <a:off x="10426700" y="132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61008</xdr:rowOff>
    </xdr:from>
    <xdr:ext cx="534377" cy="259045"/>
    <xdr:sp macro="" textlink="">
      <xdr:nvSpPr>
        <xdr:cNvPr id="420" name="普通建設事業費 （ うち新規整備　）該当値テキスト"/>
        <xdr:cNvSpPr txBox="1"/>
      </xdr:nvSpPr>
      <xdr:spPr>
        <a:xfrm>
          <a:off x="10528300" y="1326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18,887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20712</xdr:rowOff>
    </xdr:from>
    <xdr:to>
      <xdr:col>14</xdr:col>
      <xdr:colOff>79375</xdr:colOff>
      <xdr:row>76</xdr:row>
      <xdr:rowOff>122312</xdr:rowOff>
    </xdr:to>
    <xdr:sp macro="" textlink="">
      <xdr:nvSpPr>
        <xdr:cNvPr id="421" name="円/楕円 420"/>
        <xdr:cNvSpPr/>
      </xdr:nvSpPr>
      <xdr:spPr>
        <a:xfrm>
          <a:off x="9588500" y="130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138839</xdr:rowOff>
    </xdr:from>
    <xdr:ext cx="534377" cy="259045"/>
    <xdr:sp macro="" textlink="">
      <xdr:nvSpPr>
        <xdr:cNvPr id="422" name="テキスト ボックス 421"/>
        <xdr:cNvSpPr txBox="1"/>
      </xdr:nvSpPr>
      <xdr:spPr>
        <a:xfrm>
          <a:off x="9372111" y="1282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9708</xdr:rowOff>
    </xdr:from>
    <xdr:to>
      <xdr:col>15</xdr:col>
      <xdr:colOff>180975</xdr:colOff>
      <xdr:row>97</xdr:row>
      <xdr:rowOff>104284</xdr:rowOff>
    </xdr:to>
    <xdr:cxnSp macro="">
      <xdr:nvCxnSpPr>
        <xdr:cNvPr id="453" name="直線コネクタ 452"/>
        <xdr:cNvCxnSpPr/>
      </xdr:nvCxnSpPr>
      <xdr:spPr>
        <a:xfrm>
          <a:off x="9639300" y="16640358"/>
          <a:ext cx="838200" cy="9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62690</xdr:rowOff>
    </xdr:from>
    <xdr:ext cx="534377" cy="259045"/>
    <xdr:sp macro="" textlink="">
      <xdr:nvSpPr>
        <xdr:cNvPr id="457" name="テキスト ボックス 456"/>
        <xdr:cNvSpPr txBox="1"/>
      </xdr:nvSpPr>
      <xdr:spPr>
        <a:xfrm>
          <a:off x="9372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53484</xdr:rowOff>
    </xdr:from>
    <xdr:to>
      <xdr:col>15</xdr:col>
      <xdr:colOff>231775</xdr:colOff>
      <xdr:row>97</xdr:row>
      <xdr:rowOff>155084</xdr:rowOff>
    </xdr:to>
    <xdr:sp macro="" textlink="">
      <xdr:nvSpPr>
        <xdr:cNvPr id="463" name="円/楕円 462"/>
        <xdr:cNvSpPr/>
      </xdr:nvSpPr>
      <xdr:spPr>
        <a:xfrm>
          <a:off x="10426700" y="1668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31911</xdr:rowOff>
    </xdr:from>
    <xdr:ext cx="534377" cy="259045"/>
    <xdr:sp macro="" textlink="">
      <xdr:nvSpPr>
        <xdr:cNvPr id="464" name="普通建設事業費 （ うち更新整備　）該当値テキスト"/>
        <xdr:cNvSpPr txBox="1"/>
      </xdr:nvSpPr>
      <xdr:spPr>
        <a:xfrm>
          <a:off x="10528300" y="1666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20,669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130358</xdr:rowOff>
    </xdr:from>
    <xdr:to>
      <xdr:col>14</xdr:col>
      <xdr:colOff>79375</xdr:colOff>
      <xdr:row>97</xdr:row>
      <xdr:rowOff>60508</xdr:rowOff>
    </xdr:to>
    <xdr:sp macro="" textlink="">
      <xdr:nvSpPr>
        <xdr:cNvPr id="465" name="円/楕円 464"/>
        <xdr:cNvSpPr/>
      </xdr:nvSpPr>
      <xdr:spPr>
        <a:xfrm>
          <a:off x="9588500" y="1658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77035</xdr:rowOff>
    </xdr:from>
    <xdr:ext cx="534377" cy="259045"/>
    <xdr:sp macro="" textlink="">
      <xdr:nvSpPr>
        <xdr:cNvPr id="466" name="テキスト ボックス 465"/>
        <xdr:cNvSpPr txBox="1"/>
      </xdr:nvSpPr>
      <xdr:spPr>
        <a:xfrm>
          <a:off x="9372111" y="1636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41745</xdr:rowOff>
    </xdr:from>
    <xdr:to>
      <xdr:col>23</xdr:col>
      <xdr:colOff>517525</xdr:colOff>
      <xdr:row>39</xdr:row>
      <xdr:rowOff>43117</xdr:rowOff>
    </xdr:to>
    <xdr:cxnSp macro="">
      <xdr:nvCxnSpPr>
        <xdr:cNvPr id="495" name="直線コネクタ 494"/>
        <xdr:cNvCxnSpPr/>
      </xdr:nvCxnSpPr>
      <xdr:spPr>
        <a:xfrm>
          <a:off x="15481300" y="672829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20980</xdr:rowOff>
    </xdr:from>
    <xdr:to>
      <xdr:col>22</xdr:col>
      <xdr:colOff>365125</xdr:colOff>
      <xdr:row>39</xdr:row>
      <xdr:rowOff>41745</xdr:rowOff>
    </xdr:to>
    <xdr:cxnSp macro="">
      <xdr:nvCxnSpPr>
        <xdr:cNvPr id="498" name="直線コネクタ 497"/>
        <xdr:cNvCxnSpPr/>
      </xdr:nvCxnSpPr>
      <xdr:spPr>
        <a:xfrm>
          <a:off x="14592300" y="6707530"/>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20980</xdr:rowOff>
    </xdr:from>
    <xdr:to>
      <xdr:col>21</xdr:col>
      <xdr:colOff>161925</xdr:colOff>
      <xdr:row>39</xdr:row>
      <xdr:rowOff>44145</xdr:rowOff>
    </xdr:to>
    <xdr:cxnSp macro="">
      <xdr:nvCxnSpPr>
        <xdr:cNvPr id="501" name="直線コネクタ 500"/>
        <xdr:cNvCxnSpPr/>
      </xdr:nvCxnSpPr>
      <xdr:spPr>
        <a:xfrm flipV="1">
          <a:off x="13703300" y="6707530"/>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1130</xdr:rowOff>
    </xdr:from>
    <xdr:to>
      <xdr:col>19</xdr:col>
      <xdr:colOff>644525</xdr:colOff>
      <xdr:row>39</xdr:row>
      <xdr:rowOff>44145</xdr:rowOff>
    </xdr:to>
    <xdr:cxnSp macro="">
      <xdr:nvCxnSpPr>
        <xdr:cNvPr id="504" name="直線コネクタ 503"/>
        <xdr:cNvCxnSpPr/>
      </xdr:nvCxnSpPr>
      <xdr:spPr>
        <a:xfrm>
          <a:off x="12814300" y="6687680"/>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163767</xdr:rowOff>
    </xdr:from>
    <xdr:to>
      <xdr:col>23</xdr:col>
      <xdr:colOff>568325</xdr:colOff>
      <xdr:row>39</xdr:row>
      <xdr:rowOff>93917</xdr:rowOff>
    </xdr:to>
    <xdr:sp macro="" textlink="">
      <xdr:nvSpPr>
        <xdr:cNvPr id="514" name="円/楕円 513"/>
        <xdr:cNvSpPr/>
      </xdr:nvSpPr>
      <xdr:spPr>
        <a:xfrm>
          <a:off x="162687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13932" cy="259045"/>
    <xdr:sp macro="" textlink="">
      <xdr:nvSpPr>
        <xdr:cNvPr id="515" name="災害復旧事業費該当値テキスト"/>
        <xdr:cNvSpPr txBox="1"/>
      </xdr:nvSpPr>
      <xdr:spPr>
        <a:xfrm>
          <a:off x="16370300" y="660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162395</xdr:rowOff>
    </xdr:from>
    <xdr:to>
      <xdr:col>22</xdr:col>
      <xdr:colOff>415925</xdr:colOff>
      <xdr:row>39</xdr:row>
      <xdr:rowOff>92545</xdr:rowOff>
    </xdr:to>
    <xdr:sp macro="" textlink="">
      <xdr:nvSpPr>
        <xdr:cNvPr id="516" name="円/楕円 515"/>
        <xdr:cNvSpPr/>
      </xdr:nvSpPr>
      <xdr:spPr>
        <a:xfrm>
          <a:off x="15430500" y="66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83672</xdr:rowOff>
    </xdr:from>
    <xdr:ext cx="313932" cy="259045"/>
    <xdr:sp macro="" textlink="">
      <xdr:nvSpPr>
        <xdr:cNvPr id="517" name="テキスト ボックス 516"/>
        <xdr:cNvSpPr txBox="1"/>
      </xdr:nvSpPr>
      <xdr:spPr>
        <a:xfrm>
          <a:off x="15324333" y="6770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141630</xdr:rowOff>
    </xdr:from>
    <xdr:to>
      <xdr:col>21</xdr:col>
      <xdr:colOff>212725</xdr:colOff>
      <xdr:row>39</xdr:row>
      <xdr:rowOff>71780</xdr:rowOff>
    </xdr:to>
    <xdr:sp macro="" textlink="">
      <xdr:nvSpPr>
        <xdr:cNvPr id="518" name="円/楕円 517"/>
        <xdr:cNvSpPr/>
      </xdr:nvSpPr>
      <xdr:spPr>
        <a:xfrm>
          <a:off x="14541500" y="66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62907</xdr:rowOff>
    </xdr:from>
    <xdr:ext cx="378565" cy="259045"/>
    <xdr:sp macro="" textlink="">
      <xdr:nvSpPr>
        <xdr:cNvPr id="519" name="テキスト ボックス 518"/>
        <xdr:cNvSpPr txBox="1"/>
      </xdr:nvSpPr>
      <xdr:spPr>
        <a:xfrm>
          <a:off x="14403017" y="6749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164795</xdr:rowOff>
    </xdr:from>
    <xdr:to>
      <xdr:col>20</xdr:col>
      <xdr:colOff>9525</xdr:colOff>
      <xdr:row>39</xdr:row>
      <xdr:rowOff>94945</xdr:rowOff>
    </xdr:to>
    <xdr:sp macro="" textlink="">
      <xdr:nvSpPr>
        <xdr:cNvPr id="520" name="円/楕円 519"/>
        <xdr:cNvSpPr/>
      </xdr:nvSpPr>
      <xdr:spPr>
        <a:xfrm>
          <a:off x="13652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86072</xdr:rowOff>
    </xdr:from>
    <xdr:ext cx="249299" cy="259045"/>
    <xdr:sp macro="" textlink="">
      <xdr:nvSpPr>
        <xdr:cNvPr id="521" name="テキスト ボックス 520"/>
        <xdr:cNvSpPr txBox="1"/>
      </xdr:nvSpPr>
      <xdr:spPr>
        <a:xfrm>
          <a:off x="13578649"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121780</xdr:rowOff>
    </xdr:from>
    <xdr:to>
      <xdr:col>18</xdr:col>
      <xdr:colOff>492125</xdr:colOff>
      <xdr:row>39</xdr:row>
      <xdr:rowOff>51930</xdr:rowOff>
    </xdr:to>
    <xdr:sp macro="" textlink="">
      <xdr:nvSpPr>
        <xdr:cNvPr id="522" name="円/楕円 521"/>
        <xdr:cNvSpPr/>
      </xdr:nvSpPr>
      <xdr:spPr>
        <a:xfrm>
          <a:off x="12763500" y="66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43057</xdr:rowOff>
    </xdr:from>
    <xdr:ext cx="469744" cy="259045"/>
    <xdr:sp macro="" textlink="">
      <xdr:nvSpPr>
        <xdr:cNvPr id="523" name="テキスト ボックス 522"/>
        <xdr:cNvSpPr txBox="1"/>
      </xdr:nvSpPr>
      <xdr:spPr>
        <a:xfrm>
          <a:off x="12579427" y="672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13888</xdr:rowOff>
    </xdr:from>
    <xdr:to>
      <xdr:col>23</xdr:col>
      <xdr:colOff>517525</xdr:colOff>
      <xdr:row>75</xdr:row>
      <xdr:rowOff>26347</xdr:rowOff>
    </xdr:to>
    <xdr:cxnSp macro="">
      <xdr:nvCxnSpPr>
        <xdr:cNvPr id="603" name="直線コネクタ 602"/>
        <xdr:cNvCxnSpPr/>
      </xdr:nvCxnSpPr>
      <xdr:spPr>
        <a:xfrm>
          <a:off x="15481300" y="12872638"/>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13888</xdr:rowOff>
    </xdr:from>
    <xdr:to>
      <xdr:col>22</xdr:col>
      <xdr:colOff>365125</xdr:colOff>
      <xdr:row>75</xdr:row>
      <xdr:rowOff>24192</xdr:rowOff>
    </xdr:to>
    <xdr:cxnSp macro="">
      <xdr:nvCxnSpPr>
        <xdr:cNvPr id="606" name="直線コネクタ 605"/>
        <xdr:cNvCxnSpPr/>
      </xdr:nvCxnSpPr>
      <xdr:spPr>
        <a:xfrm flipV="1">
          <a:off x="14592300" y="12872638"/>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8" name="テキスト ボックス 607"/>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164388</xdr:rowOff>
    </xdr:from>
    <xdr:to>
      <xdr:col>21</xdr:col>
      <xdr:colOff>161925</xdr:colOff>
      <xdr:row>75</xdr:row>
      <xdr:rowOff>24192</xdr:rowOff>
    </xdr:to>
    <xdr:cxnSp macro="">
      <xdr:nvCxnSpPr>
        <xdr:cNvPr id="609" name="直線コネクタ 608"/>
        <xdr:cNvCxnSpPr/>
      </xdr:nvCxnSpPr>
      <xdr:spPr>
        <a:xfrm>
          <a:off x="13703300" y="12851688"/>
          <a:ext cx="889000" cy="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11" name="テキスト ボックス 610"/>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155832</xdr:rowOff>
    </xdr:from>
    <xdr:to>
      <xdr:col>19</xdr:col>
      <xdr:colOff>644525</xdr:colOff>
      <xdr:row>74</xdr:row>
      <xdr:rowOff>164388</xdr:rowOff>
    </xdr:to>
    <xdr:cxnSp macro="">
      <xdr:nvCxnSpPr>
        <xdr:cNvPr id="612" name="直線コネクタ 611"/>
        <xdr:cNvCxnSpPr/>
      </xdr:nvCxnSpPr>
      <xdr:spPr>
        <a:xfrm>
          <a:off x="12814300" y="12843132"/>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14" name="テキスト ボックス 613"/>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16" name="テキスト ボックス 615"/>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146997</xdr:rowOff>
    </xdr:from>
    <xdr:to>
      <xdr:col>23</xdr:col>
      <xdr:colOff>568325</xdr:colOff>
      <xdr:row>75</xdr:row>
      <xdr:rowOff>77147</xdr:rowOff>
    </xdr:to>
    <xdr:sp macro="" textlink="">
      <xdr:nvSpPr>
        <xdr:cNvPr id="622" name="円/楕円 621"/>
        <xdr:cNvSpPr/>
      </xdr:nvSpPr>
      <xdr:spPr>
        <a:xfrm>
          <a:off x="16268700" y="1283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169874</xdr:rowOff>
    </xdr:from>
    <xdr:ext cx="534377" cy="259045"/>
    <xdr:sp macro="" textlink="">
      <xdr:nvSpPr>
        <xdr:cNvPr id="623" name="公債費該当値テキスト"/>
        <xdr:cNvSpPr txBox="1"/>
      </xdr:nvSpPr>
      <xdr:spPr>
        <a:xfrm>
          <a:off x="16370300" y="1268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134538</xdr:rowOff>
    </xdr:from>
    <xdr:to>
      <xdr:col>22</xdr:col>
      <xdr:colOff>415925</xdr:colOff>
      <xdr:row>75</xdr:row>
      <xdr:rowOff>64688</xdr:rowOff>
    </xdr:to>
    <xdr:sp macro="" textlink="">
      <xdr:nvSpPr>
        <xdr:cNvPr id="624" name="円/楕円 623"/>
        <xdr:cNvSpPr/>
      </xdr:nvSpPr>
      <xdr:spPr>
        <a:xfrm>
          <a:off x="15430500" y="128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81215</xdr:rowOff>
    </xdr:from>
    <xdr:ext cx="534377" cy="259045"/>
    <xdr:sp macro="" textlink="">
      <xdr:nvSpPr>
        <xdr:cNvPr id="625" name="テキスト ボックス 624"/>
        <xdr:cNvSpPr txBox="1"/>
      </xdr:nvSpPr>
      <xdr:spPr>
        <a:xfrm>
          <a:off x="15214111" y="125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144842</xdr:rowOff>
    </xdr:from>
    <xdr:to>
      <xdr:col>21</xdr:col>
      <xdr:colOff>212725</xdr:colOff>
      <xdr:row>75</xdr:row>
      <xdr:rowOff>74992</xdr:rowOff>
    </xdr:to>
    <xdr:sp macro="" textlink="">
      <xdr:nvSpPr>
        <xdr:cNvPr id="626" name="円/楕円 625"/>
        <xdr:cNvSpPr/>
      </xdr:nvSpPr>
      <xdr:spPr>
        <a:xfrm>
          <a:off x="14541500" y="128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91519</xdr:rowOff>
    </xdr:from>
    <xdr:ext cx="534377" cy="259045"/>
    <xdr:sp macro="" textlink="">
      <xdr:nvSpPr>
        <xdr:cNvPr id="627" name="テキスト ボックス 626"/>
        <xdr:cNvSpPr txBox="1"/>
      </xdr:nvSpPr>
      <xdr:spPr>
        <a:xfrm>
          <a:off x="14325111" y="1260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113588</xdr:rowOff>
    </xdr:from>
    <xdr:to>
      <xdr:col>20</xdr:col>
      <xdr:colOff>9525</xdr:colOff>
      <xdr:row>75</xdr:row>
      <xdr:rowOff>43738</xdr:rowOff>
    </xdr:to>
    <xdr:sp macro="" textlink="">
      <xdr:nvSpPr>
        <xdr:cNvPr id="628" name="円/楕円 627"/>
        <xdr:cNvSpPr/>
      </xdr:nvSpPr>
      <xdr:spPr>
        <a:xfrm>
          <a:off x="13652500" y="1280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60265</xdr:rowOff>
    </xdr:from>
    <xdr:ext cx="534377" cy="259045"/>
    <xdr:sp macro="" textlink="">
      <xdr:nvSpPr>
        <xdr:cNvPr id="629" name="テキスト ボックス 628"/>
        <xdr:cNvSpPr txBox="1"/>
      </xdr:nvSpPr>
      <xdr:spPr>
        <a:xfrm>
          <a:off x="13436111" y="125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105032</xdr:rowOff>
    </xdr:from>
    <xdr:to>
      <xdr:col>18</xdr:col>
      <xdr:colOff>492125</xdr:colOff>
      <xdr:row>75</xdr:row>
      <xdr:rowOff>35182</xdr:rowOff>
    </xdr:to>
    <xdr:sp macro="" textlink="">
      <xdr:nvSpPr>
        <xdr:cNvPr id="630" name="円/楕円 629"/>
        <xdr:cNvSpPr/>
      </xdr:nvSpPr>
      <xdr:spPr>
        <a:xfrm>
          <a:off x="12763500" y="1279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51709</xdr:rowOff>
    </xdr:from>
    <xdr:ext cx="534377" cy="259045"/>
    <xdr:sp macro="" textlink="">
      <xdr:nvSpPr>
        <xdr:cNvPr id="631" name="テキスト ボックス 630"/>
        <xdr:cNvSpPr txBox="1"/>
      </xdr:nvSpPr>
      <xdr:spPr>
        <a:xfrm>
          <a:off x="12547111" y="1256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2102</xdr:rowOff>
    </xdr:from>
    <xdr:to>
      <xdr:col>23</xdr:col>
      <xdr:colOff>517525</xdr:colOff>
      <xdr:row>98</xdr:row>
      <xdr:rowOff>21456</xdr:rowOff>
    </xdr:to>
    <xdr:cxnSp macro="">
      <xdr:nvCxnSpPr>
        <xdr:cNvPr id="660" name="直線コネクタ 659"/>
        <xdr:cNvCxnSpPr/>
      </xdr:nvCxnSpPr>
      <xdr:spPr>
        <a:xfrm flipV="1">
          <a:off x="15481300" y="16804202"/>
          <a:ext cx="8382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21456</xdr:rowOff>
    </xdr:from>
    <xdr:to>
      <xdr:col>22</xdr:col>
      <xdr:colOff>365125</xdr:colOff>
      <xdr:row>98</xdr:row>
      <xdr:rowOff>85313</xdr:rowOff>
    </xdr:to>
    <xdr:cxnSp macro="">
      <xdr:nvCxnSpPr>
        <xdr:cNvPr id="663" name="直線コネクタ 662"/>
        <xdr:cNvCxnSpPr/>
      </xdr:nvCxnSpPr>
      <xdr:spPr>
        <a:xfrm flipV="1">
          <a:off x="14592300" y="16823556"/>
          <a:ext cx="889000" cy="6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22809</xdr:rowOff>
    </xdr:from>
    <xdr:to>
      <xdr:col>21</xdr:col>
      <xdr:colOff>161925</xdr:colOff>
      <xdr:row>98</xdr:row>
      <xdr:rowOff>85313</xdr:rowOff>
    </xdr:to>
    <xdr:cxnSp macro="">
      <xdr:nvCxnSpPr>
        <xdr:cNvPr id="666" name="直線コネクタ 665"/>
        <xdr:cNvCxnSpPr/>
      </xdr:nvCxnSpPr>
      <xdr:spPr>
        <a:xfrm>
          <a:off x="13703300" y="16824909"/>
          <a:ext cx="889000" cy="6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22809</xdr:rowOff>
    </xdr:from>
    <xdr:to>
      <xdr:col>19</xdr:col>
      <xdr:colOff>644525</xdr:colOff>
      <xdr:row>98</xdr:row>
      <xdr:rowOff>29572</xdr:rowOff>
    </xdr:to>
    <xdr:cxnSp macro="">
      <xdr:nvCxnSpPr>
        <xdr:cNvPr id="669" name="直線コネクタ 668"/>
        <xdr:cNvCxnSpPr/>
      </xdr:nvCxnSpPr>
      <xdr:spPr>
        <a:xfrm flipV="1">
          <a:off x="12814300" y="16824909"/>
          <a:ext cx="8890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122752</xdr:rowOff>
    </xdr:from>
    <xdr:to>
      <xdr:col>23</xdr:col>
      <xdr:colOff>568325</xdr:colOff>
      <xdr:row>98</xdr:row>
      <xdr:rowOff>52902</xdr:rowOff>
    </xdr:to>
    <xdr:sp macro="" textlink="">
      <xdr:nvSpPr>
        <xdr:cNvPr id="679" name="円/楕円 678"/>
        <xdr:cNvSpPr/>
      </xdr:nvSpPr>
      <xdr:spPr>
        <a:xfrm>
          <a:off x="16268700" y="167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101179</xdr:rowOff>
    </xdr:from>
    <xdr:ext cx="534377" cy="259045"/>
    <xdr:sp macro="" textlink="">
      <xdr:nvSpPr>
        <xdr:cNvPr id="680" name="積立金該当値テキスト"/>
        <xdr:cNvSpPr txBox="1"/>
      </xdr:nvSpPr>
      <xdr:spPr>
        <a:xfrm>
          <a:off x="16370300" y="167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142106</xdr:rowOff>
    </xdr:from>
    <xdr:to>
      <xdr:col>22</xdr:col>
      <xdr:colOff>415925</xdr:colOff>
      <xdr:row>98</xdr:row>
      <xdr:rowOff>72256</xdr:rowOff>
    </xdr:to>
    <xdr:sp macro="" textlink="">
      <xdr:nvSpPr>
        <xdr:cNvPr id="681" name="円/楕円 680"/>
        <xdr:cNvSpPr/>
      </xdr:nvSpPr>
      <xdr:spPr>
        <a:xfrm>
          <a:off x="15430500" y="167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63383</xdr:rowOff>
    </xdr:from>
    <xdr:ext cx="534377" cy="259045"/>
    <xdr:sp macro="" textlink="">
      <xdr:nvSpPr>
        <xdr:cNvPr id="682" name="テキスト ボックス 681"/>
        <xdr:cNvSpPr txBox="1"/>
      </xdr:nvSpPr>
      <xdr:spPr>
        <a:xfrm>
          <a:off x="15214111" y="168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34513</xdr:rowOff>
    </xdr:from>
    <xdr:to>
      <xdr:col>21</xdr:col>
      <xdr:colOff>212725</xdr:colOff>
      <xdr:row>98</xdr:row>
      <xdr:rowOff>136113</xdr:rowOff>
    </xdr:to>
    <xdr:sp macro="" textlink="">
      <xdr:nvSpPr>
        <xdr:cNvPr id="683" name="円/楕円 682"/>
        <xdr:cNvSpPr/>
      </xdr:nvSpPr>
      <xdr:spPr>
        <a:xfrm>
          <a:off x="14541500" y="168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127240</xdr:rowOff>
    </xdr:from>
    <xdr:ext cx="469744" cy="259045"/>
    <xdr:sp macro="" textlink="">
      <xdr:nvSpPr>
        <xdr:cNvPr id="684" name="テキスト ボックス 683"/>
        <xdr:cNvSpPr txBox="1"/>
      </xdr:nvSpPr>
      <xdr:spPr>
        <a:xfrm>
          <a:off x="14357427" y="1692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143459</xdr:rowOff>
    </xdr:from>
    <xdr:to>
      <xdr:col>20</xdr:col>
      <xdr:colOff>9525</xdr:colOff>
      <xdr:row>98</xdr:row>
      <xdr:rowOff>73609</xdr:rowOff>
    </xdr:to>
    <xdr:sp macro="" textlink="">
      <xdr:nvSpPr>
        <xdr:cNvPr id="685" name="円/楕円 684"/>
        <xdr:cNvSpPr/>
      </xdr:nvSpPr>
      <xdr:spPr>
        <a:xfrm>
          <a:off x="13652500" y="167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64736</xdr:rowOff>
    </xdr:from>
    <xdr:ext cx="534377" cy="259045"/>
    <xdr:sp macro="" textlink="">
      <xdr:nvSpPr>
        <xdr:cNvPr id="686" name="テキスト ボックス 685"/>
        <xdr:cNvSpPr txBox="1"/>
      </xdr:nvSpPr>
      <xdr:spPr>
        <a:xfrm>
          <a:off x="13436111" y="1686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150222</xdr:rowOff>
    </xdr:from>
    <xdr:to>
      <xdr:col>18</xdr:col>
      <xdr:colOff>492125</xdr:colOff>
      <xdr:row>98</xdr:row>
      <xdr:rowOff>80372</xdr:rowOff>
    </xdr:to>
    <xdr:sp macro="" textlink="">
      <xdr:nvSpPr>
        <xdr:cNvPr id="687" name="円/楕円 686"/>
        <xdr:cNvSpPr/>
      </xdr:nvSpPr>
      <xdr:spPr>
        <a:xfrm>
          <a:off x="12763500" y="167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71499</xdr:rowOff>
    </xdr:from>
    <xdr:ext cx="469744" cy="259045"/>
    <xdr:sp macro="" textlink="">
      <xdr:nvSpPr>
        <xdr:cNvPr id="688" name="テキスト ボックス 687"/>
        <xdr:cNvSpPr txBox="1"/>
      </xdr:nvSpPr>
      <xdr:spPr>
        <a:xfrm>
          <a:off x="12579427" y="1687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41631</xdr:rowOff>
    </xdr:from>
    <xdr:to>
      <xdr:col>32</xdr:col>
      <xdr:colOff>187325</xdr:colOff>
      <xdr:row>39</xdr:row>
      <xdr:rowOff>44450</xdr:rowOff>
    </xdr:to>
    <xdr:cxnSp macro="">
      <xdr:nvCxnSpPr>
        <xdr:cNvPr id="717" name="直線コネクタ 716"/>
        <xdr:cNvCxnSpPr/>
      </xdr:nvCxnSpPr>
      <xdr:spPr>
        <a:xfrm flipV="1">
          <a:off x="21323300" y="6728181"/>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41669</xdr:rowOff>
    </xdr:from>
    <xdr:to>
      <xdr:col>29</xdr:col>
      <xdr:colOff>517525</xdr:colOff>
      <xdr:row>39</xdr:row>
      <xdr:rowOff>44450</xdr:rowOff>
    </xdr:to>
    <xdr:cxnSp macro="">
      <xdr:nvCxnSpPr>
        <xdr:cNvPr id="723" name="直線コネクタ 722"/>
        <xdr:cNvCxnSpPr/>
      </xdr:nvCxnSpPr>
      <xdr:spPr>
        <a:xfrm>
          <a:off x="19545300" y="672821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41669</xdr:rowOff>
    </xdr:from>
    <xdr:to>
      <xdr:col>28</xdr:col>
      <xdr:colOff>314325</xdr:colOff>
      <xdr:row>39</xdr:row>
      <xdr:rowOff>42355</xdr:rowOff>
    </xdr:to>
    <xdr:cxnSp macro="">
      <xdr:nvCxnSpPr>
        <xdr:cNvPr id="726" name="直線コネクタ 725"/>
        <xdr:cNvCxnSpPr/>
      </xdr:nvCxnSpPr>
      <xdr:spPr>
        <a:xfrm flipV="1">
          <a:off x="18656300" y="672821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162281</xdr:rowOff>
    </xdr:from>
    <xdr:to>
      <xdr:col>32</xdr:col>
      <xdr:colOff>238125</xdr:colOff>
      <xdr:row>39</xdr:row>
      <xdr:rowOff>92431</xdr:rowOff>
    </xdr:to>
    <xdr:sp macro="" textlink="">
      <xdr:nvSpPr>
        <xdr:cNvPr id="736" name="円/楕円 735"/>
        <xdr:cNvSpPr/>
      </xdr:nvSpPr>
      <xdr:spPr>
        <a:xfrm>
          <a:off x="221107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77208</xdr:rowOff>
    </xdr:from>
    <xdr:ext cx="313932" cy="259045"/>
    <xdr:sp macro="" textlink="">
      <xdr:nvSpPr>
        <xdr:cNvPr id="737" name="投資及び出資金該当値テキスト"/>
        <xdr:cNvSpPr txBox="1"/>
      </xdr:nvSpPr>
      <xdr:spPr>
        <a:xfrm>
          <a:off x="22212300" y="6592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162319</xdr:rowOff>
    </xdr:from>
    <xdr:to>
      <xdr:col>28</xdr:col>
      <xdr:colOff>365125</xdr:colOff>
      <xdr:row>39</xdr:row>
      <xdr:rowOff>92469</xdr:rowOff>
    </xdr:to>
    <xdr:sp macro="" textlink="">
      <xdr:nvSpPr>
        <xdr:cNvPr id="742" name="円/楕円 741"/>
        <xdr:cNvSpPr/>
      </xdr:nvSpPr>
      <xdr:spPr>
        <a:xfrm>
          <a:off x="19494500" y="66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83596</xdr:rowOff>
    </xdr:from>
    <xdr:ext cx="313932" cy="259045"/>
    <xdr:sp macro="" textlink="">
      <xdr:nvSpPr>
        <xdr:cNvPr id="743" name="テキスト ボックス 742"/>
        <xdr:cNvSpPr txBox="1"/>
      </xdr:nvSpPr>
      <xdr:spPr>
        <a:xfrm>
          <a:off x="19388333" y="6770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163005</xdr:rowOff>
    </xdr:from>
    <xdr:to>
      <xdr:col>27</xdr:col>
      <xdr:colOff>161925</xdr:colOff>
      <xdr:row>39</xdr:row>
      <xdr:rowOff>93155</xdr:rowOff>
    </xdr:to>
    <xdr:sp macro="" textlink="">
      <xdr:nvSpPr>
        <xdr:cNvPr id="744" name="円/楕円 743"/>
        <xdr:cNvSpPr/>
      </xdr:nvSpPr>
      <xdr:spPr>
        <a:xfrm>
          <a:off x="18605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84282</xdr:rowOff>
    </xdr:from>
    <xdr:ext cx="313932" cy="259045"/>
    <xdr:sp macro="" textlink="">
      <xdr:nvSpPr>
        <xdr:cNvPr id="745" name="テキスト ボックス 744"/>
        <xdr:cNvSpPr txBox="1"/>
      </xdr:nvSpPr>
      <xdr:spPr>
        <a:xfrm>
          <a:off x="18499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106873</xdr:rowOff>
    </xdr:from>
    <xdr:to>
      <xdr:col>32</xdr:col>
      <xdr:colOff>187325</xdr:colOff>
      <xdr:row>55</xdr:row>
      <xdr:rowOff>145324</xdr:rowOff>
    </xdr:to>
    <xdr:cxnSp macro="">
      <xdr:nvCxnSpPr>
        <xdr:cNvPr id="772" name="直線コネクタ 771"/>
        <xdr:cNvCxnSpPr/>
      </xdr:nvCxnSpPr>
      <xdr:spPr>
        <a:xfrm>
          <a:off x="21323300" y="9536623"/>
          <a:ext cx="8382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3"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69200</xdr:rowOff>
    </xdr:from>
    <xdr:to>
      <xdr:col>31</xdr:col>
      <xdr:colOff>34925</xdr:colOff>
      <xdr:row>55</xdr:row>
      <xdr:rowOff>106873</xdr:rowOff>
    </xdr:to>
    <xdr:cxnSp macro="">
      <xdr:nvCxnSpPr>
        <xdr:cNvPr id="775" name="直線コネクタ 774"/>
        <xdr:cNvCxnSpPr/>
      </xdr:nvCxnSpPr>
      <xdr:spPr>
        <a:xfrm>
          <a:off x="20434300" y="9498950"/>
          <a:ext cx="8890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76951</xdr:rowOff>
    </xdr:from>
    <xdr:ext cx="469744" cy="259045"/>
    <xdr:sp macro="" textlink="">
      <xdr:nvSpPr>
        <xdr:cNvPr id="777" name="テキスト ボックス 776"/>
        <xdr:cNvSpPr txBox="1"/>
      </xdr:nvSpPr>
      <xdr:spPr>
        <a:xfrm>
          <a:off x="21088427"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19593</xdr:rowOff>
    </xdr:from>
    <xdr:to>
      <xdr:col>29</xdr:col>
      <xdr:colOff>517525</xdr:colOff>
      <xdr:row>55</xdr:row>
      <xdr:rowOff>69200</xdr:rowOff>
    </xdr:to>
    <xdr:cxnSp macro="">
      <xdr:nvCxnSpPr>
        <xdr:cNvPr id="778" name="直線コネクタ 777"/>
        <xdr:cNvCxnSpPr/>
      </xdr:nvCxnSpPr>
      <xdr:spPr>
        <a:xfrm>
          <a:off x="19545300" y="9449343"/>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34523</xdr:rowOff>
    </xdr:from>
    <xdr:ext cx="469744" cy="259045"/>
    <xdr:sp macro="" textlink="">
      <xdr:nvSpPr>
        <xdr:cNvPr id="780" name="テキスト ボックス 779"/>
        <xdr:cNvSpPr txBox="1"/>
      </xdr:nvSpPr>
      <xdr:spPr>
        <a:xfrm>
          <a:off x="20199427" y="997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19593</xdr:rowOff>
    </xdr:from>
    <xdr:to>
      <xdr:col>28</xdr:col>
      <xdr:colOff>314325</xdr:colOff>
      <xdr:row>55</xdr:row>
      <xdr:rowOff>26086</xdr:rowOff>
    </xdr:to>
    <xdr:cxnSp macro="">
      <xdr:nvCxnSpPr>
        <xdr:cNvPr id="781" name="直線コネクタ 780"/>
        <xdr:cNvCxnSpPr/>
      </xdr:nvCxnSpPr>
      <xdr:spPr>
        <a:xfrm flipV="1">
          <a:off x="18656300" y="9449343"/>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37563</xdr:rowOff>
    </xdr:from>
    <xdr:ext cx="469744" cy="259045"/>
    <xdr:sp macro="" textlink="">
      <xdr:nvSpPr>
        <xdr:cNvPr id="783" name="テキスト ボックス 782"/>
        <xdr:cNvSpPr txBox="1"/>
      </xdr:nvSpPr>
      <xdr:spPr>
        <a:xfrm>
          <a:off x="19310427" y="99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21516</xdr:rowOff>
    </xdr:from>
    <xdr:ext cx="469744" cy="259045"/>
    <xdr:sp macro="" textlink="">
      <xdr:nvSpPr>
        <xdr:cNvPr id="785" name="テキスト ボックス 784"/>
        <xdr:cNvSpPr txBox="1"/>
      </xdr:nvSpPr>
      <xdr:spPr>
        <a:xfrm>
          <a:off x="18421427" y="996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94524</xdr:rowOff>
    </xdr:from>
    <xdr:to>
      <xdr:col>32</xdr:col>
      <xdr:colOff>238125</xdr:colOff>
      <xdr:row>56</xdr:row>
      <xdr:rowOff>24674</xdr:rowOff>
    </xdr:to>
    <xdr:sp macro="" textlink="">
      <xdr:nvSpPr>
        <xdr:cNvPr id="791" name="円/楕円 790"/>
        <xdr:cNvSpPr/>
      </xdr:nvSpPr>
      <xdr:spPr>
        <a:xfrm>
          <a:off x="22110700" y="95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117401</xdr:rowOff>
    </xdr:from>
    <xdr:ext cx="534377" cy="259045"/>
    <xdr:sp macro="" textlink="">
      <xdr:nvSpPr>
        <xdr:cNvPr id="792" name="貸付金該当値テキスト"/>
        <xdr:cNvSpPr txBox="1"/>
      </xdr:nvSpPr>
      <xdr:spPr>
        <a:xfrm>
          <a:off x="22212300" y="93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22,254</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56073</xdr:rowOff>
    </xdr:from>
    <xdr:to>
      <xdr:col>31</xdr:col>
      <xdr:colOff>85725</xdr:colOff>
      <xdr:row>55</xdr:row>
      <xdr:rowOff>157673</xdr:rowOff>
    </xdr:to>
    <xdr:sp macro="" textlink="">
      <xdr:nvSpPr>
        <xdr:cNvPr id="793" name="円/楕円 792"/>
        <xdr:cNvSpPr/>
      </xdr:nvSpPr>
      <xdr:spPr>
        <a:xfrm>
          <a:off x="21272500" y="94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2750</xdr:rowOff>
    </xdr:from>
    <xdr:ext cx="534377" cy="259045"/>
    <xdr:sp macro="" textlink="">
      <xdr:nvSpPr>
        <xdr:cNvPr id="794" name="テキスト ボックス 793"/>
        <xdr:cNvSpPr txBox="1"/>
      </xdr:nvSpPr>
      <xdr:spPr>
        <a:xfrm>
          <a:off x="21056111" y="926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23,936</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18400</xdr:rowOff>
    </xdr:from>
    <xdr:to>
      <xdr:col>29</xdr:col>
      <xdr:colOff>568325</xdr:colOff>
      <xdr:row>55</xdr:row>
      <xdr:rowOff>120000</xdr:rowOff>
    </xdr:to>
    <xdr:sp macro="" textlink="">
      <xdr:nvSpPr>
        <xdr:cNvPr id="795" name="円/楕円 794"/>
        <xdr:cNvSpPr/>
      </xdr:nvSpPr>
      <xdr:spPr>
        <a:xfrm>
          <a:off x="20383500" y="94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136527</xdr:rowOff>
    </xdr:from>
    <xdr:ext cx="534377" cy="259045"/>
    <xdr:sp macro="" textlink="">
      <xdr:nvSpPr>
        <xdr:cNvPr id="796" name="テキスト ボックス 795"/>
        <xdr:cNvSpPr txBox="1"/>
      </xdr:nvSpPr>
      <xdr:spPr>
        <a:xfrm>
          <a:off x="20167111" y="92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25,584</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140243</xdr:rowOff>
    </xdr:from>
    <xdr:to>
      <xdr:col>28</xdr:col>
      <xdr:colOff>365125</xdr:colOff>
      <xdr:row>55</xdr:row>
      <xdr:rowOff>70393</xdr:rowOff>
    </xdr:to>
    <xdr:sp macro="" textlink="">
      <xdr:nvSpPr>
        <xdr:cNvPr id="797" name="円/楕円 796"/>
        <xdr:cNvSpPr/>
      </xdr:nvSpPr>
      <xdr:spPr>
        <a:xfrm>
          <a:off x="19494500" y="939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86920</xdr:rowOff>
    </xdr:from>
    <xdr:ext cx="534377" cy="259045"/>
    <xdr:sp macro="" textlink="">
      <xdr:nvSpPr>
        <xdr:cNvPr id="798" name="テキスト ボックス 797"/>
        <xdr:cNvSpPr txBox="1"/>
      </xdr:nvSpPr>
      <xdr:spPr>
        <a:xfrm>
          <a:off x="19278111" y="917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27,754</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146736</xdr:rowOff>
    </xdr:from>
    <xdr:to>
      <xdr:col>27</xdr:col>
      <xdr:colOff>161925</xdr:colOff>
      <xdr:row>55</xdr:row>
      <xdr:rowOff>76886</xdr:rowOff>
    </xdr:to>
    <xdr:sp macro="" textlink="">
      <xdr:nvSpPr>
        <xdr:cNvPr id="799" name="円/楕円 798"/>
        <xdr:cNvSpPr/>
      </xdr:nvSpPr>
      <xdr:spPr>
        <a:xfrm>
          <a:off x="18605500" y="940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93413</xdr:rowOff>
    </xdr:from>
    <xdr:ext cx="534377" cy="259045"/>
    <xdr:sp macro="" textlink="">
      <xdr:nvSpPr>
        <xdr:cNvPr id="800" name="テキスト ボックス 799"/>
        <xdr:cNvSpPr txBox="1"/>
      </xdr:nvSpPr>
      <xdr:spPr>
        <a:xfrm>
          <a:off x="18389111" y="91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94597</xdr:rowOff>
    </xdr:from>
    <xdr:to>
      <xdr:col>32</xdr:col>
      <xdr:colOff>187325</xdr:colOff>
      <xdr:row>77</xdr:row>
      <xdr:rowOff>98461</xdr:rowOff>
    </xdr:to>
    <xdr:cxnSp macro="">
      <xdr:nvCxnSpPr>
        <xdr:cNvPr id="828" name="直線コネクタ 827"/>
        <xdr:cNvCxnSpPr/>
      </xdr:nvCxnSpPr>
      <xdr:spPr>
        <a:xfrm flipV="1">
          <a:off x="21323300" y="13296247"/>
          <a:ext cx="8382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98461</xdr:rowOff>
    </xdr:from>
    <xdr:to>
      <xdr:col>31</xdr:col>
      <xdr:colOff>34925</xdr:colOff>
      <xdr:row>77</xdr:row>
      <xdr:rowOff>132728</xdr:rowOff>
    </xdr:to>
    <xdr:cxnSp macro="">
      <xdr:nvCxnSpPr>
        <xdr:cNvPr id="831" name="直線コネクタ 830"/>
        <xdr:cNvCxnSpPr/>
      </xdr:nvCxnSpPr>
      <xdr:spPr>
        <a:xfrm flipV="1">
          <a:off x="20434300" y="13300111"/>
          <a:ext cx="8890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115835</xdr:rowOff>
    </xdr:from>
    <xdr:to>
      <xdr:col>29</xdr:col>
      <xdr:colOff>517525</xdr:colOff>
      <xdr:row>77</xdr:row>
      <xdr:rowOff>132728</xdr:rowOff>
    </xdr:to>
    <xdr:cxnSp macro="">
      <xdr:nvCxnSpPr>
        <xdr:cNvPr id="834" name="直線コネクタ 833"/>
        <xdr:cNvCxnSpPr/>
      </xdr:nvCxnSpPr>
      <xdr:spPr>
        <a:xfrm>
          <a:off x="19545300" y="13317485"/>
          <a:ext cx="8890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115835</xdr:rowOff>
    </xdr:from>
    <xdr:to>
      <xdr:col>28</xdr:col>
      <xdr:colOff>314325</xdr:colOff>
      <xdr:row>78</xdr:row>
      <xdr:rowOff>10655</xdr:rowOff>
    </xdr:to>
    <xdr:cxnSp macro="">
      <xdr:nvCxnSpPr>
        <xdr:cNvPr id="837" name="直線コネクタ 836"/>
        <xdr:cNvCxnSpPr/>
      </xdr:nvCxnSpPr>
      <xdr:spPr>
        <a:xfrm flipV="1">
          <a:off x="18656300" y="13317485"/>
          <a:ext cx="889000" cy="6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43797</xdr:rowOff>
    </xdr:from>
    <xdr:to>
      <xdr:col>32</xdr:col>
      <xdr:colOff>238125</xdr:colOff>
      <xdr:row>77</xdr:row>
      <xdr:rowOff>145397</xdr:rowOff>
    </xdr:to>
    <xdr:sp macro="" textlink="">
      <xdr:nvSpPr>
        <xdr:cNvPr id="847" name="円/楕円 846"/>
        <xdr:cNvSpPr/>
      </xdr:nvSpPr>
      <xdr:spPr>
        <a:xfrm>
          <a:off x="22110700" y="132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22224</xdr:rowOff>
    </xdr:from>
    <xdr:ext cx="534377" cy="259045"/>
    <xdr:sp macro="" textlink="">
      <xdr:nvSpPr>
        <xdr:cNvPr id="848" name="繰出金該当値テキスト"/>
        <xdr:cNvSpPr txBox="1"/>
      </xdr:nvSpPr>
      <xdr:spPr>
        <a:xfrm>
          <a:off x="22212300" y="132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47661</xdr:rowOff>
    </xdr:from>
    <xdr:to>
      <xdr:col>31</xdr:col>
      <xdr:colOff>85725</xdr:colOff>
      <xdr:row>77</xdr:row>
      <xdr:rowOff>149261</xdr:rowOff>
    </xdr:to>
    <xdr:sp macro="" textlink="">
      <xdr:nvSpPr>
        <xdr:cNvPr id="849" name="円/楕円 848"/>
        <xdr:cNvSpPr/>
      </xdr:nvSpPr>
      <xdr:spPr>
        <a:xfrm>
          <a:off x="21272500" y="1324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140388</xdr:rowOff>
    </xdr:from>
    <xdr:ext cx="534377" cy="259045"/>
    <xdr:sp macro="" textlink="">
      <xdr:nvSpPr>
        <xdr:cNvPr id="850" name="テキスト ボックス 849"/>
        <xdr:cNvSpPr txBox="1"/>
      </xdr:nvSpPr>
      <xdr:spPr>
        <a:xfrm>
          <a:off x="21056111" y="13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81928</xdr:rowOff>
    </xdr:from>
    <xdr:to>
      <xdr:col>29</xdr:col>
      <xdr:colOff>568325</xdr:colOff>
      <xdr:row>78</xdr:row>
      <xdr:rowOff>12078</xdr:rowOff>
    </xdr:to>
    <xdr:sp macro="" textlink="">
      <xdr:nvSpPr>
        <xdr:cNvPr id="851" name="円/楕円 850"/>
        <xdr:cNvSpPr/>
      </xdr:nvSpPr>
      <xdr:spPr>
        <a:xfrm>
          <a:off x="20383500" y="132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3205</xdr:rowOff>
    </xdr:from>
    <xdr:ext cx="534377" cy="259045"/>
    <xdr:sp macro="" textlink="">
      <xdr:nvSpPr>
        <xdr:cNvPr id="852" name="テキスト ボックス 851"/>
        <xdr:cNvSpPr txBox="1"/>
      </xdr:nvSpPr>
      <xdr:spPr>
        <a:xfrm>
          <a:off x="20167111" y="133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65035</xdr:rowOff>
    </xdr:from>
    <xdr:to>
      <xdr:col>28</xdr:col>
      <xdr:colOff>365125</xdr:colOff>
      <xdr:row>77</xdr:row>
      <xdr:rowOff>166635</xdr:rowOff>
    </xdr:to>
    <xdr:sp macro="" textlink="">
      <xdr:nvSpPr>
        <xdr:cNvPr id="853" name="円/楕円 852"/>
        <xdr:cNvSpPr/>
      </xdr:nvSpPr>
      <xdr:spPr>
        <a:xfrm>
          <a:off x="19494500" y="1326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157762</xdr:rowOff>
    </xdr:from>
    <xdr:ext cx="534377" cy="259045"/>
    <xdr:sp macro="" textlink="">
      <xdr:nvSpPr>
        <xdr:cNvPr id="854" name="テキスト ボックス 853"/>
        <xdr:cNvSpPr txBox="1"/>
      </xdr:nvSpPr>
      <xdr:spPr>
        <a:xfrm>
          <a:off x="19278111" y="1335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131305</xdr:rowOff>
    </xdr:from>
    <xdr:to>
      <xdr:col>27</xdr:col>
      <xdr:colOff>161925</xdr:colOff>
      <xdr:row>78</xdr:row>
      <xdr:rowOff>61455</xdr:rowOff>
    </xdr:to>
    <xdr:sp macro="" textlink="">
      <xdr:nvSpPr>
        <xdr:cNvPr id="855" name="円/楕円 854"/>
        <xdr:cNvSpPr/>
      </xdr:nvSpPr>
      <xdr:spPr>
        <a:xfrm>
          <a:off x="18605500" y="133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52582</xdr:rowOff>
    </xdr:from>
    <xdr:ext cx="534377" cy="259045"/>
    <xdr:sp macro="" textlink="">
      <xdr:nvSpPr>
        <xdr:cNvPr id="856" name="テキスト ボックス 855"/>
        <xdr:cNvSpPr txBox="1"/>
      </xdr:nvSpPr>
      <xdr:spPr>
        <a:xfrm>
          <a:off x="18389111" y="13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全国平均や類似団体</a:t>
          </a:r>
          <a:r>
            <a:rPr kumimoji="1" lang="ja-JP" altLang="en-US" sz="1100">
              <a:solidFill>
                <a:schemeClr val="dk1"/>
              </a:solidFill>
              <a:effectLst/>
              <a:latin typeface="+mn-lt"/>
              <a:ea typeface="+mn-ea"/>
              <a:cs typeface="+mn-cs"/>
            </a:rPr>
            <a:t>内平均</a:t>
          </a:r>
          <a:r>
            <a:rPr kumimoji="1" lang="ja-JP" altLang="ja-JP" sz="1100">
              <a:solidFill>
                <a:schemeClr val="dk1"/>
              </a:solidFill>
              <a:effectLst/>
              <a:latin typeface="+mn-lt"/>
              <a:ea typeface="+mn-ea"/>
              <a:cs typeface="+mn-cs"/>
            </a:rPr>
            <a:t>と比較すると、扶助費や繰出金については低い水準にあるが、人件費や貸付金については高い水準で推移している。</a:t>
          </a:r>
          <a:endParaRPr lang="ja-JP" altLang="ja-JP" sz="1400">
            <a:effectLst/>
          </a:endParaRPr>
        </a:p>
        <a:p>
          <a:r>
            <a:rPr kumimoji="1" lang="ja-JP" altLang="ja-JP" sz="1100">
              <a:solidFill>
                <a:schemeClr val="dk1"/>
              </a:solidFill>
              <a:effectLst/>
              <a:latin typeface="+mn-lt"/>
              <a:ea typeface="+mn-ea"/>
              <a:cs typeface="+mn-cs"/>
            </a:rPr>
            <a:t>・人件費については、給与水準は全国市平均及び類似団体内平均より低いものの、人口千人あたりの職員数が多いことが主な要因である。</a:t>
          </a:r>
          <a:endParaRPr lang="ja-JP" altLang="ja-JP" sz="1400">
            <a:effectLst/>
          </a:endParaRPr>
        </a:p>
        <a:p>
          <a:r>
            <a:rPr kumimoji="1" lang="ja-JP" altLang="ja-JP" sz="1100">
              <a:solidFill>
                <a:schemeClr val="dk1"/>
              </a:solidFill>
              <a:effectLst/>
              <a:latin typeface="+mn-lt"/>
              <a:ea typeface="+mn-ea"/>
              <a:cs typeface="+mn-cs"/>
            </a:rPr>
            <a:t>・貸付金については、商工業振興対策のための中小企業への制度融資</a:t>
          </a:r>
          <a:r>
            <a:rPr kumimoji="1" lang="ja-JP" altLang="en-US" sz="1100">
              <a:solidFill>
                <a:schemeClr val="dk1"/>
              </a:solidFill>
              <a:effectLst/>
              <a:latin typeface="+mn-lt"/>
              <a:ea typeface="+mn-ea"/>
              <a:cs typeface="+mn-cs"/>
            </a:rPr>
            <a:t>（平成２７年度決算額１，２５５，３２９千円）</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・維持補修費については、除雪費用の占める割合が高いため、年度に</a:t>
          </a:r>
          <a:r>
            <a:rPr kumimoji="1" lang="ja-JP" altLang="en-US" sz="1100">
              <a:solidFill>
                <a:schemeClr val="dk1"/>
              </a:solidFill>
              <a:effectLst/>
              <a:latin typeface="+mn-lt"/>
              <a:ea typeface="+mn-ea"/>
              <a:cs typeface="+mn-cs"/>
            </a:rPr>
            <a:t>よって</a:t>
          </a:r>
          <a:r>
            <a:rPr kumimoji="1" lang="ja-JP" altLang="ja-JP" sz="1100">
              <a:solidFill>
                <a:schemeClr val="dk1"/>
              </a:solidFill>
              <a:effectLst/>
              <a:latin typeface="+mn-lt"/>
              <a:ea typeface="+mn-ea"/>
              <a:cs typeface="+mn-cs"/>
            </a:rPr>
            <a:t>決算額が大きく異なる。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長野県塩尻市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67,459
66,426
289.98
28,533,015
27,577,390
883,690
16,878,900
27,754,196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8636</xdr:rowOff>
    </xdr:from>
    <xdr:to>
      <xdr:col>6</xdr:col>
      <xdr:colOff>511175</xdr:colOff>
      <xdr:row>36</xdr:row>
      <xdr:rowOff>58928</xdr:rowOff>
    </xdr:to>
    <xdr:cxnSp macro="">
      <xdr:nvCxnSpPr>
        <xdr:cNvPr id="61" name="直線コネクタ 60"/>
        <xdr:cNvCxnSpPr/>
      </xdr:nvCxnSpPr>
      <xdr:spPr>
        <a:xfrm>
          <a:off x="3797300" y="61808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8636</xdr:rowOff>
    </xdr:from>
    <xdr:to>
      <xdr:col>5</xdr:col>
      <xdr:colOff>358775</xdr:colOff>
      <xdr:row>36</xdr:row>
      <xdr:rowOff>43688</xdr:rowOff>
    </xdr:to>
    <xdr:cxnSp macro="">
      <xdr:nvCxnSpPr>
        <xdr:cNvPr id="64" name="直線コネクタ 63"/>
        <xdr:cNvCxnSpPr/>
      </xdr:nvCxnSpPr>
      <xdr:spPr>
        <a:xfrm flipV="1">
          <a:off x="2908300" y="6180836"/>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144653</xdr:rowOff>
    </xdr:from>
    <xdr:to>
      <xdr:col>4</xdr:col>
      <xdr:colOff>155575</xdr:colOff>
      <xdr:row>36</xdr:row>
      <xdr:rowOff>43688</xdr:rowOff>
    </xdr:to>
    <xdr:cxnSp macro="">
      <xdr:nvCxnSpPr>
        <xdr:cNvPr id="67" name="直線コネクタ 66"/>
        <xdr:cNvCxnSpPr/>
      </xdr:nvCxnSpPr>
      <xdr:spPr>
        <a:xfrm>
          <a:off x="2019300" y="6145403"/>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116840</xdr:rowOff>
    </xdr:from>
    <xdr:to>
      <xdr:col>2</xdr:col>
      <xdr:colOff>638175</xdr:colOff>
      <xdr:row>35</xdr:row>
      <xdr:rowOff>144653</xdr:rowOff>
    </xdr:to>
    <xdr:cxnSp macro="">
      <xdr:nvCxnSpPr>
        <xdr:cNvPr id="70" name="直線コネクタ 69"/>
        <xdr:cNvCxnSpPr/>
      </xdr:nvCxnSpPr>
      <xdr:spPr>
        <a:xfrm>
          <a:off x="1130300" y="5946140"/>
          <a:ext cx="889000" cy="1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8128</xdr:rowOff>
    </xdr:from>
    <xdr:to>
      <xdr:col>6</xdr:col>
      <xdr:colOff>561975</xdr:colOff>
      <xdr:row>36</xdr:row>
      <xdr:rowOff>109728</xdr:rowOff>
    </xdr:to>
    <xdr:sp macro="" textlink="">
      <xdr:nvSpPr>
        <xdr:cNvPr id="80" name="円/楕円 79"/>
        <xdr:cNvSpPr/>
      </xdr:nvSpPr>
      <xdr:spPr>
        <a:xfrm>
          <a:off x="45847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158005</xdr:rowOff>
    </xdr:from>
    <xdr:ext cx="469744" cy="259045"/>
    <xdr:sp macro="" textlink="">
      <xdr:nvSpPr>
        <xdr:cNvPr id="81" name="議会費該当値テキスト"/>
        <xdr:cNvSpPr txBox="1"/>
      </xdr:nvSpPr>
      <xdr:spPr>
        <a:xfrm>
          <a:off x="4686300"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129286</xdr:rowOff>
    </xdr:from>
    <xdr:to>
      <xdr:col>5</xdr:col>
      <xdr:colOff>409575</xdr:colOff>
      <xdr:row>36</xdr:row>
      <xdr:rowOff>59436</xdr:rowOff>
    </xdr:to>
    <xdr:sp macro="" textlink="">
      <xdr:nvSpPr>
        <xdr:cNvPr id="82" name="円/楕円 81"/>
        <xdr:cNvSpPr/>
      </xdr:nvSpPr>
      <xdr:spPr>
        <a:xfrm>
          <a:off x="3746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50563</xdr:rowOff>
    </xdr:from>
    <xdr:ext cx="469744" cy="259045"/>
    <xdr:sp macro="" textlink="">
      <xdr:nvSpPr>
        <xdr:cNvPr id="83" name="テキスト ボックス 82"/>
        <xdr:cNvSpPr txBox="1"/>
      </xdr:nvSpPr>
      <xdr:spPr>
        <a:xfrm>
          <a:off x="3562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164338</xdr:rowOff>
    </xdr:from>
    <xdr:to>
      <xdr:col>4</xdr:col>
      <xdr:colOff>206375</xdr:colOff>
      <xdr:row>36</xdr:row>
      <xdr:rowOff>94488</xdr:rowOff>
    </xdr:to>
    <xdr:sp macro="" textlink="">
      <xdr:nvSpPr>
        <xdr:cNvPr id="84" name="円/楕円 83"/>
        <xdr:cNvSpPr/>
      </xdr:nvSpPr>
      <xdr:spPr>
        <a:xfrm>
          <a:off x="2857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85615</xdr:rowOff>
    </xdr:from>
    <xdr:ext cx="469744" cy="259045"/>
    <xdr:sp macro="" textlink="">
      <xdr:nvSpPr>
        <xdr:cNvPr id="85" name="テキスト ボックス 84"/>
        <xdr:cNvSpPr txBox="1"/>
      </xdr:nvSpPr>
      <xdr:spPr>
        <a:xfrm>
          <a:off x="2673427" y="6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93853</xdr:rowOff>
    </xdr:from>
    <xdr:to>
      <xdr:col>3</xdr:col>
      <xdr:colOff>3175</xdr:colOff>
      <xdr:row>36</xdr:row>
      <xdr:rowOff>24003</xdr:rowOff>
    </xdr:to>
    <xdr:sp macro="" textlink="">
      <xdr:nvSpPr>
        <xdr:cNvPr id="86" name="円/楕円 85"/>
        <xdr:cNvSpPr/>
      </xdr:nvSpPr>
      <xdr:spPr>
        <a:xfrm>
          <a:off x="1968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15130</xdr:rowOff>
    </xdr:from>
    <xdr:ext cx="469744" cy="259045"/>
    <xdr:sp macro="" textlink="">
      <xdr:nvSpPr>
        <xdr:cNvPr id="87" name="テキスト ボックス 86"/>
        <xdr:cNvSpPr txBox="1"/>
      </xdr:nvSpPr>
      <xdr:spPr>
        <a:xfrm>
          <a:off x="1784427"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66040</xdr:rowOff>
    </xdr:from>
    <xdr:to>
      <xdr:col>1</xdr:col>
      <xdr:colOff>485775</xdr:colOff>
      <xdr:row>34</xdr:row>
      <xdr:rowOff>167640</xdr:rowOff>
    </xdr:to>
    <xdr:sp macro="" textlink="">
      <xdr:nvSpPr>
        <xdr:cNvPr id="88" name="円/楕円 87"/>
        <xdr:cNvSpPr/>
      </xdr:nvSpPr>
      <xdr:spPr>
        <a:xfrm>
          <a:off x="1079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158767</xdr:rowOff>
    </xdr:from>
    <xdr:ext cx="469744" cy="259045"/>
    <xdr:sp macro="" textlink="">
      <xdr:nvSpPr>
        <xdr:cNvPr id="89" name="テキスト ボックス 88"/>
        <xdr:cNvSpPr txBox="1"/>
      </xdr:nvSpPr>
      <xdr:spPr>
        <a:xfrm>
          <a:off x="8954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127552</xdr:rowOff>
    </xdr:from>
    <xdr:to>
      <xdr:col>6</xdr:col>
      <xdr:colOff>511175</xdr:colOff>
      <xdr:row>56</xdr:row>
      <xdr:rowOff>136532</xdr:rowOff>
    </xdr:to>
    <xdr:cxnSp macro="">
      <xdr:nvCxnSpPr>
        <xdr:cNvPr id="121" name="直線コネクタ 120"/>
        <xdr:cNvCxnSpPr/>
      </xdr:nvCxnSpPr>
      <xdr:spPr>
        <a:xfrm>
          <a:off x="3797300" y="9557302"/>
          <a:ext cx="838200" cy="18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127552</xdr:rowOff>
    </xdr:from>
    <xdr:to>
      <xdr:col>5</xdr:col>
      <xdr:colOff>358775</xdr:colOff>
      <xdr:row>56</xdr:row>
      <xdr:rowOff>170071</xdr:rowOff>
    </xdr:to>
    <xdr:cxnSp macro="">
      <xdr:nvCxnSpPr>
        <xdr:cNvPr id="124" name="直線コネクタ 123"/>
        <xdr:cNvCxnSpPr/>
      </xdr:nvCxnSpPr>
      <xdr:spPr>
        <a:xfrm flipV="1">
          <a:off x="2908300" y="9557302"/>
          <a:ext cx="889000" cy="2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6780</xdr:rowOff>
    </xdr:from>
    <xdr:ext cx="534377" cy="259045"/>
    <xdr:sp macro="" textlink="">
      <xdr:nvSpPr>
        <xdr:cNvPr id="126" name="テキスト ボックス 125"/>
        <xdr:cNvSpPr txBox="1"/>
      </xdr:nvSpPr>
      <xdr:spPr>
        <a:xfrm>
          <a:off x="3530111" y="96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120955</xdr:rowOff>
    </xdr:from>
    <xdr:to>
      <xdr:col>4</xdr:col>
      <xdr:colOff>155575</xdr:colOff>
      <xdr:row>56</xdr:row>
      <xdr:rowOff>170071</xdr:rowOff>
    </xdr:to>
    <xdr:cxnSp macro="">
      <xdr:nvCxnSpPr>
        <xdr:cNvPr id="127" name="直線コネクタ 126"/>
        <xdr:cNvCxnSpPr/>
      </xdr:nvCxnSpPr>
      <xdr:spPr>
        <a:xfrm>
          <a:off x="2019300" y="9722155"/>
          <a:ext cx="889000" cy="4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74435</xdr:rowOff>
    </xdr:from>
    <xdr:to>
      <xdr:col>2</xdr:col>
      <xdr:colOff>638175</xdr:colOff>
      <xdr:row>56</xdr:row>
      <xdr:rowOff>120955</xdr:rowOff>
    </xdr:to>
    <xdr:cxnSp macro="">
      <xdr:nvCxnSpPr>
        <xdr:cNvPr id="130" name="直線コネクタ 129"/>
        <xdr:cNvCxnSpPr/>
      </xdr:nvCxnSpPr>
      <xdr:spPr>
        <a:xfrm>
          <a:off x="1130300" y="9675635"/>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85732</xdr:rowOff>
    </xdr:from>
    <xdr:to>
      <xdr:col>6</xdr:col>
      <xdr:colOff>561975</xdr:colOff>
      <xdr:row>57</xdr:row>
      <xdr:rowOff>15882</xdr:rowOff>
    </xdr:to>
    <xdr:sp macro="" textlink="">
      <xdr:nvSpPr>
        <xdr:cNvPr id="140" name="円/楕円 139"/>
        <xdr:cNvSpPr/>
      </xdr:nvSpPr>
      <xdr:spPr>
        <a:xfrm>
          <a:off x="4584700" y="96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64159</xdr:rowOff>
    </xdr:from>
    <xdr:ext cx="534377" cy="259045"/>
    <xdr:sp macro="" textlink="">
      <xdr:nvSpPr>
        <xdr:cNvPr id="141" name="総務費該当値テキスト"/>
        <xdr:cNvSpPr txBox="1"/>
      </xdr:nvSpPr>
      <xdr:spPr>
        <a:xfrm>
          <a:off x="4686300" y="96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49,194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76752</xdr:rowOff>
    </xdr:from>
    <xdr:to>
      <xdr:col>5</xdr:col>
      <xdr:colOff>409575</xdr:colOff>
      <xdr:row>56</xdr:row>
      <xdr:rowOff>6902</xdr:rowOff>
    </xdr:to>
    <xdr:sp macro="" textlink="">
      <xdr:nvSpPr>
        <xdr:cNvPr id="142" name="円/楕円 141"/>
        <xdr:cNvSpPr/>
      </xdr:nvSpPr>
      <xdr:spPr>
        <a:xfrm>
          <a:off x="3746500" y="95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23429</xdr:rowOff>
    </xdr:from>
    <xdr:ext cx="534377" cy="259045"/>
    <xdr:sp macro="" textlink="">
      <xdr:nvSpPr>
        <xdr:cNvPr id="143" name="テキスト ボックス 142"/>
        <xdr:cNvSpPr txBox="1"/>
      </xdr:nvSpPr>
      <xdr:spPr>
        <a:xfrm>
          <a:off x="3530111" y="928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119271</xdr:rowOff>
    </xdr:from>
    <xdr:to>
      <xdr:col>4</xdr:col>
      <xdr:colOff>206375</xdr:colOff>
      <xdr:row>57</xdr:row>
      <xdr:rowOff>49421</xdr:rowOff>
    </xdr:to>
    <xdr:sp macro="" textlink="">
      <xdr:nvSpPr>
        <xdr:cNvPr id="144" name="円/楕円 143"/>
        <xdr:cNvSpPr/>
      </xdr:nvSpPr>
      <xdr:spPr>
        <a:xfrm>
          <a:off x="2857500" y="97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40548</xdr:rowOff>
    </xdr:from>
    <xdr:ext cx="534377" cy="259045"/>
    <xdr:sp macro="" textlink="">
      <xdr:nvSpPr>
        <xdr:cNvPr id="145" name="テキスト ボックス 144"/>
        <xdr:cNvSpPr txBox="1"/>
      </xdr:nvSpPr>
      <xdr:spPr>
        <a:xfrm>
          <a:off x="2641111" y="981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70155</xdr:rowOff>
    </xdr:from>
    <xdr:to>
      <xdr:col>3</xdr:col>
      <xdr:colOff>3175</xdr:colOff>
      <xdr:row>57</xdr:row>
      <xdr:rowOff>305</xdr:rowOff>
    </xdr:to>
    <xdr:sp macro="" textlink="">
      <xdr:nvSpPr>
        <xdr:cNvPr id="146" name="円/楕円 145"/>
        <xdr:cNvSpPr/>
      </xdr:nvSpPr>
      <xdr:spPr>
        <a:xfrm>
          <a:off x="1968500" y="96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162882</xdr:rowOff>
    </xdr:from>
    <xdr:ext cx="534377" cy="259045"/>
    <xdr:sp macro="" textlink="">
      <xdr:nvSpPr>
        <xdr:cNvPr id="147" name="テキスト ボックス 146"/>
        <xdr:cNvSpPr txBox="1"/>
      </xdr:nvSpPr>
      <xdr:spPr>
        <a:xfrm>
          <a:off x="1752111" y="976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23635</xdr:rowOff>
    </xdr:from>
    <xdr:to>
      <xdr:col>1</xdr:col>
      <xdr:colOff>485775</xdr:colOff>
      <xdr:row>56</xdr:row>
      <xdr:rowOff>125235</xdr:rowOff>
    </xdr:to>
    <xdr:sp macro="" textlink="">
      <xdr:nvSpPr>
        <xdr:cNvPr id="148" name="円/楕円 147"/>
        <xdr:cNvSpPr/>
      </xdr:nvSpPr>
      <xdr:spPr>
        <a:xfrm>
          <a:off x="1079500" y="96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116362</xdr:rowOff>
    </xdr:from>
    <xdr:ext cx="534377" cy="259045"/>
    <xdr:sp macro="" textlink="">
      <xdr:nvSpPr>
        <xdr:cNvPr id="149" name="テキスト ボックス 148"/>
        <xdr:cNvSpPr txBox="1"/>
      </xdr:nvSpPr>
      <xdr:spPr>
        <a:xfrm>
          <a:off x="863111" y="97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122555</xdr:rowOff>
    </xdr:from>
    <xdr:to>
      <xdr:col>6</xdr:col>
      <xdr:colOff>511175</xdr:colOff>
      <xdr:row>75</xdr:row>
      <xdr:rowOff>154063</xdr:rowOff>
    </xdr:to>
    <xdr:cxnSp macro="">
      <xdr:nvCxnSpPr>
        <xdr:cNvPr id="179" name="直線コネクタ 178"/>
        <xdr:cNvCxnSpPr/>
      </xdr:nvCxnSpPr>
      <xdr:spPr>
        <a:xfrm flipV="1">
          <a:off x="3797300" y="12981305"/>
          <a:ext cx="8382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154063</xdr:rowOff>
    </xdr:from>
    <xdr:to>
      <xdr:col>5</xdr:col>
      <xdr:colOff>358775</xdr:colOff>
      <xdr:row>77</xdr:row>
      <xdr:rowOff>52603</xdr:rowOff>
    </xdr:to>
    <xdr:cxnSp macro="">
      <xdr:nvCxnSpPr>
        <xdr:cNvPr id="182" name="直線コネクタ 181"/>
        <xdr:cNvCxnSpPr/>
      </xdr:nvCxnSpPr>
      <xdr:spPr>
        <a:xfrm flipV="1">
          <a:off x="2908300" y="13012813"/>
          <a:ext cx="889000" cy="24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52603</xdr:rowOff>
    </xdr:from>
    <xdr:to>
      <xdr:col>4</xdr:col>
      <xdr:colOff>155575</xdr:colOff>
      <xdr:row>77</xdr:row>
      <xdr:rowOff>92704</xdr:rowOff>
    </xdr:to>
    <xdr:cxnSp macro="">
      <xdr:nvCxnSpPr>
        <xdr:cNvPr id="185" name="直線コネクタ 184"/>
        <xdr:cNvCxnSpPr/>
      </xdr:nvCxnSpPr>
      <xdr:spPr>
        <a:xfrm flipV="1">
          <a:off x="2019300" y="13254253"/>
          <a:ext cx="889000" cy="4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136556</xdr:rowOff>
    </xdr:from>
    <xdr:to>
      <xdr:col>2</xdr:col>
      <xdr:colOff>638175</xdr:colOff>
      <xdr:row>77</xdr:row>
      <xdr:rowOff>92704</xdr:rowOff>
    </xdr:to>
    <xdr:cxnSp macro="">
      <xdr:nvCxnSpPr>
        <xdr:cNvPr id="188" name="直線コネクタ 187"/>
        <xdr:cNvCxnSpPr/>
      </xdr:nvCxnSpPr>
      <xdr:spPr>
        <a:xfrm>
          <a:off x="1130300" y="13166756"/>
          <a:ext cx="889000" cy="12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71755</xdr:rowOff>
    </xdr:from>
    <xdr:to>
      <xdr:col>6</xdr:col>
      <xdr:colOff>561975</xdr:colOff>
      <xdr:row>76</xdr:row>
      <xdr:rowOff>1905</xdr:rowOff>
    </xdr:to>
    <xdr:sp macro="" textlink="">
      <xdr:nvSpPr>
        <xdr:cNvPr id="198" name="円/楕円 197"/>
        <xdr:cNvSpPr/>
      </xdr:nvSpPr>
      <xdr:spPr>
        <a:xfrm>
          <a:off x="45847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94632</xdr:rowOff>
    </xdr:from>
    <xdr:ext cx="599010" cy="259045"/>
    <xdr:sp macro="" textlink="">
      <xdr:nvSpPr>
        <xdr:cNvPr id="199" name="民生費該当値テキスト"/>
        <xdr:cNvSpPr txBox="1"/>
      </xdr:nvSpPr>
      <xdr:spPr>
        <a:xfrm>
          <a:off x="4686300" y="1278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131,900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103263</xdr:rowOff>
    </xdr:from>
    <xdr:to>
      <xdr:col>5</xdr:col>
      <xdr:colOff>409575</xdr:colOff>
      <xdr:row>76</xdr:row>
      <xdr:rowOff>33413</xdr:rowOff>
    </xdr:to>
    <xdr:sp macro="" textlink="">
      <xdr:nvSpPr>
        <xdr:cNvPr id="200" name="円/楕円 199"/>
        <xdr:cNvSpPr/>
      </xdr:nvSpPr>
      <xdr:spPr>
        <a:xfrm>
          <a:off x="3746500" y="129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24540</xdr:rowOff>
    </xdr:from>
    <xdr:ext cx="599010" cy="259045"/>
    <xdr:sp macro="" textlink="">
      <xdr:nvSpPr>
        <xdr:cNvPr id="201" name="テキスト ボックス 200"/>
        <xdr:cNvSpPr txBox="1"/>
      </xdr:nvSpPr>
      <xdr:spPr>
        <a:xfrm>
          <a:off x="3497794" y="1305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130,246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1803</xdr:rowOff>
    </xdr:from>
    <xdr:to>
      <xdr:col>4</xdr:col>
      <xdr:colOff>206375</xdr:colOff>
      <xdr:row>77</xdr:row>
      <xdr:rowOff>103403</xdr:rowOff>
    </xdr:to>
    <xdr:sp macro="" textlink="">
      <xdr:nvSpPr>
        <xdr:cNvPr id="202" name="円/楕円 201"/>
        <xdr:cNvSpPr/>
      </xdr:nvSpPr>
      <xdr:spPr>
        <a:xfrm>
          <a:off x="2857500" y="132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94530</xdr:rowOff>
    </xdr:from>
    <xdr:ext cx="599010" cy="259045"/>
    <xdr:sp macro="" textlink="">
      <xdr:nvSpPr>
        <xdr:cNvPr id="203" name="テキスト ボックス 202"/>
        <xdr:cNvSpPr txBox="1"/>
      </xdr:nvSpPr>
      <xdr:spPr>
        <a:xfrm>
          <a:off x="2608794" y="1329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117,572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41904</xdr:rowOff>
    </xdr:from>
    <xdr:to>
      <xdr:col>3</xdr:col>
      <xdr:colOff>3175</xdr:colOff>
      <xdr:row>77</xdr:row>
      <xdr:rowOff>143504</xdr:rowOff>
    </xdr:to>
    <xdr:sp macro="" textlink="">
      <xdr:nvSpPr>
        <xdr:cNvPr id="204" name="円/楕円 203"/>
        <xdr:cNvSpPr/>
      </xdr:nvSpPr>
      <xdr:spPr>
        <a:xfrm>
          <a:off x="1968500" y="132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134631</xdr:rowOff>
    </xdr:from>
    <xdr:ext cx="599010" cy="259045"/>
    <xdr:sp macro="" textlink="">
      <xdr:nvSpPr>
        <xdr:cNvPr id="205" name="テキスト ボックス 204"/>
        <xdr:cNvSpPr txBox="1"/>
      </xdr:nvSpPr>
      <xdr:spPr>
        <a:xfrm>
          <a:off x="1719794" y="133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115,467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85756</xdr:rowOff>
    </xdr:from>
    <xdr:to>
      <xdr:col>1</xdr:col>
      <xdr:colOff>485775</xdr:colOff>
      <xdr:row>77</xdr:row>
      <xdr:rowOff>15906</xdr:rowOff>
    </xdr:to>
    <xdr:sp macro="" textlink="">
      <xdr:nvSpPr>
        <xdr:cNvPr id="206" name="円/楕円 205"/>
        <xdr:cNvSpPr/>
      </xdr:nvSpPr>
      <xdr:spPr>
        <a:xfrm>
          <a:off x="1079500" y="1311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7033</xdr:rowOff>
    </xdr:from>
    <xdr:ext cx="599010" cy="259045"/>
    <xdr:sp macro="" textlink="">
      <xdr:nvSpPr>
        <xdr:cNvPr id="207" name="テキスト ボックス 206"/>
        <xdr:cNvSpPr txBox="1"/>
      </xdr:nvSpPr>
      <xdr:spPr>
        <a:xfrm>
          <a:off x="830794" y="1320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157721</xdr:rowOff>
    </xdr:from>
    <xdr:to>
      <xdr:col>6</xdr:col>
      <xdr:colOff>511175</xdr:colOff>
      <xdr:row>98</xdr:row>
      <xdr:rowOff>168923</xdr:rowOff>
    </xdr:to>
    <xdr:cxnSp macro="">
      <xdr:nvCxnSpPr>
        <xdr:cNvPr id="237" name="直線コネクタ 236"/>
        <xdr:cNvCxnSpPr/>
      </xdr:nvCxnSpPr>
      <xdr:spPr>
        <a:xfrm flipV="1">
          <a:off x="3797300" y="16959821"/>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168923</xdr:rowOff>
    </xdr:from>
    <xdr:to>
      <xdr:col>5</xdr:col>
      <xdr:colOff>358775</xdr:colOff>
      <xdr:row>99</xdr:row>
      <xdr:rowOff>6826</xdr:rowOff>
    </xdr:to>
    <xdr:cxnSp macro="">
      <xdr:nvCxnSpPr>
        <xdr:cNvPr id="240" name="直線コネクタ 239"/>
        <xdr:cNvCxnSpPr/>
      </xdr:nvCxnSpPr>
      <xdr:spPr>
        <a:xfrm flipV="1">
          <a:off x="2908300" y="16971023"/>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129623</xdr:rowOff>
    </xdr:from>
    <xdr:to>
      <xdr:col>4</xdr:col>
      <xdr:colOff>155575</xdr:colOff>
      <xdr:row>99</xdr:row>
      <xdr:rowOff>6826</xdr:rowOff>
    </xdr:to>
    <xdr:cxnSp macro="">
      <xdr:nvCxnSpPr>
        <xdr:cNvPr id="243" name="直線コネクタ 242"/>
        <xdr:cNvCxnSpPr/>
      </xdr:nvCxnSpPr>
      <xdr:spPr>
        <a:xfrm>
          <a:off x="2019300" y="16931723"/>
          <a:ext cx="889000" cy="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129623</xdr:rowOff>
    </xdr:from>
    <xdr:to>
      <xdr:col>2</xdr:col>
      <xdr:colOff>638175</xdr:colOff>
      <xdr:row>99</xdr:row>
      <xdr:rowOff>12503</xdr:rowOff>
    </xdr:to>
    <xdr:cxnSp macro="">
      <xdr:nvCxnSpPr>
        <xdr:cNvPr id="246" name="直線コネクタ 245"/>
        <xdr:cNvCxnSpPr/>
      </xdr:nvCxnSpPr>
      <xdr:spPr>
        <a:xfrm flipV="1">
          <a:off x="1130300" y="16931723"/>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153421</xdr:rowOff>
    </xdr:from>
    <xdr:ext cx="534377" cy="259045"/>
    <xdr:sp macro="" textlink="">
      <xdr:nvSpPr>
        <xdr:cNvPr id="248" name="テキスト ボックス 247"/>
        <xdr:cNvSpPr txBox="1"/>
      </xdr:nvSpPr>
      <xdr:spPr>
        <a:xfrm>
          <a:off x="1752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138010</xdr:rowOff>
    </xdr:from>
    <xdr:ext cx="534377" cy="259045"/>
    <xdr:sp macro="" textlink="">
      <xdr:nvSpPr>
        <xdr:cNvPr id="250" name="テキスト ボックス 249"/>
        <xdr:cNvSpPr txBox="1"/>
      </xdr:nvSpPr>
      <xdr:spPr>
        <a:xfrm>
          <a:off x="863111" y="164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106921</xdr:rowOff>
    </xdr:from>
    <xdr:to>
      <xdr:col>6</xdr:col>
      <xdr:colOff>561975</xdr:colOff>
      <xdr:row>99</xdr:row>
      <xdr:rowOff>37071</xdr:rowOff>
    </xdr:to>
    <xdr:sp macro="" textlink="">
      <xdr:nvSpPr>
        <xdr:cNvPr id="256" name="円/楕円 255"/>
        <xdr:cNvSpPr/>
      </xdr:nvSpPr>
      <xdr:spPr>
        <a:xfrm>
          <a:off x="4584700" y="169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21848</xdr:rowOff>
    </xdr:from>
    <xdr:ext cx="534377" cy="259045"/>
    <xdr:sp macro="" textlink="">
      <xdr:nvSpPr>
        <xdr:cNvPr id="257" name="衛生費該当値テキスト"/>
        <xdr:cNvSpPr txBox="1"/>
      </xdr:nvSpPr>
      <xdr:spPr>
        <a:xfrm>
          <a:off x="4686300" y="1682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23,054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118123</xdr:rowOff>
    </xdr:from>
    <xdr:to>
      <xdr:col>5</xdr:col>
      <xdr:colOff>409575</xdr:colOff>
      <xdr:row>99</xdr:row>
      <xdr:rowOff>48273</xdr:rowOff>
    </xdr:to>
    <xdr:sp macro="" textlink="">
      <xdr:nvSpPr>
        <xdr:cNvPr id="258" name="円/楕円 257"/>
        <xdr:cNvSpPr/>
      </xdr:nvSpPr>
      <xdr:spPr>
        <a:xfrm>
          <a:off x="3746500" y="169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39400</xdr:rowOff>
    </xdr:from>
    <xdr:ext cx="534377" cy="259045"/>
    <xdr:sp macro="" textlink="">
      <xdr:nvSpPr>
        <xdr:cNvPr id="259" name="テキスト ボックス 258"/>
        <xdr:cNvSpPr txBox="1"/>
      </xdr:nvSpPr>
      <xdr:spPr>
        <a:xfrm>
          <a:off x="3530111" y="170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127476</xdr:rowOff>
    </xdr:from>
    <xdr:to>
      <xdr:col>4</xdr:col>
      <xdr:colOff>206375</xdr:colOff>
      <xdr:row>99</xdr:row>
      <xdr:rowOff>57626</xdr:rowOff>
    </xdr:to>
    <xdr:sp macro="" textlink="">
      <xdr:nvSpPr>
        <xdr:cNvPr id="260" name="円/楕円 259"/>
        <xdr:cNvSpPr/>
      </xdr:nvSpPr>
      <xdr:spPr>
        <a:xfrm>
          <a:off x="2857500" y="169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48753</xdr:rowOff>
    </xdr:from>
    <xdr:ext cx="534377" cy="259045"/>
    <xdr:sp macro="" textlink="">
      <xdr:nvSpPr>
        <xdr:cNvPr id="261" name="テキスト ボックス 260"/>
        <xdr:cNvSpPr txBox="1"/>
      </xdr:nvSpPr>
      <xdr:spPr>
        <a:xfrm>
          <a:off x="2641111" y="170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78823</xdr:rowOff>
    </xdr:from>
    <xdr:to>
      <xdr:col>3</xdr:col>
      <xdr:colOff>3175</xdr:colOff>
      <xdr:row>99</xdr:row>
      <xdr:rowOff>8973</xdr:rowOff>
    </xdr:to>
    <xdr:sp macro="" textlink="">
      <xdr:nvSpPr>
        <xdr:cNvPr id="262" name="円/楕円 261"/>
        <xdr:cNvSpPr/>
      </xdr:nvSpPr>
      <xdr:spPr>
        <a:xfrm>
          <a:off x="1968500" y="168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100</xdr:rowOff>
    </xdr:from>
    <xdr:ext cx="534377" cy="259045"/>
    <xdr:sp macro="" textlink="">
      <xdr:nvSpPr>
        <xdr:cNvPr id="263" name="テキスト ボックス 262"/>
        <xdr:cNvSpPr txBox="1"/>
      </xdr:nvSpPr>
      <xdr:spPr>
        <a:xfrm>
          <a:off x="1752111" y="169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133153</xdr:rowOff>
    </xdr:from>
    <xdr:to>
      <xdr:col>1</xdr:col>
      <xdr:colOff>485775</xdr:colOff>
      <xdr:row>99</xdr:row>
      <xdr:rowOff>63303</xdr:rowOff>
    </xdr:to>
    <xdr:sp macro="" textlink="">
      <xdr:nvSpPr>
        <xdr:cNvPr id="264" name="円/楕円 263"/>
        <xdr:cNvSpPr/>
      </xdr:nvSpPr>
      <xdr:spPr>
        <a:xfrm>
          <a:off x="1079500" y="169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54430</xdr:rowOff>
    </xdr:from>
    <xdr:ext cx="534377" cy="259045"/>
    <xdr:sp macro="" textlink="">
      <xdr:nvSpPr>
        <xdr:cNvPr id="265" name="テキスト ボックス 264"/>
        <xdr:cNvSpPr txBox="1"/>
      </xdr:nvSpPr>
      <xdr:spPr>
        <a:xfrm>
          <a:off x="863111" y="1702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90734</xdr:rowOff>
    </xdr:from>
    <xdr:to>
      <xdr:col>15</xdr:col>
      <xdr:colOff>180975</xdr:colOff>
      <xdr:row>37</xdr:row>
      <xdr:rowOff>146101</xdr:rowOff>
    </xdr:to>
    <xdr:cxnSp macro="">
      <xdr:nvCxnSpPr>
        <xdr:cNvPr id="292" name="直線コネクタ 291"/>
        <xdr:cNvCxnSpPr/>
      </xdr:nvCxnSpPr>
      <xdr:spPr>
        <a:xfrm>
          <a:off x="9639300" y="6434384"/>
          <a:ext cx="8382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165350</xdr:rowOff>
    </xdr:from>
    <xdr:ext cx="469744" cy="259045"/>
    <xdr:sp macro="" textlink="">
      <xdr:nvSpPr>
        <xdr:cNvPr id="293" name="労働費平均値テキスト"/>
        <xdr:cNvSpPr txBox="1"/>
      </xdr:nvSpPr>
      <xdr:spPr>
        <a:xfrm>
          <a:off x="10528300" y="6509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90734</xdr:rowOff>
    </xdr:from>
    <xdr:to>
      <xdr:col>14</xdr:col>
      <xdr:colOff>28575</xdr:colOff>
      <xdr:row>37</xdr:row>
      <xdr:rowOff>136134</xdr:rowOff>
    </xdr:to>
    <xdr:cxnSp macro="">
      <xdr:nvCxnSpPr>
        <xdr:cNvPr id="295" name="直線コネクタ 294"/>
        <xdr:cNvCxnSpPr/>
      </xdr:nvCxnSpPr>
      <xdr:spPr>
        <a:xfrm flipV="1">
          <a:off x="8750300" y="6434384"/>
          <a:ext cx="8890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125026</xdr:rowOff>
    </xdr:from>
    <xdr:ext cx="469744" cy="259045"/>
    <xdr:sp macro="" textlink="">
      <xdr:nvSpPr>
        <xdr:cNvPr id="297" name="テキスト ボックス 296"/>
        <xdr:cNvSpPr txBox="1"/>
      </xdr:nvSpPr>
      <xdr:spPr>
        <a:xfrm>
          <a:off x="9404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118989</xdr:rowOff>
    </xdr:from>
    <xdr:to>
      <xdr:col>12</xdr:col>
      <xdr:colOff>511175</xdr:colOff>
      <xdr:row>37</xdr:row>
      <xdr:rowOff>136134</xdr:rowOff>
    </xdr:to>
    <xdr:cxnSp macro="">
      <xdr:nvCxnSpPr>
        <xdr:cNvPr id="298" name="直線コネクタ 297"/>
        <xdr:cNvCxnSpPr/>
      </xdr:nvCxnSpPr>
      <xdr:spPr>
        <a:xfrm>
          <a:off x="7861300" y="646263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110624</xdr:rowOff>
    </xdr:from>
    <xdr:ext cx="469744" cy="259045"/>
    <xdr:sp macro="" textlink="">
      <xdr:nvSpPr>
        <xdr:cNvPr id="300" name="テキスト ボックス 299"/>
        <xdr:cNvSpPr txBox="1"/>
      </xdr:nvSpPr>
      <xdr:spPr>
        <a:xfrm>
          <a:off x="8515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61290</xdr:rowOff>
    </xdr:from>
    <xdr:to>
      <xdr:col>11</xdr:col>
      <xdr:colOff>307975</xdr:colOff>
      <xdr:row>37</xdr:row>
      <xdr:rowOff>118989</xdr:rowOff>
    </xdr:to>
    <xdr:cxnSp macro="">
      <xdr:nvCxnSpPr>
        <xdr:cNvPr id="301" name="直線コネクタ 300"/>
        <xdr:cNvCxnSpPr/>
      </xdr:nvCxnSpPr>
      <xdr:spPr>
        <a:xfrm>
          <a:off x="6972300" y="6404940"/>
          <a:ext cx="8890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95262</xdr:rowOff>
    </xdr:from>
    <xdr:ext cx="469744" cy="259045"/>
    <xdr:sp macro="" textlink="">
      <xdr:nvSpPr>
        <xdr:cNvPr id="303" name="テキスト ボックス 302"/>
        <xdr:cNvSpPr txBox="1"/>
      </xdr:nvSpPr>
      <xdr:spPr>
        <a:xfrm>
          <a:off x="7626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50593</xdr:rowOff>
    </xdr:from>
    <xdr:ext cx="469744" cy="259045"/>
    <xdr:sp macro="" textlink="">
      <xdr:nvSpPr>
        <xdr:cNvPr id="305" name="テキスト ボックス 304"/>
        <xdr:cNvSpPr txBox="1"/>
      </xdr:nvSpPr>
      <xdr:spPr>
        <a:xfrm>
          <a:off x="6737427" y="656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95301</xdr:rowOff>
    </xdr:from>
    <xdr:to>
      <xdr:col>15</xdr:col>
      <xdr:colOff>231775</xdr:colOff>
      <xdr:row>38</xdr:row>
      <xdr:rowOff>25451</xdr:rowOff>
    </xdr:to>
    <xdr:sp macro="" textlink="">
      <xdr:nvSpPr>
        <xdr:cNvPr id="311" name="円/楕円 310"/>
        <xdr:cNvSpPr/>
      </xdr:nvSpPr>
      <xdr:spPr>
        <a:xfrm>
          <a:off x="104267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118178</xdr:rowOff>
    </xdr:from>
    <xdr:ext cx="469744" cy="259045"/>
    <xdr:sp macro="" textlink="">
      <xdr:nvSpPr>
        <xdr:cNvPr id="312" name="労働費該当値テキスト"/>
        <xdr:cNvSpPr txBox="1"/>
      </xdr:nvSpPr>
      <xdr:spPr>
        <a:xfrm>
          <a:off x="10528300" y="62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39934</xdr:rowOff>
    </xdr:from>
    <xdr:to>
      <xdr:col>14</xdr:col>
      <xdr:colOff>79375</xdr:colOff>
      <xdr:row>37</xdr:row>
      <xdr:rowOff>141534</xdr:rowOff>
    </xdr:to>
    <xdr:sp macro="" textlink="">
      <xdr:nvSpPr>
        <xdr:cNvPr id="313" name="円/楕円 312"/>
        <xdr:cNvSpPr/>
      </xdr:nvSpPr>
      <xdr:spPr>
        <a:xfrm>
          <a:off x="9588500" y="63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158061</xdr:rowOff>
    </xdr:from>
    <xdr:ext cx="469744" cy="259045"/>
    <xdr:sp macro="" textlink="">
      <xdr:nvSpPr>
        <xdr:cNvPr id="314" name="テキスト ボックス 313"/>
        <xdr:cNvSpPr txBox="1"/>
      </xdr:nvSpPr>
      <xdr:spPr>
        <a:xfrm>
          <a:off x="9404427" y="615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85334</xdr:rowOff>
    </xdr:from>
    <xdr:to>
      <xdr:col>12</xdr:col>
      <xdr:colOff>561975</xdr:colOff>
      <xdr:row>38</xdr:row>
      <xdr:rowOff>15484</xdr:rowOff>
    </xdr:to>
    <xdr:sp macro="" textlink="">
      <xdr:nvSpPr>
        <xdr:cNvPr id="315" name="円/楕円 314"/>
        <xdr:cNvSpPr/>
      </xdr:nvSpPr>
      <xdr:spPr>
        <a:xfrm>
          <a:off x="8699500" y="642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32011</xdr:rowOff>
    </xdr:from>
    <xdr:ext cx="469744" cy="259045"/>
    <xdr:sp macro="" textlink="">
      <xdr:nvSpPr>
        <xdr:cNvPr id="316" name="テキスト ボックス 315"/>
        <xdr:cNvSpPr txBox="1"/>
      </xdr:nvSpPr>
      <xdr:spPr>
        <a:xfrm>
          <a:off x="8515427" y="620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68189</xdr:rowOff>
    </xdr:from>
    <xdr:to>
      <xdr:col>11</xdr:col>
      <xdr:colOff>358775</xdr:colOff>
      <xdr:row>37</xdr:row>
      <xdr:rowOff>169789</xdr:rowOff>
    </xdr:to>
    <xdr:sp macro="" textlink="">
      <xdr:nvSpPr>
        <xdr:cNvPr id="317" name="円/楕円 316"/>
        <xdr:cNvSpPr/>
      </xdr:nvSpPr>
      <xdr:spPr>
        <a:xfrm>
          <a:off x="7810500" y="64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14866</xdr:rowOff>
    </xdr:from>
    <xdr:ext cx="469744" cy="259045"/>
    <xdr:sp macro="" textlink="">
      <xdr:nvSpPr>
        <xdr:cNvPr id="318" name="テキスト ボックス 317"/>
        <xdr:cNvSpPr txBox="1"/>
      </xdr:nvSpPr>
      <xdr:spPr>
        <a:xfrm>
          <a:off x="7626427" y="618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10490</xdr:rowOff>
    </xdr:from>
    <xdr:to>
      <xdr:col>10</xdr:col>
      <xdr:colOff>155575</xdr:colOff>
      <xdr:row>37</xdr:row>
      <xdr:rowOff>112090</xdr:rowOff>
    </xdr:to>
    <xdr:sp macro="" textlink="">
      <xdr:nvSpPr>
        <xdr:cNvPr id="319" name="円/楕円 318"/>
        <xdr:cNvSpPr/>
      </xdr:nvSpPr>
      <xdr:spPr>
        <a:xfrm>
          <a:off x="6921500" y="63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128617</xdr:rowOff>
    </xdr:from>
    <xdr:ext cx="469744" cy="259045"/>
    <xdr:sp macro="" textlink="">
      <xdr:nvSpPr>
        <xdr:cNvPr id="320" name="テキスト ボックス 319"/>
        <xdr:cNvSpPr txBox="1"/>
      </xdr:nvSpPr>
      <xdr:spPr>
        <a:xfrm>
          <a:off x="6737427" y="612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108039</xdr:rowOff>
    </xdr:from>
    <xdr:to>
      <xdr:col>15</xdr:col>
      <xdr:colOff>180975</xdr:colOff>
      <xdr:row>56</xdr:row>
      <xdr:rowOff>3569</xdr:rowOff>
    </xdr:to>
    <xdr:cxnSp macro="">
      <xdr:nvCxnSpPr>
        <xdr:cNvPr id="349" name="直線コネクタ 348"/>
        <xdr:cNvCxnSpPr/>
      </xdr:nvCxnSpPr>
      <xdr:spPr>
        <a:xfrm flipV="1">
          <a:off x="9639300" y="9537789"/>
          <a:ext cx="8382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3569</xdr:rowOff>
    </xdr:from>
    <xdr:to>
      <xdr:col>14</xdr:col>
      <xdr:colOff>28575</xdr:colOff>
      <xdr:row>56</xdr:row>
      <xdr:rowOff>56414</xdr:rowOff>
    </xdr:to>
    <xdr:cxnSp macro="">
      <xdr:nvCxnSpPr>
        <xdr:cNvPr id="352" name="直線コネクタ 351"/>
        <xdr:cNvCxnSpPr/>
      </xdr:nvCxnSpPr>
      <xdr:spPr>
        <a:xfrm flipV="1">
          <a:off x="8750300" y="9604769"/>
          <a:ext cx="8890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55440</xdr:rowOff>
    </xdr:from>
    <xdr:ext cx="534377" cy="259045"/>
    <xdr:sp macro="" textlink="">
      <xdr:nvSpPr>
        <xdr:cNvPr id="354" name="テキスト ボックス 353"/>
        <xdr:cNvSpPr txBox="1"/>
      </xdr:nvSpPr>
      <xdr:spPr>
        <a:xfrm>
          <a:off x="9372111" y="96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56414</xdr:rowOff>
    </xdr:from>
    <xdr:to>
      <xdr:col>12</xdr:col>
      <xdr:colOff>511175</xdr:colOff>
      <xdr:row>56</xdr:row>
      <xdr:rowOff>82436</xdr:rowOff>
    </xdr:to>
    <xdr:cxnSp macro="">
      <xdr:nvCxnSpPr>
        <xdr:cNvPr id="355" name="直線コネクタ 354"/>
        <xdr:cNvCxnSpPr/>
      </xdr:nvCxnSpPr>
      <xdr:spPr>
        <a:xfrm flipV="1">
          <a:off x="7861300" y="9657614"/>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82436</xdr:rowOff>
    </xdr:from>
    <xdr:to>
      <xdr:col>11</xdr:col>
      <xdr:colOff>307975</xdr:colOff>
      <xdr:row>56</xdr:row>
      <xdr:rowOff>100533</xdr:rowOff>
    </xdr:to>
    <xdr:cxnSp macro="">
      <xdr:nvCxnSpPr>
        <xdr:cNvPr id="358" name="直線コネクタ 357"/>
        <xdr:cNvCxnSpPr/>
      </xdr:nvCxnSpPr>
      <xdr:spPr>
        <a:xfrm flipV="1">
          <a:off x="6972300" y="968363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124706</xdr:rowOff>
    </xdr:from>
    <xdr:ext cx="534377" cy="259045"/>
    <xdr:sp macro="" textlink="">
      <xdr:nvSpPr>
        <xdr:cNvPr id="360" name="テキスト ボックス 359"/>
        <xdr:cNvSpPr txBox="1"/>
      </xdr:nvSpPr>
      <xdr:spPr>
        <a:xfrm>
          <a:off x="7594111"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57239</xdr:rowOff>
    </xdr:from>
    <xdr:to>
      <xdr:col>15</xdr:col>
      <xdr:colOff>231775</xdr:colOff>
      <xdr:row>55</xdr:row>
      <xdr:rowOff>158839</xdr:rowOff>
    </xdr:to>
    <xdr:sp macro="" textlink="">
      <xdr:nvSpPr>
        <xdr:cNvPr id="368" name="円/楕円 367"/>
        <xdr:cNvSpPr/>
      </xdr:nvSpPr>
      <xdr:spPr>
        <a:xfrm>
          <a:off x="10426700" y="94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80116</xdr:rowOff>
    </xdr:from>
    <xdr:ext cx="534377" cy="259045"/>
    <xdr:sp macro="" textlink="">
      <xdr:nvSpPr>
        <xdr:cNvPr id="369" name="農林水産業費該当値テキスト"/>
        <xdr:cNvSpPr txBox="1"/>
      </xdr:nvSpPr>
      <xdr:spPr>
        <a:xfrm>
          <a:off x="10528300" y="93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16,331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124219</xdr:rowOff>
    </xdr:from>
    <xdr:to>
      <xdr:col>14</xdr:col>
      <xdr:colOff>79375</xdr:colOff>
      <xdr:row>56</xdr:row>
      <xdr:rowOff>54369</xdr:rowOff>
    </xdr:to>
    <xdr:sp macro="" textlink="">
      <xdr:nvSpPr>
        <xdr:cNvPr id="370" name="円/楕円 369"/>
        <xdr:cNvSpPr/>
      </xdr:nvSpPr>
      <xdr:spPr>
        <a:xfrm>
          <a:off x="9588500" y="95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70896</xdr:rowOff>
    </xdr:from>
    <xdr:ext cx="534377" cy="259045"/>
    <xdr:sp macro="" textlink="">
      <xdr:nvSpPr>
        <xdr:cNvPr id="371" name="テキスト ボックス 370"/>
        <xdr:cNvSpPr txBox="1"/>
      </xdr:nvSpPr>
      <xdr:spPr>
        <a:xfrm>
          <a:off x="9372111" y="93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5614</xdr:rowOff>
    </xdr:from>
    <xdr:to>
      <xdr:col>12</xdr:col>
      <xdr:colOff>561975</xdr:colOff>
      <xdr:row>56</xdr:row>
      <xdr:rowOff>107214</xdr:rowOff>
    </xdr:to>
    <xdr:sp macro="" textlink="">
      <xdr:nvSpPr>
        <xdr:cNvPr id="372" name="円/楕円 371"/>
        <xdr:cNvSpPr/>
      </xdr:nvSpPr>
      <xdr:spPr>
        <a:xfrm>
          <a:off x="8699500" y="96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98341</xdr:rowOff>
    </xdr:from>
    <xdr:ext cx="534377" cy="259045"/>
    <xdr:sp macro="" textlink="">
      <xdr:nvSpPr>
        <xdr:cNvPr id="373" name="テキスト ボックス 372"/>
        <xdr:cNvSpPr txBox="1"/>
      </xdr:nvSpPr>
      <xdr:spPr>
        <a:xfrm>
          <a:off x="8483111" y="969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31636</xdr:rowOff>
    </xdr:from>
    <xdr:to>
      <xdr:col>11</xdr:col>
      <xdr:colOff>358775</xdr:colOff>
      <xdr:row>56</xdr:row>
      <xdr:rowOff>133236</xdr:rowOff>
    </xdr:to>
    <xdr:sp macro="" textlink="">
      <xdr:nvSpPr>
        <xdr:cNvPr id="374" name="円/楕円 373"/>
        <xdr:cNvSpPr/>
      </xdr:nvSpPr>
      <xdr:spPr>
        <a:xfrm>
          <a:off x="7810500" y="96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149763</xdr:rowOff>
    </xdr:from>
    <xdr:ext cx="534377" cy="259045"/>
    <xdr:sp macro="" textlink="">
      <xdr:nvSpPr>
        <xdr:cNvPr id="375" name="テキスト ボックス 374"/>
        <xdr:cNvSpPr txBox="1"/>
      </xdr:nvSpPr>
      <xdr:spPr>
        <a:xfrm>
          <a:off x="7594111" y="940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49733</xdr:rowOff>
    </xdr:from>
    <xdr:to>
      <xdr:col>10</xdr:col>
      <xdr:colOff>155575</xdr:colOff>
      <xdr:row>56</xdr:row>
      <xdr:rowOff>151333</xdr:rowOff>
    </xdr:to>
    <xdr:sp macro="" textlink="">
      <xdr:nvSpPr>
        <xdr:cNvPr id="376" name="円/楕円 375"/>
        <xdr:cNvSpPr/>
      </xdr:nvSpPr>
      <xdr:spPr>
        <a:xfrm>
          <a:off x="6921500" y="96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142460</xdr:rowOff>
    </xdr:from>
    <xdr:ext cx="534377" cy="259045"/>
    <xdr:sp macro="" textlink="">
      <xdr:nvSpPr>
        <xdr:cNvPr id="377" name="テキスト ボックス 376"/>
        <xdr:cNvSpPr txBox="1"/>
      </xdr:nvSpPr>
      <xdr:spPr>
        <a:xfrm>
          <a:off x="6705111" y="97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42842</xdr:rowOff>
    </xdr:from>
    <xdr:to>
      <xdr:col>15</xdr:col>
      <xdr:colOff>180975</xdr:colOff>
      <xdr:row>75</xdr:row>
      <xdr:rowOff>52877</xdr:rowOff>
    </xdr:to>
    <xdr:cxnSp macro="">
      <xdr:nvCxnSpPr>
        <xdr:cNvPr id="404" name="直線コネクタ 403"/>
        <xdr:cNvCxnSpPr/>
      </xdr:nvCxnSpPr>
      <xdr:spPr>
        <a:xfrm>
          <a:off x="9639300" y="12901592"/>
          <a:ext cx="8382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5"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117274</xdr:rowOff>
    </xdr:from>
    <xdr:to>
      <xdr:col>14</xdr:col>
      <xdr:colOff>28575</xdr:colOff>
      <xdr:row>75</xdr:row>
      <xdr:rowOff>42842</xdr:rowOff>
    </xdr:to>
    <xdr:cxnSp macro="">
      <xdr:nvCxnSpPr>
        <xdr:cNvPr id="407" name="直線コネクタ 406"/>
        <xdr:cNvCxnSpPr/>
      </xdr:nvCxnSpPr>
      <xdr:spPr>
        <a:xfrm>
          <a:off x="8750300" y="12804574"/>
          <a:ext cx="889000" cy="9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146583</xdr:rowOff>
    </xdr:from>
    <xdr:ext cx="469744" cy="259045"/>
    <xdr:sp macro="" textlink="">
      <xdr:nvSpPr>
        <xdr:cNvPr id="409" name="テキスト ボックス 408"/>
        <xdr:cNvSpPr txBox="1"/>
      </xdr:nvSpPr>
      <xdr:spPr>
        <a:xfrm>
          <a:off x="9404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84905</xdr:rowOff>
    </xdr:from>
    <xdr:to>
      <xdr:col>12</xdr:col>
      <xdr:colOff>511175</xdr:colOff>
      <xdr:row>74</xdr:row>
      <xdr:rowOff>117274</xdr:rowOff>
    </xdr:to>
    <xdr:cxnSp macro="">
      <xdr:nvCxnSpPr>
        <xdr:cNvPr id="410" name="直線コネクタ 409"/>
        <xdr:cNvCxnSpPr/>
      </xdr:nvCxnSpPr>
      <xdr:spPr>
        <a:xfrm>
          <a:off x="7861300" y="12772205"/>
          <a:ext cx="889000" cy="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155956</xdr:rowOff>
    </xdr:from>
    <xdr:ext cx="469744" cy="259045"/>
    <xdr:sp macro="" textlink="">
      <xdr:nvSpPr>
        <xdr:cNvPr id="412" name="テキスト ボックス 411"/>
        <xdr:cNvSpPr txBox="1"/>
      </xdr:nvSpPr>
      <xdr:spPr>
        <a:xfrm>
          <a:off x="8515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144135</xdr:rowOff>
    </xdr:from>
    <xdr:to>
      <xdr:col>11</xdr:col>
      <xdr:colOff>307975</xdr:colOff>
      <xdr:row>74</xdr:row>
      <xdr:rowOff>84905</xdr:rowOff>
    </xdr:to>
    <xdr:cxnSp macro="">
      <xdr:nvCxnSpPr>
        <xdr:cNvPr id="413" name="直線コネクタ 412"/>
        <xdr:cNvCxnSpPr/>
      </xdr:nvCxnSpPr>
      <xdr:spPr>
        <a:xfrm>
          <a:off x="6972300" y="12659985"/>
          <a:ext cx="889000" cy="11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165397</xdr:rowOff>
    </xdr:from>
    <xdr:ext cx="469744" cy="259045"/>
    <xdr:sp macro="" textlink="">
      <xdr:nvSpPr>
        <xdr:cNvPr id="415" name="テキスト ボックス 414"/>
        <xdr:cNvSpPr txBox="1"/>
      </xdr:nvSpPr>
      <xdr:spPr>
        <a:xfrm>
          <a:off x="7626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158607</xdr:rowOff>
    </xdr:from>
    <xdr:ext cx="469744" cy="259045"/>
    <xdr:sp macro="" textlink="">
      <xdr:nvSpPr>
        <xdr:cNvPr id="417" name="テキスト ボックス 416"/>
        <xdr:cNvSpPr txBox="1"/>
      </xdr:nvSpPr>
      <xdr:spPr>
        <a:xfrm>
          <a:off x="6737427" y="1336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2077</xdr:rowOff>
    </xdr:from>
    <xdr:to>
      <xdr:col>15</xdr:col>
      <xdr:colOff>231775</xdr:colOff>
      <xdr:row>75</xdr:row>
      <xdr:rowOff>103677</xdr:rowOff>
    </xdr:to>
    <xdr:sp macro="" textlink="">
      <xdr:nvSpPr>
        <xdr:cNvPr id="423" name="円/楕円 422"/>
        <xdr:cNvSpPr/>
      </xdr:nvSpPr>
      <xdr:spPr>
        <a:xfrm>
          <a:off x="10426700" y="1286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24954</xdr:rowOff>
    </xdr:from>
    <xdr:ext cx="534377" cy="259045"/>
    <xdr:sp macro="" textlink="">
      <xdr:nvSpPr>
        <xdr:cNvPr id="424" name="商工費該当値テキスト"/>
        <xdr:cNvSpPr txBox="1"/>
      </xdr:nvSpPr>
      <xdr:spPr>
        <a:xfrm>
          <a:off x="10528300" y="1271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26,298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163492</xdr:rowOff>
    </xdr:from>
    <xdr:to>
      <xdr:col>14</xdr:col>
      <xdr:colOff>79375</xdr:colOff>
      <xdr:row>75</xdr:row>
      <xdr:rowOff>93642</xdr:rowOff>
    </xdr:to>
    <xdr:sp macro="" textlink="">
      <xdr:nvSpPr>
        <xdr:cNvPr id="425" name="円/楕円 424"/>
        <xdr:cNvSpPr/>
      </xdr:nvSpPr>
      <xdr:spPr>
        <a:xfrm>
          <a:off x="9588500" y="128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110169</xdr:rowOff>
    </xdr:from>
    <xdr:ext cx="534377" cy="259045"/>
    <xdr:sp macro="" textlink="">
      <xdr:nvSpPr>
        <xdr:cNvPr id="426" name="テキスト ボックス 425"/>
        <xdr:cNvSpPr txBox="1"/>
      </xdr:nvSpPr>
      <xdr:spPr>
        <a:xfrm>
          <a:off x="9372111" y="126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26,737</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66474</xdr:rowOff>
    </xdr:from>
    <xdr:to>
      <xdr:col>12</xdr:col>
      <xdr:colOff>561975</xdr:colOff>
      <xdr:row>74</xdr:row>
      <xdr:rowOff>168074</xdr:rowOff>
    </xdr:to>
    <xdr:sp macro="" textlink="">
      <xdr:nvSpPr>
        <xdr:cNvPr id="427" name="円/楕円 426"/>
        <xdr:cNvSpPr/>
      </xdr:nvSpPr>
      <xdr:spPr>
        <a:xfrm>
          <a:off x="8699500" y="1275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13151</xdr:rowOff>
    </xdr:from>
    <xdr:ext cx="534377" cy="259045"/>
    <xdr:sp macro="" textlink="">
      <xdr:nvSpPr>
        <xdr:cNvPr id="428" name="テキスト ボックス 427"/>
        <xdr:cNvSpPr txBox="1"/>
      </xdr:nvSpPr>
      <xdr:spPr>
        <a:xfrm>
          <a:off x="8483111" y="1252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30,981</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34105</xdr:rowOff>
    </xdr:from>
    <xdr:to>
      <xdr:col>11</xdr:col>
      <xdr:colOff>358775</xdr:colOff>
      <xdr:row>74</xdr:row>
      <xdr:rowOff>135705</xdr:rowOff>
    </xdr:to>
    <xdr:sp macro="" textlink="">
      <xdr:nvSpPr>
        <xdr:cNvPr id="429" name="円/楕円 428"/>
        <xdr:cNvSpPr/>
      </xdr:nvSpPr>
      <xdr:spPr>
        <a:xfrm>
          <a:off x="7810500" y="127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152232</xdr:rowOff>
    </xdr:from>
    <xdr:ext cx="534377" cy="259045"/>
    <xdr:sp macro="" textlink="">
      <xdr:nvSpPr>
        <xdr:cNvPr id="430" name="テキスト ボックス 429"/>
        <xdr:cNvSpPr txBox="1"/>
      </xdr:nvSpPr>
      <xdr:spPr>
        <a:xfrm>
          <a:off x="7594111" y="1249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32,397</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93335</xdr:rowOff>
    </xdr:from>
    <xdr:to>
      <xdr:col>10</xdr:col>
      <xdr:colOff>155575</xdr:colOff>
      <xdr:row>74</xdr:row>
      <xdr:rowOff>23485</xdr:rowOff>
    </xdr:to>
    <xdr:sp macro="" textlink="">
      <xdr:nvSpPr>
        <xdr:cNvPr id="431" name="円/楕円 430"/>
        <xdr:cNvSpPr/>
      </xdr:nvSpPr>
      <xdr:spPr>
        <a:xfrm>
          <a:off x="6921500" y="1260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40012</xdr:rowOff>
    </xdr:from>
    <xdr:ext cx="534377" cy="259045"/>
    <xdr:sp macro="" textlink="">
      <xdr:nvSpPr>
        <xdr:cNvPr id="432" name="テキスト ボックス 431"/>
        <xdr:cNvSpPr txBox="1"/>
      </xdr:nvSpPr>
      <xdr:spPr>
        <a:xfrm>
          <a:off x="6705111" y="1238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70262</xdr:rowOff>
    </xdr:from>
    <xdr:to>
      <xdr:col>15</xdr:col>
      <xdr:colOff>180975</xdr:colOff>
      <xdr:row>96</xdr:row>
      <xdr:rowOff>31248</xdr:rowOff>
    </xdr:to>
    <xdr:cxnSp macro="">
      <xdr:nvCxnSpPr>
        <xdr:cNvPr id="462" name="直線コネクタ 461"/>
        <xdr:cNvCxnSpPr/>
      </xdr:nvCxnSpPr>
      <xdr:spPr>
        <a:xfrm>
          <a:off x="9639300" y="16358012"/>
          <a:ext cx="838200" cy="13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70262</xdr:rowOff>
    </xdr:from>
    <xdr:to>
      <xdr:col>14</xdr:col>
      <xdr:colOff>28575</xdr:colOff>
      <xdr:row>95</xdr:row>
      <xdr:rowOff>120441</xdr:rowOff>
    </xdr:to>
    <xdr:cxnSp macro="">
      <xdr:nvCxnSpPr>
        <xdr:cNvPr id="465" name="直線コネクタ 464"/>
        <xdr:cNvCxnSpPr/>
      </xdr:nvCxnSpPr>
      <xdr:spPr>
        <a:xfrm flipV="1">
          <a:off x="8750300" y="16358012"/>
          <a:ext cx="889000" cy="5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86682</xdr:rowOff>
    </xdr:from>
    <xdr:ext cx="534377" cy="259045"/>
    <xdr:sp macro="" textlink="">
      <xdr:nvSpPr>
        <xdr:cNvPr id="467" name="テキスト ボックス 466"/>
        <xdr:cNvSpPr txBox="1"/>
      </xdr:nvSpPr>
      <xdr:spPr>
        <a:xfrm>
          <a:off x="9372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120441</xdr:rowOff>
    </xdr:from>
    <xdr:to>
      <xdr:col>12</xdr:col>
      <xdr:colOff>511175</xdr:colOff>
      <xdr:row>96</xdr:row>
      <xdr:rowOff>134480</xdr:rowOff>
    </xdr:to>
    <xdr:cxnSp macro="">
      <xdr:nvCxnSpPr>
        <xdr:cNvPr id="468" name="直線コネクタ 467"/>
        <xdr:cNvCxnSpPr/>
      </xdr:nvCxnSpPr>
      <xdr:spPr>
        <a:xfrm flipV="1">
          <a:off x="7861300" y="16408191"/>
          <a:ext cx="889000" cy="18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57173</xdr:rowOff>
    </xdr:from>
    <xdr:ext cx="534377" cy="259045"/>
    <xdr:sp macro="" textlink="">
      <xdr:nvSpPr>
        <xdr:cNvPr id="470" name="テキスト ボックス 469"/>
        <xdr:cNvSpPr txBox="1"/>
      </xdr:nvSpPr>
      <xdr:spPr>
        <a:xfrm>
          <a:off x="8483111" y="165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128384</xdr:rowOff>
    </xdr:from>
    <xdr:to>
      <xdr:col>11</xdr:col>
      <xdr:colOff>307975</xdr:colOff>
      <xdr:row>96</xdr:row>
      <xdr:rowOff>134480</xdr:rowOff>
    </xdr:to>
    <xdr:cxnSp macro="">
      <xdr:nvCxnSpPr>
        <xdr:cNvPr id="471" name="直線コネクタ 470"/>
        <xdr:cNvCxnSpPr/>
      </xdr:nvCxnSpPr>
      <xdr:spPr>
        <a:xfrm>
          <a:off x="6972300" y="1658758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3" name="テキスト ボックス 472"/>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151898</xdr:rowOff>
    </xdr:from>
    <xdr:to>
      <xdr:col>15</xdr:col>
      <xdr:colOff>231775</xdr:colOff>
      <xdr:row>96</xdr:row>
      <xdr:rowOff>82048</xdr:rowOff>
    </xdr:to>
    <xdr:sp macro="" textlink="">
      <xdr:nvSpPr>
        <xdr:cNvPr id="481" name="円/楕円 480"/>
        <xdr:cNvSpPr/>
      </xdr:nvSpPr>
      <xdr:spPr>
        <a:xfrm>
          <a:off x="10426700" y="164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3325</xdr:rowOff>
    </xdr:from>
    <xdr:ext cx="534377" cy="259045"/>
    <xdr:sp macro="" textlink="">
      <xdr:nvSpPr>
        <xdr:cNvPr id="482" name="土木費該当値テキスト"/>
        <xdr:cNvSpPr txBox="1"/>
      </xdr:nvSpPr>
      <xdr:spPr>
        <a:xfrm>
          <a:off x="10528300" y="162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19462</xdr:rowOff>
    </xdr:from>
    <xdr:to>
      <xdr:col>14</xdr:col>
      <xdr:colOff>79375</xdr:colOff>
      <xdr:row>95</xdr:row>
      <xdr:rowOff>121062</xdr:rowOff>
    </xdr:to>
    <xdr:sp macro="" textlink="">
      <xdr:nvSpPr>
        <xdr:cNvPr id="483" name="円/楕円 482"/>
        <xdr:cNvSpPr/>
      </xdr:nvSpPr>
      <xdr:spPr>
        <a:xfrm>
          <a:off x="9588500" y="163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137589</xdr:rowOff>
    </xdr:from>
    <xdr:ext cx="534377" cy="259045"/>
    <xdr:sp macro="" textlink="">
      <xdr:nvSpPr>
        <xdr:cNvPr id="484" name="テキスト ボックス 483"/>
        <xdr:cNvSpPr txBox="1"/>
      </xdr:nvSpPr>
      <xdr:spPr>
        <a:xfrm>
          <a:off x="9372111" y="1608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69641</xdr:rowOff>
    </xdr:from>
    <xdr:to>
      <xdr:col>12</xdr:col>
      <xdr:colOff>561975</xdr:colOff>
      <xdr:row>95</xdr:row>
      <xdr:rowOff>171241</xdr:rowOff>
    </xdr:to>
    <xdr:sp macro="" textlink="">
      <xdr:nvSpPr>
        <xdr:cNvPr id="485" name="円/楕円 484"/>
        <xdr:cNvSpPr/>
      </xdr:nvSpPr>
      <xdr:spPr>
        <a:xfrm>
          <a:off x="8699500" y="163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16318</xdr:rowOff>
    </xdr:from>
    <xdr:ext cx="534377" cy="259045"/>
    <xdr:sp macro="" textlink="">
      <xdr:nvSpPr>
        <xdr:cNvPr id="486" name="テキスト ボックス 485"/>
        <xdr:cNvSpPr txBox="1"/>
      </xdr:nvSpPr>
      <xdr:spPr>
        <a:xfrm>
          <a:off x="8483111" y="1613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83680</xdr:rowOff>
    </xdr:from>
    <xdr:to>
      <xdr:col>11</xdr:col>
      <xdr:colOff>358775</xdr:colOff>
      <xdr:row>97</xdr:row>
      <xdr:rowOff>13830</xdr:rowOff>
    </xdr:to>
    <xdr:sp macro="" textlink="">
      <xdr:nvSpPr>
        <xdr:cNvPr id="487" name="円/楕円 486"/>
        <xdr:cNvSpPr/>
      </xdr:nvSpPr>
      <xdr:spPr>
        <a:xfrm>
          <a:off x="7810500" y="165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30357</xdr:rowOff>
    </xdr:from>
    <xdr:ext cx="534377" cy="259045"/>
    <xdr:sp macro="" textlink="">
      <xdr:nvSpPr>
        <xdr:cNvPr id="488" name="テキスト ボックス 487"/>
        <xdr:cNvSpPr txBox="1"/>
      </xdr:nvSpPr>
      <xdr:spPr>
        <a:xfrm>
          <a:off x="7594111" y="163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77584</xdr:rowOff>
    </xdr:from>
    <xdr:to>
      <xdr:col>10</xdr:col>
      <xdr:colOff>155575</xdr:colOff>
      <xdr:row>97</xdr:row>
      <xdr:rowOff>7734</xdr:rowOff>
    </xdr:to>
    <xdr:sp macro="" textlink="">
      <xdr:nvSpPr>
        <xdr:cNvPr id="489" name="円/楕円 488"/>
        <xdr:cNvSpPr/>
      </xdr:nvSpPr>
      <xdr:spPr>
        <a:xfrm>
          <a:off x="6921500" y="165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170311</xdr:rowOff>
    </xdr:from>
    <xdr:ext cx="534377" cy="259045"/>
    <xdr:sp macro="" textlink="">
      <xdr:nvSpPr>
        <xdr:cNvPr id="490" name="テキスト ボックス 489"/>
        <xdr:cNvSpPr txBox="1"/>
      </xdr:nvSpPr>
      <xdr:spPr>
        <a:xfrm>
          <a:off x="6705111" y="1662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160160</xdr:rowOff>
    </xdr:from>
    <xdr:to>
      <xdr:col>23</xdr:col>
      <xdr:colOff>517525</xdr:colOff>
      <xdr:row>38</xdr:row>
      <xdr:rowOff>136233</xdr:rowOff>
    </xdr:to>
    <xdr:cxnSp macro="">
      <xdr:nvCxnSpPr>
        <xdr:cNvPr id="520" name="直線コネクタ 519"/>
        <xdr:cNvCxnSpPr/>
      </xdr:nvCxnSpPr>
      <xdr:spPr>
        <a:xfrm flipV="1">
          <a:off x="15481300" y="6503810"/>
          <a:ext cx="838200" cy="14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136233</xdr:rowOff>
    </xdr:from>
    <xdr:to>
      <xdr:col>22</xdr:col>
      <xdr:colOff>365125</xdr:colOff>
      <xdr:row>38</xdr:row>
      <xdr:rowOff>154559</xdr:rowOff>
    </xdr:to>
    <xdr:cxnSp macro="">
      <xdr:nvCxnSpPr>
        <xdr:cNvPr id="523" name="直線コネクタ 522"/>
        <xdr:cNvCxnSpPr/>
      </xdr:nvCxnSpPr>
      <xdr:spPr>
        <a:xfrm flipV="1">
          <a:off x="14592300" y="665133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5" name="テキスト ボックス 524"/>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154559</xdr:rowOff>
    </xdr:from>
    <xdr:to>
      <xdr:col>21</xdr:col>
      <xdr:colOff>161925</xdr:colOff>
      <xdr:row>39</xdr:row>
      <xdr:rowOff>9969</xdr:rowOff>
    </xdr:to>
    <xdr:cxnSp macro="">
      <xdr:nvCxnSpPr>
        <xdr:cNvPr id="526" name="直線コネクタ 525"/>
        <xdr:cNvCxnSpPr/>
      </xdr:nvCxnSpPr>
      <xdr:spPr>
        <a:xfrm flipV="1">
          <a:off x="13703300" y="6669659"/>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133794</xdr:rowOff>
    </xdr:from>
    <xdr:to>
      <xdr:col>19</xdr:col>
      <xdr:colOff>644525</xdr:colOff>
      <xdr:row>39</xdr:row>
      <xdr:rowOff>9969</xdr:rowOff>
    </xdr:to>
    <xdr:cxnSp macro="">
      <xdr:nvCxnSpPr>
        <xdr:cNvPr id="529" name="直線コネクタ 528"/>
        <xdr:cNvCxnSpPr/>
      </xdr:nvCxnSpPr>
      <xdr:spPr>
        <a:xfrm>
          <a:off x="12814300" y="664889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109360</xdr:rowOff>
    </xdr:from>
    <xdr:to>
      <xdr:col>23</xdr:col>
      <xdr:colOff>568325</xdr:colOff>
      <xdr:row>38</xdr:row>
      <xdr:rowOff>39509</xdr:rowOff>
    </xdr:to>
    <xdr:sp macro="" textlink="">
      <xdr:nvSpPr>
        <xdr:cNvPr id="539" name="円/楕円 538"/>
        <xdr:cNvSpPr/>
      </xdr:nvSpPr>
      <xdr:spPr>
        <a:xfrm>
          <a:off x="16268700" y="64530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87787</xdr:rowOff>
    </xdr:from>
    <xdr:ext cx="534377" cy="259045"/>
    <xdr:sp macro="" textlink="">
      <xdr:nvSpPr>
        <xdr:cNvPr id="540" name="消防費該当値テキスト"/>
        <xdr:cNvSpPr txBox="1"/>
      </xdr:nvSpPr>
      <xdr:spPr>
        <a:xfrm>
          <a:off x="16370300" y="64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85433</xdr:rowOff>
    </xdr:from>
    <xdr:to>
      <xdr:col>22</xdr:col>
      <xdr:colOff>415925</xdr:colOff>
      <xdr:row>39</xdr:row>
      <xdr:rowOff>15583</xdr:rowOff>
    </xdr:to>
    <xdr:sp macro="" textlink="">
      <xdr:nvSpPr>
        <xdr:cNvPr id="541" name="円/楕円 540"/>
        <xdr:cNvSpPr/>
      </xdr:nvSpPr>
      <xdr:spPr>
        <a:xfrm>
          <a:off x="15430500" y="660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6710</xdr:rowOff>
    </xdr:from>
    <xdr:ext cx="534377" cy="259045"/>
    <xdr:sp macro="" textlink="">
      <xdr:nvSpPr>
        <xdr:cNvPr id="542" name="テキスト ボックス 541"/>
        <xdr:cNvSpPr txBox="1"/>
      </xdr:nvSpPr>
      <xdr:spPr>
        <a:xfrm>
          <a:off x="15214111"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103759</xdr:rowOff>
    </xdr:from>
    <xdr:to>
      <xdr:col>21</xdr:col>
      <xdr:colOff>212725</xdr:colOff>
      <xdr:row>39</xdr:row>
      <xdr:rowOff>33909</xdr:rowOff>
    </xdr:to>
    <xdr:sp macro="" textlink="">
      <xdr:nvSpPr>
        <xdr:cNvPr id="543" name="円/楕円 542"/>
        <xdr:cNvSpPr/>
      </xdr:nvSpPr>
      <xdr:spPr>
        <a:xfrm>
          <a:off x="145415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25036</xdr:rowOff>
    </xdr:from>
    <xdr:ext cx="534377" cy="259045"/>
    <xdr:sp macro="" textlink="">
      <xdr:nvSpPr>
        <xdr:cNvPr id="544" name="テキスト ボックス 543"/>
        <xdr:cNvSpPr txBox="1"/>
      </xdr:nvSpPr>
      <xdr:spPr>
        <a:xfrm>
          <a:off x="14325111" y="671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130619</xdr:rowOff>
    </xdr:from>
    <xdr:to>
      <xdr:col>20</xdr:col>
      <xdr:colOff>9525</xdr:colOff>
      <xdr:row>39</xdr:row>
      <xdr:rowOff>60769</xdr:rowOff>
    </xdr:to>
    <xdr:sp macro="" textlink="">
      <xdr:nvSpPr>
        <xdr:cNvPr id="545" name="円/楕円 544"/>
        <xdr:cNvSpPr/>
      </xdr:nvSpPr>
      <xdr:spPr>
        <a:xfrm>
          <a:off x="13652500" y="66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51896</xdr:rowOff>
    </xdr:from>
    <xdr:ext cx="534377" cy="259045"/>
    <xdr:sp macro="" textlink="">
      <xdr:nvSpPr>
        <xdr:cNvPr id="546" name="テキスト ボックス 545"/>
        <xdr:cNvSpPr txBox="1"/>
      </xdr:nvSpPr>
      <xdr:spPr>
        <a:xfrm>
          <a:off x="13436111" y="673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82994</xdr:rowOff>
    </xdr:from>
    <xdr:to>
      <xdr:col>18</xdr:col>
      <xdr:colOff>492125</xdr:colOff>
      <xdr:row>39</xdr:row>
      <xdr:rowOff>13144</xdr:rowOff>
    </xdr:to>
    <xdr:sp macro="" textlink="">
      <xdr:nvSpPr>
        <xdr:cNvPr id="547" name="円/楕円 546"/>
        <xdr:cNvSpPr/>
      </xdr:nvSpPr>
      <xdr:spPr>
        <a:xfrm>
          <a:off x="12763500" y="65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4271</xdr:rowOff>
    </xdr:from>
    <xdr:ext cx="534377" cy="259045"/>
    <xdr:sp macro="" textlink="">
      <xdr:nvSpPr>
        <xdr:cNvPr id="548" name="テキスト ボックス 547"/>
        <xdr:cNvSpPr txBox="1"/>
      </xdr:nvSpPr>
      <xdr:spPr>
        <a:xfrm>
          <a:off x="12547111" y="669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27248</xdr:rowOff>
    </xdr:from>
    <xdr:to>
      <xdr:col>23</xdr:col>
      <xdr:colOff>517525</xdr:colOff>
      <xdr:row>56</xdr:row>
      <xdr:rowOff>83141</xdr:rowOff>
    </xdr:to>
    <xdr:cxnSp macro="">
      <xdr:nvCxnSpPr>
        <xdr:cNvPr id="578" name="直線コネクタ 577"/>
        <xdr:cNvCxnSpPr/>
      </xdr:nvCxnSpPr>
      <xdr:spPr>
        <a:xfrm>
          <a:off x="15481300" y="9628448"/>
          <a:ext cx="8382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27248</xdr:rowOff>
    </xdr:from>
    <xdr:to>
      <xdr:col>22</xdr:col>
      <xdr:colOff>365125</xdr:colOff>
      <xdr:row>56</xdr:row>
      <xdr:rowOff>100705</xdr:rowOff>
    </xdr:to>
    <xdr:cxnSp macro="">
      <xdr:nvCxnSpPr>
        <xdr:cNvPr id="581" name="直線コネクタ 580"/>
        <xdr:cNvCxnSpPr/>
      </xdr:nvCxnSpPr>
      <xdr:spPr>
        <a:xfrm flipV="1">
          <a:off x="14592300" y="9628448"/>
          <a:ext cx="8890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3" name="テキスト ボックス 582"/>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100705</xdr:rowOff>
    </xdr:from>
    <xdr:to>
      <xdr:col>21</xdr:col>
      <xdr:colOff>161925</xdr:colOff>
      <xdr:row>57</xdr:row>
      <xdr:rowOff>67787</xdr:rowOff>
    </xdr:to>
    <xdr:cxnSp macro="">
      <xdr:nvCxnSpPr>
        <xdr:cNvPr id="584" name="直線コネクタ 583"/>
        <xdr:cNvCxnSpPr/>
      </xdr:nvCxnSpPr>
      <xdr:spPr>
        <a:xfrm flipV="1">
          <a:off x="13703300" y="9701905"/>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6" name="テキスト ボックス 585"/>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67787</xdr:rowOff>
    </xdr:from>
    <xdr:to>
      <xdr:col>19</xdr:col>
      <xdr:colOff>644525</xdr:colOff>
      <xdr:row>57</xdr:row>
      <xdr:rowOff>71101</xdr:rowOff>
    </xdr:to>
    <xdr:cxnSp macro="">
      <xdr:nvCxnSpPr>
        <xdr:cNvPr id="587" name="直線コネクタ 586"/>
        <xdr:cNvCxnSpPr/>
      </xdr:nvCxnSpPr>
      <xdr:spPr>
        <a:xfrm flipV="1">
          <a:off x="12814300" y="9840437"/>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32341</xdr:rowOff>
    </xdr:from>
    <xdr:to>
      <xdr:col>23</xdr:col>
      <xdr:colOff>568325</xdr:colOff>
      <xdr:row>56</xdr:row>
      <xdr:rowOff>133941</xdr:rowOff>
    </xdr:to>
    <xdr:sp macro="" textlink="">
      <xdr:nvSpPr>
        <xdr:cNvPr id="597" name="円/楕円 596"/>
        <xdr:cNvSpPr/>
      </xdr:nvSpPr>
      <xdr:spPr>
        <a:xfrm>
          <a:off x="16268700" y="96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10768</xdr:rowOff>
    </xdr:from>
    <xdr:ext cx="534377" cy="259045"/>
    <xdr:sp macro="" textlink="">
      <xdr:nvSpPr>
        <xdr:cNvPr id="598" name="教育費該当値テキスト"/>
        <xdr:cNvSpPr txBox="1"/>
      </xdr:nvSpPr>
      <xdr:spPr>
        <a:xfrm>
          <a:off x="16370300" y="96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44,969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147898</xdr:rowOff>
    </xdr:from>
    <xdr:to>
      <xdr:col>22</xdr:col>
      <xdr:colOff>415925</xdr:colOff>
      <xdr:row>56</xdr:row>
      <xdr:rowOff>78048</xdr:rowOff>
    </xdr:to>
    <xdr:sp macro="" textlink="">
      <xdr:nvSpPr>
        <xdr:cNvPr id="599" name="円/楕円 598"/>
        <xdr:cNvSpPr/>
      </xdr:nvSpPr>
      <xdr:spPr>
        <a:xfrm>
          <a:off x="15430500" y="95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94575</xdr:rowOff>
    </xdr:from>
    <xdr:ext cx="534377" cy="259045"/>
    <xdr:sp macro="" textlink="">
      <xdr:nvSpPr>
        <xdr:cNvPr id="600" name="テキスト ボックス 599"/>
        <xdr:cNvSpPr txBox="1"/>
      </xdr:nvSpPr>
      <xdr:spPr>
        <a:xfrm>
          <a:off x="15214111" y="93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49905</xdr:rowOff>
    </xdr:from>
    <xdr:to>
      <xdr:col>21</xdr:col>
      <xdr:colOff>212725</xdr:colOff>
      <xdr:row>56</xdr:row>
      <xdr:rowOff>151505</xdr:rowOff>
    </xdr:to>
    <xdr:sp macro="" textlink="">
      <xdr:nvSpPr>
        <xdr:cNvPr id="601" name="円/楕円 600"/>
        <xdr:cNvSpPr/>
      </xdr:nvSpPr>
      <xdr:spPr>
        <a:xfrm>
          <a:off x="14541500" y="96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142632</xdr:rowOff>
    </xdr:from>
    <xdr:ext cx="534377" cy="259045"/>
    <xdr:sp macro="" textlink="">
      <xdr:nvSpPr>
        <xdr:cNvPr id="602" name="テキスト ボックス 601"/>
        <xdr:cNvSpPr txBox="1"/>
      </xdr:nvSpPr>
      <xdr:spPr>
        <a:xfrm>
          <a:off x="14325111" y="974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16987</xdr:rowOff>
    </xdr:from>
    <xdr:to>
      <xdr:col>20</xdr:col>
      <xdr:colOff>9525</xdr:colOff>
      <xdr:row>57</xdr:row>
      <xdr:rowOff>118587</xdr:rowOff>
    </xdr:to>
    <xdr:sp macro="" textlink="">
      <xdr:nvSpPr>
        <xdr:cNvPr id="603" name="円/楕円 602"/>
        <xdr:cNvSpPr/>
      </xdr:nvSpPr>
      <xdr:spPr>
        <a:xfrm>
          <a:off x="13652500" y="97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109714</xdr:rowOff>
    </xdr:from>
    <xdr:ext cx="534377" cy="259045"/>
    <xdr:sp macro="" textlink="">
      <xdr:nvSpPr>
        <xdr:cNvPr id="604" name="テキスト ボックス 603"/>
        <xdr:cNvSpPr txBox="1"/>
      </xdr:nvSpPr>
      <xdr:spPr>
        <a:xfrm>
          <a:off x="13436111" y="988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20301</xdr:rowOff>
    </xdr:from>
    <xdr:to>
      <xdr:col>18</xdr:col>
      <xdr:colOff>492125</xdr:colOff>
      <xdr:row>57</xdr:row>
      <xdr:rowOff>121901</xdr:rowOff>
    </xdr:to>
    <xdr:sp macro="" textlink="">
      <xdr:nvSpPr>
        <xdr:cNvPr id="605" name="円/楕円 604"/>
        <xdr:cNvSpPr/>
      </xdr:nvSpPr>
      <xdr:spPr>
        <a:xfrm>
          <a:off x="12763500" y="97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113028</xdr:rowOff>
    </xdr:from>
    <xdr:ext cx="534377" cy="259045"/>
    <xdr:sp macro="" textlink="">
      <xdr:nvSpPr>
        <xdr:cNvPr id="606" name="テキスト ボックス 605"/>
        <xdr:cNvSpPr txBox="1"/>
      </xdr:nvSpPr>
      <xdr:spPr>
        <a:xfrm>
          <a:off x="12547111" y="98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41745</xdr:rowOff>
    </xdr:from>
    <xdr:to>
      <xdr:col>23</xdr:col>
      <xdr:colOff>517525</xdr:colOff>
      <xdr:row>79</xdr:row>
      <xdr:rowOff>43117</xdr:rowOff>
    </xdr:to>
    <xdr:cxnSp macro="">
      <xdr:nvCxnSpPr>
        <xdr:cNvPr id="635" name="直線コネクタ 634"/>
        <xdr:cNvCxnSpPr/>
      </xdr:nvCxnSpPr>
      <xdr:spPr>
        <a:xfrm>
          <a:off x="15481300" y="1358629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20980</xdr:rowOff>
    </xdr:from>
    <xdr:to>
      <xdr:col>22</xdr:col>
      <xdr:colOff>365125</xdr:colOff>
      <xdr:row>79</xdr:row>
      <xdr:rowOff>41745</xdr:rowOff>
    </xdr:to>
    <xdr:cxnSp macro="">
      <xdr:nvCxnSpPr>
        <xdr:cNvPr id="638" name="直線コネクタ 637"/>
        <xdr:cNvCxnSpPr/>
      </xdr:nvCxnSpPr>
      <xdr:spPr>
        <a:xfrm>
          <a:off x="14592300" y="13565530"/>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20980</xdr:rowOff>
    </xdr:from>
    <xdr:to>
      <xdr:col>21</xdr:col>
      <xdr:colOff>161925</xdr:colOff>
      <xdr:row>79</xdr:row>
      <xdr:rowOff>44145</xdr:rowOff>
    </xdr:to>
    <xdr:cxnSp macro="">
      <xdr:nvCxnSpPr>
        <xdr:cNvPr id="641" name="直線コネクタ 640"/>
        <xdr:cNvCxnSpPr/>
      </xdr:nvCxnSpPr>
      <xdr:spPr>
        <a:xfrm flipV="1">
          <a:off x="13703300" y="13565530"/>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1130</xdr:rowOff>
    </xdr:from>
    <xdr:to>
      <xdr:col>19</xdr:col>
      <xdr:colOff>644525</xdr:colOff>
      <xdr:row>79</xdr:row>
      <xdr:rowOff>44145</xdr:rowOff>
    </xdr:to>
    <xdr:cxnSp macro="">
      <xdr:nvCxnSpPr>
        <xdr:cNvPr id="644" name="直線コネクタ 643"/>
        <xdr:cNvCxnSpPr/>
      </xdr:nvCxnSpPr>
      <xdr:spPr>
        <a:xfrm>
          <a:off x="12814300" y="13545680"/>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163767</xdr:rowOff>
    </xdr:from>
    <xdr:to>
      <xdr:col>23</xdr:col>
      <xdr:colOff>568325</xdr:colOff>
      <xdr:row>79</xdr:row>
      <xdr:rowOff>93917</xdr:rowOff>
    </xdr:to>
    <xdr:sp macro="" textlink="">
      <xdr:nvSpPr>
        <xdr:cNvPr id="654" name="円/楕円 653"/>
        <xdr:cNvSpPr/>
      </xdr:nvSpPr>
      <xdr:spPr>
        <a:xfrm>
          <a:off x="162687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313932" cy="259045"/>
    <xdr:sp macro="" textlink="">
      <xdr:nvSpPr>
        <xdr:cNvPr id="655" name="災害復旧費該当値テキスト"/>
        <xdr:cNvSpPr txBox="1"/>
      </xdr:nvSpPr>
      <xdr:spPr>
        <a:xfrm>
          <a:off x="16370300" y="13461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162395</xdr:rowOff>
    </xdr:from>
    <xdr:to>
      <xdr:col>22</xdr:col>
      <xdr:colOff>415925</xdr:colOff>
      <xdr:row>79</xdr:row>
      <xdr:rowOff>92545</xdr:rowOff>
    </xdr:to>
    <xdr:sp macro="" textlink="">
      <xdr:nvSpPr>
        <xdr:cNvPr id="656" name="円/楕円 655"/>
        <xdr:cNvSpPr/>
      </xdr:nvSpPr>
      <xdr:spPr>
        <a:xfrm>
          <a:off x="15430500" y="135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83672</xdr:rowOff>
    </xdr:from>
    <xdr:ext cx="313932" cy="259045"/>
    <xdr:sp macro="" textlink="">
      <xdr:nvSpPr>
        <xdr:cNvPr id="657" name="テキスト ボックス 656"/>
        <xdr:cNvSpPr txBox="1"/>
      </xdr:nvSpPr>
      <xdr:spPr>
        <a:xfrm>
          <a:off x="15324333" y="13628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141630</xdr:rowOff>
    </xdr:from>
    <xdr:to>
      <xdr:col>21</xdr:col>
      <xdr:colOff>212725</xdr:colOff>
      <xdr:row>79</xdr:row>
      <xdr:rowOff>71780</xdr:rowOff>
    </xdr:to>
    <xdr:sp macro="" textlink="">
      <xdr:nvSpPr>
        <xdr:cNvPr id="658" name="円/楕円 657"/>
        <xdr:cNvSpPr/>
      </xdr:nvSpPr>
      <xdr:spPr>
        <a:xfrm>
          <a:off x="14541500" y="135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62907</xdr:rowOff>
    </xdr:from>
    <xdr:ext cx="378565" cy="259045"/>
    <xdr:sp macro="" textlink="">
      <xdr:nvSpPr>
        <xdr:cNvPr id="659" name="テキスト ボックス 658"/>
        <xdr:cNvSpPr txBox="1"/>
      </xdr:nvSpPr>
      <xdr:spPr>
        <a:xfrm>
          <a:off x="14403017" y="1360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164795</xdr:rowOff>
    </xdr:from>
    <xdr:to>
      <xdr:col>20</xdr:col>
      <xdr:colOff>9525</xdr:colOff>
      <xdr:row>79</xdr:row>
      <xdr:rowOff>94945</xdr:rowOff>
    </xdr:to>
    <xdr:sp macro="" textlink="">
      <xdr:nvSpPr>
        <xdr:cNvPr id="660" name="円/楕円 659"/>
        <xdr:cNvSpPr/>
      </xdr:nvSpPr>
      <xdr:spPr>
        <a:xfrm>
          <a:off x="13652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86072</xdr:rowOff>
    </xdr:from>
    <xdr:ext cx="249299" cy="259045"/>
    <xdr:sp macro="" textlink="">
      <xdr:nvSpPr>
        <xdr:cNvPr id="661" name="テキスト ボックス 660"/>
        <xdr:cNvSpPr txBox="1"/>
      </xdr:nvSpPr>
      <xdr:spPr>
        <a:xfrm>
          <a:off x="13578649" y="13630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121780</xdr:rowOff>
    </xdr:from>
    <xdr:to>
      <xdr:col>18</xdr:col>
      <xdr:colOff>492125</xdr:colOff>
      <xdr:row>79</xdr:row>
      <xdr:rowOff>51930</xdr:rowOff>
    </xdr:to>
    <xdr:sp macro="" textlink="">
      <xdr:nvSpPr>
        <xdr:cNvPr id="662" name="円/楕円 661"/>
        <xdr:cNvSpPr/>
      </xdr:nvSpPr>
      <xdr:spPr>
        <a:xfrm>
          <a:off x="12763500" y="134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43057</xdr:rowOff>
    </xdr:from>
    <xdr:ext cx="469744" cy="259045"/>
    <xdr:sp macro="" textlink="">
      <xdr:nvSpPr>
        <xdr:cNvPr id="663" name="テキスト ボックス 662"/>
        <xdr:cNvSpPr txBox="1"/>
      </xdr:nvSpPr>
      <xdr:spPr>
        <a:xfrm>
          <a:off x="12579427" y="1358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13889</xdr:rowOff>
    </xdr:from>
    <xdr:to>
      <xdr:col>23</xdr:col>
      <xdr:colOff>517525</xdr:colOff>
      <xdr:row>95</xdr:row>
      <xdr:rowOff>26347</xdr:rowOff>
    </xdr:to>
    <xdr:cxnSp macro="">
      <xdr:nvCxnSpPr>
        <xdr:cNvPr id="694" name="直線コネクタ 693"/>
        <xdr:cNvCxnSpPr/>
      </xdr:nvCxnSpPr>
      <xdr:spPr>
        <a:xfrm>
          <a:off x="15481300" y="16301639"/>
          <a:ext cx="8382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13889</xdr:rowOff>
    </xdr:from>
    <xdr:to>
      <xdr:col>22</xdr:col>
      <xdr:colOff>365125</xdr:colOff>
      <xdr:row>95</xdr:row>
      <xdr:rowOff>24192</xdr:rowOff>
    </xdr:to>
    <xdr:cxnSp macro="">
      <xdr:nvCxnSpPr>
        <xdr:cNvPr id="697" name="直線コネクタ 696"/>
        <xdr:cNvCxnSpPr/>
      </xdr:nvCxnSpPr>
      <xdr:spPr>
        <a:xfrm flipV="1">
          <a:off x="14592300" y="16301639"/>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99" name="テキスト ボックス 698"/>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164388</xdr:rowOff>
    </xdr:from>
    <xdr:to>
      <xdr:col>21</xdr:col>
      <xdr:colOff>161925</xdr:colOff>
      <xdr:row>95</xdr:row>
      <xdr:rowOff>24192</xdr:rowOff>
    </xdr:to>
    <xdr:cxnSp macro="">
      <xdr:nvCxnSpPr>
        <xdr:cNvPr id="700" name="直線コネクタ 699"/>
        <xdr:cNvCxnSpPr/>
      </xdr:nvCxnSpPr>
      <xdr:spPr>
        <a:xfrm>
          <a:off x="13703300" y="16280688"/>
          <a:ext cx="889000" cy="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702" name="テキスト ボックス 701"/>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155832</xdr:rowOff>
    </xdr:from>
    <xdr:to>
      <xdr:col>19</xdr:col>
      <xdr:colOff>644525</xdr:colOff>
      <xdr:row>94</xdr:row>
      <xdr:rowOff>164388</xdr:rowOff>
    </xdr:to>
    <xdr:cxnSp macro="">
      <xdr:nvCxnSpPr>
        <xdr:cNvPr id="703" name="直線コネクタ 702"/>
        <xdr:cNvCxnSpPr/>
      </xdr:nvCxnSpPr>
      <xdr:spPr>
        <a:xfrm>
          <a:off x="12814300" y="16272132"/>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705" name="テキスト ボックス 704"/>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707" name="テキスト ボックス 706"/>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146997</xdr:rowOff>
    </xdr:from>
    <xdr:to>
      <xdr:col>23</xdr:col>
      <xdr:colOff>568325</xdr:colOff>
      <xdr:row>95</xdr:row>
      <xdr:rowOff>77147</xdr:rowOff>
    </xdr:to>
    <xdr:sp macro="" textlink="">
      <xdr:nvSpPr>
        <xdr:cNvPr id="713" name="円/楕円 712"/>
        <xdr:cNvSpPr/>
      </xdr:nvSpPr>
      <xdr:spPr>
        <a:xfrm>
          <a:off x="16268700" y="162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169874</xdr:rowOff>
    </xdr:from>
    <xdr:ext cx="534377" cy="259045"/>
    <xdr:sp macro="" textlink="">
      <xdr:nvSpPr>
        <xdr:cNvPr id="714" name="公債費該当値テキスト"/>
        <xdr:cNvSpPr txBox="1"/>
      </xdr:nvSpPr>
      <xdr:spPr>
        <a:xfrm>
          <a:off x="16370300" y="1611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134539</xdr:rowOff>
    </xdr:from>
    <xdr:to>
      <xdr:col>22</xdr:col>
      <xdr:colOff>415925</xdr:colOff>
      <xdr:row>95</xdr:row>
      <xdr:rowOff>64689</xdr:rowOff>
    </xdr:to>
    <xdr:sp macro="" textlink="">
      <xdr:nvSpPr>
        <xdr:cNvPr id="715" name="円/楕円 714"/>
        <xdr:cNvSpPr/>
      </xdr:nvSpPr>
      <xdr:spPr>
        <a:xfrm>
          <a:off x="15430500" y="162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81216</xdr:rowOff>
    </xdr:from>
    <xdr:ext cx="534377" cy="259045"/>
    <xdr:sp macro="" textlink="">
      <xdr:nvSpPr>
        <xdr:cNvPr id="716" name="テキスト ボックス 715"/>
        <xdr:cNvSpPr txBox="1"/>
      </xdr:nvSpPr>
      <xdr:spPr>
        <a:xfrm>
          <a:off x="15214111" y="160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144842</xdr:rowOff>
    </xdr:from>
    <xdr:to>
      <xdr:col>21</xdr:col>
      <xdr:colOff>212725</xdr:colOff>
      <xdr:row>95</xdr:row>
      <xdr:rowOff>74992</xdr:rowOff>
    </xdr:to>
    <xdr:sp macro="" textlink="">
      <xdr:nvSpPr>
        <xdr:cNvPr id="717" name="円/楕円 716"/>
        <xdr:cNvSpPr/>
      </xdr:nvSpPr>
      <xdr:spPr>
        <a:xfrm>
          <a:off x="14541500" y="162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91519</xdr:rowOff>
    </xdr:from>
    <xdr:ext cx="534377" cy="259045"/>
    <xdr:sp macro="" textlink="">
      <xdr:nvSpPr>
        <xdr:cNvPr id="718" name="テキスト ボックス 717"/>
        <xdr:cNvSpPr txBox="1"/>
      </xdr:nvSpPr>
      <xdr:spPr>
        <a:xfrm>
          <a:off x="14325111" y="1603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113588</xdr:rowOff>
    </xdr:from>
    <xdr:to>
      <xdr:col>20</xdr:col>
      <xdr:colOff>9525</xdr:colOff>
      <xdr:row>95</xdr:row>
      <xdr:rowOff>43738</xdr:rowOff>
    </xdr:to>
    <xdr:sp macro="" textlink="">
      <xdr:nvSpPr>
        <xdr:cNvPr id="719" name="円/楕円 718"/>
        <xdr:cNvSpPr/>
      </xdr:nvSpPr>
      <xdr:spPr>
        <a:xfrm>
          <a:off x="13652500" y="1622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60265</xdr:rowOff>
    </xdr:from>
    <xdr:ext cx="534377" cy="259045"/>
    <xdr:sp macro="" textlink="">
      <xdr:nvSpPr>
        <xdr:cNvPr id="720" name="テキスト ボックス 719"/>
        <xdr:cNvSpPr txBox="1"/>
      </xdr:nvSpPr>
      <xdr:spPr>
        <a:xfrm>
          <a:off x="13436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105032</xdr:rowOff>
    </xdr:from>
    <xdr:to>
      <xdr:col>18</xdr:col>
      <xdr:colOff>492125</xdr:colOff>
      <xdr:row>95</xdr:row>
      <xdr:rowOff>35182</xdr:rowOff>
    </xdr:to>
    <xdr:sp macro="" textlink="">
      <xdr:nvSpPr>
        <xdr:cNvPr id="721" name="円/楕円 720"/>
        <xdr:cNvSpPr/>
      </xdr:nvSpPr>
      <xdr:spPr>
        <a:xfrm>
          <a:off x="12763500" y="162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51709</xdr:rowOff>
    </xdr:from>
    <xdr:ext cx="534377" cy="259045"/>
    <xdr:sp macro="" textlink="">
      <xdr:nvSpPr>
        <xdr:cNvPr id="722" name="テキスト ボックス 721"/>
        <xdr:cNvSpPr txBox="1"/>
      </xdr:nvSpPr>
      <xdr:spPr>
        <a:xfrm>
          <a:off x="12547111" y="1599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全国平均や類似団体</a:t>
          </a:r>
          <a:r>
            <a:rPr kumimoji="1" lang="ja-JP" altLang="en-US" sz="1100">
              <a:solidFill>
                <a:schemeClr val="dk1"/>
              </a:solidFill>
              <a:effectLst/>
              <a:latin typeface="+mn-lt"/>
              <a:ea typeface="+mn-ea"/>
              <a:cs typeface="+mn-cs"/>
            </a:rPr>
            <a:t>内平均</a:t>
          </a:r>
          <a:r>
            <a:rPr kumimoji="1" lang="ja-JP" altLang="ja-JP" sz="1100">
              <a:solidFill>
                <a:schemeClr val="dk1"/>
              </a:solidFill>
              <a:effectLst/>
              <a:latin typeface="+mn-lt"/>
              <a:ea typeface="+mn-ea"/>
              <a:cs typeface="+mn-cs"/>
            </a:rPr>
            <a:t>と比較すると、衛生費については低い水準にあるが、農林水産業費や商工費については高い水準で推移している。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・農林水産業費については、</a:t>
          </a:r>
          <a:r>
            <a:rPr kumimoji="1" lang="ja-JP" altLang="en-US" sz="1100">
              <a:solidFill>
                <a:schemeClr val="dk1"/>
              </a:solidFill>
              <a:effectLst/>
              <a:latin typeface="+mn-lt"/>
              <a:ea typeface="+mn-ea"/>
              <a:cs typeface="+mn-cs"/>
            </a:rPr>
            <a:t>以前から</a:t>
          </a:r>
          <a:r>
            <a:rPr kumimoji="1" lang="ja-JP" altLang="ja-JP" sz="1100">
              <a:solidFill>
                <a:schemeClr val="dk1"/>
              </a:solidFill>
              <a:effectLst/>
              <a:latin typeface="+mn-lt"/>
              <a:ea typeface="+mn-ea"/>
              <a:cs typeface="+mn-cs"/>
            </a:rPr>
            <a:t>力を入れているぶどう栽培促進等の農業振興費に加え、森林資源の利活用</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林業費が増加傾向にあり、平成２７年度は類似団体内平均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を４，５９４円</a:t>
          </a:r>
          <a:r>
            <a:rPr kumimoji="1" lang="ja-JP" altLang="ja-JP" sz="1100" baseline="0">
              <a:solidFill>
                <a:schemeClr val="dk1"/>
              </a:solidFill>
              <a:effectLst/>
              <a:latin typeface="+mn-lt"/>
              <a:ea typeface="+mn-ea"/>
              <a:cs typeface="+mn-cs"/>
            </a:rPr>
            <a:t>上回った。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・商工費が類似団体内平均値に比べ高水準にあるのは、</a:t>
          </a:r>
          <a:r>
            <a:rPr kumimoji="1" lang="ja-JP" altLang="ja-JP" sz="1100">
              <a:solidFill>
                <a:schemeClr val="dk1"/>
              </a:solidFill>
              <a:effectLst/>
              <a:latin typeface="+mn-lt"/>
              <a:ea typeface="+mn-ea"/>
              <a:cs typeface="+mn-cs"/>
            </a:rPr>
            <a:t>中小企業への制度融資</a:t>
          </a:r>
          <a:r>
            <a:rPr kumimoji="1" lang="ja-JP" altLang="en-US" sz="1100">
              <a:solidFill>
                <a:schemeClr val="dk1"/>
              </a:solidFill>
              <a:effectLst/>
              <a:latin typeface="+mn-lt"/>
              <a:ea typeface="+mn-ea"/>
              <a:cs typeface="+mn-cs"/>
            </a:rPr>
            <a:t>（平成２７年度決算額１，２５５，３２９千円）</a:t>
          </a:r>
          <a:r>
            <a:rPr kumimoji="1" lang="ja-JP" altLang="ja-JP" sz="1100">
              <a:solidFill>
                <a:schemeClr val="dk1"/>
              </a:solidFill>
              <a:effectLst/>
              <a:latin typeface="+mn-lt"/>
              <a:ea typeface="+mn-ea"/>
              <a:cs typeface="+mn-cs"/>
            </a:rPr>
            <a:t>が主な要因である。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・民生費については、平成２６年度</a:t>
          </a:r>
          <a:r>
            <a:rPr kumimoji="1" lang="ja-JP" altLang="en-US" sz="1100" baseline="0">
              <a:solidFill>
                <a:schemeClr val="dk1"/>
              </a:solidFill>
              <a:effectLst/>
              <a:latin typeface="+mn-lt"/>
              <a:ea typeface="+mn-ea"/>
              <a:cs typeface="+mn-cs"/>
            </a:rPr>
            <a:t>に</a:t>
          </a:r>
          <a:r>
            <a:rPr lang="ja-JP" altLang="ja-JP" sz="1100">
              <a:solidFill>
                <a:schemeClr val="dk1"/>
              </a:solidFill>
              <a:effectLst/>
              <a:latin typeface="+mn-lt"/>
              <a:ea typeface="+mn-ea"/>
              <a:cs typeface="+mn-cs"/>
            </a:rPr>
            <a:t>ふれあいセンターの建設、平成２７年度</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保育園と児童館の複合施設の建設があったため、例年より決算額が増えている。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平成２７年度は、前年度に比べ地方税が減収となったものの、普通建設事業費等投資的経費</a:t>
          </a:r>
          <a:r>
            <a:rPr kumimoji="1" lang="ja-JP" altLang="en-US" sz="1100">
              <a:solidFill>
                <a:schemeClr val="dk1"/>
              </a:solidFill>
              <a:effectLst/>
              <a:latin typeface="+mn-lt"/>
              <a:ea typeface="+mn-ea"/>
              <a:cs typeface="+mn-cs"/>
            </a:rPr>
            <a:t>の支出額</a:t>
          </a:r>
          <a:r>
            <a:rPr kumimoji="1" lang="ja-JP" altLang="ja-JP" sz="1100">
              <a:solidFill>
                <a:schemeClr val="dk1"/>
              </a:solidFill>
              <a:effectLst/>
              <a:latin typeface="+mn-lt"/>
              <a:ea typeface="+mn-ea"/>
              <a:cs typeface="+mn-cs"/>
            </a:rPr>
            <a:t>が減額になったことに加え、地方消費税交付金や寄附金</a:t>
          </a:r>
          <a:r>
            <a:rPr kumimoji="1" lang="ja-JP" altLang="en-US" sz="1100">
              <a:solidFill>
                <a:schemeClr val="dk1"/>
              </a:solidFill>
              <a:effectLst/>
              <a:latin typeface="+mn-lt"/>
              <a:ea typeface="+mn-ea"/>
              <a:cs typeface="+mn-cs"/>
            </a:rPr>
            <a:t>の収入額</a:t>
          </a:r>
          <a:r>
            <a:rPr kumimoji="1" lang="ja-JP" altLang="ja-JP" sz="1100">
              <a:solidFill>
                <a:schemeClr val="dk1"/>
              </a:solidFill>
              <a:effectLst/>
              <a:latin typeface="+mn-lt"/>
              <a:ea typeface="+mn-ea"/>
              <a:cs typeface="+mn-cs"/>
            </a:rPr>
            <a:t>が大幅に増額したことで、財政調整基金、実質収支額ともに前年度並みの水準を維持している。</a:t>
          </a:r>
          <a:endParaRPr lang="ja-JP" altLang="ja-JP" sz="1400">
            <a:effectLst/>
          </a:endParaRPr>
        </a:p>
        <a:p>
          <a:r>
            <a:rPr kumimoji="1" lang="ja-JP" altLang="ja-JP" sz="1100">
              <a:solidFill>
                <a:schemeClr val="dk1"/>
              </a:solidFill>
              <a:effectLst/>
              <a:latin typeface="+mn-lt"/>
              <a:ea typeface="+mn-ea"/>
              <a:cs typeface="+mn-cs"/>
            </a:rPr>
            <a:t>　今後、平成３２年度までは投資的経費の増額が見込まれていることから、引き続き基金残高を確保しつつ、行政コストの削減に努めていく。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平成２７年度決算においても、引き続き全ての会計が黒字であった。各会計の黒字幅は増減があるものの、全体としては前年度並みの黒字幅を維持している。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28533015</v>
      </c>
      <c r="BO4" s="409"/>
      <c r="BP4" s="409"/>
      <c r="BQ4" s="409"/>
      <c r="BR4" s="409"/>
      <c r="BS4" s="409"/>
      <c r="BT4" s="409"/>
      <c r="BU4" s="410"/>
      <c r="BV4" s="408">
        <v>29436066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5.2</v>
      </c>
      <c r="CU4" s="586"/>
      <c r="CV4" s="586"/>
      <c r="CW4" s="586"/>
      <c r="CX4" s="586"/>
      <c r="CY4" s="586"/>
      <c r="CZ4" s="586"/>
      <c r="DA4" s="587"/>
      <c r="DB4" s="585">
        <v>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27577390</v>
      </c>
      <c r="BO5" s="414"/>
      <c r="BP5" s="414"/>
      <c r="BQ5" s="414"/>
      <c r="BR5" s="414"/>
      <c r="BS5" s="414"/>
      <c r="BT5" s="414"/>
      <c r="BU5" s="415"/>
      <c r="BV5" s="413">
        <v>28720438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91.6</v>
      </c>
      <c r="CU5" s="384"/>
      <c r="CV5" s="384"/>
      <c r="CW5" s="384"/>
      <c r="CX5" s="384"/>
      <c r="CY5" s="384"/>
      <c r="CZ5" s="384"/>
      <c r="DA5" s="385"/>
      <c r="DB5" s="383">
        <v>86.8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955625</v>
      </c>
      <c r="BO6" s="414"/>
      <c r="BP6" s="414"/>
      <c r="BQ6" s="414"/>
      <c r="BR6" s="414"/>
      <c r="BS6" s="414"/>
      <c r="BT6" s="414"/>
      <c r="BU6" s="415"/>
      <c r="BV6" s="413">
        <v>715628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v>
      </c>
      <c r="CU6" s="560"/>
      <c r="CV6" s="560"/>
      <c r="CW6" s="560"/>
      <c r="CX6" s="560"/>
      <c r="CY6" s="560"/>
      <c r="CZ6" s="560"/>
      <c r="DA6" s="561"/>
      <c r="DB6" s="559">
        <v>94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71935</v>
      </c>
      <c r="BO7" s="414"/>
      <c r="BP7" s="414"/>
      <c r="BQ7" s="414"/>
      <c r="BR7" s="414"/>
      <c r="BS7" s="414"/>
      <c r="BT7" s="414"/>
      <c r="BU7" s="415"/>
      <c r="BV7" s="413">
        <v>66466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16878900</v>
      </c>
      <c r="CU7" s="414"/>
      <c r="CV7" s="414"/>
      <c r="CW7" s="414"/>
      <c r="CX7" s="414"/>
      <c r="CY7" s="414"/>
      <c r="CZ7" s="414"/>
      <c r="DA7" s="415"/>
      <c r="DB7" s="413">
        <v>16281502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883690</v>
      </c>
      <c r="BO8" s="414"/>
      <c r="BP8" s="414"/>
      <c r="BQ8" s="414"/>
      <c r="BR8" s="414"/>
      <c r="BS8" s="414"/>
      <c r="BT8" s="414"/>
      <c r="BU8" s="415"/>
      <c r="BV8" s="413">
        <v>649162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0.65</v>
      </c>
      <c r="CU8" s="523"/>
      <c r="CV8" s="523"/>
      <c r="CW8" s="523"/>
      <c r="CX8" s="523"/>
      <c r="CY8" s="523"/>
      <c r="CZ8" s="523"/>
      <c r="DA8" s="524"/>
      <c r="DB8" s="522">
        <v>0.64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67135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234528</v>
      </c>
      <c r="BO9" s="414"/>
      <c r="BP9" s="414"/>
      <c r="BQ9" s="414"/>
      <c r="BR9" s="414"/>
      <c r="BS9" s="414"/>
      <c r="BT9" s="414"/>
      <c r="BU9" s="415"/>
      <c r="BV9" s="413">
        <v>19868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15.6</v>
      </c>
      <c r="CU9" s="384"/>
      <c r="CV9" s="384"/>
      <c r="CW9" s="384"/>
      <c r="CX9" s="384"/>
      <c r="CY9" s="384"/>
      <c r="CZ9" s="384"/>
      <c r="DA9" s="385"/>
      <c r="DB9" s="383">
        <v>16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67670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97</v>
      </c>
      <c r="AV10" s="471"/>
      <c r="AW10" s="471"/>
      <c r="AX10" s="471"/>
      <c r="AY10" s="393" t="s">
        <v>102</v>
      </c>
      <c r="AZ10" s="394"/>
      <c r="BA10" s="394"/>
      <c r="BB10" s="394"/>
      <c r="BC10" s="394"/>
      <c r="BD10" s="394"/>
      <c r="BE10" s="394"/>
      <c r="BF10" s="394"/>
      <c r="BG10" s="394"/>
      <c r="BH10" s="394"/>
      <c r="BI10" s="394"/>
      <c r="BJ10" s="394"/>
      <c r="BK10" s="394"/>
      <c r="BL10" s="394"/>
      <c r="BM10" s="395"/>
      <c r="BN10" s="413">
        <v>657412</v>
      </c>
      <c r="BO10" s="414"/>
      <c r="BP10" s="414"/>
      <c r="BQ10" s="414"/>
      <c r="BR10" s="414"/>
      <c r="BS10" s="414"/>
      <c r="BT10" s="414"/>
      <c r="BU10" s="415"/>
      <c r="BV10" s="413">
        <v>542782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67459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667945</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66426</v>
      </c>
      <c r="S13" s="515"/>
      <c r="T13" s="515"/>
      <c r="U13" s="515"/>
      <c r="V13" s="516"/>
      <c r="W13" s="502" t="s">
        <v>120</v>
      </c>
      <c r="X13" s="426"/>
      <c r="Y13" s="426"/>
      <c r="Z13" s="426"/>
      <c r="AA13" s="426"/>
      <c r="AB13" s="427"/>
      <c r="AC13" s="389">
        <v>2973</v>
      </c>
      <c r="AD13" s="390"/>
      <c r="AE13" s="390"/>
      <c r="AF13" s="390"/>
      <c r="AG13" s="391"/>
      <c r="AH13" s="389">
        <v>3774</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223995</v>
      </c>
      <c r="BO13" s="414"/>
      <c r="BP13" s="414"/>
      <c r="BQ13" s="414"/>
      <c r="BR13" s="414"/>
      <c r="BS13" s="414"/>
      <c r="BT13" s="414"/>
      <c r="BU13" s="415"/>
      <c r="BV13" s="413">
        <v>562650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7.2</v>
      </c>
      <c r="CU13" s="384"/>
      <c r="CV13" s="384"/>
      <c r="CW13" s="384"/>
      <c r="CX13" s="384"/>
      <c r="CY13" s="384"/>
      <c r="CZ13" s="384"/>
      <c r="DA13" s="385"/>
      <c r="DB13" s="383">
        <v>6.9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67666</v>
      </c>
      <c r="S14" s="515"/>
      <c r="T14" s="515"/>
      <c r="U14" s="515"/>
      <c r="V14" s="516"/>
      <c r="W14" s="517"/>
      <c r="X14" s="429"/>
      <c r="Y14" s="429"/>
      <c r="Z14" s="429"/>
      <c r="AA14" s="429"/>
      <c r="AB14" s="430"/>
      <c r="AC14" s="507">
        <v>8.4</v>
      </c>
      <c r="AD14" s="508"/>
      <c r="AE14" s="508"/>
      <c r="AF14" s="508"/>
      <c r="AG14" s="509"/>
      <c r="AH14" s="507">
        <v>10.199999999999999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43.7</v>
      </c>
      <c r="CU14" s="486"/>
      <c r="CV14" s="486"/>
      <c r="CW14" s="486"/>
      <c r="CX14" s="486"/>
      <c r="CY14" s="486"/>
      <c r="CZ14" s="486"/>
      <c r="DA14" s="487"/>
      <c r="DB14" s="518">
        <v>41.4</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66604</v>
      </c>
      <c r="S15" s="515"/>
      <c r="T15" s="515"/>
      <c r="U15" s="515"/>
      <c r="V15" s="516"/>
      <c r="W15" s="502" t="s">
        <v>127</v>
      </c>
      <c r="X15" s="426"/>
      <c r="Y15" s="426"/>
      <c r="Z15" s="426"/>
      <c r="AA15" s="426"/>
      <c r="AB15" s="427"/>
      <c r="AC15" s="389">
        <v>11533</v>
      </c>
      <c r="AD15" s="390"/>
      <c r="AE15" s="390"/>
      <c r="AF15" s="390"/>
      <c r="AG15" s="391"/>
      <c r="AH15" s="389">
        <v>12815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8800271</v>
      </c>
      <c r="BO15" s="409"/>
      <c r="BP15" s="409"/>
      <c r="BQ15" s="409"/>
      <c r="BR15" s="409"/>
      <c r="BS15" s="409"/>
      <c r="BT15" s="409"/>
      <c r="BU15" s="410"/>
      <c r="BV15" s="408">
        <v>7883707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32.6</v>
      </c>
      <c r="AD16" s="508"/>
      <c r="AE16" s="508"/>
      <c r="AF16" s="508"/>
      <c r="AG16" s="509"/>
      <c r="AH16" s="507">
        <v>34.5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12894902</v>
      </c>
      <c r="BO16" s="414"/>
      <c r="BP16" s="414"/>
      <c r="BQ16" s="414"/>
      <c r="BR16" s="414"/>
      <c r="BS16" s="414"/>
      <c r="BT16" s="414"/>
      <c r="BU16" s="415"/>
      <c r="BV16" s="413">
        <v>12204595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20877</v>
      </c>
      <c r="AD17" s="390"/>
      <c r="AE17" s="390"/>
      <c r="AF17" s="390"/>
      <c r="AG17" s="391"/>
      <c r="AH17" s="389">
        <v>20515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11243586</v>
      </c>
      <c r="BO17" s="414"/>
      <c r="BP17" s="414"/>
      <c r="BQ17" s="414"/>
      <c r="BR17" s="414"/>
      <c r="BS17" s="414"/>
      <c r="BT17" s="414"/>
      <c r="BU17" s="415"/>
      <c r="BV17" s="413">
        <v>10093803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289.98</v>
      </c>
      <c r="M18" s="478"/>
      <c r="N18" s="478"/>
      <c r="O18" s="478"/>
      <c r="P18" s="478"/>
      <c r="Q18" s="478"/>
      <c r="R18" s="479"/>
      <c r="S18" s="479"/>
      <c r="T18" s="479"/>
      <c r="U18" s="479"/>
      <c r="V18" s="480"/>
      <c r="W18" s="494"/>
      <c r="X18" s="495"/>
      <c r="Y18" s="495"/>
      <c r="Z18" s="495"/>
      <c r="AA18" s="495"/>
      <c r="AB18" s="503"/>
      <c r="AC18" s="377">
        <v>59</v>
      </c>
      <c r="AD18" s="378"/>
      <c r="AE18" s="378"/>
      <c r="AF18" s="378"/>
      <c r="AG18" s="481"/>
      <c r="AH18" s="377">
        <v>55.3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15445958</v>
      </c>
      <c r="BO18" s="414"/>
      <c r="BP18" s="414"/>
      <c r="BQ18" s="414"/>
      <c r="BR18" s="414"/>
      <c r="BS18" s="414"/>
      <c r="BT18" s="414"/>
      <c r="BU18" s="415"/>
      <c r="BV18" s="413">
        <v>15125088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232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19785704</v>
      </c>
      <c r="BO19" s="414"/>
      <c r="BP19" s="414"/>
      <c r="BQ19" s="414"/>
      <c r="BR19" s="414"/>
      <c r="BS19" s="414"/>
      <c r="BT19" s="414"/>
      <c r="BU19" s="415"/>
      <c r="BV19" s="413">
        <v>19640395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26350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27754196</v>
      </c>
      <c r="BO23" s="414"/>
      <c r="BP23" s="414"/>
      <c r="BQ23" s="414"/>
      <c r="BR23" s="414"/>
      <c r="BS23" s="414"/>
      <c r="BT23" s="414"/>
      <c r="BU23" s="415"/>
      <c r="BV23" s="413">
        <v>28048254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7312</v>
      </c>
      <c r="R24" s="390"/>
      <c r="S24" s="390"/>
      <c r="T24" s="390"/>
      <c r="U24" s="390"/>
      <c r="V24" s="391"/>
      <c r="W24" s="455"/>
      <c r="X24" s="446"/>
      <c r="Y24" s="447"/>
      <c r="Z24" s="386" t="s">
        <v>150</v>
      </c>
      <c r="AA24" s="387"/>
      <c r="AB24" s="387"/>
      <c r="AC24" s="387"/>
      <c r="AD24" s="387"/>
      <c r="AE24" s="387"/>
      <c r="AF24" s="387"/>
      <c r="AG24" s="388"/>
      <c r="AH24" s="389">
        <v>505</v>
      </c>
      <c r="AI24" s="390"/>
      <c r="AJ24" s="390"/>
      <c r="AK24" s="390"/>
      <c r="AL24" s="391"/>
      <c r="AM24" s="389">
        <v>1477125</v>
      </c>
      <c r="AN24" s="390"/>
      <c r="AO24" s="390"/>
      <c r="AP24" s="390"/>
      <c r="AQ24" s="390"/>
      <c r="AR24" s="391"/>
      <c r="AS24" s="389">
        <v>2925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12976573</v>
      </c>
      <c r="BO24" s="414"/>
      <c r="BP24" s="414"/>
      <c r="BQ24" s="414"/>
      <c r="BR24" s="414"/>
      <c r="BS24" s="414"/>
      <c r="BT24" s="414"/>
      <c r="BU24" s="415"/>
      <c r="BV24" s="413">
        <v>13952812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6804</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3270053</v>
      </c>
      <c r="BO25" s="409"/>
      <c r="BP25" s="409"/>
      <c r="BQ25" s="409"/>
      <c r="BR25" s="409"/>
      <c r="BS25" s="409"/>
      <c r="BT25" s="409"/>
      <c r="BU25" s="410"/>
      <c r="BV25" s="408">
        <v>2885737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6310</v>
      </c>
      <c r="R26" s="390"/>
      <c r="S26" s="390"/>
      <c r="T26" s="390"/>
      <c r="U26" s="390"/>
      <c r="V26" s="391"/>
      <c r="W26" s="455"/>
      <c r="X26" s="446"/>
      <c r="Y26" s="447"/>
      <c r="Z26" s="386" t="s">
        <v>156</v>
      </c>
      <c r="AA26" s="468"/>
      <c r="AB26" s="468"/>
      <c r="AC26" s="468"/>
      <c r="AD26" s="468"/>
      <c r="AE26" s="468"/>
      <c r="AF26" s="468"/>
      <c r="AG26" s="469"/>
      <c r="AH26" s="389">
        <v>23</v>
      </c>
      <c r="AI26" s="390"/>
      <c r="AJ26" s="390"/>
      <c r="AK26" s="390"/>
      <c r="AL26" s="391"/>
      <c r="AM26" s="389">
        <v>68333</v>
      </c>
      <c r="AN26" s="390"/>
      <c r="AO26" s="390"/>
      <c r="AP26" s="390"/>
      <c r="AQ26" s="390"/>
      <c r="AR26" s="391"/>
      <c r="AS26" s="389">
        <v>2971</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4880</v>
      </c>
      <c r="R27" s="390"/>
      <c r="S27" s="390"/>
      <c r="T27" s="390"/>
      <c r="U27" s="390"/>
      <c r="V27" s="391"/>
      <c r="W27" s="455"/>
      <c r="X27" s="446"/>
      <c r="Y27" s="447"/>
      <c r="Z27" s="386" t="s">
        <v>159</v>
      </c>
      <c r="AA27" s="387"/>
      <c r="AB27" s="387"/>
      <c r="AC27" s="387"/>
      <c r="AD27" s="387"/>
      <c r="AE27" s="387"/>
      <c r="AF27" s="387"/>
      <c r="AG27" s="388"/>
      <c r="AH27" s="389">
        <v>3</v>
      </c>
      <c r="AI27" s="390"/>
      <c r="AJ27" s="390"/>
      <c r="AK27" s="390"/>
      <c r="AL27" s="391"/>
      <c r="AM27" s="389">
        <v>12057</v>
      </c>
      <c r="AN27" s="390"/>
      <c r="AO27" s="390"/>
      <c r="AP27" s="390"/>
      <c r="AQ27" s="390"/>
      <c r="AR27" s="391"/>
      <c r="AS27" s="389">
        <v>4019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7556</v>
      </c>
      <c r="BO27" s="417"/>
      <c r="BP27" s="417"/>
      <c r="BQ27" s="417"/>
      <c r="BR27" s="417"/>
      <c r="BS27" s="417"/>
      <c r="BT27" s="417"/>
      <c r="BU27" s="418"/>
      <c r="BV27" s="416">
        <v>217522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4250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3795688</v>
      </c>
      <c r="BO28" s="409"/>
      <c r="BP28" s="409"/>
      <c r="BQ28" s="409"/>
      <c r="BR28" s="409"/>
      <c r="BS28" s="409"/>
      <c r="BT28" s="409"/>
      <c r="BU28" s="410"/>
      <c r="BV28" s="408">
        <v>3806221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16</v>
      </c>
      <c r="M29" s="390"/>
      <c r="N29" s="390"/>
      <c r="O29" s="390"/>
      <c r="P29" s="391"/>
      <c r="Q29" s="389">
        <v>4020</v>
      </c>
      <c r="R29" s="390"/>
      <c r="S29" s="390"/>
      <c r="T29" s="390"/>
      <c r="U29" s="390"/>
      <c r="V29" s="391"/>
      <c r="W29" s="456"/>
      <c r="X29" s="457"/>
      <c r="Y29" s="458"/>
      <c r="Z29" s="386" t="s">
        <v>166</v>
      </c>
      <c r="AA29" s="387"/>
      <c r="AB29" s="387"/>
      <c r="AC29" s="387"/>
      <c r="AD29" s="387"/>
      <c r="AE29" s="387"/>
      <c r="AF29" s="387"/>
      <c r="AG29" s="388"/>
      <c r="AH29" s="389">
        <v>508</v>
      </c>
      <c r="AI29" s="390"/>
      <c r="AJ29" s="390"/>
      <c r="AK29" s="390"/>
      <c r="AL29" s="391"/>
      <c r="AM29" s="389">
        <v>1489182</v>
      </c>
      <c r="AN29" s="390"/>
      <c r="AO29" s="390"/>
      <c r="AP29" s="390"/>
      <c r="AQ29" s="390"/>
      <c r="AR29" s="391"/>
      <c r="AS29" s="389">
        <v>2931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228485</v>
      </c>
      <c r="BO29" s="414"/>
      <c r="BP29" s="414"/>
      <c r="BQ29" s="414"/>
      <c r="BR29" s="414"/>
      <c r="BS29" s="414"/>
      <c r="BT29" s="414"/>
      <c r="BU29" s="415"/>
      <c r="BV29" s="413">
        <v>267897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2304969</v>
      </c>
      <c r="BO30" s="417"/>
      <c r="BP30" s="417"/>
      <c r="BQ30" s="417"/>
      <c r="BR30" s="417"/>
      <c r="BS30" s="417"/>
      <c r="BT30" s="417"/>
      <c r="BU30" s="418"/>
      <c r="BV30" s="416">
        <v>2223898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塩尻市国民健康保険事業特別会計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塩尻市水道事業会計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IF('各会計、関係団体の財政状況及び健全化判断比率'!B35="","",'各会計、関係団体の財政状況及び健全化判断比率'!B35)</f>
        <v>塩尻市簡易水道事業特別会計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松本広域連合（一般会計）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塩尻市土地開発公社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塩尻市奨学資金貸与事業特別会計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塩尻市介護保険事業特別会計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塩尻市下水道事業会計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松本広域連合（ふるさと市町村圏事業特別会計）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一般財団法人　塩尻市振興公社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塩尻市国民健康保険楢川診療所事業特別会計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IF('各会計、関係団体の財政状況及び健全化判断比率'!B34="","",'各会計、関係団体の財政状況及び健全化判断比率'!B34)</f>
        <v>塩尻市農業集落排水事業会計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長野県市町村自治振興組合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一般財団法人　塩尻市文化振興事業団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塩尻市後期高齢者医療事業特別会計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長野県後期高齢者医療広域連合（一般会計）</v>
      </c>
      <c r="BZ37" s="372"/>
      <c r="CA37" s="372"/>
      <c r="CB37" s="372"/>
      <c r="CC37" s="372"/>
      <c r="CD37" s="372"/>
      <c r="CE37" s="372"/>
      <c r="CF37" s="372"/>
      <c r="CG37" s="372"/>
      <c r="CH37" s="372"/>
      <c r="CI37" s="372"/>
      <c r="CJ37" s="372"/>
      <c r="CK37" s="372"/>
      <c r="CL37" s="372"/>
      <c r="CM37" s="372"/>
      <c r="CN37" s="165"/>
      <c r="CO37" s="373">
        <f t="shared" si="3"/>
        <v>24</v>
      </c>
      <c r="CP37" s="373"/>
      <c r="CQ37" s="372" t="str">
        <f>IF('各会計、関係団体の財政状況及び健全化判断比率'!BS10="","",'各会計、関係団体の財政状況及び健全化判断比率'!BS10)</f>
        <v>一般財団法人　塩尻筑南勤労者福祉サービスセンター</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長野県後期高齢者医療広域連合（後期高齢者医療特別会計）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f t="shared" si="3"/>
        <v>25</v>
      </c>
      <c r="CP38" s="373"/>
      <c r="CQ38" s="372" t="str">
        <f>IF('各会計、関係団体の財政状況及び健全化判断比率'!BS11="","",'各会計、関係団体の財政状況及び健全化判断比率'!BS11)</f>
        <v>株式会社　信州ファーム</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両小野国保病院組合</v>
      </c>
      <c r="BZ39" s="372"/>
      <c r="CA39" s="372"/>
      <c r="CB39" s="372"/>
      <c r="CC39" s="372"/>
      <c r="CD39" s="372"/>
      <c r="CE39" s="372"/>
      <c r="CF39" s="372"/>
      <c r="CG39" s="372"/>
      <c r="CH39" s="372"/>
      <c r="CI39" s="372"/>
      <c r="CJ39" s="372"/>
      <c r="CK39" s="372"/>
      <c r="CL39" s="372"/>
      <c r="CM39" s="372"/>
      <c r="CN39" s="165"/>
      <c r="CO39" s="373">
        <f t="shared" si="3"/>
        <v>26</v>
      </c>
      <c r="CP39" s="373"/>
      <c r="CQ39" s="372" t="str">
        <f>IF('各会計、関係団体の財政状況及び健全化判断比率'!BS12="","",'各会計、関係団体の財政状況及び健全化判断比率'!BS12)</f>
        <v>株式会社　しおじり街元気カンパニー</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辰野町塩尻市小学校組合</v>
      </c>
      <c r="BZ40" s="372"/>
      <c r="CA40" s="372"/>
      <c r="CB40" s="372"/>
      <c r="CC40" s="372"/>
      <c r="CD40" s="372"/>
      <c r="CE40" s="372"/>
      <c r="CF40" s="372"/>
      <c r="CG40" s="372"/>
      <c r="CH40" s="372"/>
      <c r="CI40" s="372"/>
      <c r="CJ40" s="372"/>
      <c r="CK40" s="372"/>
      <c r="CL40" s="372"/>
      <c r="CM40" s="372"/>
      <c r="CN40" s="165"/>
      <c r="CO40" s="373">
        <f t="shared" si="3"/>
        <v>27</v>
      </c>
      <c r="CP40" s="373"/>
      <c r="CQ40" s="372" t="str">
        <f>IF('各会計、関係団体の財政状況及び健全化判断比率'!BS13="","",'各会計、関係団体の財政状況及び健全化判断比率'!BS13)</f>
        <v>一般社団法人　塩尻市農業公社</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松塩安筑老人福祉施設組合</v>
      </c>
      <c r="BZ41" s="372"/>
      <c r="CA41" s="372"/>
      <c r="CB41" s="372"/>
      <c r="CC41" s="372"/>
      <c r="CD41" s="372"/>
      <c r="CE41" s="372"/>
      <c r="CF41" s="372"/>
      <c r="CG41" s="372"/>
      <c r="CH41" s="372"/>
      <c r="CI41" s="372"/>
      <c r="CJ41" s="372"/>
      <c r="CK41" s="372"/>
      <c r="CL41" s="372"/>
      <c r="CM41" s="372"/>
      <c r="CN41" s="165"/>
      <c r="CO41" s="373">
        <f t="shared" si="3"/>
        <v>28</v>
      </c>
      <c r="CP41" s="373"/>
      <c r="CQ41" s="372" t="str">
        <f>IF('各会計、関係団体の財政状況及び健全化判断比率'!BS14="","",'各会計、関係団体の財政状況及び健全化判断比率'!BS14)</f>
        <v>特例財団法人　塩尻・木曽地域地場産業振興センター</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塩尻市辰野町中学校組合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松塩筑木曽老人福祉施設組合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531</v>
      </c>
      <c r="D34" s="1181"/>
      <c r="E34" s="1182"/>
      <c r="F34" s="32">
        <v>7.35</v>
      </c>
      <c r="G34" s="33">
        <v>7.04</v>
      </c>
      <c r="H34" s="33">
        <v>6.97</v>
      </c>
      <c r="I34" s="33">
        <v>5.9</v>
      </c>
      <c r="J34" s="34">
        <v>5.73</v>
      </c>
      <c r="K34" s="22"/>
      <c r="L34" s="22"/>
      <c r="M34" s="22"/>
      <c r="N34" s="22"/>
      <c r="O34" s="22"/>
      <c r="P34" s="22"/>
    </row>
    <row r="35" spans="1:16" ht="39" customHeight="1" x14ac:dyDescent="0.15">
      <c r="A35" s="22"/>
      <c r="B35" s="35"/>
      <c r="C35" s="1175" t="s">
        <v>532</v>
      </c>
      <c r="D35" s="1176"/>
      <c r="E35" s="1177"/>
      <c r="F35" s="36">
        <v>4.2300000000000004</v>
      </c>
      <c r="G35" s="37">
        <v>2.35</v>
      </c>
      <c r="H35" s="37">
        <v>3.77</v>
      </c>
      <c r="I35" s="37">
        <v>3.98</v>
      </c>
      <c r="J35" s="38">
        <v>5.23</v>
      </c>
      <c r="K35" s="22"/>
      <c r="L35" s="22"/>
      <c r="M35" s="22"/>
      <c r="N35" s="22"/>
      <c r="O35" s="22"/>
      <c r="P35" s="22"/>
    </row>
    <row r="36" spans="1:16" ht="39" customHeight="1" x14ac:dyDescent="0.15">
      <c r="A36" s="22"/>
      <c r="B36" s="35"/>
      <c r="C36" s="1175" t="s">
        <v>533</v>
      </c>
      <c r="D36" s="1176"/>
      <c r="E36" s="1177"/>
      <c r="F36" s="36">
        <v>5.55</v>
      </c>
      <c r="G36" s="37">
        <v>4.4800000000000004</v>
      </c>
      <c r="H36" s="37">
        <v>3.91</v>
      </c>
      <c r="I36" s="37">
        <v>4.0599999999999996</v>
      </c>
      <c r="J36" s="38">
        <v>4.1500000000000004</v>
      </c>
      <c r="K36" s="22"/>
      <c r="L36" s="22"/>
      <c r="M36" s="22"/>
      <c r="N36" s="22"/>
      <c r="O36" s="22"/>
      <c r="P36" s="22"/>
    </row>
    <row r="37" spans="1:16" ht="39" customHeight="1" x14ac:dyDescent="0.15">
      <c r="A37" s="22"/>
      <c r="B37" s="35"/>
      <c r="C37" s="1175" t="s">
        <v>534</v>
      </c>
      <c r="D37" s="1176"/>
      <c r="E37" s="1177"/>
      <c r="F37" s="36">
        <v>0.1</v>
      </c>
      <c r="G37" s="37">
        <v>0.96</v>
      </c>
      <c r="H37" s="37">
        <v>0.83</v>
      </c>
      <c r="I37" s="37">
        <v>0.82</v>
      </c>
      <c r="J37" s="38">
        <v>0.75</v>
      </c>
      <c r="K37" s="22"/>
      <c r="L37" s="22"/>
      <c r="M37" s="22"/>
      <c r="N37" s="22"/>
      <c r="O37" s="22"/>
      <c r="P37" s="22"/>
    </row>
    <row r="38" spans="1:16" ht="39" customHeight="1" x14ac:dyDescent="0.15">
      <c r="A38" s="22"/>
      <c r="B38" s="35"/>
      <c r="C38" s="1175" t="s">
        <v>535</v>
      </c>
      <c r="D38" s="1176"/>
      <c r="E38" s="1177"/>
      <c r="F38" s="36">
        <v>0.47</v>
      </c>
      <c r="G38" s="37">
        <v>1.29</v>
      </c>
      <c r="H38" s="37">
        <v>1.99</v>
      </c>
      <c r="I38" s="37">
        <v>1.74</v>
      </c>
      <c r="J38" s="38">
        <v>0.59</v>
      </c>
      <c r="K38" s="22"/>
      <c r="L38" s="22"/>
      <c r="M38" s="22"/>
      <c r="N38" s="22"/>
      <c r="O38" s="22"/>
      <c r="P38" s="22"/>
    </row>
    <row r="39" spans="1:16" ht="39" customHeight="1" x14ac:dyDescent="0.15">
      <c r="A39" s="22"/>
      <c r="B39" s="35"/>
      <c r="C39" s="1175" t="s">
        <v>536</v>
      </c>
      <c r="D39" s="1176"/>
      <c r="E39" s="1177"/>
      <c r="F39" s="36">
        <v>0.5</v>
      </c>
      <c r="G39" s="37">
        <v>0.55000000000000004</v>
      </c>
      <c r="H39" s="37">
        <v>0.54</v>
      </c>
      <c r="I39" s="37">
        <v>0.53</v>
      </c>
      <c r="J39" s="38">
        <v>0.46</v>
      </c>
      <c r="K39" s="22"/>
      <c r="L39" s="22"/>
      <c r="M39" s="22"/>
      <c r="N39" s="22"/>
      <c r="O39" s="22"/>
      <c r="P39" s="22"/>
    </row>
    <row r="40" spans="1:16" ht="39" customHeight="1" x14ac:dyDescent="0.15">
      <c r="A40" s="22"/>
      <c r="B40" s="35"/>
      <c r="C40" s="1175" t="s">
        <v>537</v>
      </c>
      <c r="D40" s="1176"/>
      <c r="E40" s="1177"/>
      <c r="F40" s="36">
        <v>0.08</v>
      </c>
      <c r="G40" s="37">
        <v>0.09</v>
      </c>
      <c r="H40" s="37">
        <v>0.09</v>
      </c>
      <c r="I40" s="37">
        <v>0.11</v>
      </c>
      <c r="J40" s="38">
        <v>0.11</v>
      </c>
      <c r="K40" s="22"/>
      <c r="L40" s="22"/>
      <c r="M40" s="22"/>
      <c r="N40" s="22"/>
      <c r="O40" s="22"/>
      <c r="P40" s="22"/>
    </row>
    <row r="41" spans="1:16" ht="39" customHeight="1" x14ac:dyDescent="0.15">
      <c r="A41" s="22"/>
      <c r="B41" s="35"/>
      <c r="C41" s="1175" t="s">
        <v>538</v>
      </c>
      <c r="D41" s="1176"/>
      <c r="E41" s="1177"/>
      <c r="F41" s="36">
        <v>0</v>
      </c>
      <c r="G41" s="37">
        <v>0</v>
      </c>
      <c r="H41" s="37">
        <v>0</v>
      </c>
      <c r="I41" s="37">
        <v>0</v>
      </c>
      <c r="J41" s="38">
        <v>0.01</v>
      </c>
      <c r="K41" s="22"/>
      <c r="L41" s="22"/>
      <c r="M41" s="22"/>
      <c r="N41" s="22"/>
      <c r="O41" s="22"/>
      <c r="P41" s="22"/>
    </row>
    <row r="42" spans="1:16" ht="39" customHeight="1" x14ac:dyDescent="0.15">
      <c r="A42" s="22"/>
      <c r="B42" s="39"/>
      <c r="C42" s="1175" t="s">
        <v>539</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540</v>
      </c>
      <c r="D43" s="1179"/>
      <c r="E43" s="1180"/>
      <c r="F43" s="41">
        <v>0.21</v>
      </c>
      <c r="G43" s="42">
        <v>0.2</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3264</v>
      </c>
      <c r="L45" s="60">
        <v>3187</v>
      </c>
      <c r="M45" s="60">
        <v>3125</v>
      </c>
      <c r="N45" s="60">
        <v>3154</v>
      </c>
      <c r="O45" s="61">
        <v>3093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v>7</v>
      </c>
      <c r="L47" s="64">
        <v>7</v>
      </c>
      <c r="M47" s="64">
        <v>7</v>
      </c>
      <c r="N47" s="64">
        <v>7</v>
      </c>
      <c r="O47" s="65">
        <v>7</v>
      </c>
      <c r="P47" s="48"/>
      <c r="Q47" s="48"/>
      <c r="R47" s="48"/>
      <c r="S47" s="48"/>
      <c r="T47" s="48"/>
      <c r="U47" s="48"/>
    </row>
    <row r="48" spans="1:21" ht="30.75" customHeight="1" x14ac:dyDescent="0.15">
      <c r="A48" s="48"/>
      <c r="B48" s="1193"/>
      <c r="C48" s="1194"/>
      <c r="D48" s="62"/>
      <c r="E48" s="1185" t="s">
        <v>14</v>
      </c>
      <c r="F48" s="1185"/>
      <c r="G48" s="1185"/>
      <c r="H48" s="1185"/>
      <c r="I48" s="1185"/>
      <c r="J48" s="1186"/>
      <c r="K48" s="63">
        <v>1270</v>
      </c>
      <c r="L48" s="64">
        <v>1071</v>
      </c>
      <c r="M48" s="64">
        <v>1175</v>
      </c>
      <c r="N48" s="64">
        <v>1099</v>
      </c>
      <c r="O48" s="65">
        <v>1141</v>
      </c>
      <c r="P48" s="48"/>
      <c r="Q48" s="48"/>
      <c r="R48" s="48"/>
      <c r="S48" s="48"/>
      <c r="T48" s="48"/>
      <c r="U48" s="48"/>
    </row>
    <row r="49" spans="1:21" ht="30.75" customHeight="1" x14ac:dyDescent="0.15">
      <c r="A49" s="48"/>
      <c r="B49" s="1193"/>
      <c r="C49" s="1194"/>
      <c r="D49" s="62"/>
      <c r="E49" s="1185" t="s">
        <v>15</v>
      </c>
      <c r="F49" s="1185"/>
      <c r="G49" s="1185"/>
      <c r="H49" s="1185"/>
      <c r="I49" s="1185"/>
      <c r="J49" s="1186"/>
      <c r="K49" s="63">
        <v>125</v>
      </c>
      <c r="L49" s="64">
        <v>192</v>
      </c>
      <c r="M49" s="64">
        <v>154</v>
      </c>
      <c r="N49" s="64">
        <v>156</v>
      </c>
      <c r="O49" s="65">
        <v>161</v>
      </c>
      <c r="P49" s="48"/>
      <c r="Q49" s="48"/>
      <c r="R49" s="48"/>
      <c r="S49" s="48"/>
      <c r="T49" s="48"/>
      <c r="U49" s="48"/>
    </row>
    <row r="50" spans="1:21" ht="30.75" customHeight="1" x14ac:dyDescent="0.15">
      <c r="A50" s="48"/>
      <c r="B50" s="1193"/>
      <c r="C50" s="1194"/>
      <c r="D50" s="62"/>
      <c r="E50" s="1185" t="s">
        <v>16</v>
      </c>
      <c r="F50" s="1185"/>
      <c r="G50" s="1185"/>
      <c r="H50" s="1185"/>
      <c r="I50" s="1185"/>
      <c r="J50" s="1186"/>
      <c r="K50" s="63">
        <v>89</v>
      </c>
      <c r="L50" s="64">
        <v>86</v>
      </c>
      <c r="M50" s="64">
        <v>82</v>
      </c>
      <c r="N50" s="64">
        <v>61</v>
      </c>
      <c r="O50" s="65">
        <v>63</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3629</v>
      </c>
      <c r="L52" s="64">
        <v>3649</v>
      </c>
      <c r="M52" s="64">
        <v>3583</v>
      </c>
      <c r="N52" s="64">
        <v>3532</v>
      </c>
      <c r="O52" s="65">
        <v>3430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1126</v>
      </c>
      <c r="L53" s="69">
        <v>894</v>
      </c>
      <c r="M53" s="69">
        <v>960</v>
      </c>
      <c r="N53" s="69">
        <v>945</v>
      </c>
      <c r="O53" s="70">
        <v>1035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211" t="s">
        <v>23</v>
      </c>
      <c r="C41" s="1212"/>
      <c r="D41" s="81"/>
      <c r="E41" s="1213" t="s">
        <v>24</v>
      </c>
      <c r="F41" s="1213"/>
      <c r="G41" s="1213"/>
      <c r="H41" s="1214"/>
      <c r="I41" s="82">
        <v>28243</v>
      </c>
      <c r="J41" s="83">
        <v>27523</v>
      </c>
      <c r="K41" s="83">
        <v>27321</v>
      </c>
      <c r="L41" s="83">
        <v>28208</v>
      </c>
      <c r="M41" s="84">
        <v>27754</v>
      </c>
    </row>
    <row r="42" spans="2:13" ht="27.75" customHeight="1" x14ac:dyDescent="0.15">
      <c r="B42" s="1201"/>
      <c r="C42" s="1202"/>
      <c r="D42" s="85"/>
      <c r="E42" s="1205" t="s">
        <v>25</v>
      </c>
      <c r="F42" s="1205"/>
      <c r="G42" s="1205"/>
      <c r="H42" s="1206"/>
      <c r="I42" s="86">
        <v>919</v>
      </c>
      <c r="J42" s="87">
        <v>861</v>
      </c>
      <c r="K42" s="87">
        <v>851</v>
      </c>
      <c r="L42" s="87">
        <v>652</v>
      </c>
      <c r="M42" s="88">
        <v>565</v>
      </c>
    </row>
    <row r="43" spans="2:13" ht="27.75" customHeight="1" x14ac:dyDescent="0.15">
      <c r="B43" s="1201"/>
      <c r="C43" s="1202"/>
      <c r="D43" s="85"/>
      <c r="E43" s="1205" t="s">
        <v>26</v>
      </c>
      <c r="F43" s="1205"/>
      <c r="G43" s="1205"/>
      <c r="H43" s="1206"/>
      <c r="I43" s="86">
        <v>18919</v>
      </c>
      <c r="J43" s="87">
        <v>17191</v>
      </c>
      <c r="K43" s="87">
        <v>15928</v>
      </c>
      <c r="L43" s="87">
        <v>14978</v>
      </c>
      <c r="M43" s="88">
        <v>15149</v>
      </c>
    </row>
    <row r="44" spans="2:13" ht="27.75" customHeight="1" x14ac:dyDescent="0.15">
      <c r="B44" s="1201"/>
      <c r="C44" s="1202"/>
      <c r="D44" s="85"/>
      <c r="E44" s="1205" t="s">
        <v>27</v>
      </c>
      <c r="F44" s="1205"/>
      <c r="G44" s="1205"/>
      <c r="H44" s="1206"/>
      <c r="I44" s="86">
        <v>1184</v>
      </c>
      <c r="J44" s="87">
        <v>1203</v>
      </c>
      <c r="K44" s="87">
        <v>1067</v>
      </c>
      <c r="L44" s="87">
        <v>969</v>
      </c>
      <c r="M44" s="88">
        <v>890</v>
      </c>
    </row>
    <row r="45" spans="2:13" ht="27.75" customHeight="1" x14ac:dyDescent="0.15">
      <c r="B45" s="1201"/>
      <c r="C45" s="1202"/>
      <c r="D45" s="85"/>
      <c r="E45" s="1205" t="s">
        <v>28</v>
      </c>
      <c r="F45" s="1205"/>
      <c r="G45" s="1205"/>
      <c r="H45" s="1206"/>
      <c r="I45" s="86">
        <v>4598</v>
      </c>
      <c r="J45" s="87">
        <v>4549</v>
      </c>
      <c r="K45" s="87">
        <v>4508</v>
      </c>
      <c r="L45" s="87">
        <v>4134</v>
      </c>
      <c r="M45" s="88">
        <v>3927</v>
      </c>
    </row>
    <row r="46" spans="2:13" ht="27.75" customHeight="1" x14ac:dyDescent="0.15">
      <c r="B46" s="1201"/>
      <c r="C46" s="1202"/>
      <c r="D46" s="85"/>
      <c r="E46" s="1205" t="s">
        <v>29</v>
      </c>
      <c r="F46" s="1205"/>
      <c r="G46" s="1205"/>
      <c r="H46" s="1206"/>
      <c r="I46" s="86">
        <v>294</v>
      </c>
      <c r="J46" s="87">
        <v>241</v>
      </c>
      <c r="K46" s="87">
        <v>203</v>
      </c>
      <c r="L46" s="87">
        <v>190</v>
      </c>
      <c r="M46" s="88">
        <v>98</v>
      </c>
    </row>
    <row r="47" spans="2:13" ht="27.75" customHeight="1" x14ac:dyDescent="0.15">
      <c r="B47" s="1201"/>
      <c r="C47" s="1202"/>
      <c r="D47" s="85"/>
      <c r="E47" s="1205" t="s">
        <v>30</v>
      </c>
      <c r="F47" s="1205"/>
      <c r="G47" s="1205"/>
      <c r="H47" s="1206"/>
      <c r="I47" s="86" t="s">
        <v>486</v>
      </c>
      <c r="J47" s="87" t="s">
        <v>486</v>
      </c>
      <c r="K47" s="87" t="s">
        <v>486</v>
      </c>
      <c r="L47" s="87" t="s">
        <v>486</v>
      </c>
      <c r="M47" s="88" t="s">
        <v>486</v>
      </c>
    </row>
    <row r="48" spans="2:13" ht="27.75" customHeight="1" x14ac:dyDescent="0.15">
      <c r="B48" s="1203"/>
      <c r="C48" s="1204"/>
      <c r="D48" s="85"/>
      <c r="E48" s="1205" t="s">
        <v>31</v>
      </c>
      <c r="F48" s="1205"/>
      <c r="G48" s="1205"/>
      <c r="H48" s="1206"/>
      <c r="I48" s="86" t="s">
        <v>486</v>
      </c>
      <c r="J48" s="87" t="s">
        <v>486</v>
      </c>
      <c r="K48" s="87" t="s">
        <v>486</v>
      </c>
      <c r="L48" s="87" t="s">
        <v>486</v>
      </c>
      <c r="M48" s="88" t="s">
        <v>486</v>
      </c>
    </row>
    <row r="49" spans="2:13" ht="27.75" customHeight="1" x14ac:dyDescent="0.15">
      <c r="B49" s="1199" t="s">
        <v>32</v>
      </c>
      <c r="C49" s="1200"/>
      <c r="D49" s="89"/>
      <c r="E49" s="1205" t="s">
        <v>33</v>
      </c>
      <c r="F49" s="1205"/>
      <c r="G49" s="1205"/>
      <c r="H49" s="1206"/>
      <c r="I49" s="86">
        <v>4104</v>
      </c>
      <c r="J49" s="87">
        <v>4664</v>
      </c>
      <c r="K49" s="87">
        <v>4873</v>
      </c>
      <c r="L49" s="87">
        <v>5709</v>
      </c>
      <c r="M49" s="88">
        <v>5447</v>
      </c>
    </row>
    <row r="50" spans="2:13" ht="27.75" customHeight="1" x14ac:dyDescent="0.15">
      <c r="B50" s="1201"/>
      <c r="C50" s="1202"/>
      <c r="D50" s="85"/>
      <c r="E50" s="1205" t="s">
        <v>34</v>
      </c>
      <c r="F50" s="1205"/>
      <c r="G50" s="1205"/>
      <c r="H50" s="1206"/>
      <c r="I50" s="86">
        <v>5292</v>
      </c>
      <c r="J50" s="87">
        <v>5128</v>
      </c>
      <c r="K50" s="87">
        <v>4566</v>
      </c>
      <c r="L50" s="87">
        <v>4154</v>
      </c>
      <c r="M50" s="88">
        <v>3864</v>
      </c>
    </row>
    <row r="51" spans="2:13" ht="27.75" customHeight="1" x14ac:dyDescent="0.15">
      <c r="B51" s="1203"/>
      <c r="C51" s="1204"/>
      <c r="D51" s="85"/>
      <c r="E51" s="1205" t="s">
        <v>35</v>
      </c>
      <c r="F51" s="1205"/>
      <c r="G51" s="1205"/>
      <c r="H51" s="1206"/>
      <c r="I51" s="86">
        <v>35326</v>
      </c>
      <c r="J51" s="87">
        <v>34120</v>
      </c>
      <c r="K51" s="87">
        <v>33698</v>
      </c>
      <c r="L51" s="87">
        <v>33822</v>
      </c>
      <c r="M51" s="88">
        <v>33029</v>
      </c>
    </row>
    <row r="52" spans="2:13" ht="27.75" customHeight="1" thickBot="1" x14ac:dyDescent="0.2">
      <c r="B52" s="1207" t="s">
        <v>36</v>
      </c>
      <c r="C52" s="1208"/>
      <c r="D52" s="90"/>
      <c r="E52" s="1209" t="s">
        <v>37</v>
      </c>
      <c r="F52" s="1209"/>
      <c r="G52" s="1209"/>
      <c r="H52" s="1210"/>
      <c r="I52" s="91">
        <v>9435</v>
      </c>
      <c r="J52" s="92">
        <v>7657</v>
      </c>
      <c r="K52" s="92">
        <v>6741</v>
      </c>
      <c r="L52" s="92">
        <v>5446</v>
      </c>
      <c r="M52" s="93">
        <v>6043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570</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571</v>
      </c>
    </row>
    <row r="50" spans="1:17" x14ac:dyDescent="0.15">
      <c r="B50" s="248"/>
      <c r="C50" s="244"/>
      <c r="D50" s="244"/>
      <c r="E50" s="244"/>
      <c r="F50" s="244"/>
      <c r="G50" s="1224"/>
      <c r="H50" s="1225"/>
      <c r="I50" s="1225"/>
      <c r="J50" s="1226"/>
      <c r="K50" s="354" t="s">
        <v>526</v>
      </c>
      <c r="L50" s="354" t="s">
        <v>527</v>
      </c>
      <c r="M50" s="354" t="s">
        <v>528</v>
      </c>
      <c r="N50" s="354" t="s">
        <v>529</v>
      </c>
      <c r="O50" s="354" t="s">
        <v>530</v>
      </c>
    </row>
    <row r="51" spans="1:17" x14ac:dyDescent="0.15">
      <c r="B51" s="248"/>
      <c r="C51" s="244"/>
      <c r="D51" s="244"/>
      <c r="E51" s="244"/>
      <c r="F51" s="244"/>
      <c r="G51" s="1227" t="s">
        <v>572</v>
      </c>
      <c r="H51" s="1228"/>
      <c r="I51" s="1233" t="s">
        <v>573</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574</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575</v>
      </c>
      <c r="H55" s="1241"/>
      <c r="I55" s="1237" t="s">
        <v>573</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574</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576</v>
      </c>
      <c r="C63" s="244"/>
      <c r="D63" s="244"/>
      <c r="E63" s="244"/>
      <c r="F63" s="244"/>
      <c r="G63" s="244"/>
      <c r="H63" s="244"/>
      <c r="I63" s="244"/>
      <c r="J63" s="244"/>
      <c r="K63" s="244"/>
      <c r="L63" s="244"/>
      <c r="M63" s="244"/>
      <c r="N63" s="244"/>
      <c r="O63" s="244"/>
    </row>
    <row r="64" spans="1:17" x14ac:dyDescent="0.15">
      <c r="B64" s="248"/>
      <c r="C64" s="244"/>
      <c r="D64" s="244"/>
      <c r="E64" s="244"/>
      <c r="F64" s="244"/>
      <c r="G64" s="351" t="s">
        <v>570</v>
      </c>
      <c r="I64" s="352"/>
      <c r="J64" s="352"/>
      <c r="K64" s="352"/>
      <c r="L64" s="244"/>
      <c r="M64" s="244"/>
      <c r="N64" s="244"/>
      <c r="O64" s="244"/>
    </row>
    <row r="65" spans="2:30" x14ac:dyDescent="0.15">
      <c r="B65" s="248"/>
      <c r="C65" s="244"/>
      <c r="D65" s="244"/>
      <c r="E65" s="244"/>
      <c r="F65" s="244"/>
      <c r="G65" s="1247" t="s">
        <v>579</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577</v>
      </c>
      <c r="I71" s="368"/>
      <c r="J71" s="364"/>
      <c r="K71" s="364"/>
      <c r="L71" s="365"/>
      <c r="M71" s="364"/>
      <c r="N71" s="365"/>
      <c r="O71" s="366"/>
    </row>
    <row r="72" spans="2:30" x14ac:dyDescent="0.15">
      <c r="B72" s="248"/>
      <c r="C72" s="244"/>
      <c r="D72" s="244"/>
      <c r="E72" s="244"/>
      <c r="F72" s="244"/>
      <c r="G72" s="1224"/>
      <c r="H72" s="1225"/>
      <c r="I72" s="1225"/>
      <c r="J72" s="1226"/>
      <c r="K72" s="354" t="s">
        <v>526</v>
      </c>
      <c r="L72" s="354" t="s">
        <v>527</v>
      </c>
      <c r="M72" s="354" t="s">
        <v>528</v>
      </c>
      <c r="N72" s="354" t="s">
        <v>529</v>
      </c>
      <c r="O72" s="354" t="s">
        <v>530</v>
      </c>
    </row>
    <row r="73" spans="2:30" x14ac:dyDescent="0.15">
      <c r="B73" s="248"/>
      <c r="C73" s="244"/>
      <c r="D73" s="244"/>
      <c r="E73" s="244"/>
      <c r="F73" s="244"/>
      <c r="G73" s="1227" t="s">
        <v>572</v>
      </c>
      <c r="H73" s="1228"/>
      <c r="I73" s="1233" t="s">
        <v>573</v>
      </c>
      <c r="J73" s="1233"/>
      <c r="K73" s="1248">
        <v>70.7</v>
      </c>
      <c r="L73" s="1248">
        <v>57.1</v>
      </c>
      <c r="M73" s="1236">
        <v>49.9</v>
      </c>
      <c r="N73" s="1236">
        <v>41.4</v>
      </c>
      <c r="O73" s="1236">
        <v>43.7</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578</v>
      </c>
      <c r="J75" s="1237"/>
      <c r="K75" s="1249">
        <v>9.8000000000000007</v>
      </c>
      <c r="L75" s="1249">
        <v>8.1999999999999993</v>
      </c>
      <c r="M75" s="1249">
        <v>7.4</v>
      </c>
      <c r="N75" s="1249">
        <v>6.9</v>
      </c>
      <c r="O75" s="1249">
        <v>7.2</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575</v>
      </c>
      <c r="H77" s="1241"/>
      <c r="I77" s="1237" t="s">
        <v>573</v>
      </c>
      <c r="J77" s="1237"/>
      <c r="K77" s="1248">
        <v>69.2</v>
      </c>
      <c r="L77" s="1248">
        <v>58.2</v>
      </c>
      <c r="M77" s="1236">
        <v>50.3</v>
      </c>
      <c r="N77" s="1236">
        <v>45.9</v>
      </c>
      <c r="O77" s="1236">
        <v>37.299999999999997</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578</v>
      </c>
      <c r="J79" s="1246"/>
      <c r="K79" s="1251">
        <v>11.1</v>
      </c>
      <c r="L79" s="1251">
        <v>10.3</v>
      </c>
      <c r="M79" s="1251">
        <v>9.6</v>
      </c>
      <c r="N79" s="1251">
        <v>8.8000000000000007</v>
      </c>
      <c r="O79" s="1251">
        <v>7.8</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47696</v>
      </c>
      <c r="E3" s="116"/>
      <c r="F3" s="117">
        <v>47569</v>
      </c>
      <c r="G3" s="118"/>
      <c r="H3" s="119"/>
    </row>
    <row r="4" spans="1:8" x14ac:dyDescent="0.15">
      <c r="A4" s="120"/>
      <c r="B4" s="121"/>
      <c r="C4" s="122"/>
      <c r="D4" s="123">
        <v>12891</v>
      </c>
      <c r="E4" s="124"/>
      <c r="F4" s="125">
        <v>26255</v>
      </c>
      <c r="G4" s="126"/>
      <c r="H4" s="127"/>
    </row>
    <row r="5" spans="1:8" x14ac:dyDescent="0.15">
      <c r="A5" s="108" t="s">
        <v>520</v>
      </c>
      <c r="B5" s="113"/>
      <c r="C5" s="114"/>
      <c r="D5" s="115">
        <v>34746</v>
      </c>
      <c r="E5" s="116"/>
      <c r="F5" s="117">
        <v>50880</v>
      </c>
      <c r="G5" s="118"/>
      <c r="H5" s="119"/>
    </row>
    <row r="6" spans="1:8" x14ac:dyDescent="0.15">
      <c r="A6" s="120"/>
      <c r="B6" s="121"/>
      <c r="C6" s="122"/>
      <c r="D6" s="123">
        <v>11579</v>
      </c>
      <c r="E6" s="124"/>
      <c r="F6" s="125">
        <v>26879</v>
      </c>
      <c r="G6" s="126"/>
      <c r="H6" s="127"/>
    </row>
    <row r="7" spans="1:8" x14ac:dyDescent="0.15">
      <c r="A7" s="108" t="s">
        <v>521</v>
      </c>
      <c r="B7" s="113"/>
      <c r="C7" s="114"/>
      <c r="D7" s="115">
        <v>43478</v>
      </c>
      <c r="E7" s="116"/>
      <c r="F7" s="117">
        <v>63956</v>
      </c>
      <c r="G7" s="118"/>
      <c r="H7" s="119"/>
    </row>
    <row r="8" spans="1:8" x14ac:dyDescent="0.15">
      <c r="A8" s="120"/>
      <c r="B8" s="121"/>
      <c r="C8" s="122"/>
      <c r="D8" s="123">
        <v>15799</v>
      </c>
      <c r="E8" s="124"/>
      <c r="F8" s="125">
        <v>29239</v>
      </c>
      <c r="G8" s="126"/>
      <c r="H8" s="127"/>
    </row>
    <row r="9" spans="1:8" x14ac:dyDescent="0.15">
      <c r="A9" s="108" t="s">
        <v>522</v>
      </c>
      <c r="B9" s="113"/>
      <c r="C9" s="114"/>
      <c r="D9" s="115">
        <v>67107</v>
      </c>
      <c r="E9" s="116"/>
      <c r="F9" s="117">
        <v>66255</v>
      </c>
      <c r="G9" s="118"/>
      <c r="H9" s="119"/>
    </row>
    <row r="10" spans="1:8" x14ac:dyDescent="0.15">
      <c r="A10" s="120"/>
      <c r="B10" s="121"/>
      <c r="C10" s="122"/>
      <c r="D10" s="123">
        <v>23527</v>
      </c>
      <c r="E10" s="124"/>
      <c r="F10" s="125">
        <v>31822</v>
      </c>
      <c r="G10" s="126"/>
      <c r="H10" s="127"/>
    </row>
    <row r="11" spans="1:8" x14ac:dyDescent="0.15">
      <c r="A11" s="108" t="s">
        <v>523</v>
      </c>
      <c r="B11" s="113"/>
      <c r="C11" s="114"/>
      <c r="D11" s="115">
        <v>46515</v>
      </c>
      <c r="E11" s="116"/>
      <c r="F11" s="117">
        <v>54227</v>
      </c>
      <c r="G11" s="118"/>
      <c r="H11" s="119"/>
    </row>
    <row r="12" spans="1:8" x14ac:dyDescent="0.15">
      <c r="A12" s="120"/>
      <c r="B12" s="121"/>
      <c r="C12" s="128"/>
      <c r="D12" s="123">
        <v>26590</v>
      </c>
      <c r="E12" s="124"/>
      <c r="F12" s="125">
        <v>29694</v>
      </c>
      <c r="G12" s="126"/>
      <c r="H12" s="127"/>
    </row>
    <row r="13" spans="1:8" x14ac:dyDescent="0.15">
      <c r="A13" s="108"/>
      <c r="B13" s="113"/>
      <c r="C13" s="129"/>
      <c r="D13" s="130">
        <v>47908</v>
      </c>
      <c r="E13" s="131"/>
      <c r="F13" s="132">
        <v>56577</v>
      </c>
      <c r="G13" s="133"/>
      <c r="H13" s="119"/>
    </row>
    <row r="14" spans="1:8" x14ac:dyDescent="0.15">
      <c r="A14" s="120"/>
      <c r="B14" s="121"/>
      <c r="C14" s="122"/>
      <c r="D14" s="123">
        <v>18077</v>
      </c>
      <c r="E14" s="124"/>
      <c r="F14" s="125">
        <v>28778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4.24</v>
      </c>
      <c r="C19" s="134">
        <f>ROUND(VALUE(SUBSTITUTE(実質収支比率等に係る経年分析!G$48,"▲","-")),2)</f>
        <v>2.35</v>
      </c>
      <c r="D19" s="134">
        <f>ROUND(VALUE(SUBSTITUTE(実質収支比率等に係る経年分析!H$48,"▲","-")),2)</f>
        <v>3.78</v>
      </c>
      <c r="E19" s="134">
        <f>ROUND(VALUE(SUBSTITUTE(実質収支比率等に係る経年分析!I$48,"▲","-")),2)</f>
        <v>3.99</v>
      </c>
      <c r="F19" s="134">
        <f>ROUND(VALUE(SUBSTITUTE(実質収支比率等に係る経年分析!J$48,"▲","-")),2)</f>
        <v>5.24</v>
      </c>
    </row>
    <row r="20" spans="1:11" x14ac:dyDescent="0.15">
      <c r="A20" s="134" t="s">
        <v>42</v>
      </c>
      <c r="B20" s="134">
        <f>ROUND(VALUE(SUBSTITUTE(実質収支比率等に係る経年分析!F$47,"▲","-")),2)</f>
        <v>16</v>
      </c>
      <c r="C20" s="134">
        <f>ROUND(VALUE(SUBSTITUTE(実質収支比率等に係る経年分析!G$47,"▲","-")),2)</f>
        <v>19.32</v>
      </c>
      <c r="D20" s="134">
        <f>ROUND(VALUE(SUBSTITUTE(実質収支比率等に係る経年分析!H$47,"▲","-")),2)</f>
        <v>19.59</v>
      </c>
      <c r="E20" s="134">
        <f>ROUND(VALUE(SUBSTITUTE(実質収支比率等に係る経年分析!I$47,"▲","-")),2)</f>
        <v>23.38</v>
      </c>
      <c r="F20" s="134">
        <f>ROUND(VALUE(SUBSTITUTE(実質収支比率等に係る経年分析!J$47,"▲","-")),2)</f>
        <v>22.49</v>
      </c>
    </row>
    <row r="21" spans="1:11" x14ac:dyDescent="0.15">
      <c r="A21" s="134" t="s">
        <v>43</v>
      </c>
      <c r="B21" s="134">
        <f>IF(ISNUMBER(VALUE(SUBSTITUTE(実質収支比率等に係る経年分析!F$49,"▲","-"))),ROUND(VALUE(SUBSTITUTE(実質収支比率等に係る経年分析!F$49,"▲","-")),2),NA())</f>
        <v>3.41</v>
      </c>
      <c r="C21" s="134">
        <f>IF(ISNUMBER(VALUE(SUBSTITUTE(実質収支比率等に係る経年分析!G$49,"▲","-"))),ROUND(VALUE(SUBSTITUTE(実質収支比率等に係る経年分析!G$49,"▲","-")),2),NA())</f>
        <v>0.84</v>
      </c>
      <c r="D21" s="134">
        <f>IF(ISNUMBER(VALUE(SUBSTITUTE(実質収支比率等に係る経年分析!H$49,"▲","-"))),ROUND(VALUE(SUBSTITUTE(実質収支比率等に係る経年分析!H$49,"▲","-")),2),NA())</f>
        <v>1.79</v>
      </c>
      <c r="E21" s="134">
        <f>IF(ISNUMBER(VALUE(SUBSTITUTE(実質収支比率等に係る経年分析!I$49,"▲","-"))),ROUND(VALUE(SUBSTITUTE(実質収支比率等に係る経年分析!I$49,"▲","-")),2),NA())</f>
        <v>3.46</v>
      </c>
      <c r="F21" s="134">
        <f>IF(ISNUMBER(VALUE(SUBSTITUTE(実質収支比率等に係る経年分析!J$49,"▲","-"))),ROUND(VALUE(SUBSTITUTE(実質収支比率等に係る経年分析!J$49,"▲","-")),2),NA())</f>
        <v>1.33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塩尻市簡易水道事業特別会計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塩尻市後期高齢者医療事業特別会計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塩尻市農業集落排水事業会計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0.55000000000000004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0.46</v>
      </c>
    </row>
    <row r="32" spans="1:11" x14ac:dyDescent="0.15">
      <c r="A32" s="135" t="str">
        <f>IF(連結実質赤字比率に係る赤字・黒字の構成分析!C$38="",NA(),連結実質赤字比率に係る赤字・黒字の構成分析!C$38)</f>
        <v>塩尻市国民健康保険事業特別会計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0.59</v>
      </c>
    </row>
    <row r="33" spans="1:16" x14ac:dyDescent="0.15">
      <c r="A33" s="135" t="str">
        <f>IF(連結実質赤字比率に係る赤字・黒字の構成分析!C$37="",NA(),連結実質赤字比率に係る赤字・黒字の構成分析!C$37)</f>
        <v>塩尻市介護保険事業特別会計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x14ac:dyDescent="0.15">
      <c r="A34" s="135" t="str">
        <f>IF(連結実質赤字比率に係る赤字・黒字の構成分析!C$36="",NA(),連結実質赤字比率に係る赤字・黒字の構成分析!C$36)</f>
        <v>塩尻市下水道事業会計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4.4800000000000004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4.0599999999999996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4.1500000000000004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4.2300000000000004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5.23</v>
      </c>
    </row>
    <row r="36" spans="1:16" x14ac:dyDescent="0.15">
      <c r="A36" s="135" t="str">
        <f>IF(連結実質赤字比率に係る赤字・黒字の構成分析!C$34="",NA(),連結実質赤字比率に係る赤字・黒字の構成分析!C$34)</f>
        <v>塩尻市水道事業会計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3629</v>
      </c>
      <c r="E42" s="136"/>
      <c r="F42" s="136"/>
      <c r="G42" s="136">
        <f>'実質公債費比率（分子）の構造'!L$52</f>
        <v>3649</v>
      </c>
      <c r="H42" s="136"/>
      <c r="I42" s="136"/>
      <c r="J42" s="136">
        <f>'実質公債費比率（分子）の構造'!M$52</f>
        <v>3583</v>
      </c>
      <c r="K42" s="136"/>
      <c r="L42" s="136"/>
      <c r="M42" s="136">
        <f>'実質公債費比率（分子）の構造'!N$52</f>
        <v>3532</v>
      </c>
      <c r="N42" s="136"/>
      <c r="O42" s="136"/>
      <c r="P42" s="136">
        <f>'実質公債費比率（分子）の構造'!O$52</f>
        <v>3430</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89</v>
      </c>
      <c r="C44" s="136"/>
      <c r="D44" s="136"/>
      <c r="E44" s="136">
        <f>'実質公債費比率（分子）の構造'!L$50</f>
        <v>86</v>
      </c>
      <c r="F44" s="136"/>
      <c r="G44" s="136"/>
      <c r="H44" s="136">
        <f>'実質公債費比率（分子）の構造'!M$50</f>
        <v>82</v>
      </c>
      <c r="I44" s="136"/>
      <c r="J44" s="136"/>
      <c r="K44" s="136">
        <f>'実質公債費比率（分子）の構造'!N$50</f>
        <v>61</v>
      </c>
      <c r="L44" s="136"/>
      <c r="M44" s="136"/>
      <c r="N44" s="136">
        <f>'実質公債費比率（分子）の構造'!O$50</f>
        <v>63</v>
      </c>
      <c r="O44" s="136"/>
      <c r="P44" s="136"/>
    </row>
    <row r="45" spans="1:16" x14ac:dyDescent="0.15">
      <c r="A45" s="136" t="s">
        <v>53</v>
      </c>
      <c r="B45" s="136">
        <f>'実質公債費比率（分子）の構造'!K$49</f>
        <v>125</v>
      </c>
      <c r="C45" s="136"/>
      <c r="D45" s="136"/>
      <c r="E45" s="136">
        <f>'実質公債費比率（分子）の構造'!L$49</f>
        <v>192</v>
      </c>
      <c r="F45" s="136"/>
      <c r="G45" s="136"/>
      <c r="H45" s="136">
        <f>'実質公債費比率（分子）の構造'!M$49</f>
        <v>154</v>
      </c>
      <c r="I45" s="136"/>
      <c r="J45" s="136"/>
      <c r="K45" s="136">
        <f>'実質公債費比率（分子）の構造'!N$49</f>
        <v>156</v>
      </c>
      <c r="L45" s="136"/>
      <c r="M45" s="136"/>
      <c r="N45" s="136">
        <f>'実質公債費比率（分子）の構造'!O$49</f>
        <v>161</v>
      </c>
      <c r="O45" s="136"/>
      <c r="P45" s="136"/>
    </row>
    <row r="46" spans="1:16" x14ac:dyDescent="0.15">
      <c r="A46" s="136" t="s">
        <v>54</v>
      </c>
      <c r="B46" s="136">
        <f>'実質公債費比率（分子）の構造'!K$48</f>
        <v>1270</v>
      </c>
      <c r="C46" s="136"/>
      <c r="D46" s="136"/>
      <c r="E46" s="136">
        <f>'実質公債費比率（分子）の構造'!L$48</f>
        <v>1071</v>
      </c>
      <c r="F46" s="136"/>
      <c r="G46" s="136"/>
      <c r="H46" s="136">
        <f>'実質公債費比率（分子）の構造'!M$48</f>
        <v>1175</v>
      </c>
      <c r="I46" s="136"/>
      <c r="J46" s="136"/>
      <c r="K46" s="136">
        <f>'実質公債費比率（分子）の構造'!N$48</f>
        <v>1099</v>
      </c>
      <c r="L46" s="136"/>
      <c r="M46" s="136"/>
      <c r="N46" s="136">
        <f>'実質公債費比率（分子）の構造'!O$48</f>
        <v>1141</v>
      </c>
      <c r="O46" s="136"/>
      <c r="P46" s="136"/>
    </row>
    <row r="47" spans="1:16" x14ac:dyDescent="0.15">
      <c r="A47" s="136" t="s">
        <v>55</v>
      </c>
      <c r="B47" s="136">
        <f>'実質公債費比率（分子）の構造'!K$47</f>
        <v>7</v>
      </c>
      <c r="C47" s="136"/>
      <c r="D47" s="136"/>
      <c r="E47" s="136">
        <f>'実質公債費比率（分子）の構造'!L$47</f>
        <v>7</v>
      </c>
      <c r="F47" s="136"/>
      <c r="G47" s="136"/>
      <c r="H47" s="136">
        <f>'実質公債費比率（分子）の構造'!M$47</f>
        <v>7</v>
      </c>
      <c r="I47" s="136"/>
      <c r="J47" s="136"/>
      <c r="K47" s="136">
        <f>'実質公債費比率（分子）の構造'!N$47</f>
        <v>7</v>
      </c>
      <c r="L47" s="136"/>
      <c r="M47" s="136"/>
      <c r="N47" s="136">
        <f>'実質公債費比率（分子）の構造'!O$47</f>
        <v>7</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3264</v>
      </c>
      <c r="C49" s="136"/>
      <c r="D49" s="136"/>
      <c r="E49" s="136">
        <f>'実質公債費比率（分子）の構造'!L$45</f>
        <v>3187</v>
      </c>
      <c r="F49" s="136"/>
      <c r="G49" s="136"/>
      <c r="H49" s="136">
        <f>'実質公債費比率（分子）の構造'!M$45</f>
        <v>3125</v>
      </c>
      <c r="I49" s="136"/>
      <c r="J49" s="136"/>
      <c r="K49" s="136">
        <f>'実質公債費比率（分子）の構造'!N$45</f>
        <v>3154</v>
      </c>
      <c r="L49" s="136"/>
      <c r="M49" s="136"/>
      <c r="N49" s="136">
        <f>'実質公債費比率（分子）の構造'!O$45</f>
        <v>3093</v>
      </c>
      <c r="O49" s="136"/>
      <c r="P49" s="136"/>
    </row>
    <row r="50" spans="1:16" x14ac:dyDescent="0.15">
      <c r="A50" s="136" t="s">
        <v>58</v>
      </c>
      <c r="B50" s="136" t="e">
        <f>NA()</f>
        <v>#N/A</v>
      </c>
      <c r="C50" s="136">
        <f>IF(ISNUMBER('実質公債費比率（分子）の構造'!K$53),'実質公債費比率（分子）の構造'!K$53,NA())</f>
        <v>1126</v>
      </c>
      <c r="D50" s="136" t="e">
        <f>NA()</f>
        <v>#N/A</v>
      </c>
      <c r="E50" s="136" t="e">
        <f>NA()</f>
        <v>#N/A</v>
      </c>
      <c r="F50" s="136">
        <f>IF(ISNUMBER('実質公債費比率（分子）の構造'!L$53),'実質公債費比率（分子）の構造'!L$53,NA())</f>
        <v>894</v>
      </c>
      <c r="G50" s="136" t="e">
        <f>NA()</f>
        <v>#N/A</v>
      </c>
      <c r="H50" s="136" t="e">
        <f>NA()</f>
        <v>#N/A</v>
      </c>
      <c r="I50" s="136">
        <f>IF(ISNUMBER('実質公債費比率（分子）の構造'!M$53),'実質公債費比率（分子）の構造'!M$53,NA())</f>
        <v>960</v>
      </c>
      <c r="J50" s="136" t="e">
        <f>NA()</f>
        <v>#N/A</v>
      </c>
      <c r="K50" s="136" t="e">
        <f>NA()</f>
        <v>#N/A</v>
      </c>
      <c r="L50" s="136">
        <f>IF(ISNUMBER('実質公債費比率（分子）の構造'!N$53),'実質公債費比率（分子）の構造'!N$53,NA())</f>
        <v>945</v>
      </c>
      <c r="M50" s="136" t="e">
        <f>NA()</f>
        <v>#N/A</v>
      </c>
      <c r="N50" s="136" t="e">
        <f>NA()</f>
        <v>#N/A</v>
      </c>
      <c r="O50" s="136">
        <f>IF(ISNUMBER('実質公債費比率（分子）の構造'!O$53),'実質公債費比率（分子）の構造'!O$53,NA())</f>
        <v>1035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35326</v>
      </c>
      <c r="E56" s="135"/>
      <c r="F56" s="135"/>
      <c r="G56" s="135">
        <f>'将来負担比率（分子）の構造'!J$51</f>
        <v>34120</v>
      </c>
      <c r="H56" s="135"/>
      <c r="I56" s="135"/>
      <c r="J56" s="135">
        <f>'将来負担比率（分子）の構造'!K$51</f>
        <v>33698</v>
      </c>
      <c r="K56" s="135"/>
      <c r="L56" s="135"/>
      <c r="M56" s="135">
        <f>'将来負担比率（分子）の構造'!L$51</f>
        <v>33822</v>
      </c>
      <c r="N56" s="135"/>
      <c r="O56" s="135"/>
      <c r="P56" s="135">
        <f>'将来負担比率（分子）の構造'!M$51</f>
        <v>33029</v>
      </c>
    </row>
    <row r="57" spans="1:16" x14ac:dyDescent="0.15">
      <c r="A57" s="135" t="s">
        <v>34</v>
      </c>
      <c r="B57" s="135"/>
      <c r="C57" s="135"/>
      <c r="D57" s="135">
        <f>'将来負担比率（分子）の構造'!I$50</f>
        <v>5292</v>
      </c>
      <c r="E57" s="135"/>
      <c r="F57" s="135"/>
      <c r="G57" s="135">
        <f>'将来負担比率（分子）の構造'!J$50</f>
        <v>5128</v>
      </c>
      <c r="H57" s="135"/>
      <c r="I57" s="135"/>
      <c r="J57" s="135">
        <f>'将来負担比率（分子）の構造'!K$50</f>
        <v>4566</v>
      </c>
      <c r="K57" s="135"/>
      <c r="L57" s="135"/>
      <c r="M57" s="135">
        <f>'将来負担比率（分子）の構造'!L$50</f>
        <v>4154</v>
      </c>
      <c r="N57" s="135"/>
      <c r="O57" s="135"/>
      <c r="P57" s="135">
        <f>'将来負担比率（分子）の構造'!M$50</f>
        <v>3864</v>
      </c>
    </row>
    <row r="58" spans="1:16" x14ac:dyDescent="0.15">
      <c r="A58" s="135" t="s">
        <v>33</v>
      </c>
      <c r="B58" s="135"/>
      <c r="C58" s="135"/>
      <c r="D58" s="135">
        <f>'将来負担比率（分子）の構造'!I$49</f>
        <v>4104</v>
      </c>
      <c r="E58" s="135"/>
      <c r="F58" s="135"/>
      <c r="G58" s="135">
        <f>'将来負担比率（分子）の構造'!J$49</f>
        <v>4664</v>
      </c>
      <c r="H58" s="135"/>
      <c r="I58" s="135"/>
      <c r="J58" s="135">
        <f>'将来負担比率（分子）の構造'!K$49</f>
        <v>4873</v>
      </c>
      <c r="K58" s="135"/>
      <c r="L58" s="135"/>
      <c r="M58" s="135">
        <f>'将来負担比率（分子）の構造'!L$49</f>
        <v>5709</v>
      </c>
      <c r="N58" s="135"/>
      <c r="O58" s="135"/>
      <c r="P58" s="135">
        <f>'将来負担比率（分子）の構造'!M$49</f>
        <v>5447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294</v>
      </c>
      <c r="C61" s="135"/>
      <c r="D61" s="135"/>
      <c r="E61" s="135">
        <f>'将来負担比率（分子）の構造'!J$46</f>
        <v>241</v>
      </c>
      <c r="F61" s="135"/>
      <c r="G61" s="135"/>
      <c r="H61" s="135">
        <f>'将来負担比率（分子）の構造'!K$46</f>
        <v>203</v>
      </c>
      <c r="I61" s="135"/>
      <c r="J61" s="135"/>
      <c r="K61" s="135">
        <f>'将来負担比率（分子）の構造'!L$46</f>
        <v>190</v>
      </c>
      <c r="L61" s="135"/>
      <c r="M61" s="135"/>
      <c r="N61" s="135">
        <f>'将来負担比率（分子）の構造'!M$46</f>
        <v>98</v>
      </c>
      <c r="O61" s="135"/>
      <c r="P61" s="135"/>
    </row>
    <row r="62" spans="1:16" x14ac:dyDescent="0.15">
      <c r="A62" s="135" t="s">
        <v>28</v>
      </c>
      <c r="B62" s="135">
        <f>'将来負担比率（分子）の構造'!I$45</f>
        <v>4598</v>
      </c>
      <c r="C62" s="135"/>
      <c r="D62" s="135"/>
      <c r="E62" s="135">
        <f>'将来負担比率（分子）の構造'!J$45</f>
        <v>4549</v>
      </c>
      <c r="F62" s="135"/>
      <c r="G62" s="135"/>
      <c r="H62" s="135">
        <f>'将来負担比率（分子）の構造'!K$45</f>
        <v>4508</v>
      </c>
      <c r="I62" s="135"/>
      <c r="J62" s="135"/>
      <c r="K62" s="135">
        <f>'将来負担比率（分子）の構造'!L$45</f>
        <v>4134</v>
      </c>
      <c r="L62" s="135"/>
      <c r="M62" s="135"/>
      <c r="N62" s="135">
        <f>'将来負担比率（分子）の構造'!M$45</f>
        <v>3927</v>
      </c>
      <c r="O62" s="135"/>
      <c r="P62" s="135"/>
    </row>
    <row r="63" spans="1:16" x14ac:dyDescent="0.15">
      <c r="A63" s="135" t="s">
        <v>27</v>
      </c>
      <c r="B63" s="135">
        <f>'将来負担比率（分子）の構造'!I$44</f>
        <v>1184</v>
      </c>
      <c r="C63" s="135"/>
      <c r="D63" s="135"/>
      <c r="E63" s="135">
        <f>'将来負担比率（分子）の構造'!J$44</f>
        <v>1203</v>
      </c>
      <c r="F63" s="135"/>
      <c r="G63" s="135"/>
      <c r="H63" s="135">
        <f>'将来負担比率（分子）の構造'!K$44</f>
        <v>1067</v>
      </c>
      <c r="I63" s="135"/>
      <c r="J63" s="135"/>
      <c r="K63" s="135">
        <f>'将来負担比率（分子）の構造'!L$44</f>
        <v>969</v>
      </c>
      <c r="L63" s="135"/>
      <c r="M63" s="135"/>
      <c r="N63" s="135">
        <f>'将来負担比率（分子）の構造'!M$44</f>
        <v>890</v>
      </c>
      <c r="O63" s="135"/>
      <c r="P63" s="135"/>
    </row>
    <row r="64" spans="1:16" x14ac:dyDescent="0.15">
      <c r="A64" s="135" t="s">
        <v>26</v>
      </c>
      <c r="B64" s="135">
        <f>'将来負担比率（分子）の構造'!I$43</f>
        <v>18919</v>
      </c>
      <c r="C64" s="135"/>
      <c r="D64" s="135"/>
      <c r="E64" s="135">
        <f>'将来負担比率（分子）の構造'!J$43</f>
        <v>17191</v>
      </c>
      <c r="F64" s="135"/>
      <c r="G64" s="135"/>
      <c r="H64" s="135">
        <f>'将来負担比率（分子）の構造'!K$43</f>
        <v>15928</v>
      </c>
      <c r="I64" s="135"/>
      <c r="J64" s="135"/>
      <c r="K64" s="135">
        <f>'将来負担比率（分子）の構造'!L$43</f>
        <v>14978</v>
      </c>
      <c r="L64" s="135"/>
      <c r="M64" s="135"/>
      <c r="N64" s="135">
        <f>'将来負担比率（分子）の構造'!M$43</f>
        <v>15149</v>
      </c>
      <c r="O64" s="135"/>
      <c r="P64" s="135"/>
    </row>
    <row r="65" spans="1:16" x14ac:dyDescent="0.15">
      <c r="A65" s="135" t="s">
        <v>25</v>
      </c>
      <c r="B65" s="135">
        <f>'将来負担比率（分子）の構造'!I$42</f>
        <v>919</v>
      </c>
      <c r="C65" s="135"/>
      <c r="D65" s="135"/>
      <c r="E65" s="135">
        <f>'将来負担比率（分子）の構造'!J$42</f>
        <v>861</v>
      </c>
      <c r="F65" s="135"/>
      <c r="G65" s="135"/>
      <c r="H65" s="135">
        <f>'将来負担比率（分子）の構造'!K$42</f>
        <v>851</v>
      </c>
      <c r="I65" s="135"/>
      <c r="J65" s="135"/>
      <c r="K65" s="135">
        <f>'将来負担比率（分子）の構造'!L$42</f>
        <v>652</v>
      </c>
      <c r="L65" s="135"/>
      <c r="M65" s="135"/>
      <c r="N65" s="135">
        <f>'将来負担比率（分子）の構造'!M$42</f>
        <v>565</v>
      </c>
      <c r="O65" s="135"/>
      <c r="P65" s="135"/>
    </row>
    <row r="66" spans="1:16" x14ac:dyDescent="0.15">
      <c r="A66" s="135" t="s">
        <v>24</v>
      </c>
      <c r="B66" s="135">
        <f>'将来負担比率（分子）の構造'!I$41</f>
        <v>28243</v>
      </c>
      <c r="C66" s="135"/>
      <c r="D66" s="135"/>
      <c r="E66" s="135">
        <f>'将来負担比率（分子）の構造'!J$41</f>
        <v>27523</v>
      </c>
      <c r="F66" s="135"/>
      <c r="G66" s="135"/>
      <c r="H66" s="135">
        <f>'将来負担比率（分子）の構造'!K$41</f>
        <v>27321</v>
      </c>
      <c r="I66" s="135"/>
      <c r="J66" s="135"/>
      <c r="K66" s="135">
        <f>'将来負担比率（分子）の構造'!L$41</f>
        <v>28208</v>
      </c>
      <c r="L66" s="135"/>
      <c r="M66" s="135"/>
      <c r="N66" s="135">
        <f>'将来負担比率（分子）の構造'!M$41</f>
        <v>27754</v>
      </c>
      <c r="O66" s="135"/>
      <c r="P66" s="135"/>
    </row>
    <row r="67" spans="1:16" x14ac:dyDescent="0.15">
      <c r="A67" s="135" t="s">
        <v>62</v>
      </c>
      <c r="B67" s="135" t="e">
        <f>NA()</f>
        <v>#N/A</v>
      </c>
      <c r="C67" s="135">
        <f>IF(ISNUMBER('将来負担比率（分子）の構造'!I$52), IF('将来負担比率（分子）の構造'!I$52 &lt; 0, 0, '将来負担比率（分子）の構造'!I$52), NA())</f>
        <v>9435</v>
      </c>
      <c r="D67" s="135" t="e">
        <f>NA()</f>
        <v>#N/A</v>
      </c>
      <c r="E67" s="135" t="e">
        <f>NA()</f>
        <v>#N/A</v>
      </c>
      <c r="F67" s="135">
        <f>IF(ISNUMBER('将来負担比率（分子）の構造'!J$52), IF('将来負担比率（分子）の構造'!J$52 &lt; 0, 0, '将来負担比率（分子）の構造'!J$52), NA())</f>
        <v>7657</v>
      </c>
      <c r="G67" s="135" t="e">
        <f>NA()</f>
        <v>#N/A</v>
      </c>
      <c r="H67" s="135" t="e">
        <f>NA()</f>
        <v>#N/A</v>
      </c>
      <c r="I67" s="135">
        <f>IF(ISNUMBER('将来負担比率（分子）の構造'!K$52), IF('将来負担比率（分子）の構造'!K$52 &lt; 0, 0, '将来負担比率（分子）の構造'!K$52), NA())</f>
        <v>6741</v>
      </c>
      <c r="J67" s="135" t="e">
        <f>NA()</f>
        <v>#N/A</v>
      </c>
      <c r="K67" s="135" t="e">
        <f>NA()</f>
        <v>#N/A</v>
      </c>
      <c r="L67" s="135">
        <f>IF(ISNUMBER('将来負担比率（分子）の構造'!L$52), IF('将来負担比率（分子）の構造'!L$52 &lt; 0, 0, '将来負担比率（分子）の構造'!L$52), NA())</f>
        <v>5446</v>
      </c>
      <c r="M67" s="135" t="e">
        <f>NA()</f>
        <v>#N/A</v>
      </c>
      <c r="N67" s="135" t="e">
        <f>NA()</f>
        <v>#N/A</v>
      </c>
      <c r="O67" s="135">
        <f>IF(ISNUMBER('将来負担比率（分子）の構造'!M$52), IF('将来負担比率（分子）の構造'!M$52 &lt; 0, 0, '将来負担比率（分子）の構造'!M$52), NA())</f>
        <v>6043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9696768</v>
      </c>
      <c r="S5" s="669"/>
      <c r="T5" s="669"/>
      <c r="U5" s="669"/>
      <c r="V5" s="669"/>
      <c r="W5" s="669"/>
      <c r="X5" s="669"/>
      <c r="Y5" s="716"/>
      <c r="Z5" s="729">
        <v>34</v>
      </c>
      <c r="AA5" s="729"/>
      <c r="AB5" s="729"/>
      <c r="AC5" s="729"/>
      <c r="AD5" s="730">
        <v>9337258</v>
      </c>
      <c r="AE5" s="730"/>
      <c r="AF5" s="730"/>
      <c r="AG5" s="730"/>
      <c r="AH5" s="730"/>
      <c r="AI5" s="730"/>
      <c r="AJ5" s="730"/>
      <c r="AK5" s="730"/>
      <c r="AL5" s="717">
        <v>59.3</v>
      </c>
      <c r="AM5" s="686"/>
      <c r="AN5" s="686"/>
      <c r="AO5" s="718"/>
      <c r="AP5" s="705" t="s">
        <v>205</v>
      </c>
      <c r="AQ5" s="706"/>
      <c r="AR5" s="706"/>
      <c r="AS5" s="706"/>
      <c r="AT5" s="706"/>
      <c r="AU5" s="706"/>
      <c r="AV5" s="706"/>
      <c r="AW5" s="706"/>
      <c r="AX5" s="706"/>
      <c r="AY5" s="706"/>
      <c r="AZ5" s="706"/>
      <c r="BA5" s="706"/>
      <c r="BB5" s="706"/>
      <c r="BC5" s="706"/>
      <c r="BD5" s="706"/>
      <c r="BE5" s="706"/>
      <c r="BF5" s="707"/>
      <c r="BG5" s="618">
        <v>9334529</v>
      </c>
      <c r="BH5" s="619"/>
      <c r="BI5" s="619"/>
      <c r="BJ5" s="619"/>
      <c r="BK5" s="619"/>
      <c r="BL5" s="619"/>
      <c r="BM5" s="619"/>
      <c r="BN5" s="620"/>
      <c r="BO5" s="671">
        <v>96.3</v>
      </c>
      <c r="BP5" s="671"/>
      <c r="BQ5" s="671"/>
      <c r="BR5" s="671"/>
      <c r="BS5" s="672">
        <v>132725</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265943</v>
      </c>
      <c r="S6" s="619"/>
      <c r="T6" s="619"/>
      <c r="U6" s="619"/>
      <c r="V6" s="619"/>
      <c r="W6" s="619"/>
      <c r="X6" s="619"/>
      <c r="Y6" s="620"/>
      <c r="Z6" s="671">
        <v>0.9</v>
      </c>
      <c r="AA6" s="671"/>
      <c r="AB6" s="671"/>
      <c r="AC6" s="671"/>
      <c r="AD6" s="672">
        <v>265943</v>
      </c>
      <c r="AE6" s="672"/>
      <c r="AF6" s="672"/>
      <c r="AG6" s="672"/>
      <c r="AH6" s="672"/>
      <c r="AI6" s="672"/>
      <c r="AJ6" s="672"/>
      <c r="AK6" s="672"/>
      <c r="AL6" s="641">
        <v>1.7</v>
      </c>
      <c r="AM6" s="673"/>
      <c r="AN6" s="673"/>
      <c r="AO6" s="674"/>
      <c r="AP6" s="615" t="s">
        <v>210</v>
      </c>
      <c r="AQ6" s="616"/>
      <c r="AR6" s="616"/>
      <c r="AS6" s="616"/>
      <c r="AT6" s="616"/>
      <c r="AU6" s="616"/>
      <c r="AV6" s="616"/>
      <c r="AW6" s="616"/>
      <c r="AX6" s="616"/>
      <c r="AY6" s="616"/>
      <c r="AZ6" s="616"/>
      <c r="BA6" s="616"/>
      <c r="BB6" s="616"/>
      <c r="BC6" s="616"/>
      <c r="BD6" s="616"/>
      <c r="BE6" s="616"/>
      <c r="BF6" s="617"/>
      <c r="BG6" s="618">
        <v>9334529</v>
      </c>
      <c r="BH6" s="619"/>
      <c r="BI6" s="619"/>
      <c r="BJ6" s="619"/>
      <c r="BK6" s="619"/>
      <c r="BL6" s="619"/>
      <c r="BM6" s="619"/>
      <c r="BN6" s="620"/>
      <c r="BO6" s="671">
        <v>96.3</v>
      </c>
      <c r="BP6" s="671"/>
      <c r="BQ6" s="671"/>
      <c r="BR6" s="671"/>
      <c r="BS6" s="672">
        <v>132725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223429</v>
      </c>
      <c r="CS6" s="619"/>
      <c r="CT6" s="619"/>
      <c r="CU6" s="619"/>
      <c r="CV6" s="619"/>
      <c r="CW6" s="619"/>
      <c r="CX6" s="619"/>
      <c r="CY6" s="620"/>
      <c r="CZ6" s="671">
        <v>0.8</v>
      </c>
      <c r="DA6" s="671"/>
      <c r="DB6" s="671"/>
      <c r="DC6" s="671"/>
      <c r="DD6" s="624" t="s">
        <v>212</v>
      </c>
      <c r="DE6" s="619"/>
      <c r="DF6" s="619"/>
      <c r="DG6" s="619"/>
      <c r="DH6" s="619"/>
      <c r="DI6" s="619"/>
      <c r="DJ6" s="619"/>
      <c r="DK6" s="619"/>
      <c r="DL6" s="619"/>
      <c r="DM6" s="619"/>
      <c r="DN6" s="619"/>
      <c r="DO6" s="619"/>
      <c r="DP6" s="620"/>
      <c r="DQ6" s="624">
        <v>223429</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14067</v>
      </c>
      <c r="S7" s="619"/>
      <c r="T7" s="619"/>
      <c r="U7" s="619"/>
      <c r="V7" s="619"/>
      <c r="W7" s="619"/>
      <c r="X7" s="619"/>
      <c r="Y7" s="620"/>
      <c r="Z7" s="671">
        <v>0</v>
      </c>
      <c r="AA7" s="671"/>
      <c r="AB7" s="671"/>
      <c r="AC7" s="671"/>
      <c r="AD7" s="672">
        <v>14067</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4435945</v>
      </c>
      <c r="BH7" s="619"/>
      <c r="BI7" s="619"/>
      <c r="BJ7" s="619"/>
      <c r="BK7" s="619"/>
      <c r="BL7" s="619"/>
      <c r="BM7" s="619"/>
      <c r="BN7" s="620"/>
      <c r="BO7" s="671">
        <v>45.7</v>
      </c>
      <c r="BP7" s="671"/>
      <c r="BQ7" s="671"/>
      <c r="BR7" s="671"/>
      <c r="BS7" s="672">
        <v>132725</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3318573</v>
      </c>
      <c r="CS7" s="619"/>
      <c r="CT7" s="619"/>
      <c r="CU7" s="619"/>
      <c r="CV7" s="619"/>
      <c r="CW7" s="619"/>
      <c r="CX7" s="619"/>
      <c r="CY7" s="620"/>
      <c r="CZ7" s="671">
        <v>12</v>
      </c>
      <c r="DA7" s="671"/>
      <c r="DB7" s="671"/>
      <c r="DC7" s="671"/>
      <c r="DD7" s="624">
        <v>9826</v>
      </c>
      <c r="DE7" s="619"/>
      <c r="DF7" s="619"/>
      <c r="DG7" s="619"/>
      <c r="DH7" s="619"/>
      <c r="DI7" s="619"/>
      <c r="DJ7" s="619"/>
      <c r="DK7" s="619"/>
      <c r="DL7" s="619"/>
      <c r="DM7" s="619"/>
      <c r="DN7" s="619"/>
      <c r="DO7" s="619"/>
      <c r="DP7" s="620"/>
      <c r="DQ7" s="624">
        <v>2539954</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39220</v>
      </c>
      <c r="S8" s="619"/>
      <c r="T8" s="619"/>
      <c r="U8" s="619"/>
      <c r="V8" s="619"/>
      <c r="W8" s="619"/>
      <c r="X8" s="619"/>
      <c r="Y8" s="620"/>
      <c r="Z8" s="671">
        <v>0.1</v>
      </c>
      <c r="AA8" s="671"/>
      <c r="AB8" s="671"/>
      <c r="AC8" s="671"/>
      <c r="AD8" s="672">
        <v>39220</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120708</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8897835</v>
      </c>
      <c r="CS8" s="619"/>
      <c r="CT8" s="619"/>
      <c r="CU8" s="619"/>
      <c r="CV8" s="619"/>
      <c r="CW8" s="619"/>
      <c r="CX8" s="619"/>
      <c r="CY8" s="620"/>
      <c r="CZ8" s="671">
        <v>32.299999999999997</v>
      </c>
      <c r="DA8" s="671"/>
      <c r="DB8" s="671"/>
      <c r="DC8" s="671"/>
      <c r="DD8" s="624">
        <v>614482</v>
      </c>
      <c r="DE8" s="619"/>
      <c r="DF8" s="619"/>
      <c r="DG8" s="619"/>
      <c r="DH8" s="619"/>
      <c r="DI8" s="619"/>
      <c r="DJ8" s="619"/>
      <c r="DK8" s="619"/>
      <c r="DL8" s="619"/>
      <c r="DM8" s="619"/>
      <c r="DN8" s="619"/>
      <c r="DO8" s="619"/>
      <c r="DP8" s="620"/>
      <c r="DQ8" s="624">
        <v>5134089</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40228</v>
      </c>
      <c r="S9" s="619"/>
      <c r="T9" s="619"/>
      <c r="U9" s="619"/>
      <c r="V9" s="619"/>
      <c r="W9" s="619"/>
      <c r="X9" s="619"/>
      <c r="Y9" s="620"/>
      <c r="Z9" s="671">
        <v>0.1</v>
      </c>
      <c r="AA9" s="671"/>
      <c r="AB9" s="671"/>
      <c r="AC9" s="671"/>
      <c r="AD9" s="672">
        <v>40228</v>
      </c>
      <c r="AE9" s="672"/>
      <c r="AF9" s="672"/>
      <c r="AG9" s="672"/>
      <c r="AH9" s="672"/>
      <c r="AI9" s="672"/>
      <c r="AJ9" s="672"/>
      <c r="AK9" s="672"/>
      <c r="AL9" s="641">
        <v>0.3</v>
      </c>
      <c r="AM9" s="673"/>
      <c r="AN9" s="673"/>
      <c r="AO9" s="674"/>
      <c r="AP9" s="615" t="s">
        <v>220</v>
      </c>
      <c r="AQ9" s="616"/>
      <c r="AR9" s="616"/>
      <c r="AS9" s="616"/>
      <c r="AT9" s="616"/>
      <c r="AU9" s="616"/>
      <c r="AV9" s="616"/>
      <c r="AW9" s="616"/>
      <c r="AX9" s="616"/>
      <c r="AY9" s="616"/>
      <c r="AZ9" s="616"/>
      <c r="BA9" s="616"/>
      <c r="BB9" s="616"/>
      <c r="BC9" s="616"/>
      <c r="BD9" s="616"/>
      <c r="BE9" s="616"/>
      <c r="BF9" s="617"/>
      <c r="BG9" s="618">
        <v>3288712</v>
      </c>
      <c r="BH9" s="619"/>
      <c r="BI9" s="619"/>
      <c r="BJ9" s="619"/>
      <c r="BK9" s="619"/>
      <c r="BL9" s="619"/>
      <c r="BM9" s="619"/>
      <c r="BN9" s="620"/>
      <c r="BO9" s="671">
        <v>33.9</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1555215</v>
      </c>
      <c r="CS9" s="619"/>
      <c r="CT9" s="619"/>
      <c r="CU9" s="619"/>
      <c r="CV9" s="619"/>
      <c r="CW9" s="619"/>
      <c r="CX9" s="619"/>
      <c r="CY9" s="620"/>
      <c r="CZ9" s="671">
        <v>5.6</v>
      </c>
      <c r="DA9" s="671"/>
      <c r="DB9" s="671"/>
      <c r="DC9" s="671"/>
      <c r="DD9" s="624">
        <v>50338</v>
      </c>
      <c r="DE9" s="619"/>
      <c r="DF9" s="619"/>
      <c r="DG9" s="619"/>
      <c r="DH9" s="619"/>
      <c r="DI9" s="619"/>
      <c r="DJ9" s="619"/>
      <c r="DK9" s="619"/>
      <c r="DL9" s="619"/>
      <c r="DM9" s="619"/>
      <c r="DN9" s="619"/>
      <c r="DO9" s="619"/>
      <c r="DP9" s="620"/>
      <c r="DQ9" s="624">
        <v>1355943</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1343967</v>
      </c>
      <c r="S10" s="619"/>
      <c r="T10" s="619"/>
      <c r="U10" s="619"/>
      <c r="V10" s="619"/>
      <c r="W10" s="619"/>
      <c r="X10" s="619"/>
      <c r="Y10" s="620"/>
      <c r="Z10" s="671">
        <v>4.7</v>
      </c>
      <c r="AA10" s="671"/>
      <c r="AB10" s="671"/>
      <c r="AC10" s="671"/>
      <c r="AD10" s="672">
        <v>1343967</v>
      </c>
      <c r="AE10" s="672"/>
      <c r="AF10" s="672"/>
      <c r="AG10" s="672"/>
      <c r="AH10" s="672"/>
      <c r="AI10" s="672"/>
      <c r="AJ10" s="672"/>
      <c r="AK10" s="672"/>
      <c r="AL10" s="641">
        <v>8.5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207335</v>
      </c>
      <c r="BH10" s="619"/>
      <c r="BI10" s="619"/>
      <c r="BJ10" s="619"/>
      <c r="BK10" s="619"/>
      <c r="BL10" s="619"/>
      <c r="BM10" s="619"/>
      <c r="BN10" s="620"/>
      <c r="BO10" s="671">
        <v>2.1</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243548</v>
      </c>
      <c r="CS10" s="619"/>
      <c r="CT10" s="619"/>
      <c r="CU10" s="619"/>
      <c r="CV10" s="619"/>
      <c r="CW10" s="619"/>
      <c r="CX10" s="619"/>
      <c r="CY10" s="620"/>
      <c r="CZ10" s="671">
        <v>0.9</v>
      </c>
      <c r="DA10" s="671"/>
      <c r="DB10" s="671"/>
      <c r="DC10" s="671"/>
      <c r="DD10" s="624">
        <v>62</v>
      </c>
      <c r="DE10" s="619"/>
      <c r="DF10" s="619"/>
      <c r="DG10" s="619"/>
      <c r="DH10" s="619"/>
      <c r="DI10" s="619"/>
      <c r="DJ10" s="619"/>
      <c r="DK10" s="619"/>
      <c r="DL10" s="619"/>
      <c r="DM10" s="619"/>
      <c r="DN10" s="619"/>
      <c r="DO10" s="619"/>
      <c r="DP10" s="620"/>
      <c r="DQ10" s="624">
        <v>152182</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15747</v>
      </c>
      <c r="S11" s="619"/>
      <c r="T11" s="619"/>
      <c r="U11" s="619"/>
      <c r="V11" s="619"/>
      <c r="W11" s="619"/>
      <c r="X11" s="619"/>
      <c r="Y11" s="620"/>
      <c r="Z11" s="671">
        <v>0.1</v>
      </c>
      <c r="AA11" s="671"/>
      <c r="AB11" s="671"/>
      <c r="AC11" s="671"/>
      <c r="AD11" s="672">
        <v>15747</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819190</v>
      </c>
      <c r="BH11" s="619"/>
      <c r="BI11" s="619"/>
      <c r="BJ11" s="619"/>
      <c r="BK11" s="619"/>
      <c r="BL11" s="619"/>
      <c r="BM11" s="619"/>
      <c r="BN11" s="620"/>
      <c r="BO11" s="671">
        <v>8.4</v>
      </c>
      <c r="BP11" s="671"/>
      <c r="BQ11" s="671"/>
      <c r="BR11" s="671"/>
      <c r="BS11" s="624">
        <v>132725</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1101648</v>
      </c>
      <c r="CS11" s="619"/>
      <c r="CT11" s="619"/>
      <c r="CU11" s="619"/>
      <c r="CV11" s="619"/>
      <c r="CW11" s="619"/>
      <c r="CX11" s="619"/>
      <c r="CY11" s="620"/>
      <c r="CZ11" s="671">
        <v>4</v>
      </c>
      <c r="DA11" s="671"/>
      <c r="DB11" s="671"/>
      <c r="DC11" s="671"/>
      <c r="DD11" s="624">
        <v>387866</v>
      </c>
      <c r="DE11" s="619"/>
      <c r="DF11" s="619"/>
      <c r="DG11" s="619"/>
      <c r="DH11" s="619"/>
      <c r="DI11" s="619"/>
      <c r="DJ11" s="619"/>
      <c r="DK11" s="619"/>
      <c r="DL11" s="619"/>
      <c r="DM11" s="619"/>
      <c r="DN11" s="619"/>
      <c r="DO11" s="619"/>
      <c r="DP11" s="620"/>
      <c r="DQ11" s="624">
        <v>834592</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4262689</v>
      </c>
      <c r="BH12" s="619"/>
      <c r="BI12" s="619"/>
      <c r="BJ12" s="619"/>
      <c r="BK12" s="619"/>
      <c r="BL12" s="619"/>
      <c r="BM12" s="619"/>
      <c r="BN12" s="620"/>
      <c r="BO12" s="671">
        <v>44</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1774054</v>
      </c>
      <c r="CS12" s="619"/>
      <c r="CT12" s="619"/>
      <c r="CU12" s="619"/>
      <c r="CV12" s="619"/>
      <c r="CW12" s="619"/>
      <c r="CX12" s="619"/>
      <c r="CY12" s="620"/>
      <c r="CZ12" s="671">
        <v>6.4</v>
      </c>
      <c r="DA12" s="671"/>
      <c r="DB12" s="671"/>
      <c r="DC12" s="671"/>
      <c r="DD12" s="624">
        <v>31712</v>
      </c>
      <c r="DE12" s="619"/>
      <c r="DF12" s="619"/>
      <c r="DG12" s="619"/>
      <c r="DH12" s="619"/>
      <c r="DI12" s="619"/>
      <c r="DJ12" s="619"/>
      <c r="DK12" s="619"/>
      <c r="DL12" s="619"/>
      <c r="DM12" s="619"/>
      <c r="DN12" s="619"/>
      <c r="DO12" s="619"/>
      <c r="DP12" s="620"/>
      <c r="DQ12" s="624">
        <v>529841</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49134</v>
      </c>
      <c r="S13" s="619"/>
      <c r="T13" s="619"/>
      <c r="U13" s="619"/>
      <c r="V13" s="619"/>
      <c r="W13" s="619"/>
      <c r="X13" s="619"/>
      <c r="Y13" s="620"/>
      <c r="Z13" s="671">
        <v>0.2</v>
      </c>
      <c r="AA13" s="671"/>
      <c r="AB13" s="671"/>
      <c r="AC13" s="671"/>
      <c r="AD13" s="672">
        <v>49134</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4187642</v>
      </c>
      <c r="BH13" s="619"/>
      <c r="BI13" s="619"/>
      <c r="BJ13" s="619"/>
      <c r="BK13" s="619"/>
      <c r="BL13" s="619"/>
      <c r="BM13" s="619"/>
      <c r="BN13" s="620"/>
      <c r="BO13" s="671">
        <v>43.2</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3217336</v>
      </c>
      <c r="CS13" s="619"/>
      <c r="CT13" s="619"/>
      <c r="CU13" s="619"/>
      <c r="CV13" s="619"/>
      <c r="CW13" s="619"/>
      <c r="CX13" s="619"/>
      <c r="CY13" s="620"/>
      <c r="CZ13" s="671">
        <v>11.7</v>
      </c>
      <c r="DA13" s="671"/>
      <c r="DB13" s="671"/>
      <c r="DC13" s="671"/>
      <c r="DD13" s="624">
        <v>1215155</v>
      </c>
      <c r="DE13" s="619"/>
      <c r="DF13" s="619"/>
      <c r="DG13" s="619"/>
      <c r="DH13" s="619"/>
      <c r="DI13" s="619"/>
      <c r="DJ13" s="619"/>
      <c r="DK13" s="619"/>
      <c r="DL13" s="619"/>
      <c r="DM13" s="619"/>
      <c r="DN13" s="619"/>
      <c r="DO13" s="619"/>
      <c r="DP13" s="620"/>
      <c r="DQ13" s="624">
        <v>1958176</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165780</v>
      </c>
      <c r="BH14" s="619"/>
      <c r="BI14" s="619"/>
      <c r="BJ14" s="619"/>
      <c r="BK14" s="619"/>
      <c r="BL14" s="619"/>
      <c r="BM14" s="619"/>
      <c r="BN14" s="620"/>
      <c r="BO14" s="671">
        <v>1.7</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1076871</v>
      </c>
      <c r="CS14" s="619"/>
      <c r="CT14" s="619"/>
      <c r="CU14" s="619"/>
      <c r="CV14" s="619"/>
      <c r="CW14" s="619"/>
      <c r="CX14" s="619"/>
      <c r="CY14" s="620"/>
      <c r="CZ14" s="671">
        <v>3.9</v>
      </c>
      <c r="DA14" s="671"/>
      <c r="DB14" s="671"/>
      <c r="DC14" s="671"/>
      <c r="DD14" s="624">
        <v>337385</v>
      </c>
      <c r="DE14" s="619"/>
      <c r="DF14" s="619"/>
      <c r="DG14" s="619"/>
      <c r="DH14" s="619"/>
      <c r="DI14" s="619"/>
      <c r="DJ14" s="619"/>
      <c r="DK14" s="619"/>
      <c r="DL14" s="619"/>
      <c r="DM14" s="619"/>
      <c r="DN14" s="619"/>
      <c r="DO14" s="619"/>
      <c r="DP14" s="620"/>
      <c r="DQ14" s="624">
        <v>728670</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28262</v>
      </c>
      <c r="S15" s="619"/>
      <c r="T15" s="619"/>
      <c r="U15" s="619"/>
      <c r="V15" s="619"/>
      <c r="W15" s="619"/>
      <c r="X15" s="619"/>
      <c r="Y15" s="620"/>
      <c r="Z15" s="671">
        <v>0.1</v>
      </c>
      <c r="AA15" s="671"/>
      <c r="AB15" s="671"/>
      <c r="AC15" s="671"/>
      <c r="AD15" s="672">
        <v>28262</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450924</v>
      </c>
      <c r="BH15" s="619"/>
      <c r="BI15" s="619"/>
      <c r="BJ15" s="619"/>
      <c r="BK15" s="619"/>
      <c r="BL15" s="619"/>
      <c r="BM15" s="619"/>
      <c r="BN15" s="620"/>
      <c r="BO15" s="671">
        <v>4.7</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3033593</v>
      </c>
      <c r="CS15" s="619"/>
      <c r="CT15" s="619"/>
      <c r="CU15" s="619"/>
      <c r="CV15" s="619"/>
      <c r="CW15" s="619"/>
      <c r="CX15" s="619"/>
      <c r="CY15" s="620"/>
      <c r="CZ15" s="671">
        <v>11</v>
      </c>
      <c r="DA15" s="671"/>
      <c r="DB15" s="671"/>
      <c r="DC15" s="671"/>
      <c r="DD15" s="624">
        <v>491039</v>
      </c>
      <c r="DE15" s="619"/>
      <c r="DF15" s="619"/>
      <c r="DG15" s="619"/>
      <c r="DH15" s="619"/>
      <c r="DI15" s="619"/>
      <c r="DJ15" s="619"/>
      <c r="DK15" s="619"/>
      <c r="DL15" s="619"/>
      <c r="DM15" s="619"/>
      <c r="DN15" s="619"/>
      <c r="DO15" s="619"/>
      <c r="DP15" s="620"/>
      <c r="DQ15" s="624">
        <v>2290298</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5291370</v>
      </c>
      <c r="S16" s="619"/>
      <c r="T16" s="619"/>
      <c r="U16" s="619"/>
      <c r="V16" s="619"/>
      <c r="W16" s="619"/>
      <c r="X16" s="619"/>
      <c r="Y16" s="620"/>
      <c r="Z16" s="671">
        <v>18.5</v>
      </c>
      <c r="AA16" s="671"/>
      <c r="AB16" s="671"/>
      <c r="AC16" s="671"/>
      <c r="AD16" s="672">
        <v>4538162</v>
      </c>
      <c r="AE16" s="672"/>
      <c r="AF16" s="672"/>
      <c r="AG16" s="672"/>
      <c r="AH16" s="672"/>
      <c r="AI16" s="672"/>
      <c r="AJ16" s="672"/>
      <c r="AK16" s="672"/>
      <c r="AL16" s="641">
        <v>28.8</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v>221</v>
      </c>
      <c r="BH16" s="619"/>
      <c r="BI16" s="619"/>
      <c r="BJ16" s="619"/>
      <c r="BK16" s="619"/>
      <c r="BL16" s="619"/>
      <c r="BM16" s="619"/>
      <c r="BN16" s="620"/>
      <c r="BO16" s="671">
        <v>0</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2365</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2322</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4538162</v>
      </c>
      <c r="S17" s="619"/>
      <c r="T17" s="619"/>
      <c r="U17" s="619"/>
      <c r="V17" s="619"/>
      <c r="W17" s="619"/>
      <c r="X17" s="619"/>
      <c r="Y17" s="620"/>
      <c r="Z17" s="671">
        <v>15.9</v>
      </c>
      <c r="AA17" s="671"/>
      <c r="AB17" s="671"/>
      <c r="AC17" s="671"/>
      <c r="AD17" s="672">
        <v>4538162</v>
      </c>
      <c r="AE17" s="672"/>
      <c r="AF17" s="672"/>
      <c r="AG17" s="672"/>
      <c r="AH17" s="672"/>
      <c r="AI17" s="672"/>
      <c r="AJ17" s="672"/>
      <c r="AK17" s="672"/>
      <c r="AL17" s="641">
        <v>28.8</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v>18970</v>
      </c>
      <c r="BH17" s="619"/>
      <c r="BI17" s="619"/>
      <c r="BJ17" s="619"/>
      <c r="BK17" s="619"/>
      <c r="BL17" s="619"/>
      <c r="BM17" s="619"/>
      <c r="BN17" s="620"/>
      <c r="BO17" s="671">
        <v>0.2</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3132923</v>
      </c>
      <c r="CS17" s="619"/>
      <c r="CT17" s="619"/>
      <c r="CU17" s="619"/>
      <c r="CV17" s="619"/>
      <c r="CW17" s="619"/>
      <c r="CX17" s="619"/>
      <c r="CY17" s="620"/>
      <c r="CZ17" s="671">
        <v>11.4</v>
      </c>
      <c r="DA17" s="671"/>
      <c r="DB17" s="671"/>
      <c r="DC17" s="671"/>
      <c r="DD17" s="624" t="s">
        <v>108</v>
      </c>
      <c r="DE17" s="619"/>
      <c r="DF17" s="619"/>
      <c r="DG17" s="619"/>
      <c r="DH17" s="619"/>
      <c r="DI17" s="619"/>
      <c r="DJ17" s="619"/>
      <c r="DK17" s="619"/>
      <c r="DL17" s="619"/>
      <c r="DM17" s="619"/>
      <c r="DN17" s="619"/>
      <c r="DO17" s="619"/>
      <c r="DP17" s="620"/>
      <c r="DQ17" s="624">
        <v>3080583</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753207</v>
      </c>
      <c r="S18" s="619"/>
      <c r="T18" s="619"/>
      <c r="U18" s="619"/>
      <c r="V18" s="619"/>
      <c r="W18" s="619"/>
      <c r="X18" s="619"/>
      <c r="Y18" s="620"/>
      <c r="Z18" s="671">
        <v>2.6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362239</v>
      </c>
      <c r="BH19" s="619"/>
      <c r="BI19" s="619"/>
      <c r="BJ19" s="619"/>
      <c r="BK19" s="619"/>
      <c r="BL19" s="619"/>
      <c r="BM19" s="619"/>
      <c r="BN19" s="620"/>
      <c r="BO19" s="671">
        <v>3.7</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16784706</v>
      </c>
      <c r="S20" s="619"/>
      <c r="T20" s="619"/>
      <c r="U20" s="619"/>
      <c r="V20" s="619"/>
      <c r="W20" s="619"/>
      <c r="X20" s="619"/>
      <c r="Y20" s="620"/>
      <c r="Z20" s="671">
        <v>58.8</v>
      </c>
      <c r="AA20" s="671"/>
      <c r="AB20" s="671"/>
      <c r="AC20" s="671"/>
      <c r="AD20" s="672">
        <v>15671988</v>
      </c>
      <c r="AE20" s="672"/>
      <c r="AF20" s="672"/>
      <c r="AG20" s="672"/>
      <c r="AH20" s="672"/>
      <c r="AI20" s="672"/>
      <c r="AJ20" s="672"/>
      <c r="AK20" s="672"/>
      <c r="AL20" s="641">
        <v>99.5</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362239</v>
      </c>
      <c r="BH20" s="619"/>
      <c r="BI20" s="619"/>
      <c r="BJ20" s="619"/>
      <c r="BK20" s="619"/>
      <c r="BL20" s="619"/>
      <c r="BM20" s="619"/>
      <c r="BN20" s="620"/>
      <c r="BO20" s="671">
        <v>3.7</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27577390</v>
      </c>
      <c r="CS20" s="619"/>
      <c r="CT20" s="619"/>
      <c r="CU20" s="619"/>
      <c r="CV20" s="619"/>
      <c r="CW20" s="619"/>
      <c r="CX20" s="619"/>
      <c r="CY20" s="620"/>
      <c r="CZ20" s="671">
        <v>100</v>
      </c>
      <c r="DA20" s="671"/>
      <c r="DB20" s="671"/>
      <c r="DC20" s="671"/>
      <c r="DD20" s="624">
        <v>3137865</v>
      </c>
      <c r="DE20" s="619"/>
      <c r="DF20" s="619"/>
      <c r="DG20" s="619"/>
      <c r="DH20" s="619"/>
      <c r="DI20" s="619"/>
      <c r="DJ20" s="619"/>
      <c r="DK20" s="619"/>
      <c r="DL20" s="619"/>
      <c r="DM20" s="619"/>
      <c r="DN20" s="619"/>
      <c r="DO20" s="619"/>
      <c r="DP20" s="620"/>
      <c r="DQ20" s="624">
        <v>18830079</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12635</v>
      </c>
      <c r="S21" s="619"/>
      <c r="T21" s="619"/>
      <c r="U21" s="619"/>
      <c r="V21" s="619"/>
      <c r="W21" s="619"/>
      <c r="X21" s="619"/>
      <c r="Y21" s="620"/>
      <c r="Z21" s="671">
        <v>0</v>
      </c>
      <c r="AA21" s="671"/>
      <c r="AB21" s="671"/>
      <c r="AC21" s="671"/>
      <c r="AD21" s="672">
        <v>12635</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2730</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36061</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541768</v>
      </c>
      <c r="S23" s="619"/>
      <c r="T23" s="619"/>
      <c r="U23" s="619"/>
      <c r="V23" s="619"/>
      <c r="W23" s="619"/>
      <c r="X23" s="619"/>
      <c r="Y23" s="620"/>
      <c r="Z23" s="671">
        <v>1.9</v>
      </c>
      <c r="AA23" s="671"/>
      <c r="AB23" s="671"/>
      <c r="AC23" s="671"/>
      <c r="AD23" s="672">
        <v>26141</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359509</v>
      </c>
      <c r="BH23" s="619"/>
      <c r="BI23" s="619"/>
      <c r="BJ23" s="619"/>
      <c r="BK23" s="619"/>
      <c r="BL23" s="619"/>
      <c r="BM23" s="619"/>
      <c r="BN23" s="620"/>
      <c r="BO23" s="671">
        <v>3.7</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113108</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11924370</v>
      </c>
      <c r="CS24" s="669"/>
      <c r="CT24" s="669"/>
      <c r="CU24" s="669"/>
      <c r="CV24" s="669"/>
      <c r="CW24" s="669"/>
      <c r="CX24" s="669"/>
      <c r="CY24" s="716"/>
      <c r="CZ24" s="720">
        <v>43.2</v>
      </c>
      <c r="DA24" s="721"/>
      <c r="DB24" s="721"/>
      <c r="DC24" s="722"/>
      <c r="DD24" s="715">
        <v>8943344</v>
      </c>
      <c r="DE24" s="669"/>
      <c r="DF24" s="669"/>
      <c r="DG24" s="669"/>
      <c r="DH24" s="669"/>
      <c r="DI24" s="669"/>
      <c r="DJ24" s="669"/>
      <c r="DK24" s="716"/>
      <c r="DL24" s="715">
        <v>8765617</v>
      </c>
      <c r="DM24" s="669"/>
      <c r="DN24" s="669"/>
      <c r="DO24" s="669"/>
      <c r="DP24" s="669"/>
      <c r="DQ24" s="669"/>
      <c r="DR24" s="669"/>
      <c r="DS24" s="669"/>
      <c r="DT24" s="669"/>
      <c r="DU24" s="669"/>
      <c r="DV24" s="716"/>
      <c r="DW24" s="717">
        <v>52</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2918431</v>
      </c>
      <c r="S25" s="619"/>
      <c r="T25" s="619"/>
      <c r="U25" s="619"/>
      <c r="V25" s="619"/>
      <c r="W25" s="619"/>
      <c r="X25" s="619"/>
      <c r="Y25" s="620"/>
      <c r="Z25" s="671">
        <v>10.199999999999999</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5127608</v>
      </c>
      <c r="CS25" s="637"/>
      <c r="CT25" s="637"/>
      <c r="CU25" s="637"/>
      <c r="CV25" s="637"/>
      <c r="CW25" s="637"/>
      <c r="CX25" s="637"/>
      <c r="CY25" s="638"/>
      <c r="CZ25" s="621">
        <v>18.600000000000001</v>
      </c>
      <c r="DA25" s="639"/>
      <c r="DB25" s="639"/>
      <c r="DC25" s="640"/>
      <c r="DD25" s="624">
        <v>4596068</v>
      </c>
      <c r="DE25" s="637"/>
      <c r="DF25" s="637"/>
      <c r="DG25" s="637"/>
      <c r="DH25" s="637"/>
      <c r="DI25" s="637"/>
      <c r="DJ25" s="637"/>
      <c r="DK25" s="638"/>
      <c r="DL25" s="624">
        <v>4422070</v>
      </c>
      <c r="DM25" s="637"/>
      <c r="DN25" s="637"/>
      <c r="DO25" s="637"/>
      <c r="DP25" s="637"/>
      <c r="DQ25" s="637"/>
      <c r="DR25" s="637"/>
      <c r="DS25" s="637"/>
      <c r="DT25" s="637"/>
      <c r="DU25" s="637"/>
      <c r="DV25" s="638"/>
      <c r="DW25" s="641">
        <v>26.2</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2686948</v>
      </c>
      <c r="CS26" s="619"/>
      <c r="CT26" s="619"/>
      <c r="CU26" s="619"/>
      <c r="CV26" s="619"/>
      <c r="CW26" s="619"/>
      <c r="CX26" s="619"/>
      <c r="CY26" s="620"/>
      <c r="CZ26" s="621">
        <v>9.6999999999999993</v>
      </c>
      <c r="DA26" s="639"/>
      <c r="DB26" s="639"/>
      <c r="DC26" s="640"/>
      <c r="DD26" s="624">
        <v>2394275</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1219057</v>
      </c>
      <c r="S27" s="619"/>
      <c r="T27" s="619"/>
      <c r="U27" s="619"/>
      <c r="V27" s="619"/>
      <c r="W27" s="619"/>
      <c r="X27" s="619"/>
      <c r="Y27" s="620"/>
      <c r="Z27" s="671">
        <v>4.3</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9696768</v>
      </c>
      <c r="BH27" s="619"/>
      <c r="BI27" s="619"/>
      <c r="BJ27" s="619"/>
      <c r="BK27" s="619"/>
      <c r="BL27" s="619"/>
      <c r="BM27" s="619"/>
      <c r="BN27" s="620"/>
      <c r="BO27" s="671">
        <v>100</v>
      </c>
      <c r="BP27" s="671"/>
      <c r="BQ27" s="671"/>
      <c r="BR27" s="671"/>
      <c r="BS27" s="624">
        <v>132725</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3663839</v>
      </c>
      <c r="CS27" s="637"/>
      <c r="CT27" s="637"/>
      <c r="CU27" s="637"/>
      <c r="CV27" s="637"/>
      <c r="CW27" s="637"/>
      <c r="CX27" s="637"/>
      <c r="CY27" s="638"/>
      <c r="CZ27" s="621">
        <v>13.3</v>
      </c>
      <c r="DA27" s="639"/>
      <c r="DB27" s="639"/>
      <c r="DC27" s="640"/>
      <c r="DD27" s="624">
        <v>1266693</v>
      </c>
      <c r="DE27" s="637"/>
      <c r="DF27" s="637"/>
      <c r="DG27" s="637"/>
      <c r="DH27" s="637"/>
      <c r="DI27" s="637"/>
      <c r="DJ27" s="637"/>
      <c r="DK27" s="638"/>
      <c r="DL27" s="624">
        <v>1262964</v>
      </c>
      <c r="DM27" s="637"/>
      <c r="DN27" s="637"/>
      <c r="DO27" s="637"/>
      <c r="DP27" s="637"/>
      <c r="DQ27" s="637"/>
      <c r="DR27" s="637"/>
      <c r="DS27" s="637"/>
      <c r="DT27" s="637"/>
      <c r="DU27" s="637"/>
      <c r="DV27" s="638"/>
      <c r="DW27" s="641">
        <v>7.5</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118888</v>
      </c>
      <c r="S28" s="619"/>
      <c r="T28" s="619"/>
      <c r="U28" s="619"/>
      <c r="V28" s="619"/>
      <c r="W28" s="619"/>
      <c r="X28" s="619"/>
      <c r="Y28" s="620"/>
      <c r="Z28" s="671">
        <v>0.4</v>
      </c>
      <c r="AA28" s="671"/>
      <c r="AB28" s="671"/>
      <c r="AC28" s="671"/>
      <c r="AD28" s="672">
        <v>42829</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3132923</v>
      </c>
      <c r="CS28" s="619"/>
      <c r="CT28" s="619"/>
      <c r="CU28" s="619"/>
      <c r="CV28" s="619"/>
      <c r="CW28" s="619"/>
      <c r="CX28" s="619"/>
      <c r="CY28" s="620"/>
      <c r="CZ28" s="621">
        <v>11.4</v>
      </c>
      <c r="DA28" s="639"/>
      <c r="DB28" s="639"/>
      <c r="DC28" s="640"/>
      <c r="DD28" s="624">
        <v>3080583</v>
      </c>
      <c r="DE28" s="619"/>
      <c r="DF28" s="619"/>
      <c r="DG28" s="619"/>
      <c r="DH28" s="619"/>
      <c r="DI28" s="619"/>
      <c r="DJ28" s="619"/>
      <c r="DK28" s="620"/>
      <c r="DL28" s="624">
        <v>3080583</v>
      </c>
      <c r="DM28" s="619"/>
      <c r="DN28" s="619"/>
      <c r="DO28" s="619"/>
      <c r="DP28" s="619"/>
      <c r="DQ28" s="619"/>
      <c r="DR28" s="619"/>
      <c r="DS28" s="619"/>
      <c r="DT28" s="619"/>
      <c r="DU28" s="619"/>
      <c r="DV28" s="620"/>
      <c r="DW28" s="641">
        <v>18.3</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447675</v>
      </c>
      <c r="S29" s="619"/>
      <c r="T29" s="619"/>
      <c r="U29" s="619"/>
      <c r="V29" s="619"/>
      <c r="W29" s="619"/>
      <c r="X29" s="619"/>
      <c r="Y29" s="620"/>
      <c r="Z29" s="671">
        <v>1.6</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3132858</v>
      </c>
      <c r="CS29" s="637"/>
      <c r="CT29" s="637"/>
      <c r="CU29" s="637"/>
      <c r="CV29" s="637"/>
      <c r="CW29" s="637"/>
      <c r="CX29" s="637"/>
      <c r="CY29" s="638"/>
      <c r="CZ29" s="621">
        <v>11.4</v>
      </c>
      <c r="DA29" s="639"/>
      <c r="DB29" s="639"/>
      <c r="DC29" s="640"/>
      <c r="DD29" s="624">
        <v>3080518</v>
      </c>
      <c r="DE29" s="637"/>
      <c r="DF29" s="637"/>
      <c r="DG29" s="637"/>
      <c r="DH29" s="637"/>
      <c r="DI29" s="637"/>
      <c r="DJ29" s="637"/>
      <c r="DK29" s="638"/>
      <c r="DL29" s="624">
        <v>3080518</v>
      </c>
      <c r="DM29" s="637"/>
      <c r="DN29" s="637"/>
      <c r="DO29" s="637"/>
      <c r="DP29" s="637"/>
      <c r="DQ29" s="637"/>
      <c r="DR29" s="637"/>
      <c r="DS29" s="637"/>
      <c r="DT29" s="637"/>
      <c r="DU29" s="637"/>
      <c r="DV29" s="638"/>
      <c r="DW29" s="641">
        <v>18.3</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941511</v>
      </c>
      <c r="S30" s="619"/>
      <c r="T30" s="619"/>
      <c r="U30" s="619"/>
      <c r="V30" s="619"/>
      <c r="W30" s="619"/>
      <c r="X30" s="619"/>
      <c r="Y30" s="620"/>
      <c r="Z30" s="671">
        <v>3.3</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99.1</v>
      </c>
      <c r="BH30" s="685"/>
      <c r="BI30" s="685"/>
      <c r="BJ30" s="685"/>
      <c r="BK30" s="685"/>
      <c r="BL30" s="685"/>
      <c r="BM30" s="686">
        <v>96.5</v>
      </c>
      <c r="BN30" s="685"/>
      <c r="BO30" s="685"/>
      <c r="BP30" s="685"/>
      <c r="BQ30" s="687"/>
      <c r="BR30" s="684">
        <v>99.1</v>
      </c>
      <c r="BS30" s="685"/>
      <c r="BT30" s="685"/>
      <c r="BU30" s="685"/>
      <c r="BV30" s="685"/>
      <c r="BW30" s="685"/>
      <c r="BX30" s="686">
        <v>96.2</v>
      </c>
      <c r="BY30" s="685"/>
      <c r="BZ30" s="685"/>
      <c r="CA30" s="685"/>
      <c r="CB30" s="687"/>
      <c r="CD30" s="690"/>
      <c r="CE30" s="691"/>
      <c r="CF30" s="655" t="s">
        <v>289</v>
      </c>
      <c r="CG30" s="652"/>
      <c r="CH30" s="652"/>
      <c r="CI30" s="652"/>
      <c r="CJ30" s="652"/>
      <c r="CK30" s="652"/>
      <c r="CL30" s="652"/>
      <c r="CM30" s="652"/>
      <c r="CN30" s="652"/>
      <c r="CO30" s="652"/>
      <c r="CP30" s="652"/>
      <c r="CQ30" s="653"/>
      <c r="CR30" s="618">
        <v>2864110</v>
      </c>
      <c r="CS30" s="619"/>
      <c r="CT30" s="619"/>
      <c r="CU30" s="619"/>
      <c r="CV30" s="619"/>
      <c r="CW30" s="619"/>
      <c r="CX30" s="619"/>
      <c r="CY30" s="620"/>
      <c r="CZ30" s="621">
        <v>10.4</v>
      </c>
      <c r="DA30" s="639"/>
      <c r="DB30" s="639"/>
      <c r="DC30" s="640"/>
      <c r="DD30" s="624">
        <v>2811770</v>
      </c>
      <c r="DE30" s="619"/>
      <c r="DF30" s="619"/>
      <c r="DG30" s="619"/>
      <c r="DH30" s="619"/>
      <c r="DI30" s="619"/>
      <c r="DJ30" s="619"/>
      <c r="DK30" s="620"/>
      <c r="DL30" s="624">
        <v>2811770</v>
      </c>
      <c r="DM30" s="619"/>
      <c r="DN30" s="619"/>
      <c r="DO30" s="619"/>
      <c r="DP30" s="619"/>
      <c r="DQ30" s="619"/>
      <c r="DR30" s="619"/>
      <c r="DS30" s="619"/>
      <c r="DT30" s="619"/>
      <c r="DU30" s="619"/>
      <c r="DV30" s="620"/>
      <c r="DW30" s="641">
        <v>16.7</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715628</v>
      </c>
      <c r="S31" s="619"/>
      <c r="T31" s="619"/>
      <c r="U31" s="619"/>
      <c r="V31" s="619"/>
      <c r="W31" s="619"/>
      <c r="X31" s="619"/>
      <c r="Y31" s="620"/>
      <c r="Z31" s="671">
        <v>2.5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v>
      </c>
      <c r="BH31" s="637"/>
      <c r="BI31" s="637"/>
      <c r="BJ31" s="637"/>
      <c r="BK31" s="637"/>
      <c r="BL31" s="637"/>
      <c r="BM31" s="673">
        <v>96.1</v>
      </c>
      <c r="BN31" s="683"/>
      <c r="BO31" s="683"/>
      <c r="BP31" s="683"/>
      <c r="BQ31" s="647"/>
      <c r="BR31" s="682">
        <v>99</v>
      </c>
      <c r="BS31" s="637"/>
      <c r="BT31" s="637"/>
      <c r="BU31" s="637"/>
      <c r="BV31" s="637"/>
      <c r="BW31" s="637"/>
      <c r="BX31" s="673">
        <v>95.9</v>
      </c>
      <c r="BY31" s="683"/>
      <c r="BZ31" s="683"/>
      <c r="CA31" s="683"/>
      <c r="CB31" s="647"/>
      <c r="CD31" s="690"/>
      <c r="CE31" s="691"/>
      <c r="CF31" s="655" t="s">
        <v>293</v>
      </c>
      <c r="CG31" s="652"/>
      <c r="CH31" s="652"/>
      <c r="CI31" s="652"/>
      <c r="CJ31" s="652"/>
      <c r="CK31" s="652"/>
      <c r="CL31" s="652"/>
      <c r="CM31" s="652"/>
      <c r="CN31" s="652"/>
      <c r="CO31" s="652"/>
      <c r="CP31" s="652"/>
      <c r="CQ31" s="653"/>
      <c r="CR31" s="618">
        <v>268748</v>
      </c>
      <c r="CS31" s="637"/>
      <c r="CT31" s="637"/>
      <c r="CU31" s="637"/>
      <c r="CV31" s="637"/>
      <c r="CW31" s="637"/>
      <c r="CX31" s="637"/>
      <c r="CY31" s="638"/>
      <c r="CZ31" s="621">
        <v>1</v>
      </c>
      <c r="DA31" s="639"/>
      <c r="DB31" s="639"/>
      <c r="DC31" s="640"/>
      <c r="DD31" s="624">
        <v>268748</v>
      </c>
      <c r="DE31" s="637"/>
      <c r="DF31" s="637"/>
      <c r="DG31" s="637"/>
      <c r="DH31" s="637"/>
      <c r="DI31" s="637"/>
      <c r="DJ31" s="637"/>
      <c r="DK31" s="638"/>
      <c r="DL31" s="624">
        <v>268748</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2113495</v>
      </c>
      <c r="S32" s="619"/>
      <c r="T32" s="619"/>
      <c r="U32" s="619"/>
      <c r="V32" s="619"/>
      <c r="W32" s="619"/>
      <c r="X32" s="619"/>
      <c r="Y32" s="620"/>
      <c r="Z32" s="671">
        <v>7.4</v>
      </c>
      <c r="AA32" s="671"/>
      <c r="AB32" s="671"/>
      <c r="AC32" s="671"/>
      <c r="AD32" s="672">
        <v>4545</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99.1</v>
      </c>
      <c r="BH32" s="603"/>
      <c r="BI32" s="603"/>
      <c r="BJ32" s="603"/>
      <c r="BK32" s="603"/>
      <c r="BL32" s="603"/>
      <c r="BM32" s="666">
        <v>96.6</v>
      </c>
      <c r="BN32" s="603"/>
      <c r="BO32" s="603"/>
      <c r="BP32" s="603"/>
      <c r="BQ32" s="660"/>
      <c r="BR32" s="681">
        <v>99</v>
      </c>
      <c r="BS32" s="603"/>
      <c r="BT32" s="603"/>
      <c r="BU32" s="603"/>
      <c r="BV32" s="603"/>
      <c r="BW32" s="603"/>
      <c r="BX32" s="666">
        <v>96.2</v>
      </c>
      <c r="BY32" s="603"/>
      <c r="BZ32" s="603"/>
      <c r="CA32" s="603"/>
      <c r="CB32" s="660"/>
      <c r="CD32" s="692"/>
      <c r="CE32" s="693"/>
      <c r="CF32" s="655" t="s">
        <v>296</v>
      </c>
      <c r="CG32" s="652"/>
      <c r="CH32" s="652"/>
      <c r="CI32" s="652"/>
      <c r="CJ32" s="652"/>
      <c r="CK32" s="652"/>
      <c r="CL32" s="652"/>
      <c r="CM32" s="652"/>
      <c r="CN32" s="652"/>
      <c r="CO32" s="652"/>
      <c r="CP32" s="652"/>
      <c r="CQ32" s="653"/>
      <c r="CR32" s="618">
        <v>65</v>
      </c>
      <c r="CS32" s="619"/>
      <c r="CT32" s="619"/>
      <c r="CU32" s="619"/>
      <c r="CV32" s="619"/>
      <c r="CW32" s="619"/>
      <c r="CX32" s="619"/>
      <c r="CY32" s="620"/>
      <c r="CZ32" s="621">
        <v>0</v>
      </c>
      <c r="DA32" s="639"/>
      <c r="DB32" s="639"/>
      <c r="DC32" s="640"/>
      <c r="DD32" s="624">
        <v>65</v>
      </c>
      <c r="DE32" s="619"/>
      <c r="DF32" s="619"/>
      <c r="DG32" s="619"/>
      <c r="DH32" s="619"/>
      <c r="DI32" s="619"/>
      <c r="DJ32" s="619"/>
      <c r="DK32" s="620"/>
      <c r="DL32" s="624">
        <v>65</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2570052</v>
      </c>
      <c r="S33" s="619"/>
      <c r="T33" s="619"/>
      <c r="U33" s="619"/>
      <c r="V33" s="619"/>
      <c r="W33" s="619"/>
      <c r="X33" s="619"/>
      <c r="Y33" s="620"/>
      <c r="Z33" s="671">
        <v>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12512790</v>
      </c>
      <c r="CS33" s="637"/>
      <c r="CT33" s="637"/>
      <c r="CU33" s="637"/>
      <c r="CV33" s="637"/>
      <c r="CW33" s="637"/>
      <c r="CX33" s="637"/>
      <c r="CY33" s="638"/>
      <c r="CZ33" s="621">
        <v>45.4</v>
      </c>
      <c r="DA33" s="639"/>
      <c r="DB33" s="639"/>
      <c r="DC33" s="640"/>
      <c r="DD33" s="624">
        <v>8902719</v>
      </c>
      <c r="DE33" s="637"/>
      <c r="DF33" s="637"/>
      <c r="DG33" s="637"/>
      <c r="DH33" s="637"/>
      <c r="DI33" s="637"/>
      <c r="DJ33" s="637"/>
      <c r="DK33" s="638"/>
      <c r="DL33" s="624">
        <v>6680341</v>
      </c>
      <c r="DM33" s="637"/>
      <c r="DN33" s="637"/>
      <c r="DO33" s="637"/>
      <c r="DP33" s="637"/>
      <c r="DQ33" s="637"/>
      <c r="DR33" s="637"/>
      <c r="DS33" s="637"/>
      <c r="DT33" s="637"/>
      <c r="DU33" s="637"/>
      <c r="DV33" s="638"/>
      <c r="DW33" s="641">
        <v>39.6</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4246481</v>
      </c>
      <c r="CS34" s="619"/>
      <c r="CT34" s="619"/>
      <c r="CU34" s="619"/>
      <c r="CV34" s="619"/>
      <c r="CW34" s="619"/>
      <c r="CX34" s="619"/>
      <c r="CY34" s="620"/>
      <c r="CZ34" s="621">
        <v>15.4</v>
      </c>
      <c r="DA34" s="639"/>
      <c r="DB34" s="639"/>
      <c r="DC34" s="640"/>
      <c r="DD34" s="624">
        <v>3371786</v>
      </c>
      <c r="DE34" s="619"/>
      <c r="DF34" s="619"/>
      <c r="DG34" s="619"/>
      <c r="DH34" s="619"/>
      <c r="DI34" s="619"/>
      <c r="DJ34" s="619"/>
      <c r="DK34" s="620"/>
      <c r="DL34" s="624">
        <v>2750025</v>
      </c>
      <c r="DM34" s="619"/>
      <c r="DN34" s="619"/>
      <c r="DO34" s="619"/>
      <c r="DP34" s="619"/>
      <c r="DQ34" s="619"/>
      <c r="DR34" s="619"/>
      <c r="DS34" s="619"/>
      <c r="DT34" s="619"/>
      <c r="DU34" s="619"/>
      <c r="DV34" s="620"/>
      <c r="DW34" s="641">
        <v>16.3</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1097152</v>
      </c>
      <c r="S35" s="619"/>
      <c r="T35" s="619"/>
      <c r="U35" s="619"/>
      <c r="V35" s="619"/>
      <c r="W35" s="619"/>
      <c r="X35" s="619"/>
      <c r="Y35" s="620"/>
      <c r="Z35" s="671">
        <v>3.8</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3111552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98044</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418891</v>
      </c>
      <c r="CS35" s="637"/>
      <c r="CT35" s="637"/>
      <c r="CU35" s="637"/>
      <c r="CV35" s="637"/>
      <c r="CW35" s="637"/>
      <c r="CX35" s="637"/>
      <c r="CY35" s="638"/>
      <c r="CZ35" s="621">
        <v>1.5</v>
      </c>
      <c r="DA35" s="639"/>
      <c r="DB35" s="639"/>
      <c r="DC35" s="640"/>
      <c r="DD35" s="624">
        <v>315583</v>
      </c>
      <c r="DE35" s="637"/>
      <c r="DF35" s="637"/>
      <c r="DG35" s="637"/>
      <c r="DH35" s="637"/>
      <c r="DI35" s="637"/>
      <c r="DJ35" s="637"/>
      <c r="DK35" s="638"/>
      <c r="DL35" s="624">
        <v>80815</v>
      </c>
      <c r="DM35" s="637"/>
      <c r="DN35" s="637"/>
      <c r="DO35" s="637"/>
      <c r="DP35" s="637"/>
      <c r="DQ35" s="637"/>
      <c r="DR35" s="637"/>
      <c r="DS35" s="637"/>
      <c r="DT35" s="637"/>
      <c r="DU35" s="637"/>
      <c r="DV35" s="638"/>
      <c r="DW35" s="641">
        <v>0.5</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28533015</v>
      </c>
      <c r="S36" s="659"/>
      <c r="T36" s="659"/>
      <c r="U36" s="659"/>
      <c r="V36" s="659"/>
      <c r="W36" s="659"/>
      <c r="X36" s="659"/>
      <c r="Y36" s="662"/>
      <c r="Z36" s="663">
        <v>100</v>
      </c>
      <c r="AA36" s="663"/>
      <c r="AB36" s="663"/>
      <c r="AC36" s="663"/>
      <c r="AD36" s="664">
        <v>15758138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1100267</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85811</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3595883</v>
      </c>
      <c r="CS36" s="619"/>
      <c r="CT36" s="619"/>
      <c r="CU36" s="619"/>
      <c r="CV36" s="619"/>
      <c r="CW36" s="619"/>
      <c r="CX36" s="619"/>
      <c r="CY36" s="620"/>
      <c r="CZ36" s="621">
        <v>13</v>
      </c>
      <c r="DA36" s="639"/>
      <c r="DB36" s="639"/>
      <c r="DC36" s="640"/>
      <c r="DD36" s="624">
        <v>3230289</v>
      </c>
      <c r="DE36" s="619"/>
      <c r="DF36" s="619"/>
      <c r="DG36" s="619"/>
      <c r="DH36" s="619"/>
      <c r="DI36" s="619"/>
      <c r="DJ36" s="619"/>
      <c r="DK36" s="620"/>
      <c r="DL36" s="624">
        <v>2296904</v>
      </c>
      <c r="DM36" s="619"/>
      <c r="DN36" s="619"/>
      <c r="DO36" s="619"/>
      <c r="DP36" s="619"/>
      <c r="DQ36" s="619"/>
      <c r="DR36" s="619"/>
      <c r="DS36" s="619"/>
      <c r="DT36" s="619"/>
      <c r="DU36" s="619"/>
      <c r="DV36" s="620"/>
      <c r="DW36" s="641">
        <v>13.6</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32295</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9643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1040935</v>
      </c>
      <c r="CS37" s="637"/>
      <c r="CT37" s="637"/>
      <c r="CU37" s="637"/>
      <c r="CV37" s="637"/>
      <c r="CW37" s="637"/>
      <c r="CX37" s="637"/>
      <c r="CY37" s="638"/>
      <c r="CZ37" s="621">
        <v>3.8</v>
      </c>
      <c r="DA37" s="639"/>
      <c r="DB37" s="639"/>
      <c r="DC37" s="640"/>
      <c r="DD37" s="624">
        <v>1034162</v>
      </c>
      <c r="DE37" s="637"/>
      <c r="DF37" s="637"/>
      <c r="DG37" s="637"/>
      <c r="DH37" s="637"/>
      <c r="DI37" s="637"/>
      <c r="DJ37" s="637"/>
      <c r="DK37" s="638"/>
      <c r="DL37" s="624">
        <v>679821</v>
      </c>
      <c r="DM37" s="637"/>
      <c r="DN37" s="637"/>
      <c r="DO37" s="637"/>
      <c r="DP37" s="637"/>
      <c r="DQ37" s="637"/>
      <c r="DR37" s="637"/>
      <c r="DS37" s="637"/>
      <c r="DT37" s="637"/>
      <c r="DU37" s="637"/>
      <c r="DV37" s="638"/>
      <c r="DW37" s="641">
        <v>4</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23061</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16575</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1988224</v>
      </c>
      <c r="CS38" s="619"/>
      <c r="CT38" s="619"/>
      <c r="CU38" s="619"/>
      <c r="CV38" s="619"/>
      <c r="CW38" s="619"/>
      <c r="CX38" s="619"/>
      <c r="CY38" s="620"/>
      <c r="CZ38" s="621">
        <v>7.2</v>
      </c>
      <c r="DA38" s="639"/>
      <c r="DB38" s="639"/>
      <c r="DC38" s="640"/>
      <c r="DD38" s="624">
        <v>1665239</v>
      </c>
      <c r="DE38" s="619"/>
      <c r="DF38" s="619"/>
      <c r="DG38" s="619"/>
      <c r="DH38" s="619"/>
      <c r="DI38" s="619"/>
      <c r="DJ38" s="619"/>
      <c r="DK38" s="620"/>
      <c r="DL38" s="624">
        <v>1552597</v>
      </c>
      <c r="DM38" s="619"/>
      <c r="DN38" s="619"/>
      <c r="DO38" s="619"/>
      <c r="DP38" s="619"/>
      <c r="DQ38" s="619"/>
      <c r="DR38" s="619"/>
      <c r="DS38" s="619"/>
      <c r="DT38" s="619"/>
      <c r="DU38" s="619"/>
      <c r="DV38" s="620"/>
      <c r="DW38" s="641">
        <v>9.1999999999999993</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22825</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96</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757074</v>
      </c>
      <c r="CS39" s="637"/>
      <c r="CT39" s="637"/>
      <c r="CU39" s="637"/>
      <c r="CV39" s="637"/>
      <c r="CW39" s="637"/>
      <c r="CX39" s="637"/>
      <c r="CY39" s="638"/>
      <c r="CZ39" s="621">
        <v>2.7</v>
      </c>
      <c r="DA39" s="639"/>
      <c r="DB39" s="639"/>
      <c r="DC39" s="640"/>
      <c r="DD39" s="624">
        <v>314822</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522965</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109</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1506237</v>
      </c>
      <c r="CS40" s="619"/>
      <c r="CT40" s="619"/>
      <c r="CU40" s="619"/>
      <c r="CV40" s="619"/>
      <c r="CW40" s="619"/>
      <c r="CX40" s="619"/>
      <c r="CY40" s="620"/>
      <c r="CZ40" s="621">
        <v>5.5</v>
      </c>
      <c r="DA40" s="639"/>
      <c r="DB40" s="639"/>
      <c r="DC40" s="640"/>
      <c r="DD40" s="624">
        <v>5000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1410139</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322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3140230</v>
      </c>
      <c r="CS42" s="619"/>
      <c r="CT42" s="619"/>
      <c r="CU42" s="619"/>
      <c r="CV42" s="619"/>
      <c r="CW42" s="619"/>
      <c r="CX42" s="619"/>
      <c r="CY42" s="620"/>
      <c r="CZ42" s="621">
        <v>11.4</v>
      </c>
      <c r="DA42" s="622"/>
      <c r="DB42" s="622"/>
      <c r="DC42" s="623"/>
      <c r="DD42" s="624">
        <v>984016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83697</v>
      </c>
      <c r="CS43" s="637"/>
      <c r="CT43" s="637"/>
      <c r="CU43" s="637"/>
      <c r="CV43" s="637"/>
      <c r="CW43" s="637"/>
      <c r="CX43" s="637"/>
      <c r="CY43" s="638"/>
      <c r="CZ43" s="621">
        <v>0.3</v>
      </c>
      <c r="DA43" s="639"/>
      <c r="DB43" s="639"/>
      <c r="DC43" s="640"/>
      <c r="DD43" s="624">
        <v>83697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3137865</v>
      </c>
      <c r="CS44" s="619"/>
      <c r="CT44" s="619"/>
      <c r="CU44" s="619"/>
      <c r="CV44" s="619"/>
      <c r="CW44" s="619"/>
      <c r="CX44" s="619"/>
      <c r="CY44" s="620"/>
      <c r="CZ44" s="621">
        <v>11.4</v>
      </c>
      <c r="DA44" s="622"/>
      <c r="DB44" s="622"/>
      <c r="DC44" s="623"/>
      <c r="DD44" s="624">
        <v>981694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1330805</v>
      </c>
      <c r="CS45" s="637"/>
      <c r="CT45" s="637"/>
      <c r="CU45" s="637"/>
      <c r="CV45" s="637"/>
      <c r="CW45" s="637"/>
      <c r="CX45" s="637"/>
      <c r="CY45" s="638"/>
      <c r="CZ45" s="621">
        <v>4.8</v>
      </c>
      <c r="DA45" s="639"/>
      <c r="DB45" s="639"/>
      <c r="DC45" s="640"/>
      <c r="DD45" s="624">
        <v>203467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1793734</v>
      </c>
      <c r="CS46" s="619"/>
      <c r="CT46" s="619"/>
      <c r="CU46" s="619"/>
      <c r="CV46" s="619"/>
      <c r="CW46" s="619"/>
      <c r="CX46" s="619"/>
      <c r="CY46" s="620"/>
      <c r="CZ46" s="621">
        <v>6.5</v>
      </c>
      <c r="DA46" s="622"/>
      <c r="DB46" s="622"/>
      <c r="DC46" s="623"/>
      <c r="DD46" s="624">
        <v>777528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2365</v>
      </c>
      <c r="CS47" s="637"/>
      <c r="CT47" s="637"/>
      <c r="CU47" s="637"/>
      <c r="CV47" s="637"/>
      <c r="CW47" s="637"/>
      <c r="CX47" s="637"/>
      <c r="CY47" s="638"/>
      <c r="CZ47" s="621">
        <v>0</v>
      </c>
      <c r="DA47" s="639"/>
      <c r="DB47" s="639"/>
      <c r="DC47" s="640"/>
      <c r="DD47" s="624">
        <v>2322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27577390</v>
      </c>
      <c r="CS49" s="603"/>
      <c r="CT49" s="603"/>
      <c r="CU49" s="603"/>
      <c r="CV49" s="603"/>
      <c r="CW49" s="603"/>
      <c r="CX49" s="603"/>
      <c r="CY49" s="604"/>
      <c r="CZ49" s="605">
        <v>100</v>
      </c>
      <c r="DA49" s="606"/>
      <c r="DB49" s="606"/>
      <c r="DC49" s="607"/>
      <c r="DD49" s="608">
        <v>18830079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28697</v>
      </c>
      <c r="R7" s="1131"/>
      <c r="S7" s="1131"/>
      <c r="T7" s="1131"/>
      <c r="U7" s="1131"/>
      <c r="V7" s="1131">
        <v>27742</v>
      </c>
      <c r="W7" s="1131"/>
      <c r="X7" s="1131"/>
      <c r="Y7" s="1131"/>
      <c r="Z7" s="1131"/>
      <c r="AA7" s="1131">
        <v>955</v>
      </c>
      <c r="AB7" s="1131"/>
      <c r="AC7" s="1131"/>
      <c r="AD7" s="1131"/>
      <c r="AE7" s="1132"/>
      <c r="AF7" s="1133">
        <v>883</v>
      </c>
      <c r="AG7" s="1134"/>
      <c r="AH7" s="1134"/>
      <c r="AI7" s="1134"/>
      <c r="AJ7" s="1135"/>
      <c r="AK7" s="1117">
        <v>1085</v>
      </c>
      <c r="AL7" s="1118"/>
      <c r="AM7" s="1118"/>
      <c r="AN7" s="1118"/>
      <c r="AO7" s="1118"/>
      <c r="AP7" s="1118">
        <v>27754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542</v>
      </c>
      <c r="BT7" s="1122"/>
      <c r="BU7" s="1122"/>
      <c r="BV7" s="1122"/>
      <c r="BW7" s="1122"/>
      <c r="BX7" s="1122"/>
      <c r="BY7" s="1122"/>
      <c r="BZ7" s="1122"/>
      <c r="CA7" s="1122"/>
      <c r="CB7" s="1122"/>
      <c r="CC7" s="1122"/>
      <c r="CD7" s="1122"/>
      <c r="CE7" s="1122"/>
      <c r="CF7" s="1122"/>
      <c r="CG7" s="1123"/>
      <c r="CH7" s="1114">
        <v>1</v>
      </c>
      <c r="CI7" s="1115"/>
      <c r="CJ7" s="1115"/>
      <c r="CK7" s="1115"/>
      <c r="CL7" s="1116"/>
      <c r="CM7" s="1114">
        <v>825</v>
      </c>
      <c r="CN7" s="1115"/>
      <c r="CO7" s="1115"/>
      <c r="CP7" s="1115"/>
      <c r="CQ7" s="1116"/>
      <c r="CR7" s="1114">
        <v>5</v>
      </c>
      <c r="CS7" s="1115"/>
      <c r="CT7" s="1115"/>
      <c r="CU7" s="1115"/>
      <c r="CV7" s="1116"/>
      <c r="CW7" s="1114" t="s">
        <v>486</v>
      </c>
      <c r="CX7" s="1115"/>
      <c r="CY7" s="1115"/>
      <c r="CZ7" s="1115"/>
      <c r="DA7" s="1116"/>
      <c r="DB7" s="1114">
        <v>408</v>
      </c>
      <c r="DC7" s="1115"/>
      <c r="DD7" s="1115"/>
      <c r="DE7" s="1115"/>
      <c r="DF7" s="1116"/>
      <c r="DG7" s="1114">
        <v>219</v>
      </c>
      <c r="DH7" s="1115"/>
      <c r="DI7" s="1115"/>
      <c r="DJ7" s="1115"/>
      <c r="DK7" s="1116"/>
      <c r="DL7" s="1114" t="s">
        <v>486</v>
      </c>
      <c r="DM7" s="1115"/>
      <c r="DN7" s="1115"/>
      <c r="DO7" s="1115"/>
      <c r="DP7" s="1116"/>
      <c r="DQ7" s="1114" t="s">
        <v>486</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24</v>
      </c>
      <c r="R8" s="1070"/>
      <c r="S8" s="1070"/>
      <c r="T8" s="1070"/>
      <c r="U8" s="1070"/>
      <c r="V8" s="1070">
        <v>23</v>
      </c>
      <c r="W8" s="1070"/>
      <c r="X8" s="1070"/>
      <c r="Y8" s="1070"/>
      <c r="Z8" s="1070"/>
      <c r="AA8" s="1070">
        <v>1</v>
      </c>
      <c r="AB8" s="1070"/>
      <c r="AC8" s="1070"/>
      <c r="AD8" s="1070"/>
      <c r="AE8" s="1071"/>
      <c r="AF8" s="1045">
        <v>1</v>
      </c>
      <c r="AG8" s="1046"/>
      <c r="AH8" s="1046"/>
      <c r="AI8" s="1046"/>
      <c r="AJ8" s="1047"/>
      <c r="AK8" s="1112">
        <v>17</v>
      </c>
      <c r="AL8" s="1113"/>
      <c r="AM8" s="1113"/>
      <c r="AN8" s="1113"/>
      <c r="AO8" s="1113"/>
      <c r="AP8" s="1113" t="s">
        <v>541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550</v>
      </c>
      <c r="BS8" s="1040" t="s">
        <v>543</v>
      </c>
      <c r="BT8" s="1041"/>
      <c r="BU8" s="1041"/>
      <c r="BV8" s="1041"/>
      <c r="BW8" s="1041"/>
      <c r="BX8" s="1041"/>
      <c r="BY8" s="1041"/>
      <c r="BZ8" s="1041"/>
      <c r="CA8" s="1041"/>
      <c r="CB8" s="1041"/>
      <c r="CC8" s="1041"/>
      <c r="CD8" s="1041"/>
      <c r="CE8" s="1041"/>
      <c r="CF8" s="1041"/>
      <c r="CG8" s="1042"/>
      <c r="CH8" s="1015">
        <v>13</v>
      </c>
      <c r="CI8" s="1016"/>
      <c r="CJ8" s="1016"/>
      <c r="CK8" s="1016"/>
      <c r="CL8" s="1017"/>
      <c r="CM8" s="1015">
        <v>33</v>
      </c>
      <c r="CN8" s="1016"/>
      <c r="CO8" s="1016"/>
      <c r="CP8" s="1016"/>
      <c r="CQ8" s="1017"/>
      <c r="CR8" s="1015">
        <v>5</v>
      </c>
      <c r="CS8" s="1016"/>
      <c r="CT8" s="1016"/>
      <c r="CU8" s="1016"/>
      <c r="CV8" s="1017"/>
      <c r="CW8" s="1015">
        <v>44</v>
      </c>
      <c r="CX8" s="1016"/>
      <c r="CY8" s="1016"/>
      <c r="CZ8" s="1016"/>
      <c r="DA8" s="1017"/>
      <c r="DB8" s="1015" t="s">
        <v>486</v>
      </c>
      <c r="DC8" s="1016"/>
      <c r="DD8" s="1016"/>
      <c r="DE8" s="1016"/>
      <c r="DF8" s="1017"/>
      <c r="DG8" s="1015" t="s">
        <v>486</v>
      </c>
      <c r="DH8" s="1016"/>
      <c r="DI8" s="1016"/>
      <c r="DJ8" s="1016"/>
      <c r="DK8" s="1017"/>
      <c r="DL8" s="1015">
        <v>69</v>
      </c>
      <c r="DM8" s="1016"/>
      <c r="DN8" s="1016"/>
      <c r="DO8" s="1016"/>
      <c r="DP8" s="1017"/>
      <c r="DQ8" s="1015">
        <v>69</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544</v>
      </c>
      <c r="BT9" s="1041"/>
      <c r="BU9" s="1041"/>
      <c r="BV9" s="1041"/>
      <c r="BW9" s="1041"/>
      <c r="BX9" s="1041"/>
      <c r="BY9" s="1041"/>
      <c r="BZ9" s="1041"/>
      <c r="CA9" s="1041"/>
      <c r="CB9" s="1041"/>
      <c r="CC9" s="1041"/>
      <c r="CD9" s="1041"/>
      <c r="CE9" s="1041"/>
      <c r="CF9" s="1041"/>
      <c r="CG9" s="1042"/>
      <c r="CH9" s="1015">
        <v>-26</v>
      </c>
      <c r="CI9" s="1016"/>
      <c r="CJ9" s="1016"/>
      <c r="CK9" s="1016"/>
      <c r="CL9" s="1017"/>
      <c r="CM9" s="1015">
        <v>128</v>
      </c>
      <c r="CN9" s="1016"/>
      <c r="CO9" s="1016"/>
      <c r="CP9" s="1016"/>
      <c r="CQ9" s="1017"/>
      <c r="CR9" s="1015">
        <v>100</v>
      </c>
      <c r="CS9" s="1016"/>
      <c r="CT9" s="1016"/>
      <c r="CU9" s="1016"/>
      <c r="CV9" s="1017"/>
      <c r="CW9" s="1015">
        <v>0</v>
      </c>
      <c r="CX9" s="1016"/>
      <c r="CY9" s="1016"/>
      <c r="CZ9" s="1016"/>
      <c r="DA9" s="1017"/>
      <c r="DB9" s="1015" t="s">
        <v>486</v>
      </c>
      <c r="DC9" s="1016"/>
      <c r="DD9" s="1016"/>
      <c r="DE9" s="1016"/>
      <c r="DF9" s="1017"/>
      <c r="DG9" s="1015" t="s">
        <v>486</v>
      </c>
      <c r="DH9" s="1016"/>
      <c r="DI9" s="1016"/>
      <c r="DJ9" s="1016"/>
      <c r="DK9" s="1017"/>
      <c r="DL9" s="1015" t="s">
        <v>486</v>
      </c>
      <c r="DM9" s="1016"/>
      <c r="DN9" s="1016"/>
      <c r="DO9" s="1016"/>
      <c r="DP9" s="1017"/>
      <c r="DQ9" s="1015" t="s">
        <v>486</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545</v>
      </c>
      <c r="BT10" s="1041"/>
      <c r="BU10" s="1041"/>
      <c r="BV10" s="1041"/>
      <c r="BW10" s="1041"/>
      <c r="BX10" s="1041"/>
      <c r="BY10" s="1041"/>
      <c r="BZ10" s="1041"/>
      <c r="CA10" s="1041"/>
      <c r="CB10" s="1041"/>
      <c r="CC10" s="1041"/>
      <c r="CD10" s="1041"/>
      <c r="CE10" s="1041"/>
      <c r="CF10" s="1041"/>
      <c r="CG10" s="1042"/>
      <c r="CH10" s="1015">
        <v>2</v>
      </c>
      <c r="CI10" s="1016"/>
      <c r="CJ10" s="1016"/>
      <c r="CK10" s="1016"/>
      <c r="CL10" s="1017"/>
      <c r="CM10" s="1015">
        <v>64</v>
      </c>
      <c r="CN10" s="1016"/>
      <c r="CO10" s="1016"/>
      <c r="CP10" s="1016"/>
      <c r="CQ10" s="1017"/>
      <c r="CR10" s="1015">
        <v>17</v>
      </c>
      <c r="CS10" s="1016"/>
      <c r="CT10" s="1016"/>
      <c r="CU10" s="1016"/>
      <c r="CV10" s="1017"/>
      <c r="CW10" s="1015">
        <v>6</v>
      </c>
      <c r="CX10" s="1016"/>
      <c r="CY10" s="1016"/>
      <c r="CZ10" s="1016"/>
      <c r="DA10" s="1017"/>
      <c r="DB10" s="1015" t="s">
        <v>486</v>
      </c>
      <c r="DC10" s="1016"/>
      <c r="DD10" s="1016"/>
      <c r="DE10" s="1016"/>
      <c r="DF10" s="1017"/>
      <c r="DG10" s="1015" t="s">
        <v>486</v>
      </c>
      <c r="DH10" s="1016"/>
      <c r="DI10" s="1016"/>
      <c r="DJ10" s="1016"/>
      <c r="DK10" s="1017"/>
      <c r="DL10" s="1015" t="s">
        <v>486</v>
      </c>
      <c r="DM10" s="1016"/>
      <c r="DN10" s="1016"/>
      <c r="DO10" s="1016"/>
      <c r="DP10" s="1017"/>
      <c r="DQ10" s="1015" t="s">
        <v>486</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546</v>
      </c>
      <c r="BT11" s="1041"/>
      <c r="BU11" s="1041"/>
      <c r="BV11" s="1041"/>
      <c r="BW11" s="1041"/>
      <c r="BX11" s="1041"/>
      <c r="BY11" s="1041"/>
      <c r="BZ11" s="1041"/>
      <c r="CA11" s="1041"/>
      <c r="CB11" s="1041"/>
      <c r="CC11" s="1041"/>
      <c r="CD11" s="1041"/>
      <c r="CE11" s="1041"/>
      <c r="CF11" s="1041"/>
      <c r="CG11" s="1042"/>
      <c r="CH11" s="1015">
        <v>0</v>
      </c>
      <c r="CI11" s="1016"/>
      <c r="CJ11" s="1016"/>
      <c r="CK11" s="1016"/>
      <c r="CL11" s="1017"/>
      <c r="CM11" s="1015">
        <v>13</v>
      </c>
      <c r="CN11" s="1016"/>
      <c r="CO11" s="1016"/>
      <c r="CP11" s="1016"/>
      <c r="CQ11" s="1017"/>
      <c r="CR11" s="1015">
        <v>5</v>
      </c>
      <c r="CS11" s="1016"/>
      <c r="CT11" s="1016"/>
      <c r="CU11" s="1016"/>
      <c r="CV11" s="1017"/>
      <c r="CW11" s="1015" t="s">
        <v>486</v>
      </c>
      <c r="CX11" s="1016"/>
      <c r="CY11" s="1016"/>
      <c r="CZ11" s="1016"/>
      <c r="DA11" s="1017"/>
      <c r="DB11" s="1015" t="s">
        <v>486</v>
      </c>
      <c r="DC11" s="1016"/>
      <c r="DD11" s="1016"/>
      <c r="DE11" s="1016"/>
      <c r="DF11" s="1017"/>
      <c r="DG11" s="1015" t="s">
        <v>486</v>
      </c>
      <c r="DH11" s="1016"/>
      <c r="DI11" s="1016"/>
      <c r="DJ11" s="1016"/>
      <c r="DK11" s="1017"/>
      <c r="DL11" s="1015" t="s">
        <v>486</v>
      </c>
      <c r="DM11" s="1016"/>
      <c r="DN11" s="1016"/>
      <c r="DO11" s="1016"/>
      <c r="DP11" s="1017"/>
      <c r="DQ11" s="1015" t="s">
        <v>486</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547</v>
      </c>
      <c r="BT12" s="1041"/>
      <c r="BU12" s="1041"/>
      <c r="BV12" s="1041"/>
      <c r="BW12" s="1041"/>
      <c r="BX12" s="1041"/>
      <c r="BY12" s="1041"/>
      <c r="BZ12" s="1041"/>
      <c r="CA12" s="1041"/>
      <c r="CB12" s="1041"/>
      <c r="CC12" s="1041"/>
      <c r="CD12" s="1041"/>
      <c r="CE12" s="1041"/>
      <c r="CF12" s="1041"/>
      <c r="CG12" s="1042"/>
      <c r="CH12" s="1015">
        <v>2</v>
      </c>
      <c r="CI12" s="1016"/>
      <c r="CJ12" s="1016"/>
      <c r="CK12" s="1016"/>
      <c r="CL12" s="1017"/>
      <c r="CM12" s="1015">
        <v>22</v>
      </c>
      <c r="CN12" s="1016"/>
      <c r="CO12" s="1016"/>
      <c r="CP12" s="1016"/>
      <c r="CQ12" s="1017"/>
      <c r="CR12" s="1015">
        <v>4</v>
      </c>
      <c r="CS12" s="1016"/>
      <c r="CT12" s="1016"/>
      <c r="CU12" s="1016"/>
      <c r="CV12" s="1017"/>
      <c r="CW12" s="1015">
        <v>2</v>
      </c>
      <c r="CX12" s="1016"/>
      <c r="CY12" s="1016"/>
      <c r="CZ12" s="1016"/>
      <c r="DA12" s="1017"/>
      <c r="DB12" s="1015" t="s">
        <v>486</v>
      </c>
      <c r="DC12" s="1016"/>
      <c r="DD12" s="1016"/>
      <c r="DE12" s="1016"/>
      <c r="DF12" s="1017"/>
      <c r="DG12" s="1015" t="s">
        <v>486</v>
      </c>
      <c r="DH12" s="1016"/>
      <c r="DI12" s="1016"/>
      <c r="DJ12" s="1016"/>
      <c r="DK12" s="1017"/>
      <c r="DL12" s="1015" t="s">
        <v>486</v>
      </c>
      <c r="DM12" s="1016"/>
      <c r="DN12" s="1016"/>
      <c r="DO12" s="1016"/>
      <c r="DP12" s="1017"/>
      <c r="DQ12" s="1015" t="s">
        <v>486</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548</v>
      </c>
      <c r="BT13" s="1041"/>
      <c r="BU13" s="1041"/>
      <c r="BV13" s="1041"/>
      <c r="BW13" s="1041"/>
      <c r="BX13" s="1041"/>
      <c r="BY13" s="1041"/>
      <c r="BZ13" s="1041"/>
      <c r="CA13" s="1041"/>
      <c r="CB13" s="1041"/>
      <c r="CC13" s="1041"/>
      <c r="CD13" s="1041"/>
      <c r="CE13" s="1041"/>
      <c r="CF13" s="1041"/>
      <c r="CG13" s="1042"/>
      <c r="CH13" s="1015">
        <v>5</v>
      </c>
      <c r="CI13" s="1016"/>
      <c r="CJ13" s="1016"/>
      <c r="CK13" s="1016"/>
      <c r="CL13" s="1017"/>
      <c r="CM13" s="1015">
        <v>29</v>
      </c>
      <c r="CN13" s="1016"/>
      <c r="CO13" s="1016"/>
      <c r="CP13" s="1016"/>
      <c r="CQ13" s="1017"/>
      <c r="CR13" s="1015">
        <v>3</v>
      </c>
      <c r="CS13" s="1016"/>
      <c r="CT13" s="1016"/>
      <c r="CU13" s="1016"/>
      <c r="CV13" s="1017"/>
      <c r="CW13" s="1015">
        <v>33</v>
      </c>
      <c r="CX13" s="1016"/>
      <c r="CY13" s="1016"/>
      <c r="CZ13" s="1016"/>
      <c r="DA13" s="1017"/>
      <c r="DB13" s="1015" t="s">
        <v>486</v>
      </c>
      <c r="DC13" s="1016"/>
      <c r="DD13" s="1016"/>
      <c r="DE13" s="1016"/>
      <c r="DF13" s="1017"/>
      <c r="DG13" s="1015" t="s">
        <v>486</v>
      </c>
      <c r="DH13" s="1016"/>
      <c r="DI13" s="1016"/>
      <c r="DJ13" s="1016"/>
      <c r="DK13" s="1017"/>
      <c r="DL13" s="1015" t="s">
        <v>486</v>
      </c>
      <c r="DM13" s="1016"/>
      <c r="DN13" s="1016"/>
      <c r="DO13" s="1016"/>
      <c r="DP13" s="1017"/>
      <c r="DQ13" s="1015" t="s">
        <v>486</v>
      </c>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t="s">
        <v>551</v>
      </c>
      <c r="BS14" s="1040" t="s">
        <v>549</v>
      </c>
      <c r="BT14" s="1041"/>
      <c r="BU14" s="1041"/>
      <c r="BV14" s="1041"/>
      <c r="BW14" s="1041"/>
      <c r="BX14" s="1041"/>
      <c r="BY14" s="1041"/>
      <c r="BZ14" s="1041"/>
      <c r="CA14" s="1041"/>
      <c r="CB14" s="1041"/>
      <c r="CC14" s="1041"/>
      <c r="CD14" s="1041"/>
      <c r="CE14" s="1041"/>
      <c r="CF14" s="1041"/>
      <c r="CG14" s="1042"/>
      <c r="CH14" s="1015">
        <v>0</v>
      </c>
      <c r="CI14" s="1016"/>
      <c r="CJ14" s="1016"/>
      <c r="CK14" s="1016"/>
      <c r="CL14" s="1017"/>
      <c r="CM14" s="1015">
        <v>352</v>
      </c>
      <c r="CN14" s="1016"/>
      <c r="CO14" s="1016"/>
      <c r="CP14" s="1016"/>
      <c r="CQ14" s="1017"/>
      <c r="CR14" s="1015">
        <v>7</v>
      </c>
      <c r="CS14" s="1016"/>
      <c r="CT14" s="1016"/>
      <c r="CU14" s="1016"/>
      <c r="CV14" s="1017"/>
      <c r="CW14" s="1015">
        <v>40</v>
      </c>
      <c r="CX14" s="1016"/>
      <c r="CY14" s="1016"/>
      <c r="CZ14" s="1016"/>
      <c r="DA14" s="1017"/>
      <c r="DB14" s="1015" t="s">
        <v>486</v>
      </c>
      <c r="DC14" s="1016"/>
      <c r="DD14" s="1016"/>
      <c r="DE14" s="1016"/>
      <c r="DF14" s="1017"/>
      <c r="DG14" s="1015" t="s">
        <v>486</v>
      </c>
      <c r="DH14" s="1016"/>
      <c r="DI14" s="1016"/>
      <c r="DJ14" s="1016"/>
      <c r="DK14" s="1017"/>
      <c r="DL14" s="1015">
        <v>29</v>
      </c>
      <c r="DM14" s="1016"/>
      <c r="DN14" s="1016"/>
      <c r="DO14" s="1016"/>
      <c r="DP14" s="1017"/>
      <c r="DQ14" s="1015">
        <v>29</v>
      </c>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28721</v>
      </c>
      <c r="R23" s="1095"/>
      <c r="S23" s="1095"/>
      <c r="T23" s="1095"/>
      <c r="U23" s="1095"/>
      <c r="V23" s="1095">
        <v>27765</v>
      </c>
      <c r="W23" s="1095"/>
      <c r="X23" s="1095"/>
      <c r="Y23" s="1095"/>
      <c r="Z23" s="1095"/>
      <c r="AA23" s="1095">
        <v>956</v>
      </c>
      <c r="AB23" s="1095"/>
      <c r="AC23" s="1095"/>
      <c r="AD23" s="1095"/>
      <c r="AE23" s="1096"/>
      <c r="AF23" s="1097">
        <v>884</v>
      </c>
      <c r="AG23" s="1095"/>
      <c r="AH23" s="1095"/>
      <c r="AI23" s="1095"/>
      <c r="AJ23" s="1098"/>
      <c r="AK23" s="1099"/>
      <c r="AL23" s="1100"/>
      <c r="AM23" s="1100"/>
      <c r="AN23" s="1100"/>
      <c r="AO23" s="1100"/>
      <c r="AP23" s="1095">
        <v>27754</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8745</v>
      </c>
      <c r="R28" s="1080"/>
      <c r="S28" s="1080"/>
      <c r="T28" s="1080"/>
      <c r="U28" s="1080"/>
      <c r="V28" s="1080">
        <v>8644</v>
      </c>
      <c r="W28" s="1080"/>
      <c r="X28" s="1080"/>
      <c r="Y28" s="1080"/>
      <c r="Z28" s="1080"/>
      <c r="AA28" s="1080">
        <v>101</v>
      </c>
      <c r="AB28" s="1080"/>
      <c r="AC28" s="1080"/>
      <c r="AD28" s="1080"/>
      <c r="AE28" s="1081"/>
      <c r="AF28" s="1082">
        <v>101</v>
      </c>
      <c r="AG28" s="1080"/>
      <c r="AH28" s="1080"/>
      <c r="AI28" s="1080"/>
      <c r="AJ28" s="1083"/>
      <c r="AK28" s="1084">
        <v>629</v>
      </c>
      <c r="AL28" s="1072"/>
      <c r="AM28" s="1072"/>
      <c r="AN28" s="1072"/>
      <c r="AO28" s="1072"/>
      <c r="AP28" s="1072" t="s">
        <v>486</v>
      </c>
      <c r="AQ28" s="1072"/>
      <c r="AR28" s="1072"/>
      <c r="AS28" s="1072"/>
      <c r="AT28" s="1072"/>
      <c r="AU28" s="1072" t="s">
        <v>486</v>
      </c>
      <c r="AV28" s="1072"/>
      <c r="AW28" s="1072"/>
      <c r="AX28" s="1072"/>
      <c r="AY28" s="1072"/>
      <c r="AZ28" s="1073" t="s">
        <v>486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5082</v>
      </c>
      <c r="R29" s="1070"/>
      <c r="S29" s="1070"/>
      <c r="T29" s="1070"/>
      <c r="U29" s="1070"/>
      <c r="V29" s="1070">
        <v>4955</v>
      </c>
      <c r="W29" s="1070"/>
      <c r="X29" s="1070"/>
      <c r="Y29" s="1070"/>
      <c r="Z29" s="1070"/>
      <c r="AA29" s="1070">
        <v>127</v>
      </c>
      <c r="AB29" s="1070"/>
      <c r="AC29" s="1070"/>
      <c r="AD29" s="1070"/>
      <c r="AE29" s="1071"/>
      <c r="AF29" s="1045">
        <v>127</v>
      </c>
      <c r="AG29" s="1046"/>
      <c r="AH29" s="1046"/>
      <c r="AI29" s="1046"/>
      <c r="AJ29" s="1047"/>
      <c r="AK29" s="1006">
        <v>693</v>
      </c>
      <c r="AL29" s="997"/>
      <c r="AM29" s="997"/>
      <c r="AN29" s="997"/>
      <c r="AO29" s="997"/>
      <c r="AP29" s="997" t="s">
        <v>486</v>
      </c>
      <c r="AQ29" s="997"/>
      <c r="AR29" s="997"/>
      <c r="AS29" s="997"/>
      <c r="AT29" s="997"/>
      <c r="AU29" s="997" t="s">
        <v>486</v>
      </c>
      <c r="AV29" s="997"/>
      <c r="AW29" s="997"/>
      <c r="AX29" s="997"/>
      <c r="AY29" s="997"/>
      <c r="AZ29" s="1068" t="s">
        <v>486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15</v>
      </c>
      <c r="R30" s="1070"/>
      <c r="S30" s="1070"/>
      <c r="T30" s="1070"/>
      <c r="U30" s="1070"/>
      <c r="V30" s="1070">
        <v>15</v>
      </c>
      <c r="W30" s="1070"/>
      <c r="X30" s="1070"/>
      <c r="Y30" s="1070"/>
      <c r="Z30" s="1070"/>
      <c r="AA30" s="1070">
        <v>0</v>
      </c>
      <c r="AB30" s="1070"/>
      <c r="AC30" s="1070"/>
      <c r="AD30" s="1070"/>
      <c r="AE30" s="1071"/>
      <c r="AF30" s="1045">
        <v>0</v>
      </c>
      <c r="AG30" s="1046"/>
      <c r="AH30" s="1046"/>
      <c r="AI30" s="1046"/>
      <c r="AJ30" s="1047"/>
      <c r="AK30" s="1006">
        <v>13</v>
      </c>
      <c r="AL30" s="997"/>
      <c r="AM30" s="997"/>
      <c r="AN30" s="997"/>
      <c r="AO30" s="997"/>
      <c r="AP30" s="997">
        <v>40</v>
      </c>
      <c r="AQ30" s="997"/>
      <c r="AR30" s="997"/>
      <c r="AS30" s="997"/>
      <c r="AT30" s="997"/>
      <c r="AU30" s="997">
        <v>26</v>
      </c>
      <c r="AV30" s="997"/>
      <c r="AW30" s="997"/>
      <c r="AX30" s="997"/>
      <c r="AY30" s="997"/>
      <c r="AZ30" s="1068" t="s">
        <v>486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676</v>
      </c>
      <c r="R31" s="1070"/>
      <c r="S31" s="1070"/>
      <c r="T31" s="1070"/>
      <c r="U31" s="1070"/>
      <c r="V31" s="1070">
        <v>657</v>
      </c>
      <c r="W31" s="1070"/>
      <c r="X31" s="1070"/>
      <c r="Y31" s="1070"/>
      <c r="Z31" s="1070"/>
      <c r="AA31" s="1070">
        <v>19</v>
      </c>
      <c r="AB31" s="1070"/>
      <c r="AC31" s="1070"/>
      <c r="AD31" s="1070"/>
      <c r="AE31" s="1071"/>
      <c r="AF31" s="1045">
        <v>19</v>
      </c>
      <c r="AG31" s="1046"/>
      <c r="AH31" s="1046"/>
      <c r="AI31" s="1046"/>
      <c r="AJ31" s="1047"/>
      <c r="AK31" s="1006">
        <v>134</v>
      </c>
      <c r="AL31" s="997"/>
      <c r="AM31" s="997"/>
      <c r="AN31" s="997"/>
      <c r="AO31" s="997"/>
      <c r="AP31" s="997" t="s">
        <v>486</v>
      </c>
      <c r="AQ31" s="997"/>
      <c r="AR31" s="997"/>
      <c r="AS31" s="997"/>
      <c r="AT31" s="997"/>
      <c r="AU31" s="997" t="s">
        <v>486</v>
      </c>
      <c r="AV31" s="997"/>
      <c r="AW31" s="997"/>
      <c r="AX31" s="997"/>
      <c r="AY31" s="997"/>
      <c r="AZ31" s="1068" t="s">
        <v>486</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1763</v>
      </c>
      <c r="R32" s="1070"/>
      <c r="S32" s="1070"/>
      <c r="T32" s="1070"/>
      <c r="U32" s="1070"/>
      <c r="V32" s="1070">
        <v>1395</v>
      </c>
      <c r="W32" s="1070"/>
      <c r="X32" s="1070"/>
      <c r="Y32" s="1070"/>
      <c r="Z32" s="1070"/>
      <c r="AA32" s="1070">
        <v>368</v>
      </c>
      <c r="AB32" s="1070"/>
      <c r="AC32" s="1070"/>
      <c r="AD32" s="1070"/>
      <c r="AE32" s="1071"/>
      <c r="AF32" s="1045">
        <v>968</v>
      </c>
      <c r="AG32" s="1046"/>
      <c r="AH32" s="1046"/>
      <c r="AI32" s="1046"/>
      <c r="AJ32" s="1047"/>
      <c r="AK32" s="1006">
        <v>7</v>
      </c>
      <c r="AL32" s="997"/>
      <c r="AM32" s="997"/>
      <c r="AN32" s="997"/>
      <c r="AO32" s="997"/>
      <c r="AP32" s="997">
        <v>4651</v>
      </c>
      <c r="AQ32" s="997"/>
      <c r="AR32" s="997"/>
      <c r="AS32" s="997"/>
      <c r="AT32" s="997"/>
      <c r="AU32" s="997">
        <v>186</v>
      </c>
      <c r="AV32" s="997"/>
      <c r="AW32" s="997"/>
      <c r="AX32" s="997"/>
      <c r="AY32" s="997"/>
      <c r="AZ32" s="1068" t="s">
        <v>486</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2816</v>
      </c>
      <c r="R33" s="1070"/>
      <c r="S33" s="1070"/>
      <c r="T33" s="1070"/>
      <c r="U33" s="1070"/>
      <c r="V33" s="1070">
        <v>2521</v>
      </c>
      <c r="W33" s="1070"/>
      <c r="X33" s="1070"/>
      <c r="Y33" s="1070"/>
      <c r="Z33" s="1070"/>
      <c r="AA33" s="1070">
        <v>295</v>
      </c>
      <c r="AB33" s="1070"/>
      <c r="AC33" s="1070"/>
      <c r="AD33" s="1070"/>
      <c r="AE33" s="1071"/>
      <c r="AF33" s="1045">
        <v>701</v>
      </c>
      <c r="AG33" s="1046"/>
      <c r="AH33" s="1046"/>
      <c r="AI33" s="1046"/>
      <c r="AJ33" s="1047"/>
      <c r="AK33" s="1006">
        <v>845</v>
      </c>
      <c r="AL33" s="997"/>
      <c r="AM33" s="997"/>
      <c r="AN33" s="997"/>
      <c r="AO33" s="997"/>
      <c r="AP33" s="997">
        <v>21363</v>
      </c>
      <c r="AQ33" s="997"/>
      <c r="AR33" s="997"/>
      <c r="AS33" s="997"/>
      <c r="AT33" s="997"/>
      <c r="AU33" s="997">
        <v>11750</v>
      </c>
      <c r="AV33" s="997"/>
      <c r="AW33" s="997"/>
      <c r="AX33" s="997"/>
      <c r="AY33" s="997"/>
      <c r="AZ33" s="1068" t="s">
        <v>486</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462</v>
      </c>
      <c r="R34" s="1070"/>
      <c r="S34" s="1070"/>
      <c r="T34" s="1070"/>
      <c r="U34" s="1070"/>
      <c r="V34" s="1070">
        <v>403</v>
      </c>
      <c r="W34" s="1070"/>
      <c r="X34" s="1070"/>
      <c r="Y34" s="1070"/>
      <c r="Z34" s="1070"/>
      <c r="AA34" s="1070">
        <v>59</v>
      </c>
      <c r="AB34" s="1070"/>
      <c r="AC34" s="1070"/>
      <c r="AD34" s="1070"/>
      <c r="AE34" s="1071"/>
      <c r="AF34" s="1045">
        <v>79</v>
      </c>
      <c r="AG34" s="1046"/>
      <c r="AH34" s="1046"/>
      <c r="AI34" s="1046"/>
      <c r="AJ34" s="1047"/>
      <c r="AK34" s="1006">
        <v>250</v>
      </c>
      <c r="AL34" s="997"/>
      <c r="AM34" s="997"/>
      <c r="AN34" s="997"/>
      <c r="AO34" s="997"/>
      <c r="AP34" s="997">
        <v>2650</v>
      </c>
      <c r="AQ34" s="997"/>
      <c r="AR34" s="997"/>
      <c r="AS34" s="997"/>
      <c r="AT34" s="997"/>
      <c r="AU34" s="997">
        <v>2575</v>
      </c>
      <c r="AV34" s="997"/>
      <c r="AW34" s="997"/>
      <c r="AX34" s="997"/>
      <c r="AY34" s="997"/>
      <c r="AZ34" s="1068" t="s">
        <v>486</v>
      </c>
      <c r="BA34" s="1068"/>
      <c r="BB34" s="1068"/>
      <c r="BC34" s="1068"/>
      <c r="BD34" s="1068"/>
      <c r="BE34" s="1058" t="s">
        <v>381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v>85</v>
      </c>
      <c r="R35" s="1070"/>
      <c r="S35" s="1070"/>
      <c r="T35" s="1070"/>
      <c r="U35" s="1070"/>
      <c r="V35" s="1070">
        <v>83</v>
      </c>
      <c r="W35" s="1070"/>
      <c r="X35" s="1070"/>
      <c r="Y35" s="1070"/>
      <c r="Z35" s="1070"/>
      <c r="AA35" s="1070">
        <v>2</v>
      </c>
      <c r="AB35" s="1070"/>
      <c r="AC35" s="1070"/>
      <c r="AD35" s="1070"/>
      <c r="AE35" s="1071"/>
      <c r="AF35" s="1045">
        <v>2</v>
      </c>
      <c r="AG35" s="1046"/>
      <c r="AH35" s="1046"/>
      <c r="AI35" s="1046"/>
      <c r="AJ35" s="1047"/>
      <c r="AK35" s="1006">
        <v>32</v>
      </c>
      <c r="AL35" s="997"/>
      <c r="AM35" s="997"/>
      <c r="AN35" s="997"/>
      <c r="AO35" s="997"/>
      <c r="AP35" s="997">
        <v>930</v>
      </c>
      <c r="AQ35" s="997"/>
      <c r="AR35" s="997"/>
      <c r="AS35" s="997"/>
      <c r="AT35" s="997"/>
      <c r="AU35" s="997">
        <v>613</v>
      </c>
      <c r="AV35" s="997"/>
      <c r="AW35" s="997"/>
      <c r="AX35" s="997"/>
      <c r="AY35" s="997"/>
      <c r="AZ35" s="1068" t="s">
        <v>486</v>
      </c>
      <c r="BA35" s="1068"/>
      <c r="BB35" s="1068"/>
      <c r="BC35" s="1068"/>
      <c r="BD35" s="1068"/>
      <c r="BE35" s="1058" t="s">
        <v>385</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1997</v>
      </c>
      <c r="AG63" s="985"/>
      <c r="AH63" s="985"/>
      <c r="AI63" s="985"/>
      <c r="AJ63" s="1056"/>
      <c r="AK63" s="1057"/>
      <c r="AL63" s="989"/>
      <c r="AM63" s="989"/>
      <c r="AN63" s="989"/>
      <c r="AO63" s="989"/>
      <c r="AP63" s="985">
        <v>29634</v>
      </c>
      <c r="AQ63" s="985"/>
      <c r="AR63" s="985"/>
      <c r="AS63" s="985"/>
      <c r="AT63" s="985"/>
      <c r="AU63" s="985">
        <v>15150</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390</v>
      </c>
      <c r="R66" s="1028"/>
      <c r="S66" s="1028"/>
      <c r="T66" s="1028"/>
      <c r="U66" s="1029"/>
      <c r="V66" s="1027" t="s">
        <v>391</v>
      </c>
      <c r="W66" s="1028"/>
      <c r="X66" s="1028"/>
      <c r="Y66" s="1028"/>
      <c r="Z66" s="1029"/>
      <c r="AA66" s="1027" t="s">
        <v>392</v>
      </c>
      <c r="AB66" s="1028"/>
      <c r="AC66" s="1028"/>
      <c r="AD66" s="1028"/>
      <c r="AE66" s="1029"/>
      <c r="AF66" s="1033" t="s">
        <v>393</v>
      </c>
      <c r="AG66" s="1034"/>
      <c r="AH66" s="1034"/>
      <c r="AI66" s="1034"/>
      <c r="AJ66" s="1035"/>
      <c r="AK66" s="1027" t="s">
        <v>394</v>
      </c>
      <c r="AL66" s="1022"/>
      <c r="AM66" s="1022"/>
      <c r="AN66" s="1022"/>
      <c r="AO66" s="1023"/>
      <c r="AP66" s="1027" t="s">
        <v>395</v>
      </c>
      <c r="AQ66" s="1028"/>
      <c r="AR66" s="1028"/>
      <c r="AS66" s="1028"/>
      <c r="AT66" s="1029"/>
      <c r="AU66" s="1027" t="s">
        <v>396</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564</v>
      </c>
      <c r="C68" s="1012"/>
      <c r="D68" s="1012"/>
      <c r="E68" s="1012"/>
      <c r="F68" s="1012"/>
      <c r="G68" s="1012"/>
      <c r="H68" s="1012"/>
      <c r="I68" s="1012"/>
      <c r="J68" s="1012"/>
      <c r="K68" s="1012"/>
      <c r="L68" s="1012"/>
      <c r="M68" s="1012"/>
      <c r="N68" s="1012"/>
      <c r="O68" s="1012"/>
      <c r="P68" s="1013"/>
      <c r="Q68" s="1014">
        <v>4209</v>
      </c>
      <c r="R68" s="1008"/>
      <c r="S68" s="1008"/>
      <c r="T68" s="1008"/>
      <c r="U68" s="1008"/>
      <c r="V68" s="1008">
        <v>4095</v>
      </c>
      <c r="W68" s="1008"/>
      <c r="X68" s="1008"/>
      <c r="Y68" s="1008"/>
      <c r="Z68" s="1008"/>
      <c r="AA68" s="1008">
        <v>113</v>
      </c>
      <c r="AB68" s="1008"/>
      <c r="AC68" s="1008"/>
      <c r="AD68" s="1008"/>
      <c r="AE68" s="1008"/>
      <c r="AF68" s="1008">
        <v>113</v>
      </c>
      <c r="AG68" s="1008"/>
      <c r="AH68" s="1008"/>
      <c r="AI68" s="1008"/>
      <c r="AJ68" s="1008"/>
      <c r="AK68" s="1007" t="s">
        <v>567</v>
      </c>
      <c r="AL68" s="1005"/>
      <c r="AM68" s="1005"/>
      <c r="AN68" s="1005"/>
      <c r="AO68" s="1006"/>
      <c r="AP68" s="1008">
        <v>640</v>
      </c>
      <c r="AQ68" s="1008"/>
      <c r="AR68" s="1008"/>
      <c r="AS68" s="1008"/>
      <c r="AT68" s="1008"/>
      <c r="AU68" s="1008">
        <v>77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566</v>
      </c>
      <c r="C69" s="1001"/>
      <c r="D69" s="1001"/>
      <c r="E69" s="1001"/>
      <c r="F69" s="1001"/>
      <c r="G69" s="1001"/>
      <c r="H69" s="1001"/>
      <c r="I69" s="1001"/>
      <c r="J69" s="1001"/>
      <c r="K69" s="1001"/>
      <c r="L69" s="1001"/>
      <c r="M69" s="1001"/>
      <c r="N69" s="1001"/>
      <c r="O69" s="1001"/>
      <c r="P69" s="1002"/>
      <c r="Q69" s="1003">
        <v>24</v>
      </c>
      <c r="R69" s="997"/>
      <c r="S69" s="997"/>
      <c r="T69" s="997"/>
      <c r="U69" s="997"/>
      <c r="V69" s="997">
        <v>18</v>
      </c>
      <c r="W69" s="997"/>
      <c r="X69" s="997"/>
      <c r="Y69" s="997"/>
      <c r="Z69" s="997"/>
      <c r="AA69" s="997">
        <v>6</v>
      </c>
      <c r="AB69" s="997"/>
      <c r="AC69" s="997"/>
      <c r="AD69" s="997"/>
      <c r="AE69" s="997"/>
      <c r="AF69" s="997">
        <v>6</v>
      </c>
      <c r="AG69" s="997"/>
      <c r="AH69" s="997"/>
      <c r="AI69" s="997"/>
      <c r="AJ69" s="997"/>
      <c r="AK69" s="1007" t="s">
        <v>567</v>
      </c>
      <c r="AL69" s="1005"/>
      <c r="AM69" s="1005"/>
      <c r="AN69" s="1005"/>
      <c r="AO69" s="1006"/>
      <c r="AP69" s="997" t="s">
        <v>486</v>
      </c>
      <c r="AQ69" s="997"/>
      <c r="AR69" s="997"/>
      <c r="AS69" s="997"/>
      <c r="AT69" s="997"/>
      <c r="AU69" s="997" t="s">
        <v>486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552</v>
      </c>
      <c r="C70" s="1001"/>
      <c r="D70" s="1001"/>
      <c r="E70" s="1001"/>
      <c r="F70" s="1001"/>
      <c r="G70" s="1001"/>
      <c r="H70" s="1001"/>
      <c r="I70" s="1001"/>
      <c r="J70" s="1001"/>
      <c r="K70" s="1001"/>
      <c r="L70" s="1001"/>
      <c r="M70" s="1001"/>
      <c r="N70" s="1001"/>
      <c r="O70" s="1001"/>
      <c r="P70" s="1002"/>
      <c r="Q70" s="1004">
        <v>304</v>
      </c>
      <c r="R70" s="1005"/>
      <c r="S70" s="1005"/>
      <c r="T70" s="1005"/>
      <c r="U70" s="1006"/>
      <c r="V70" s="1007">
        <v>292</v>
      </c>
      <c r="W70" s="1005"/>
      <c r="X70" s="1005"/>
      <c r="Y70" s="1005"/>
      <c r="Z70" s="1006"/>
      <c r="AA70" s="1007">
        <v>12</v>
      </c>
      <c r="AB70" s="1005"/>
      <c r="AC70" s="1005"/>
      <c r="AD70" s="1005"/>
      <c r="AE70" s="1006"/>
      <c r="AF70" s="1007">
        <v>12</v>
      </c>
      <c r="AG70" s="1005"/>
      <c r="AH70" s="1005"/>
      <c r="AI70" s="1005"/>
      <c r="AJ70" s="1006"/>
      <c r="AK70" s="997" t="s">
        <v>486</v>
      </c>
      <c r="AL70" s="997"/>
      <c r="AM70" s="997"/>
      <c r="AN70" s="997"/>
      <c r="AO70" s="997"/>
      <c r="AP70" s="997" t="s">
        <v>486</v>
      </c>
      <c r="AQ70" s="997"/>
      <c r="AR70" s="997"/>
      <c r="AS70" s="997"/>
      <c r="AT70" s="997"/>
      <c r="AU70" s="997" t="s">
        <v>486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553</v>
      </c>
      <c r="C71" s="1001"/>
      <c r="D71" s="1001"/>
      <c r="E71" s="1001"/>
      <c r="F71" s="1001"/>
      <c r="G71" s="1001"/>
      <c r="H71" s="1001"/>
      <c r="I71" s="1001"/>
      <c r="J71" s="1001"/>
      <c r="K71" s="1001"/>
      <c r="L71" s="1001"/>
      <c r="M71" s="1001"/>
      <c r="N71" s="1001"/>
      <c r="O71" s="1001"/>
      <c r="P71" s="1002"/>
      <c r="Q71" s="1004">
        <v>1844</v>
      </c>
      <c r="R71" s="1005"/>
      <c r="S71" s="1005"/>
      <c r="T71" s="1005"/>
      <c r="U71" s="1006"/>
      <c r="V71" s="1007">
        <v>1770</v>
      </c>
      <c r="W71" s="1005"/>
      <c r="X71" s="1005"/>
      <c r="Y71" s="1005"/>
      <c r="Z71" s="1006"/>
      <c r="AA71" s="1007">
        <v>74</v>
      </c>
      <c r="AB71" s="1005"/>
      <c r="AC71" s="1005"/>
      <c r="AD71" s="1005"/>
      <c r="AE71" s="1006"/>
      <c r="AF71" s="1007">
        <v>74</v>
      </c>
      <c r="AG71" s="1005"/>
      <c r="AH71" s="1005"/>
      <c r="AI71" s="1005"/>
      <c r="AJ71" s="1006"/>
      <c r="AK71" s="1007">
        <v>131</v>
      </c>
      <c r="AL71" s="1005"/>
      <c r="AM71" s="1005"/>
      <c r="AN71" s="1005"/>
      <c r="AO71" s="1006"/>
      <c r="AP71" s="997" t="s">
        <v>486</v>
      </c>
      <c r="AQ71" s="997"/>
      <c r="AR71" s="997"/>
      <c r="AS71" s="997"/>
      <c r="AT71" s="997"/>
      <c r="AU71" s="997" t="s">
        <v>486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554</v>
      </c>
      <c r="C72" s="1001"/>
      <c r="D72" s="1001"/>
      <c r="E72" s="1001"/>
      <c r="F72" s="1001"/>
      <c r="G72" s="1001"/>
      <c r="H72" s="1001"/>
      <c r="I72" s="1001"/>
      <c r="J72" s="1001"/>
      <c r="K72" s="1001"/>
      <c r="L72" s="1001"/>
      <c r="M72" s="1001"/>
      <c r="N72" s="1001"/>
      <c r="O72" s="1001"/>
      <c r="P72" s="1002"/>
      <c r="Q72" s="1004">
        <v>271713</v>
      </c>
      <c r="R72" s="1005"/>
      <c r="S72" s="1005"/>
      <c r="T72" s="1005"/>
      <c r="U72" s="1006"/>
      <c r="V72" s="1007">
        <v>261269</v>
      </c>
      <c r="W72" s="1005"/>
      <c r="X72" s="1005"/>
      <c r="Y72" s="1005"/>
      <c r="Z72" s="1006"/>
      <c r="AA72" s="1007">
        <v>10444</v>
      </c>
      <c r="AB72" s="1005"/>
      <c r="AC72" s="1005"/>
      <c r="AD72" s="1005"/>
      <c r="AE72" s="1006"/>
      <c r="AF72" s="1007">
        <v>10444</v>
      </c>
      <c r="AG72" s="1005"/>
      <c r="AH72" s="1005"/>
      <c r="AI72" s="1005"/>
      <c r="AJ72" s="1006"/>
      <c r="AK72" s="1007">
        <v>1787</v>
      </c>
      <c r="AL72" s="1005"/>
      <c r="AM72" s="1005"/>
      <c r="AN72" s="1005"/>
      <c r="AO72" s="1006"/>
      <c r="AP72" s="997" t="s">
        <v>486</v>
      </c>
      <c r="AQ72" s="997"/>
      <c r="AR72" s="997"/>
      <c r="AS72" s="997"/>
      <c r="AT72" s="997"/>
      <c r="AU72" s="997" t="s">
        <v>486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555</v>
      </c>
      <c r="C73" s="1001"/>
      <c r="D73" s="1001"/>
      <c r="E73" s="1001"/>
      <c r="F73" s="1001"/>
      <c r="G73" s="1001"/>
      <c r="H73" s="1001"/>
      <c r="I73" s="1001"/>
      <c r="J73" s="1001"/>
      <c r="K73" s="1001"/>
      <c r="L73" s="1001"/>
      <c r="M73" s="1001"/>
      <c r="N73" s="1001"/>
      <c r="O73" s="1001"/>
      <c r="P73" s="1002"/>
      <c r="Q73" s="1003">
        <v>378</v>
      </c>
      <c r="R73" s="997"/>
      <c r="S73" s="997"/>
      <c r="T73" s="997"/>
      <c r="U73" s="997"/>
      <c r="V73" s="997">
        <v>313</v>
      </c>
      <c r="W73" s="997"/>
      <c r="X73" s="997"/>
      <c r="Y73" s="997"/>
      <c r="Z73" s="997"/>
      <c r="AA73" s="997">
        <v>65</v>
      </c>
      <c r="AB73" s="997"/>
      <c r="AC73" s="997"/>
      <c r="AD73" s="997"/>
      <c r="AE73" s="997"/>
      <c r="AF73" s="997">
        <v>1</v>
      </c>
      <c r="AG73" s="997"/>
      <c r="AH73" s="997"/>
      <c r="AI73" s="997"/>
      <c r="AJ73" s="997"/>
      <c r="AK73" s="997">
        <v>150</v>
      </c>
      <c r="AL73" s="997"/>
      <c r="AM73" s="997"/>
      <c r="AN73" s="997"/>
      <c r="AO73" s="997"/>
      <c r="AP73" s="997" t="s">
        <v>486</v>
      </c>
      <c r="AQ73" s="997"/>
      <c r="AR73" s="997"/>
      <c r="AS73" s="997"/>
      <c r="AT73" s="997"/>
      <c r="AU73" s="997" t="s">
        <v>486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556</v>
      </c>
      <c r="C74" s="1001"/>
      <c r="D74" s="1001"/>
      <c r="E74" s="1001"/>
      <c r="F74" s="1001"/>
      <c r="G74" s="1001"/>
      <c r="H74" s="1001"/>
      <c r="I74" s="1001"/>
      <c r="J74" s="1001"/>
      <c r="K74" s="1001"/>
      <c r="L74" s="1001"/>
      <c r="M74" s="1001"/>
      <c r="N74" s="1001"/>
      <c r="O74" s="1001"/>
      <c r="P74" s="1002"/>
      <c r="Q74" s="1003">
        <v>96</v>
      </c>
      <c r="R74" s="997"/>
      <c r="S74" s="997"/>
      <c r="T74" s="997"/>
      <c r="U74" s="997"/>
      <c r="V74" s="997">
        <v>77</v>
      </c>
      <c r="W74" s="997"/>
      <c r="X74" s="997"/>
      <c r="Y74" s="997"/>
      <c r="Z74" s="997"/>
      <c r="AA74" s="997">
        <v>19</v>
      </c>
      <c r="AB74" s="997"/>
      <c r="AC74" s="997"/>
      <c r="AD74" s="997"/>
      <c r="AE74" s="997"/>
      <c r="AF74" s="997">
        <v>19</v>
      </c>
      <c r="AG74" s="997"/>
      <c r="AH74" s="997"/>
      <c r="AI74" s="997"/>
      <c r="AJ74" s="997"/>
      <c r="AK74" s="997">
        <v>0</v>
      </c>
      <c r="AL74" s="997"/>
      <c r="AM74" s="997"/>
      <c r="AN74" s="997"/>
      <c r="AO74" s="997"/>
      <c r="AP74" s="997">
        <v>68</v>
      </c>
      <c r="AQ74" s="997"/>
      <c r="AR74" s="997"/>
      <c r="AS74" s="997"/>
      <c r="AT74" s="997"/>
      <c r="AU74" s="1007">
        <v>32</v>
      </c>
      <c r="AV74" s="1005"/>
      <c r="AW74" s="1005"/>
      <c r="AX74" s="1005"/>
      <c r="AY74" s="1006"/>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557</v>
      </c>
      <c r="C75" s="1001"/>
      <c r="D75" s="1001"/>
      <c r="E75" s="1001"/>
      <c r="F75" s="1001"/>
      <c r="G75" s="1001"/>
      <c r="H75" s="1001"/>
      <c r="I75" s="1001"/>
      <c r="J75" s="1001"/>
      <c r="K75" s="1001"/>
      <c r="L75" s="1001"/>
      <c r="M75" s="1001"/>
      <c r="N75" s="1001"/>
      <c r="O75" s="1001"/>
      <c r="P75" s="1002"/>
      <c r="Q75" s="1004">
        <v>382</v>
      </c>
      <c r="R75" s="1005"/>
      <c r="S75" s="1005"/>
      <c r="T75" s="1005"/>
      <c r="U75" s="1006"/>
      <c r="V75" s="1007">
        <v>351</v>
      </c>
      <c r="W75" s="1005"/>
      <c r="X75" s="1005"/>
      <c r="Y75" s="1005"/>
      <c r="Z75" s="1006"/>
      <c r="AA75" s="1007">
        <v>31</v>
      </c>
      <c r="AB75" s="1005"/>
      <c r="AC75" s="1005"/>
      <c r="AD75" s="1005"/>
      <c r="AE75" s="1006"/>
      <c r="AF75" s="1007">
        <v>31</v>
      </c>
      <c r="AG75" s="1005"/>
      <c r="AH75" s="1005"/>
      <c r="AI75" s="1005"/>
      <c r="AJ75" s="1006"/>
      <c r="AK75" s="1007" t="s">
        <v>567</v>
      </c>
      <c r="AL75" s="1005"/>
      <c r="AM75" s="1005"/>
      <c r="AN75" s="1005"/>
      <c r="AO75" s="1006"/>
      <c r="AP75" s="997">
        <v>589</v>
      </c>
      <c r="AQ75" s="997"/>
      <c r="AR75" s="997"/>
      <c r="AS75" s="997"/>
      <c r="AT75" s="997"/>
      <c r="AU75" s="997">
        <v>89</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558</v>
      </c>
      <c r="C76" s="1001"/>
      <c r="D76" s="1001"/>
      <c r="E76" s="1001"/>
      <c r="F76" s="1001"/>
      <c r="G76" s="1001"/>
      <c r="H76" s="1001"/>
      <c r="I76" s="1001"/>
      <c r="J76" s="1001"/>
      <c r="K76" s="1001"/>
      <c r="L76" s="1001"/>
      <c r="M76" s="1001"/>
      <c r="N76" s="1001"/>
      <c r="O76" s="1001"/>
      <c r="P76" s="1002"/>
      <c r="Q76" s="1004">
        <v>117</v>
      </c>
      <c r="R76" s="1005"/>
      <c r="S76" s="1005"/>
      <c r="T76" s="1005"/>
      <c r="U76" s="1006"/>
      <c r="V76" s="1007">
        <v>97</v>
      </c>
      <c r="W76" s="1005"/>
      <c r="X76" s="1005"/>
      <c r="Y76" s="1005"/>
      <c r="Z76" s="1006"/>
      <c r="AA76" s="1007">
        <v>19</v>
      </c>
      <c r="AB76" s="1005"/>
      <c r="AC76" s="1005"/>
      <c r="AD76" s="1005"/>
      <c r="AE76" s="1006"/>
      <c r="AF76" s="1007">
        <v>19</v>
      </c>
      <c r="AG76" s="1005"/>
      <c r="AH76" s="1005"/>
      <c r="AI76" s="1005"/>
      <c r="AJ76" s="1006"/>
      <c r="AK76" s="1007" t="s">
        <v>567</v>
      </c>
      <c r="AL76" s="1005"/>
      <c r="AM76" s="1005"/>
      <c r="AN76" s="1005"/>
      <c r="AO76" s="1006"/>
      <c r="AP76" s="1007">
        <v>179</v>
      </c>
      <c r="AQ76" s="1005"/>
      <c r="AR76" s="1005"/>
      <c r="AS76" s="1005"/>
      <c r="AT76" s="1006"/>
      <c r="AU76" s="1007">
        <v>92</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559</v>
      </c>
      <c r="C77" s="1001"/>
      <c r="D77" s="1001"/>
      <c r="E77" s="1001"/>
      <c r="F77" s="1001"/>
      <c r="G77" s="1001"/>
      <c r="H77" s="1001"/>
      <c r="I77" s="1001"/>
      <c r="J77" s="1001"/>
      <c r="K77" s="1001"/>
      <c r="L77" s="1001"/>
      <c r="M77" s="1001"/>
      <c r="N77" s="1001"/>
      <c r="O77" s="1001"/>
      <c r="P77" s="1002"/>
      <c r="Q77" s="1003">
        <v>4587</v>
      </c>
      <c r="R77" s="997"/>
      <c r="S77" s="997"/>
      <c r="T77" s="997"/>
      <c r="U77" s="997"/>
      <c r="V77" s="997">
        <v>4520</v>
      </c>
      <c r="W77" s="997"/>
      <c r="X77" s="997"/>
      <c r="Y77" s="997"/>
      <c r="Z77" s="997"/>
      <c r="AA77" s="997">
        <v>67</v>
      </c>
      <c r="AB77" s="997"/>
      <c r="AC77" s="997"/>
      <c r="AD77" s="997"/>
      <c r="AE77" s="997"/>
      <c r="AF77" s="997">
        <v>67</v>
      </c>
      <c r="AG77" s="997"/>
      <c r="AH77" s="997"/>
      <c r="AI77" s="997"/>
      <c r="AJ77" s="997"/>
      <c r="AK77" s="997">
        <v>146</v>
      </c>
      <c r="AL77" s="997"/>
      <c r="AM77" s="997"/>
      <c r="AN77" s="997"/>
      <c r="AO77" s="997"/>
      <c r="AP77" s="997">
        <v>299</v>
      </c>
      <c r="AQ77" s="997"/>
      <c r="AR77" s="997"/>
      <c r="AS77" s="997"/>
      <c r="AT77" s="997"/>
      <c r="AU77" s="1007">
        <v>32</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560</v>
      </c>
      <c r="C78" s="1001"/>
      <c r="D78" s="1001"/>
      <c r="E78" s="1001"/>
      <c r="F78" s="1001"/>
      <c r="G78" s="1001"/>
      <c r="H78" s="1001"/>
      <c r="I78" s="1001"/>
      <c r="J78" s="1001"/>
      <c r="K78" s="1001"/>
      <c r="L78" s="1001"/>
      <c r="M78" s="1001"/>
      <c r="N78" s="1001"/>
      <c r="O78" s="1001"/>
      <c r="P78" s="1002"/>
      <c r="Q78" s="1004">
        <v>4713</v>
      </c>
      <c r="R78" s="1005"/>
      <c r="S78" s="1005"/>
      <c r="T78" s="1005"/>
      <c r="U78" s="1006"/>
      <c r="V78" s="1007">
        <v>4615</v>
      </c>
      <c r="W78" s="1005"/>
      <c r="X78" s="1005"/>
      <c r="Y78" s="1005"/>
      <c r="Z78" s="1006"/>
      <c r="AA78" s="1007">
        <v>98</v>
      </c>
      <c r="AB78" s="1005"/>
      <c r="AC78" s="1005"/>
      <c r="AD78" s="1005"/>
      <c r="AE78" s="1006"/>
      <c r="AF78" s="1007">
        <v>98</v>
      </c>
      <c r="AG78" s="1005"/>
      <c r="AH78" s="1005"/>
      <c r="AI78" s="1005"/>
      <c r="AJ78" s="1006"/>
      <c r="AK78" s="1007">
        <v>628</v>
      </c>
      <c r="AL78" s="1005"/>
      <c r="AM78" s="1005"/>
      <c r="AN78" s="1005"/>
      <c r="AO78" s="1006"/>
      <c r="AP78" s="1007">
        <v>2013</v>
      </c>
      <c r="AQ78" s="1005"/>
      <c r="AR78" s="1005"/>
      <c r="AS78" s="1005"/>
      <c r="AT78" s="1006"/>
      <c r="AU78" s="1007">
        <v>530</v>
      </c>
      <c r="AV78" s="1005"/>
      <c r="AW78" s="1005"/>
      <c r="AX78" s="1005"/>
      <c r="AY78" s="1006"/>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561</v>
      </c>
      <c r="C79" s="1001"/>
      <c r="D79" s="1001"/>
      <c r="E79" s="1001"/>
      <c r="F79" s="1001"/>
      <c r="G79" s="1001"/>
      <c r="H79" s="1001"/>
      <c r="I79" s="1001"/>
      <c r="J79" s="1001"/>
      <c r="K79" s="1001"/>
      <c r="L79" s="1001"/>
      <c r="M79" s="1001"/>
      <c r="N79" s="1001"/>
      <c r="O79" s="1001"/>
      <c r="P79" s="1002"/>
      <c r="Q79" s="1004">
        <v>383</v>
      </c>
      <c r="R79" s="1005"/>
      <c r="S79" s="1005"/>
      <c r="T79" s="1005"/>
      <c r="U79" s="1006"/>
      <c r="V79" s="1007">
        <v>359</v>
      </c>
      <c r="W79" s="1005"/>
      <c r="X79" s="1005"/>
      <c r="Y79" s="1005"/>
      <c r="Z79" s="1006"/>
      <c r="AA79" s="1007">
        <v>24</v>
      </c>
      <c r="AB79" s="1005"/>
      <c r="AC79" s="1005"/>
      <c r="AD79" s="1005"/>
      <c r="AE79" s="1006"/>
      <c r="AF79" s="1007">
        <v>24</v>
      </c>
      <c r="AG79" s="1005"/>
      <c r="AH79" s="1005"/>
      <c r="AI79" s="1005"/>
      <c r="AJ79" s="1006"/>
      <c r="AK79" s="1007" t="s">
        <v>565</v>
      </c>
      <c r="AL79" s="1005"/>
      <c r="AM79" s="1005"/>
      <c r="AN79" s="1005"/>
      <c r="AO79" s="1006"/>
      <c r="AP79" s="997" t="s">
        <v>486</v>
      </c>
      <c r="AQ79" s="997"/>
      <c r="AR79" s="997"/>
      <c r="AS79" s="997"/>
      <c r="AT79" s="997"/>
      <c r="AU79" s="997" t="s">
        <v>486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562</v>
      </c>
      <c r="C80" s="1001"/>
      <c r="D80" s="1001"/>
      <c r="E80" s="1001"/>
      <c r="F80" s="1001"/>
      <c r="G80" s="1001"/>
      <c r="H80" s="1001"/>
      <c r="I80" s="1001"/>
      <c r="J80" s="1001"/>
      <c r="K80" s="1001"/>
      <c r="L80" s="1001"/>
      <c r="M80" s="1001"/>
      <c r="N80" s="1001"/>
      <c r="O80" s="1001"/>
      <c r="P80" s="1002"/>
      <c r="Q80" s="1004">
        <v>359</v>
      </c>
      <c r="R80" s="1005"/>
      <c r="S80" s="1005"/>
      <c r="T80" s="1005"/>
      <c r="U80" s="1006"/>
      <c r="V80" s="1007">
        <v>223</v>
      </c>
      <c r="W80" s="1005"/>
      <c r="X80" s="1005"/>
      <c r="Y80" s="1005"/>
      <c r="Z80" s="1006"/>
      <c r="AA80" s="1007">
        <v>136</v>
      </c>
      <c r="AB80" s="1005"/>
      <c r="AC80" s="1005"/>
      <c r="AD80" s="1005"/>
      <c r="AE80" s="1006"/>
      <c r="AF80" s="1007">
        <v>136</v>
      </c>
      <c r="AG80" s="1005"/>
      <c r="AH80" s="1005"/>
      <c r="AI80" s="1005"/>
      <c r="AJ80" s="1006"/>
      <c r="AK80" s="1007">
        <v>4</v>
      </c>
      <c r="AL80" s="1005"/>
      <c r="AM80" s="1005"/>
      <c r="AN80" s="1005"/>
      <c r="AO80" s="1006"/>
      <c r="AP80" s="997" t="s">
        <v>486</v>
      </c>
      <c r="AQ80" s="997"/>
      <c r="AR80" s="997"/>
      <c r="AS80" s="997"/>
      <c r="AT80" s="997"/>
      <c r="AU80" s="997" t="s">
        <v>486</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563</v>
      </c>
      <c r="C81" s="1001"/>
      <c r="D81" s="1001"/>
      <c r="E81" s="1001"/>
      <c r="F81" s="1001"/>
      <c r="G81" s="1001"/>
      <c r="H81" s="1001"/>
      <c r="I81" s="1001"/>
      <c r="J81" s="1001"/>
      <c r="K81" s="1001"/>
      <c r="L81" s="1001"/>
      <c r="M81" s="1001"/>
      <c r="N81" s="1001"/>
      <c r="O81" s="1001"/>
      <c r="P81" s="1002"/>
      <c r="Q81" s="1004">
        <v>197</v>
      </c>
      <c r="R81" s="1005"/>
      <c r="S81" s="1005"/>
      <c r="T81" s="1005"/>
      <c r="U81" s="1006"/>
      <c r="V81" s="1007">
        <v>189</v>
      </c>
      <c r="W81" s="1005"/>
      <c r="X81" s="1005"/>
      <c r="Y81" s="1005"/>
      <c r="Z81" s="1006"/>
      <c r="AA81" s="1007">
        <v>8</v>
      </c>
      <c r="AB81" s="1005"/>
      <c r="AC81" s="1005"/>
      <c r="AD81" s="1005"/>
      <c r="AE81" s="1006"/>
      <c r="AF81" s="1007">
        <v>8</v>
      </c>
      <c r="AG81" s="1005"/>
      <c r="AH81" s="1005"/>
      <c r="AI81" s="1005"/>
      <c r="AJ81" s="1006"/>
      <c r="AK81" s="1007" t="s">
        <v>567</v>
      </c>
      <c r="AL81" s="1005"/>
      <c r="AM81" s="1005"/>
      <c r="AN81" s="1005"/>
      <c r="AO81" s="1006"/>
      <c r="AP81" s="997" t="s">
        <v>486</v>
      </c>
      <c r="AQ81" s="997"/>
      <c r="AR81" s="997"/>
      <c r="AS81" s="997"/>
      <c r="AT81" s="997"/>
      <c r="AU81" s="997" t="s">
        <v>486</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11052</v>
      </c>
      <c r="AG88" s="985"/>
      <c r="AH88" s="985"/>
      <c r="AI88" s="985"/>
      <c r="AJ88" s="985"/>
      <c r="AK88" s="989"/>
      <c r="AL88" s="989"/>
      <c r="AM88" s="989"/>
      <c r="AN88" s="989"/>
      <c r="AO88" s="989"/>
      <c r="AP88" s="985">
        <v>3788</v>
      </c>
      <c r="AQ88" s="985"/>
      <c r="AR88" s="985"/>
      <c r="AS88" s="985"/>
      <c r="AT88" s="985"/>
      <c r="AU88" s="985">
        <v>852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146</v>
      </c>
      <c r="CS102" s="977"/>
      <c r="CT102" s="977"/>
      <c r="CU102" s="977"/>
      <c r="CV102" s="978"/>
      <c r="CW102" s="976">
        <v>125</v>
      </c>
      <c r="CX102" s="977"/>
      <c r="CY102" s="977"/>
      <c r="CZ102" s="977"/>
      <c r="DA102" s="978"/>
      <c r="DB102" s="976">
        <v>408</v>
      </c>
      <c r="DC102" s="977"/>
      <c r="DD102" s="977"/>
      <c r="DE102" s="977"/>
      <c r="DF102" s="978"/>
      <c r="DG102" s="976">
        <v>219</v>
      </c>
      <c r="DH102" s="977"/>
      <c r="DI102" s="977"/>
      <c r="DJ102" s="977"/>
      <c r="DK102" s="978"/>
      <c r="DL102" s="976">
        <v>98</v>
      </c>
      <c r="DM102" s="977"/>
      <c r="DN102" s="977"/>
      <c r="DO102" s="977"/>
      <c r="DP102" s="978"/>
      <c r="DQ102" s="976">
        <v>98</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283</v>
      </c>
      <c r="AG109" s="918"/>
      <c r="AH109" s="918"/>
      <c r="AI109" s="918"/>
      <c r="AJ109" s="919"/>
      <c r="AK109" s="920" t="s">
        <v>282</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283</v>
      </c>
      <c r="BW109" s="918"/>
      <c r="BX109" s="918"/>
      <c r="BY109" s="918"/>
      <c r="BZ109" s="919"/>
      <c r="CA109" s="920" t="s">
        <v>282</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283</v>
      </c>
      <c r="DM109" s="918"/>
      <c r="DN109" s="918"/>
      <c r="DO109" s="918"/>
      <c r="DP109" s="919"/>
      <c r="DQ109" s="920" t="s">
        <v>282</v>
      </c>
      <c r="DR109" s="918"/>
      <c r="DS109" s="918"/>
      <c r="DT109" s="918"/>
      <c r="DU109" s="919"/>
      <c r="DV109" s="920" t="s">
        <v>407</v>
      </c>
      <c r="DW109" s="918"/>
      <c r="DX109" s="918"/>
      <c r="DY109" s="918"/>
      <c r="DZ109" s="949"/>
    </row>
    <row r="110" spans="1:131" s="197" customFormat="1" ht="26.25" customHeight="1" x14ac:dyDescent="0.15">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3125198</v>
      </c>
      <c r="AB110" s="903"/>
      <c r="AC110" s="903"/>
      <c r="AD110" s="903"/>
      <c r="AE110" s="904"/>
      <c r="AF110" s="905">
        <v>3154136</v>
      </c>
      <c r="AG110" s="903"/>
      <c r="AH110" s="903"/>
      <c r="AI110" s="903"/>
      <c r="AJ110" s="904"/>
      <c r="AK110" s="905">
        <v>3092859</v>
      </c>
      <c r="AL110" s="903"/>
      <c r="AM110" s="903"/>
      <c r="AN110" s="903"/>
      <c r="AO110" s="904"/>
      <c r="AP110" s="906">
        <v>22.4</v>
      </c>
      <c r="AQ110" s="907"/>
      <c r="AR110" s="907"/>
      <c r="AS110" s="907"/>
      <c r="AT110" s="908"/>
      <c r="AU110" s="950" t="s">
        <v>60</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27321317</v>
      </c>
      <c r="BR110" s="830"/>
      <c r="BS110" s="830"/>
      <c r="BT110" s="830"/>
      <c r="BU110" s="830"/>
      <c r="BV110" s="830">
        <v>28208254</v>
      </c>
      <c r="BW110" s="830"/>
      <c r="BX110" s="830"/>
      <c r="BY110" s="830"/>
      <c r="BZ110" s="830"/>
      <c r="CA110" s="830">
        <v>27754196</v>
      </c>
      <c r="CB110" s="830"/>
      <c r="CC110" s="830"/>
      <c r="CD110" s="830"/>
      <c r="CE110" s="830"/>
      <c r="CF110" s="891">
        <v>200.8</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414</v>
      </c>
      <c r="AB111" s="939"/>
      <c r="AC111" s="939"/>
      <c r="AD111" s="939"/>
      <c r="AE111" s="940"/>
      <c r="AF111" s="941" t="s">
        <v>414</v>
      </c>
      <c r="AG111" s="939"/>
      <c r="AH111" s="939"/>
      <c r="AI111" s="939"/>
      <c r="AJ111" s="940"/>
      <c r="AK111" s="941" t="s">
        <v>414</v>
      </c>
      <c r="AL111" s="939"/>
      <c r="AM111" s="939"/>
      <c r="AN111" s="939"/>
      <c r="AO111" s="940"/>
      <c r="AP111" s="942" t="s">
        <v>414</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v>850616</v>
      </c>
      <c r="BR111" s="801"/>
      <c r="BS111" s="801"/>
      <c r="BT111" s="801"/>
      <c r="BU111" s="801"/>
      <c r="BV111" s="801">
        <v>651527</v>
      </c>
      <c r="BW111" s="801"/>
      <c r="BX111" s="801"/>
      <c r="BY111" s="801"/>
      <c r="BZ111" s="801"/>
      <c r="CA111" s="801">
        <v>564583</v>
      </c>
      <c r="CB111" s="801"/>
      <c r="CC111" s="801"/>
      <c r="CD111" s="801"/>
      <c r="CE111" s="801"/>
      <c r="CF111" s="878">
        <v>4.0999999999999996</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x14ac:dyDescent="0.15">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6667</v>
      </c>
      <c r="AB112" s="814"/>
      <c r="AC112" s="814"/>
      <c r="AD112" s="814"/>
      <c r="AE112" s="815"/>
      <c r="AF112" s="816">
        <v>6667</v>
      </c>
      <c r="AG112" s="814"/>
      <c r="AH112" s="814"/>
      <c r="AI112" s="814"/>
      <c r="AJ112" s="815"/>
      <c r="AK112" s="816">
        <v>6667</v>
      </c>
      <c r="AL112" s="814"/>
      <c r="AM112" s="814"/>
      <c r="AN112" s="814"/>
      <c r="AO112" s="815"/>
      <c r="AP112" s="784">
        <v>0</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15927707</v>
      </c>
      <c r="BR112" s="801"/>
      <c r="BS112" s="801"/>
      <c r="BT112" s="801"/>
      <c r="BU112" s="801"/>
      <c r="BV112" s="801">
        <v>14977536</v>
      </c>
      <c r="BW112" s="801"/>
      <c r="BX112" s="801"/>
      <c r="BY112" s="801"/>
      <c r="BZ112" s="801"/>
      <c r="CA112" s="801">
        <v>15149470</v>
      </c>
      <c r="CB112" s="801"/>
      <c r="CC112" s="801"/>
      <c r="CD112" s="801"/>
      <c r="CE112" s="801"/>
      <c r="CF112" s="878">
        <v>109.6</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1175127</v>
      </c>
      <c r="AB113" s="939"/>
      <c r="AC113" s="939"/>
      <c r="AD113" s="939"/>
      <c r="AE113" s="940"/>
      <c r="AF113" s="941">
        <v>1099027</v>
      </c>
      <c r="AG113" s="939"/>
      <c r="AH113" s="939"/>
      <c r="AI113" s="939"/>
      <c r="AJ113" s="940"/>
      <c r="AK113" s="941">
        <v>1140565</v>
      </c>
      <c r="AL113" s="939"/>
      <c r="AM113" s="939"/>
      <c r="AN113" s="939"/>
      <c r="AO113" s="940"/>
      <c r="AP113" s="942">
        <v>8.1999999999999993</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v>1067060</v>
      </c>
      <c r="BR113" s="801"/>
      <c r="BS113" s="801"/>
      <c r="BT113" s="801"/>
      <c r="BU113" s="801"/>
      <c r="BV113" s="801">
        <v>969331</v>
      </c>
      <c r="BW113" s="801"/>
      <c r="BX113" s="801"/>
      <c r="BY113" s="801"/>
      <c r="BZ113" s="801"/>
      <c r="CA113" s="801">
        <v>889860</v>
      </c>
      <c r="CB113" s="801"/>
      <c r="CC113" s="801"/>
      <c r="CD113" s="801"/>
      <c r="CE113" s="801"/>
      <c r="CF113" s="878">
        <v>6.4</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153793</v>
      </c>
      <c r="AB114" s="814"/>
      <c r="AC114" s="814"/>
      <c r="AD114" s="814"/>
      <c r="AE114" s="815"/>
      <c r="AF114" s="816">
        <v>156458</v>
      </c>
      <c r="AG114" s="814"/>
      <c r="AH114" s="814"/>
      <c r="AI114" s="814"/>
      <c r="AJ114" s="815"/>
      <c r="AK114" s="816">
        <v>160531</v>
      </c>
      <c r="AL114" s="814"/>
      <c r="AM114" s="814"/>
      <c r="AN114" s="814"/>
      <c r="AO114" s="815"/>
      <c r="AP114" s="784">
        <v>1.2</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4507619</v>
      </c>
      <c r="BR114" s="801"/>
      <c r="BS114" s="801"/>
      <c r="BT114" s="801"/>
      <c r="BU114" s="801"/>
      <c r="BV114" s="801">
        <v>4134491</v>
      </c>
      <c r="BW114" s="801"/>
      <c r="BX114" s="801"/>
      <c r="BY114" s="801"/>
      <c r="BZ114" s="801"/>
      <c r="CA114" s="801">
        <v>3927117</v>
      </c>
      <c r="CB114" s="801"/>
      <c r="CC114" s="801"/>
      <c r="CD114" s="801"/>
      <c r="CE114" s="801"/>
      <c r="CF114" s="878">
        <v>28.4</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81986</v>
      </c>
      <c r="AB115" s="939"/>
      <c r="AC115" s="939"/>
      <c r="AD115" s="939"/>
      <c r="AE115" s="940"/>
      <c r="AF115" s="941">
        <v>60610</v>
      </c>
      <c r="AG115" s="939"/>
      <c r="AH115" s="939"/>
      <c r="AI115" s="939"/>
      <c r="AJ115" s="940"/>
      <c r="AK115" s="941">
        <v>62672</v>
      </c>
      <c r="AL115" s="939"/>
      <c r="AM115" s="939"/>
      <c r="AN115" s="939"/>
      <c r="AO115" s="940"/>
      <c r="AP115" s="942">
        <v>0.5</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v>202579</v>
      </c>
      <c r="BR115" s="801"/>
      <c r="BS115" s="801"/>
      <c r="BT115" s="801"/>
      <c r="BU115" s="801"/>
      <c r="BV115" s="801">
        <v>190209</v>
      </c>
      <c r="BW115" s="801"/>
      <c r="BX115" s="801"/>
      <c r="BY115" s="801"/>
      <c r="BZ115" s="801"/>
      <c r="CA115" s="801">
        <v>98054</v>
      </c>
      <c r="CB115" s="801"/>
      <c r="CC115" s="801"/>
      <c r="CD115" s="801"/>
      <c r="CE115" s="801"/>
      <c r="CF115" s="878">
        <v>0.7</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328388</v>
      </c>
      <c r="DH115" s="814"/>
      <c r="DI115" s="814"/>
      <c r="DJ115" s="814"/>
      <c r="DK115" s="815"/>
      <c r="DL115" s="816">
        <v>182533</v>
      </c>
      <c r="DM115" s="814"/>
      <c r="DN115" s="814"/>
      <c r="DO115" s="814"/>
      <c r="DP115" s="815"/>
      <c r="DQ115" s="816">
        <v>174133</v>
      </c>
      <c r="DR115" s="814"/>
      <c r="DS115" s="814"/>
      <c r="DT115" s="814"/>
      <c r="DU115" s="815"/>
      <c r="DV115" s="784">
        <v>1.3</v>
      </c>
      <c r="DW115" s="785"/>
      <c r="DX115" s="785"/>
      <c r="DY115" s="785"/>
      <c r="DZ115" s="786"/>
    </row>
    <row r="116" spans="1:130" s="197" customFormat="1" ht="26.25" customHeight="1" x14ac:dyDescent="0.15">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v>
      </c>
      <c r="AB116" s="814"/>
      <c r="AC116" s="814"/>
      <c r="AD116" s="814"/>
      <c r="AE116" s="815"/>
      <c r="AF116" s="816">
        <v>33</v>
      </c>
      <c r="AG116" s="814"/>
      <c r="AH116" s="814"/>
      <c r="AI116" s="814"/>
      <c r="AJ116" s="815"/>
      <c r="AK116" s="816">
        <v>65</v>
      </c>
      <c r="AL116" s="814"/>
      <c r="AM116" s="814"/>
      <c r="AN116" s="814"/>
      <c r="AO116" s="815"/>
      <c r="AP116" s="784">
        <v>0</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5886</v>
      </c>
      <c r="DH116" s="814"/>
      <c r="DI116" s="814"/>
      <c r="DJ116" s="814"/>
      <c r="DK116" s="815"/>
      <c r="DL116" s="816">
        <v>4415</v>
      </c>
      <c r="DM116" s="814"/>
      <c r="DN116" s="814"/>
      <c r="DO116" s="814"/>
      <c r="DP116" s="815"/>
      <c r="DQ116" s="816">
        <v>2943</v>
      </c>
      <c r="DR116" s="814"/>
      <c r="DS116" s="814"/>
      <c r="DT116" s="814"/>
      <c r="DU116" s="815"/>
      <c r="DV116" s="784">
        <v>0</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4542772</v>
      </c>
      <c r="AB117" s="925"/>
      <c r="AC117" s="925"/>
      <c r="AD117" s="925"/>
      <c r="AE117" s="926"/>
      <c r="AF117" s="928">
        <v>4476931</v>
      </c>
      <c r="AG117" s="925"/>
      <c r="AH117" s="925"/>
      <c r="AI117" s="925"/>
      <c r="AJ117" s="926"/>
      <c r="AK117" s="928">
        <v>4463359</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283</v>
      </c>
      <c r="AG118" s="918"/>
      <c r="AH118" s="918"/>
      <c r="AI118" s="918"/>
      <c r="AJ118" s="919"/>
      <c r="AK118" s="920" t="s">
        <v>282</v>
      </c>
      <c r="AL118" s="918"/>
      <c r="AM118" s="918"/>
      <c r="AN118" s="918"/>
      <c r="AO118" s="919"/>
      <c r="AP118" s="921" t="s">
        <v>407</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436</v>
      </c>
      <c r="BP118" s="868"/>
      <c r="BQ118" s="887">
        <v>49876898</v>
      </c>
      <c r="BR118" s="888"/>
      <c r="BS118" s="888"/>
      <c r="BT118" s="888"/>
      <c r="BU118" s="888"/>
      <c r="BV118" s="888">
        <v>49131348</v>
      </c>
      <c r="BW118" s="888"/>
      <c r="BX118" s="888"/>
      <c r="BY118" s="888"/>
      <c r="BZ118" s="888"/>
      <c r="CA118" s="888">
        <v>48383280</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4873026</v>
      </c>
      <c r="BR119" s="830"/>
      <c r="BS119" s="830"/>
      <c r="BT119" s="830"/>
      <c r="BU119" s="830"/>
      <c r="BV119" s="830">
        <v>5708695</v>
      </c>
      <c r="BW119" s="830"/>
      <c r="BX119" s="830"/>
      <c r="BY119" s="830"/>
      <c r="BZ119" s="830"/>
      <c r="CA119" s="830">
        <v>5446690</v>
      </c>
      <c r="CB119" s="830"/>
      <c r="CC119" s="830"/>
      <c r="CD119" s="830"/>
      <c r="CE119" s="830"/>
      <c r="CF119" s="891">
        <v>39.4</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516342</v>
      </c>
      <c r="DH119" s="747"/>
      <c r="DI119" s="747"/>
      <c r="DJ119" s="747"/>
      <c r="DK119" s="748"/>
      <c r="DL119" s="749">
        <v>464579</v>
      </c>
      <c r="DM119" s="747"/>
      <c r="DN119" s="747"/>
      <c r="DO119" s="747"/>
      <c r="DP119" s="748"/>
      <c r="DQ119" s="749">
        <v>387507</v>
      </c>
      <c r="DR119" s="747"/>
      <c r="DS119" s="747"/>
      <c r="DT119" s="747"/>
      <c r="DU119" s="748"/>
      <c r="DV119" s="837">
        <v>2.8</v>
      </c>
      <c r="DW119" s="838"/>
      <c r="DX119" s="838"/>
      <c r="DY119" s="838"/>
      <c r="DZ119" s="839"/>
    </row>
    <row r="120" spans="1:130" s="197" customFormat="1" ht="26.25" customHeight="1" x14ac:dyDescent="0.15">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4565533</v>
      </c>
      <c r="BR120" s="801"/>
      <c r="BS120" s="801"/>
      <c r="BT120" s="801"/>
      <c r="BU120" s="801"/>
      <c r="BV120" s="801">
        <v>4154430</v>
      </c>
      <c r="BW120" s="801"/>
      <c r="BX120" s="801"/>
      <c r="BY120" s="801"/>
      <c r="BZ120" s="801"/>
      <c r="CA120" s="801">
        <v>3864394</v>
      </c>
      <c r="CB120" s="801"/>
      <c r="CC120" s="801"/>
      <c r="CD120" s="801"/>
      <c r="CE120" s="801"/>
      <c r="CF120" s="878">
        <v>28</v>
      </c>
      <c r="CG120" s="879"/>
      <c r="CH120" s="879"/>
      <c r="CI120" s="879"/>
      <c r="CJ120" s="879"/>
      <c r="CK120" s="880" t="s">
        <v>442</v>
      </c>
      <c r="CL120" s="840"/>
      <c r="CM120" s="840"/>
      <c r="CN120" s="840"/>
      <c r="CO120" s="841"/>
      <c r="CP120" s="884" t="s">
        <v>443</v>
      </c>
      <c r="CQ120" s="885"/>
      <c r="CR120" s="885"/>
      <c r="CS120" s="885"/>
      <c r="CT120" s="885"/>
      <c r="CU120" s="885"/>
      <c r="CV120" s="885"/>
      <c r="CW120" s="885"/>
      <c r="CX120" s="885"/>
      <c r="CY120" s="885"/>
      <c r="CZ120" s="885"/>
      <c r="DA120" s="885"/>
      <c r="DB120" s="885"/>
      <c r="DC120" s="885"/>
      <c r="DD120" s="885"/>
      <c r="DE120" s="885"/>
      <c r="DF120" s="886"/>
      <c r="DG120" s="829">
        <v>11888288</v>
      </c>
      <c r="DH120" s="830"/>
      <c r="DI120" s="830"/>
      <c r="DJ120" s="830"/>
      <c r="DK120" s="830"/>
      <c r="DL120" s="830">
        <v>11265178</v>
      </c>
      <c r="DM120" s="830"/>
      <c r="DN120" s="830"/>
      <c r="DO120" s="830"/>
      <c r="DP120" s="830"/>
      <c r="DQ120" s="830">
        <v>11749510</v>
      </c>
      <c r="DR120" s="830"/>
      <c r="DS120" s="830"/>
      <c r="DT120" s="830"/>
      <c r="DU120" s="830"/>
      <c r="DV120" s="831">
        <v>85</v>
      </c>
      <c r="DW120" s="831"/>
      <c r="DX120" s="831"/>
      <c r="DY120" s="831"/>
      <c r="DZ120" s="832"/>
    </row>
    <row r="121" spans="1:130" s="197" customFormat="1" ht="26.25" customHeight="1" x14ac:dyDescent="0.15">
      <c r="A121" s="895"/>
      <c r="B121" s="896"/>
      <c r="C121" s="872" t="s">
        <v>444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445</v>
      </c>
      <c r="BA121" s="876"/>
      <c r="BB121" s="876"/>
      <c r="BC121" s="876"/>
      <c r="BD121" s="876"/>
      <c r="BE121" s="876"/>
      <c r="BF121" s="876"/>
      <c r="BG121" s="876"/>
      <c r="BH121" s="876"/>
      <c r="BI121" s="876"/>
      <c r="BJ121" s="876"/>
      <c r="BK121" s="876"/>
      <c r="BL121" s="876"/>
      <c r="BM121" s="876"/>
      <c r="BN121" s="876"/>
      <c r="BO121" s="876"/>
      <c r="BP121" s="877"/>
      <c r="BQ121" s="887">
        <v>33697590</v>
      </c>
      <c r="BR121" s="888"/>
      <c r="BS121" s="888"/>
      <c r="BT121" s="888"/>
      <c r="BU121" s="888"/>
      <c r="BV121" s="888">
        <v>33822403</v>
      </c>
      <c r="BW121" s="888"/>
      <c r="BX121" s="888"/>
      <c r="BY121" s="888"/>
      <c r="BZ121" s="888"/>
      <c r="CA121" s="888">
        <v>33028768</v>
      </c>
      <c r="CB121" s="888"/>
      <c r="CC121" s="888"/>
      <c r="CD121" s="888"/>
      <c r="CE121" s="888"/>
      <c r="CF121" s="889">
        <v>238.9</v>
      </c>
      <c r="CG121" s="890"/>
      <c r="CH121" s="890"/>
      <c r="CI121" s="890"/>
      <c r="CJ121" s="890"/>
      <c r="CK121" s="881"/>
      <c r="CL121" s="842"/>
      <c r="CM121" s="842"/>
      <c r="CN121" s="842"/>
      <c r="CO121" s="843"/>
      <c r="CP121" s="858" t="s">
        <v>446</v>
      </c>
      <c r="CQ121" s="859"/>
      <c r="CR121" s="859"/>
      <c r="CS121" s="859"/>
      <c r="CT121" s="859"/>
      <c r="CU121" s="859"/>
      <c r="CV121" s="859"/>
      <c r="CW121" s="859"/>
      <c r="CX121" s="859"/>
      <c r="CY121" s="859"/>
      <c r="CZ121" s="859"/>
      <c r="DA121" s="859"/>
      <c r="DB121" s="859"/>
      <c r="DC121" s="859"/>
      <c r="DD121" s="859"/>
      <c r="DE121" s="859"/>
      <c r="DF121" s="860"/>
      <c r="DG121" s="800">
        <v>2993483</v>
      </c>
      <c r="DH121" s="801"/>
      <c r="DI121" s="801"/>
      <c r="DJ121" s="801"/>
      <c r="DK121" s="801"/>
      <c r="DL121" s="801">
        <v>2773123</v>
      </c>
      <c r="DM121" s="801"/>
      <c r="DN121" s="801"/>
      <c r="DO121" s="801"/>
      <c r="DP121" s="801"/>
      <c r="DQ121" s="801">
        <v>2575472</v>
      </c>
      <c r="DR121" s="801"/>
      <c r="DS121" s="801"/>
      <c r="DT121" s="801"/>
      <c r="DU121" s="801"/>
      <c r="DV121" s="853">
        <v>18.600000000000001</v>
      </c>
      <c r="DW121" s="853"/>
      <c r="DX121" s="853"/>
      <c r="DY121" s="853"/>
      <c r="DZ121" s="854"/>
    </row>
    <row r="122" spans="1:130" s="197" customFormat="1" ht="26.25" customHeight="1" x14ac:dyDescent="0.15">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447</v>
      </c>
      <c r="BP122" s="868"/>
      <c r="BQ122" s="869">
        <v>43136149</v>
      </c>
      <c r="BR122" s="870"/>
      <c r="BS122" s="870"/>
      <c r="BT122" s="870"/>
      <c r="BU122" s="870"/>
      <c r="BV122" s="870">
        <v>43685528</v>
      </c>
      <c r="BW122" s="870"/>
      <c r="BX122" s="870"/>
      <c r="BY122" s="870"/>
      <c r="BZ122" s="870"/>
      <c r="CA122" s="870">
        <v>42339852</v>
      </c>
      <c r="CB122" s="870"/>
      <c r="CC122" s="870"/>
      <c r="CD122" s="870"/>
      <c r="CE122" s="870"/>
      <c r="CF122" s="773"/>
      <c r="CG122" s="774"/>
      <c r="CH122" s="774"/>
      <c r="CI122" s="774"/>
      <c r="CJ122" s="871"/>
      <c r="CK122" s="881"/>
      <c r="CL122" s="842"/>
      <c r="CM122" s="842"/>
      <c r="CN122" s="842"/>
      <c r="CO122" s="843"/>
      <c r="CP122" s="858" t="s">
        <v>448</v>
      </c>
      <c r="CQ122" s="859"/>
      <c r="CR122" s="859"/>
      <c r="CS122" s="859"/>
      <c r="CT122" s="859"/>
      <c r="CU122" s="859"/>
      <c r="CV122" s="859"/>
      <c r="CW122" s="859"/>
      <c r="CX122" s="859"/>
      <c r="CY122" s="859"/>
      <c r="CZ122" s="859"/>
      <c r="DA122" s="859"/>
      <c r="DB122" s="859"/>
      <c r="DC122" s="859"/>
      <c r="DD122" s="859"/>
      <c r="DE122" s="859"/>
      <c r="DF122" s="860"/>
      <c r="DG122" s="800">
        <v>651296</v>
      </c>
      <c r="DH122" s="801"/>
      <c r="DI122" s="801"/>
      <c r="DJ122" s="801"/>
      <c r="DK122" s="801"/>
      <c r="DL122" s="801">
        <v>645377</v>
      </c>
      <c r="DM122" s="801"/>
      <c r="DN122" s="801"/>
      <c r="DO122" s="801"/>
      <c r="DP122" s="801"/>
      <c r="DQ122" s="801">
        <v>612827</v>
      </c>
      <c r="DR122" s="801"/>
      <c r="DS122" s="801"/>
      <c r="DT122" s="801"/>
      <c r="DU122" s="801"/>
      <c r="DV122" s="853">
        <v>4.4000000000000004</v>
      </c>
      <c r="DW122" s="853"/>
      <c r="DX122" s="853"/>
      <c r="DY122" s="853"/>
      <c r="DZ122" s="854"/>
    </row>
    <row r="123" spans="1:130" s="197" customFormat="1" ht="26.25" customHeight="1" thickBot="1" x14ac:dyDescent="0.2">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49.9</v>
      </c>
      <c r="BR123" s="862"/>
      <c r="BS123" s="862"/>
      <c r="BT123" s="862"/>
      <c r="BU123" s="862"/>
      <c r="BV123" s="862">
        <v>41.4</v>
      </c>
      <c r="BW123" s="862"/>
      <c r="BX123" s="862"/>
      <c r="BY123" s="862"/>
      <c r="BZ123" s="862"/>
      <c r="CA123" s="862">
        <v>43.7</v>
      </c>
      <c r="CB123" s="862"/>
      <c r="CC123" s="862"/>
      <c r="CD123" s="862"/>
      <c r="CE123" s="862"/>
      <c r="CF123" s="760"/>
      <c r="CG123" s="761"/>
      <c r="CH123" s="761"/>
      <c r="CI123" s="761"/>
      <c r="CJ123" s="863"/>
      <c r="CK123" s="881"/>
      <c r="CL123" s="842"/>
      <c r="CM123" s="842"/>
      <c r="CN123" s="842"/>
      <c r="CO123" s="843"/>
      <c r="CP123" s="858" t="s">
        <v>450</v>
      </c>
      <c r="CQ123" s="859"/>
      <c r="CR123" s="859"/>
      <c r="CS123" s="859"/>
      <c r="CT123" s="859"/>
      <c r="CU123" s="859"/>
      <c r="CV123" s="859"/>
      <c r="CW123" s="859"/>
      <c r="CX123" s="859"/>
      <c r="CY123" s="859"/>
      <c r="CZ123" s="859"/>
      <c r="DA123" s="859"/>
      <c r="DB123" s="859"/>
      <c r="DC123" s="859"/>
      <c r="DD123" s="859"/>
      <c r="DE123" s="859"/>
      <c r="DF123" s="860"/>
      <c r="DG123" s="813">
        <v>387904</v>
      </c>
      <c r="DH123" s="814"/>
      <c r="DI123" s="814"/>
      <c r="DJ123" s="814"/>
      <c r="DK123" s="815"/>
      <c r="DL123" s="816">
        <v>276321</v>
      </c>
      <c r="DM123" s="814"/>
      <c r="DN123" s="814"/>
      <c r="DO123" s="814"/>
      <c r="DP123" s="815"/>
      <c r="DQ123" s="816">
        <v>186047</v>
      </c>
      <c r="DR123" s="814"/>
      <c r="DS123" s="814"/>
      <c r="DT123" s="814"/>
      <c r="DU123" s="815"/>
      <c r="DV123" s="784">
        <v>1.3</v>
      </c>
      <c r="DW123" s="785"/>
      <c r="DX123" s="785"/>
      <c r="DY123" s="785"/>
      <c r="DZ123" s="786"/>
    </row>
    <row r="124" spans="1:130" s="197" customFormat="1" ht="26.25" customHeight="1" x14ac:dyDescent="0.15">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451</v>
      </c>
      <c r="AB124" s="814"/>
      <c r="AC124" s="814"/>
      <c r="AD124" s="814"/>
      <c r="AE124" s="815"/>
      <c r="AF124" s="816" t="s">
        <v>451</v>
      </c>
      <c r="AG124" s="814"/>
      <c r="AH124" s="814"/>
      <c r="AI124" s="814"/>
      <c r="AJ124" s="815"/>
      <c r="AK124" s="816" t="s">
        <v>451</v>
      </c>
      <c r="AL124" s="814"/>
      <c r="AM124" s="814"/>
      <c r="AN124" s="814"/>
      <c r="AO124" s="815"/>
      <c r="AP124" s="784" t="s">
        <v>451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452</v>
      </c>
      <c r="CQ124" s="859"/>
      <c r="CR124" s="859"/>
      <c r="CS124" s="859"/>
      <c r="CT124" s="859"/>
      <c r="CU124" s="859"/>
      <c r="CV124" s="859"/>
      <c r="CW124" s="859"/>
      <c r="CX124" s="859"/>
      <c r="CY124" s="859"/>
      <c r="CZ124" s="859"/>
      <c r="DA124" s="859"/>
      <c r="DB124" s="859"/>
      <c r="DC124" s="859"/>
      <c r="DD124" s="859"/>
      <c r="DE124" s="859"/>
      <c r="DF124" s="860"/>
      <c r="DG124" s="746">
        <v>6736</v>
      </c>
      <c r="DH124" s="747"/>
      <c r="DI124" s="747"/>
      <c r="DJ124" s="747"/>
      <c r="DK124" s="748"/>
      <c r="DL124" s="749">
        <v>17537</v>
      </c>
      <c r="DM124" s="747"/>
      <c r="DN124" s="747"/>
      <c r="DO124" s="747"/>
      <c r="DP124" s="748"/>
      <c r="DQ124" s="749">
        <v>25614</v>
      </c>
      <c r="DR124" s="747"/>
      <c r="DS124" s="747"/>
      <c r="DT124" s="747"/>
      <c r="DU124" s="748"/>
      <c r="DV124" s="837">
        <v>0.2</v>
      </c>
      <c r="DW124" s="838"/>
      <c r="DX124" s="838"/>
      <c r="DY124" s="838"/>
      <c r="DZ124" s="839"/>
    </row>
    <row r="125" spans="1:130" s="197" customFormat="1" ht="26.25" customHeight="1" thickBot="1" x14ac:dyDescent="0.2">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451</v>
      </c>
      <c r="AB125" s="814"/>
      <c r="AC125" s="814"/>
      <c r="AD125" s="814"/>
      <c r="AE125" s="815"/>
      <c r="AF125" s="816" t="s">
        <v>451</v>
      </c>
      <c r="AG125" s="814"/>
      <c r="AH125" s="814"/>
      <c r="AI125" s="814"/>
      <c r="AJ125" s="815"/>
      <c r="AK125" s="816" t="s">
        <v>451</v>
      </c>
      <c r="AL125" s="814"/>
      <c r="AM125" s="814"/>
      <c r="AN125" s="814"/>
      <c r="AO125" s="815"/>
      <c r="AP125" s="784" t="s">
        <v>451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453</v>
      </c>
      <c r="CL125" s="840"/>
      <c r="CM125" s="840"/>
      <c r="CN125" s="840"/>
      <c r="CO125" s="841"/>
      <c r="CP125" s="846" t="s">
        <v>454</v>
      </c>
      <c r="CQ125" s="788"/>
      <c r="CR125" s="788"/>
      <c r="CS125" s="788"/>
      <c r="CT125" s="788"/>
      <c r="CU125" s="788"/>
      <c r="CV125" s="788"/>
      <c r="CW125" s="788"/>
      <c r="CX125" s="788"/>
      <c r="CY125" s="788"/>
      <c r="CZ125" s="788"/>
      <c r="DA125" s="788"/>
      <c r="DB125" s="788"/>
      <c r="DC125" s="788"/>
      <c r="DD125" s="788"/>
      <c r="DE125" s="788"/>
      <c r="DF125" s="789"/>
      <c r="DG125" s="829" t="s">
        <v>451</v>
      </c>
      <c r="DH125" s="830"/>
      <c r="DI125" s="830"/>
      <c r="DJ125" s="830"/>
      <c r="DK125" s="830"/>
      <c r="DL125" s="830" t="s">
        <v>451</v>
      </c>
      <c r="DM125" s="830"/>
      <c r="DN125" s="830"/>
      <c r="DO125" s="830"/>
      <c r="DP125" s="830"/>
      <c r="DQ125" s="830" t="s">
        <v>451</v>
      </c>
      <c r="DR125" s="830"/>
      <c r="DS125" s="830"/>
      <c r="DT125" s="830"/>
      <c r="DU125" s="830"/>
      <c r="DV125" s="831" t="s">
        <v>451</v>
      </c>
      <c r="DW125" s="831"/>
      <c r="DX125" s="831"/>
      <c r="DY125" s="831"/>
      <c r="DZ125" s="832"/>
    </row>
    <row r="126" spans="1:130" s="197" customFormat="1" ht="26.25" customHeight="1" x14ac:dyDescent="0.15">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71529</v>
      </c>
      <c r="AB126" s="814"/>
      <c r="AC126" s="814"/>
      <c r="AD126" s="814"/>
      <c r="AE126" s="815"/>
      <c r="AF126" s="816">
        <v>51763</v>
      </c>
      <c r="AG126" s="814"/>
      <c r="AH126" s="814"/>
      <c r="AI126" s="814"/>
      <c r="AJ126" s="815"/>
      <c r="AK126" s="816">
        <v>55190</v>
      </c>
      <c r="AL126" s="814"/>
      <c r="AM126" s="814"/>
      <c r="AN126" s="814"/>
      <c r="AO126" s="815"/>
      <c r="AP126" s="784">
        <v>0.4</v>
      </c>
      <c r="AQ126" s="785"/>
      <c r="AR126" s="785"/>
      <c r="AS126" s="785"/>
      <c r="AT126" s="786"/>
      <c r="AU126" s="233"/>
      <c r="AV126" s="233"/>
      <c r="AW126" s="233"/>
      <c r="AX126" s="836" t="s">
        <v>455</v>
      </c>
      <c r="AY126" s="794"/>
      <c r="AZ126" s="794"/>
      <c r="BA126" s="794"/>
      <c r="BB126" s="794"/>
      <c r="BC126" s="794"/>
      <c r="BD126" s="794"/>
      <c r="BE126" s="795"/>
      <c r="BF126" s="793" t="s">
        <v>456</v>
      </c>
      <c r="BG126" s="794"/>
      <c r="BH126" s="794"/>
      <c r="BI126" s="794"/>
      <c r="BJ126" s="794"/>
      <c r="BK126" s="794"/>
      <c r="BL126" s="795"/>
      <c r="BM126" s="793" t="s">
        <v>457</v>
      </c>
      <c r="BN126" s="794"/>
      <c r="BO126" s="794"/>
      <c r="BP126" s="794"/>
      <c r="BQ126" s="794"/>
      <c r="BR126" s="794"/>
      <c r="BS126" s="795"/>
      <c r="BT126" s="793" t="s">
        <v>458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459</v>
      </c>
      <c r="CQ126" s="798"/>
      <c r="CR126" s="798"/>
      <c r="CS126" s="798"/>
      <c r="CT126" s="798"/>
      <c r="CU126" s="798"/>
      <c r="CV126" s="798"/>
      <c r="CW126" s="798"/>
      <c r="CX126" s="798"/>
      <c r="CY126" s="798"/>
      <c r="CZ126" s="798"/>
      <c r="DA126" s="798"/>
      <c r="DB126" s="798"/>
      <c r="DC126" s="798"/>
      <c r="DD126" s="798"/>
      <c r="DE126" s="798"/>
      <c r="DF126" s="799"/>
      <c r="DG126" s="800" t="s">
        <v>451</v>
      </c>
      <c r="DH126" s="801"/>
      <c r="DI126" s="801"/>
      <c r="DJ126" s="801"/>
      <c r="DK126" s="801"/>
      <c r="DL126" s="801">
        <v>39893</v>
      </c>
      <c r="DM126" s="801"/>
      <c r="DN126" s="801"/>
      <c r="DO126" s="801"/>
      <c r="DP126" s="801"/>
      <c r="DQ126" s="801" t="s">
        <v>451</v>
      </c>
      <c r="DR126" s="801"/>
      <c r="DS126" s="801"/>
      <c r="DT126" s="801"/>
      <c r="DU126" s="801"/>
      <c r="DV126" s="853" t="s">
        <v>451</v>
      </c>
      <c r="DW126" s="853"/>
      <c r="DX126" s="853"/>
      <c r="DY126" s="853"/>
      <c r="DZ126" s="854"/>
    </row>
    <row r="127" spans="1:130" s="197" customFormat="1" ht="26.25" customHeight="1" thickBot="1" x14ac:dyDescent="0.2">
      <c r="A127" s="897"/>
      <c r="B127" s="898"/>
      <c r="C127" s="855" t="s">
        <v>460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10457</v>
      </c>
      <c r="AB127" s="814"/>
      <c r="AC127" s="814"/>
      <c r="AD127" s="814"/>
      <c r="AE127" s="815"/>
      <c r="AF127" s="816">
        <v>8847</v>
      </c>
      <c r="AG127" s="814"/>
      <c r="AH127" s="814"/>
      <c r="AI127" s="814"/>
      <c r="AJ127" s="815"/>
      <c r="AK127" s="816">
        <v>7482</v>
      </c>
      <c r="AL127" s="814"/>
      <c r="AM127" s="814"/>
      <c r="AN127" s="814"/>
      <c r="AO127" s="815"/>
      <c r="AP127" s="784">
        <v>0.1</v>
      </c>
      <c r="AQ127" s="785"/>
      <c r="AR127" s="785"/>
      <c r="AS127" s="785"/>
      <c r="AT127" s="786"/>
      <c r="AU127" s="233"/>
      <c r="AV127" s="233"/>
      <c r="AW127" s="233"/>
      <c r="AX127" s="787" t="s">
        <v>461</v>
      </c>
      <c r="AY127" s="788"/>
      <c r="AZ127" s="788"/>
      <c r="BA127" s="788"/>
      <c r="BB127" s="788"/>
      <c r="BC127" s="788"/>
      <c r="BD127" s="788"/>
      <c r="BE127" s="789"/>
      <c r="BF127" s="790" t="s">
        <v>451</v>
      </c>
      <c r="BG127" s="791"/>
      <c r="BH127" s="791"/>
      <c r="BI127" s="791"/>
      <c r="BJ127" s="791"/>
      <c r="BK127" s="791"/>
      <c r="BL127" s="792"/>
      <c r="BM127" s="790">
        <v>12.65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462</v>
      </c>
      <c r="CQ127" s="782"/>
      <c r="CR127" s="782"/>
      <c r="CS127" s="782"/>
      <c r="CT127" s="782"/>
      <c r="CU127" s="782"/>
      <c r="CV127" s="782"/>
      <c r="CW127" s="782"/>
      <c r="CX127" s="782"/>
      <c r="CY127" s="782"/>
      <c r="CZ127" s="782"/>
      <c r="DA127" s="782"/>
      <c r="DB127" s="782"/>
      <c r="DC127" s="782"/>
      <c r="DD127" s="782"/>
      <c r="DE127" s="782"/>
      <c r="DF127" s="783"/>
      <c r="DG127" s="849">
        <v>202579</v>
      </c>
      <c r="DH127" s="850"/>
      <c r="DI127" s="850"/>
      <c r="DJ127" s="850"/>
      <c r="DK127" s="850"/>
      <c r="DL127" s="850">
        <v>150316</v>
      </c>
      <c r="DM127" s="850"/>
      <c r="DN127" s="850"/>
      <c r="DO127" s="850"/>
      <c r="DP127" s="850"/>
      <c r="DQ127" s="850">
        <v>98054</v>
      </c>
      <c r="DR127" s="850"/>
      <c r="DS127" s="850"/>
      <c r="DT127" s="850"/>
      <c r="DU127" s="850"/>
      <c r="DV127" s="851">
        <v>0.7</v>
      </c>
      <c r="DW127" s="851"/>
      <c r="DX127" s="851"/>
      <c r="DY127" s="851"/>
      <c r="DZ127" s="852"/>
    </row>
    <row r="128" spans="1:130" s="197" customFormat="1" ht="26.25" customHeight="1" x14ac:dyDescent="0.15">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425961</v>
      </c>
      <c r="AB128" s="754"/>
      <c r="AC128" s="754"/>
      <c r="AD128" s="754"/>
      <c r="AE128" s="755"/>
      <c r="AF128" s="756">
        <v>395232</v>
      </c>
      <c r="AG128" s="754"/>
      <c r="AH128" s="754"/>
      <c r="AI128" s="754"/>
      <c r="AJ128" s="755"/>
      <c r="AK128" s="756">
        <v>376040</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451</v>
      </c>
      <c r="BG128" s="821"/>
      <c r="BH128" s="821"/>
      <c r="BI128" s="821"/>
      <c r="BJ128" s="821"/>
      <c r="BK128" s="821"/>
      <c r="BL128" s="822"/>
      <c r="BM128" s="820">
        <v>17.649999999999999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16657690</v>
      </c>
      <c r="AB129" s="814"/>
      <c r="AC129" s="814"/>
      <c r="AD129" s="814"/>
      <c r="AE129" s="815"/>
      <c r="AF129" s="816">
        <v>16281502</v>
      </c>
      <c r="AG129" s="814"/>
      <c r="AH129" s="814"/>
      <c r="AI129" s="814"/>
      <c r="AJ129" s="815"/>
      <c r="AK129" s="816">
        <v>16878900</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7.2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3157032</v>
      </c>
      <c r="AB130" s="814"/>
      <c r="AC130" s="814"/>
      <c r="AD130" s="814"/>
      <c r="AE130" s="815"/>
      <c r="AF130" s="816">
        <v>3138131</v>
      </c>
      <c r="AG130" s="814"/>
      <c r="AH130" s="814"/>
      <c r="AI130" s="814"/>
      <c r="AJ130" s="815"/>
      <c r="AK130" s="816">
        <v>3053747</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v>43.7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13500658</v>
      </c>
      <c r="AB131" s="747"/>
      <c r="AC131" s="747"/>
      <c r="AD131" s="747"/>
      <c r="AE131" s="748"/>
      <c r="AF131" s="749">
        <v>13143371</v>
      </c>
      <c r="AG131" s="747"/>
      <c r="AH131" s="747"/>
      <c r="AI131" s="747"/>
      <c r="AJ131" s="748"/>
      <c r="AK131" s="749">
        <v>13825153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7.1091275700000001</v>
      </c>
      <c r="AB132" s="770"/>
      <c r="AC132" s="770"/>
      <c r="AD132" s="770"/>
      <c r="AE132" s="771"/>
      <c r="AF132" s="772">
        <v>7.1790410539999998</v>
      </c>
      <c r="AG132" s="770"/>
      <c r="AH132" s="770"/>
      <c r="AI132" s="770"/>
      <c r="AJ132" s="771"/>
      <c r="AK132" s="772">
        <v>7.476025763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7.4</v>
      </c>
      <c r="AB133" s="779"/>
      <c r="AC133" s="779"/>
      <c r="AD133" s="779"/>
      <c r="AE133" s="780"/>
      <c r="AF133" s="778">
        <v>6.9</v>
      </c>
      <c r="AG133" s="779"/>
      <c r="AH133" s="779"/>
      <c r="AI133" s="779"/>
      <c r="AJ133" s="780"/>
      <c r="AK133" s="778">
        <v>7.2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5127608</v>
      </c>
      <c r="L9" s="264">
        <v>76011</v>
      </c>
      <c r="M9" s="265">
        <v>62416</v>
      </c>
      <c r="N9" s="266">
        <v>21.8</v>
      </c>
    </row>
    <row r="10" spans="1:16" x14ac:dyDescent="0.15">
      <c r="A10" s="248"/>
      <c r="B10" s="244"/>
      <c r="C10" s="244"/>
      <c r="D10" s="244"/>
      <c r="E10" s="244"/>
      <c r="F10" s="244"/>
      <c r="G10" s="1163" t="s">
        <v>483</v>
      </c>
      <c r="H10" s="1164"/>
      <c r="I10" s="1164"/>
      <c r="J10" s="1165"/>
      <c r="K10" s="267">
        <v>327874</v>
      </c>
      <c r="L10" s="268">
        <v>4860</v>
      </c>
      <c r="M10" s="269">
        <v>5506</v>
      </c>
      <c r="N10" s="270">
        <v>-11.7</v>
      </c>
    </row>
    <row r="11" spans="1:16" ht="13.5" customHeight="1" x14ac:dyDescent="0.15">
      <c r="A11" s="248"/>
      <c r="B11" s="244"/>
      <c r="C11" s="244"/>
      <c r="D11" s="244"/>
      <c r="E11" s="244"/>
      <c r="F11" s="244"/>
      <c r="G11" s="1163" t="s">
        <v>484</v>
      </c>
      <c r="H11" s="1164"/>
      <c r="I11" s="1164"/>
      <c r="J11" s="1165"/>
      <c r="K11" s="267">
        <v>575663</v>
      </c>
      <c r="L11" s="268">
        <v>8534</v>
      </c>
      <c r="M11" s="269">
        <v>5414</v>
      </c>
      <c r="N11" s="270">
        <v>57.6</v>
      </c>
    </row>
    <row r="12" spans="1:16" ht="13.5" customHeight="1" x14ac:dyDescent="0.15">
      <c r="A12" s="248"/>
      <c r="B12" s="244"/>
      <c r="C12" s="244"/>
      <c r="D12" s="244"/>
      <c r="E12" s="244"/>
      <c r="F12" s="244"/>
      <c r="G12" s="1163" t="s">
        <v>485</v>
      </c>
      <c r="H12" s="1164"/>
      <c r="I12" s="1164"/>
      <c r="J12" s="1165"/>
      <c r="K12" s="267" t="s">
        <v>486</v>
      </c>
      <c r="L12" s="268" t="s">
        <v>486</v>
      </c>
      <c r="M12" s="269">
        <v>1117</v>
      </c>
      <c r="N12" s="270" t="s">
        <v>486</v>
      </c>
    </row>
    <row r="13" spans="1:16" ht="13.5" customHeight="1" x14ac:dyDescent="0.15">
      <c r="A13" s="248"/>
      <c r="B13" s="244"/>
      <c r="C13" s="244"/>
      <c r="D13" s="244"/>
      <c r="E13" s="244"/>
      <c r="F13" s="244"/>
      <c r="G13" s="1163" t="s">
        <v>487</v>
      </c>
      <c r="H13" s="1164"/>
      <c r="I13" s="1164"/>
      <c r="J13" s="1165"/>
      <c r="K13" s="267" t="s">
        <v>486</v>
      </c>
      <c r="L13" s="268" t="s">
        <v>486</v>
      </c>
      <c r="M13" s="269">
        <v>0</v>
      </c>
      <c r="N13" s="270" t="s">
        <v>486</v>
      </c>
    </row>
    <row r="14" spans="1:16" ht="13.5" customHeight="1" x14ac:dyDescent="0.15">
      <c r="A14" s="248"/>
      <c r="B14" s="244"/>
      <c r="C14" s="244"/>
      <c r="D14" s="244"/>
      <c r="E14" s="244"/>
      <c r="F14" s="244"/>
      <c r="G14" s="1163" t="s">
        <v>488</v>
      </c>
      <c r="H14" s="1164"/>
      <c r="I14" s="1164"/>
      <c r="J14" s="1165"/>
      <c r="K14" s="267">
        <v>148305</v>
      </c>
      <c r="L14" s="268">
        <v>2198</v>
      </c>
      <c r="M14" s="269">
        <v>2298</v>
      </c>
      <c r="N14" s="270">
        <v>-4.4000000000000004</v>
      </c>
    </row>
    <row r="15" spans="1:16" ht="13.5" customHeight="1" x14ac:dyDescent="0.15">
      <c r="A15" s="248"/>
      <c r="B15" s="244"/>
      <c r="C15" s="244"/>
      <c r="D15" s="244"/>
      <c r="E15" s="244"/>
      <c r="F15" s="244"/>
      <c r="G15" s="1163" t="s">
        <v>489</v>
      </c>
      <c r="H15" s="1164"/>
      <c r="I15" s="1164"/>
      <c r="J15" s="1165"/>
      <c r="K15" s="267">
        <v>83697</v>
      </c>
      <c r="L15" s="268">
        <v>1241</v>
      </c>
      <c r="M15" s="269">
        <v>1592</v>
      </c>
      <c r="N15" s="270">
        <v>-22</v>
      </c>
    </row>
    <row r="16" spans="1:16" x14ac:dyDescent="0.15">
      <c r="A16" s="248"/>
      <c r="B16" s="244"/>
      <c r="C16" s="244"/>
      <c r="D16" s="244"/>
      <c r="E16" s="244"/>
      <c r="F16" s="244"/>
      <c r="G16" s="1166" t="s">
        <v>490</v>
      </c>
      <c r="H16" s="1167"/>
      <c r="I16" s="1167"/>
      <c r="J16" s="1168"/>
      <c r="K16" s="268">
        <v>-385951</v>
      </c>
      <c r="L16" s="268">
        <v>-5721</v>
      </c>
      <c r="M16" s="269">
        <v>-6284</v>
      </c>
      <c r="N16" s="270">
        <v>-9</v>
      </c>
    </row>
    <row r="17" spans="1:16" x14ac:dyDescent="0.15">
      <c r="A17" s="248"/>
      <c r="B17" s="244"/>
      <c r="C17" s="244"/>
      <c r="D17" s="244"/>
      <c r="E17" s="244"/>
      <c r="F17" s="244"/>
      <c r="G17" s="1166" t="s">
        <v>166</v>
      </c>
      <c r="H17" s="1167"/>
      <c r="I17" s="1167"/>
      <c r="J17" s="1168"/>
      <c r="K17" s="268">
        <v>5877196</v>
      </c>
      <c r="L17" s="268">
        <v>87122</v>
      </c>
      <c r="M17" s="269">
        <v>72059</v>
      </c>
      <c r="N17" s="270">
        <v>20.9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7.53</v>
      </c>
      <c r="L21" s="281">
        <v>7.1</v>
      </c>
      <c r="M21" s="282">
        <v>0.43</v>
      </c>
      <c r="N21" s="249"/>
      <c r="O21" s="283"/>
      <c r="P21" s="279"/>
    </row>
    <row r="22" spans="1:16" s="284" customFormat="1" x14ac:dyDescent="0.15">
      <c r="A22" s="279"/>
      <c r="B22" s="249"/>
      <c r="C22" s="249"/>
      <c r="D22" s="249"/>
      <c r="E22" s="249"/>
      <c r="F22" s="249"/>
      <c r="G22" s="1160" t="s">
        <v>496</v>
      </c>
      <c r="H22" s="1161"/>
      <c r="I22" s="1161"/>
      <c r="J22" s="1162"/>
      <c r="K22" s="285">
        <v>97.8</v>
      </c>
      <c r="L22" s="286">
        <v>98.4</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3092859</v>
      </c>
      <c r="L32" s="294">
        <v>45848</v>
      </c>
      <c r="M32" s="295">
        <v>39864</v>
      </c>
      <c r="N32" s="296">
        <v>15</v>
      </c>
    </row>
    <row r="33" spans="1:16" ht="13.5" customHeight="1" x14ac:dyDescent="0.15">
      <c r="A33" s="248"/>
      <c r="B33" s="244"/>
      <c r="C33" s="244"/>
      <c r="D33" s="244"/>
      <c r="E33" s="244"/>
      <c r="F33" s="244"/>
      <c r="G33" s="1151" t="s">
        <v>501</v>
      </c>
      <c r="H33" s="1152"/>
      <c r="I33" s="1152"/>
      <c r="J33" s="1153"/>
      <c r="K33" s="294" t="s">
        <v>486</v>
      </c>
      <c r="L33" s="294" t="s">
        <v>486</v>
      </c>
      <c r="M33" s="295">
        <v>3</v>
      </c>
      <c r="N33" s="296" t="s">
        <v>486</v>
      </c>
    </row>
    <row r="34" spans="1:16" ht="27" customHeight="1" x14ac:dyDescent="0.15">
      <c r="A34" s="248"/>
      <c r="B34" s="244"/>
      <c r="C34" s="244"/>
      <c r="D34" s="244"/>
      <c r="E34" s="244"/>
      <c r="F34" s="244"/>
      <c r="G34" s="1151" t="s">
        <v>502</v>
      </c>
      <c r="H34" s="1152"/>
      <c r="I34" s="1152"/>
      <c r="J34" s="1153"/>
      <c r="K34" s="294">
        <v>6667</v>
      </c>
      <c r="L34" s="294">
        <v>99</v>
      </c>
      <c r="M34" s="295">
        <v>79</v>
      </c>
      <c r="N34" s="296">
        <v>25.3</v>
      </c>
    </row>
    <row r="35" spans="1:16" ht="27" customHeight="1" x14ac:dyDescent="0.15">
      <c r="A35" s="248"/>
      <c r="B35" s="244"/>
      <c r="C35" s="244"/>
      <c r="D35" s="244"/>
      <c r="E35" s="244"/>
      <c r="F35" s="244"/>
      <c r="G35" s="1151" t="s">
        <v>503</v>
      </c>
      <c r="H35" s="1152"/>
      <c r="I35" s="1152"/>
      <c r="J35" s="1153"/>
      <c r="K35" s="294">
        <v>1140565</v>
      </c>
      <c r="L35" s="294">
        <v>16908</v>
      </c>
      <c r="M35" s="295">
        <v>14090</v>
      </c>
      <c r="N35" s="296">
        <v>20</v>
      </c>
    </row>
    <row r="36" spans="1:16" ht="27" customHeight="1" x14ac:dyDescent="0.15">
      <c r="A36" s="248"/>
      <c r="B36" s="244"/>
      <c r="C36" s="244"/>
      <c r="D36" s="244"/>
      <c r="E36" s="244"/>
      <c r="F36" s="244"/>
      <c r="G36" s="1151" t="s">
        <v>504</v>
      </c>
      <c r="H36" s="1152"/>
      <c r="I36" s="1152"/>
      <c r="J36" s="1153"/>
      <c r="K36" s="294">
        <v>160531</v>
      </c>
      <c r="L36" s="294">
        <v>2380</v>
      </c>
      <c r="M36" s="295">
        <v>1791</v>
      </c>
      <c r="N36" s="296">
        <v>32.9</v>
      </c>
    </row>
    <row r="37" spans="1:16" ht="13.5" customHeight="1" x14ac:dyDescent="0.15">
      <c r="A37" s="248"/>
      <c r="B37" s="244"/>
      <c r="C37" s="244"/>
      <c r="D37" s="244"/>
      <c r="E37" s="244"/>
      <c r="F37" s="244"/>
      <c r="G37" s="1151" t="s">
        <v>505</v>
      </c>
      <c r="H37" s="1152"/>
      <c r="I37" s="1152"/>
      <c r="J37" s="1153"/>
      <c r="K37" s="294">
        <v>62672</v>
      </c>
      <c r="L37" s="294">
        <v>929</v>
      </c>
      <c r="M37" s="295">
        <v>866</v>
      </c>
      <c r="N37" s="296">
        <v>7.3</v>
      </c>
    </row>
    <row r="38" spans="1:16" ht="27" customHeight="1" x14ac:dyDescent="0.15">
      <c r="A38" s="248"/>
      <c r="B38" s="244"/>
      <c r="C38" s="244"/>
      <c r="D38" s="244"/>
      <c r="E38" s="244"/>
      <c r="F38" s="244"/>
      <c r="G38" s="1154" t="s">
        <v>506</v>
      </c>
      <c r="H38" s="1155"/>
      <c r="I38" s="1155"/>
      <c r="J38" s="1156"/>
      <c r="K38" s="297">
        <v>65</v>
      </c>
      <c r="L38" s="297">
        <v>1</v>
      </c>
      <c r="M38" s="298">
        <v>3</v>
      </c>
      <c r="N38" s="299">
        <v>-66.7</v>
      </c>
      <c r="O38" s="293"/>
    </row>
    <row r="39" spans="1:16" x14ac:dyDescent="0.15">
      <c r="A39" s="248"/>
      <c r="B39" s="244"/>
      <c r="C39" s="244"/>
      <c r="D39" s="244"/>
      <c r="E39" s="244"/>
      <c r="F39" s="244"/>
      <c r="G39" s="1154" t="s">
        <v>507</v>
      </c>
      <c r="H39" s="1155"/>
      <c r="I39" s="1155"/>
      <c r="J39" s="1156"/>
      <c r="K39" s="300">
        <v>-376040</v>
      </c>
      <c r="L39" s="300">
        <v>-5574</v>
      </c>
      <c r="M39" s="301">
        <v>-5541</v>
      </c>
      <c r="N39" s="302">
        <v>0.6</v>
      </c>
      <c r="O39" s="293"/>
    </row>
    <row r="40" spans="1:16" ht="27" customHeight="1" x14ac:dyDescent="0.15">
      <c r="A40" s="248"/>
      <c r="B40" s="244"/>
      <c r="C40" s="244"/>
      <c r="D40" s="244"/>
      <c r="E40" s="244"/>
      <c r="F40" s="244"/>
      <c r="G40" s="1151" t="s">
        <v>508</v>
      </c>
      <c r="H40" s="1152"/>
      <c r="I40" s="1152"/>
      <c r="J40" s="1153"/>
      <c r="K40" s="300">
        <v>-3053747</v>
      </c>
      <c r="L40" s="300">
        <v>-45268</v>
      </c>
      <c r="M40" s="301">
        <v>-36202</v>
      </c>
      <c r="N40" s="302">
        <v>25</v>
      </c>
      <c r="O40" s="293"/>
    </row>
    <row r="41" spans="1:16" x14ac:dyDescent="0.15">
      <c r="A41" s="248"/>
      <c r="B41" s="244"/>
      <c r="C41" s="244"/>
      <c r="D41" s="244"/>
      <c r="E41" s="244"/>
      <c r="F41" s="244"/>
      <c r="G41" s="1157" t="s">
        <v>277</v>
      </c>
      <c r="H41" s="1158"/>
      <c r="I41" s="1158"/>
      <c r="J41" s="1159"/>
      <c r="K41" s="294">
        <v>1033572</v>
      </c>
      <c r="L41" s="300">
        <v>15321</v>
      </c>
      <c r="M41" s="301">
        <v>14952</v>
      </c>
      <c r="N41" s="302">
        <v>2.5</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3200384</v>
      </c>
      <c r="J51" s="320">
        <v>47696</v>
      </c>
      <c r="K51" s="321">
        <v>-46.4</v>
      </c>
      <c r="L51" s="322">
        <v>47569</v>
      </c>
      <c r="M51" s="323">
        <v>-23.1</v>
      </c>
      <c r="N51" s="324">
        <v>-23.3</v>
      </c>
    </row>
    <row r="52" spans="1:14" x14ac:dyDescent="0.15">
      <c r="A52" s="248"/>
      <c r="B52" s="244"/>
      <c r="C52" s="244"/>
      <c r="D52" s="244"/>
      <c r="E52" s="244"/>
      <c r="F52" s="244"/>
      <c r="G52" s="325"/>
      <c r="H52" s="326" t="s">
        <v>519</v>
      </c>
      <c r="I52" s="327">
        <v>865018</v>
      </c>
      <c r="J52" s="328">
        <v>12891</v>
      </c>
      <c r="K52" s="329">
        <v>-34.6</v>
      </c>
      <c r="L52" s="330">
        <v>26255</v>
      </c>
      <c r="M52" s="331">
        <v>-18.399999999999999</v>
      </c>
      <c r="N52" s="332">
        <v>-16.2</v>
      </c>
    </row>
    <row r="53" spans="1:14" x14ac:dyDescent="0.15">
      <c r="A53" s="248"/>
      <c r="B53" s="244"/>
      <c r="C53" s="244"/>
      <c r="D53" s="244"/>
      <c r="E53" s="244"/>
      <c r="F53" s="244"/>
      <c r="G53" s="310" t="s">
        <v>520</v>
      </c>
      <c r="H53" s="311"/>
      <c r="I53" s="319">
        <v>2365287</v>
      </c>
      <c r="J53" s="320">
        <v>34746</v>
      </c>
      <c r="K53" s="321">
        <v>-27.2</v>
      </c>
      <c r="L53" s="322">
        <v>50880</v>
      </c>
      <c r="M53" s="323">
        <v>7</v>
      </c>
      <c r="N53" s="324">
        <v>-34.200000000000003</v>
      </c>
    </row>
    <row r="54" spans="1:14" x14ac:dyDescent="0.15">
      <c r="A54" s="248"/>
      <c r="B54" s="244"/>
      <c r="C54" s="244"/>
      <c r="D54" s="244"/>
      <c r="E54" s="244"/>
      <c r="F54" s="244"/>
      <c r="G54" s="325"/>
      <c r="H54" s="326" t="s">
        <v>519</v>
      </c>
      <c r="I54" s="327">
        <v>788235</v>
      </c>
      <c r="J54" s="328">
        <v>11579</v>
      </c>
      <c r="K54" s="329">
        <v>-10.199999999999999</v>
      </c>
      <c r="L54" s="330">
        <v>26879</v>
      </c>
      <c r="M54" s="331">
        <v>2.4</v>
      </c>
      <c r="N54" s="332">
        <v>-12.6</v>
      </c>
    </row>
    <row r="55" spans="1:14" x14ac:dyDescent="0.15">
      <c r="A55" s="248"/>
      <c r="B55" s="244"/>
      <c r="C55" s="244"/>
      <c r="D55" s="244"/>
      <c r="E55" s="244"/>
      <c r="F55" s="244"/>
      <c r="G55" s="310" t="s">
        <v>521</v>
      </c>
      <c r="H55" s="311"/>
      <c r="I55" s="319">
        <v>2954801</v>
      </c>
      <c r="J55" s="320">
        <v>43478</v>
      </c>
      <c r="K55" s="321">
        <v>25.1</v>
      </c>
      <c r="L55" s="322">
        <v>63956</v>
      </c>
      <c r="M55" s="323">
        <v>25.7</v>
      </c>
      <c r="N55" s="324">
        <v>-0.6</v>
      </c>
    </row>
    <row r="56" spans="1:14" x14ac:dyDescent="0.15">
      <c r="A56" s="248"/>
      <c r="B56" s="244"/>
      <c r="C56" s="244"/>
      <c r="D56" s="244"/>
      <c r="E56" s="244"/>
      <c r="F56" s="244"/>
      <c r="G56" s="325"/>
      <c r="H56" s="326" t="s">
        <v>519</v>
      </c>
      <c r="I56" s="327">
        <v>1073736</v>
      </c>
      <c r="J56" s="328">
        <v>15799</v>
      </c>
      <c r="K56" s="329">
        <v>36.4</v>
      </c>
      <c r="L56" s="330">
        <v>29239</v>
      </c>
      <c r="M56" s="331">
        <v>8.8000000000000007</v>
      </c>
      <c r="N56" s="332">
        <v>27.6</v>
      </c>
    </row>
    <row r="57" spans="1:14" x14ac:dyDescent="0.15">
      <c r="A57" s="248"/>
      <c r="B57" s="244"/>
      <c r="C57" s="244"/>
      <c r="D57" s="244"/>
      <c r="E57" s="244"/>
      <c r="F57" s="244"/>
      <c r="G57" s="310" t="s">
        <v>522</v>
      </c>
      <c r="H57" s="311"/>
      <c r="I57" s="319">
        <v>4540848</v>
      </c>
      <c r="J57" s="320">
        <v>67107</v>
      </c>
      <c r="K57" s="321">
        <v>54.3</v>
      </c>
      <c r="L57" s="322">
        <v>66255</v>
      </c>
      <c r="M57" s="323">
        <v>3.6</v>
      </c>
      <c r="N57" s="324">
        <v>50.7</v>
      </c>
    </row>
    <row r="58" spans="1:14" x14ac:dyDescent="0.15">
      <c r="A58" s="248"/>
      <c r="B58" s="244"/>
      <c r="C58" s="244"/>
      <c r="D58" s="244"/>
      <c r="E58" s="244"/>
      <c r="F58" s="244"/>
      <c r="G58" s="325"/>
      <c r="H58" s="326" t="s">
        <v>519</v>
      </c>
      <c r="I58" s="327">
        <v>1591950</v>
      </c>
      <c r="J58" s="328">
        <v>23527</v>
      </c>
      <c r="K58" s="329">
        <v>48.9</v>
      </c>
      <c r="L58" s="330">
        <v>31822</v>
      </c>
      <c r="M58" s="331">
        <v>8.8000000000000007</v>
      </c>
      <c r="N58" s="332">
        <v>40.1</v>
      </c>
    </row>
    <row r="59" spans="1:14" x14ac:dyDescent="0.15">
      <c r="A59" s="248"/>
      <c r="B59" s="244"/>
      <c r="C59" s="244"/>
      <c r="D59" s="244"/>
      <c r="E59" s="244"/>
      <c r="F59" s="244"/>
      <c r="G59" s="310" t="s">
        <v>523</v>
      </c>
      <c r="H59" s="311"/>
      <c r="I59" s="319">
        <v>3137865</v>
      </c>
      <c r="J59" s="320">
        <v>46515</v>
      </c>
      <c r="K59" s="321">
        <v>-30.7</v>
      </c>
      <c r="L59" s="322">
        <v>54227</v>
      </c>
      <c r="M59" s="323">
        <v>-18.2</v>
      </c>
      <c r="N59" s="324">
        <v>-12.5</v>
      </c>
    </row>
    <row r="60" spans="1:14" x14ac:dyDescent="0.15">
      <c r="A60" s="248"/>
      <c r="B60" s="244"/>
      <c r="C60" s="244"/>
      <c r="D60" s="244"/>
      <c r="E60" s="244"/>
      <c r="F60" s="244"/>
      <c r="G60" s="325"/>
      <c r="H60" s="326" t="s">
        <v>519</v>
      </c>
      <c r="I60" s="333">
        <v>1793734</v>
      </c>
      <c r="J60" s="328">
        <v>26590</v>
      </c>
      <c r="K60" s="329">
        <v>13</v>
      </c>
      <c r="L60" s="330">
        <v>29694</v>
      </c>
      <c r="M60" s="331">
        <v>-6.7</v>
      </c>
      <c r="N60" s="332">
        <v>19.7</v>
      </c>
    </row>
    <row r="61" spans="1:14" x14ac:dyDescent="0.15">
      <c r="A61" s="248"/>
      <c r="B61" s="244"/>
      <c r="C61" s="244"/>
      <c r="D61" s="244"/>
      <c r="E61" s="244"/>
      <c r="F61" s="244"/>
      <c r="G61" s="310" t="s">
        <v>524</v>
      </c>
      <c r="H61" s="334"/>
      <c r="I61" s="335">
        <v>3239837</v>
      </c>
      <c r="J61" s="336">
        <v>47908</v>
      </c>
      <c r="K61" s="337">
        <v>-5</v>
      </c>
      <c r="L61" s="338">
        <v>56577</v>
      </c>
      <c r="M61" s="339">
        <v>-1</v>
      </c>
      <c r="N61" s="324">
        <v>-4</v>
      </c>
    </row>
    <row r="62" spans="1:14" x14ac:dyDescent="0.15">
      <c r="A62" s="248"/>
      <c r="B62" s="244"/>
      <c r="C62" s="244"/>
      <c r="D62" s="244"/>
      <c r="E62" s="244"/>
      <c r="F62" s="244"/>
      <c r="G62" s="325"/>
      <c r="H62" s="326" t="s">
        <v>519</v>
      </c>
      <c r="I62" s="327">
        <v>1222535</v>
      </c>
      <c r="J62" s="328">
        <v>18077</v>
      </c>
      <c r="K62" s="329">
        <v>10.7</v>
      </c>
      <c r="L62" s="330">
        <v>28778</v>
      </c>
      <c r="M62" s="331">
        <v>-1</v>
      </c>
      <c r="N62" s="332">
        <v>11.7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16</v>
      </c>
      <c r="G47" s="12">
        <v>19.32</v>
      </c>
      <c r="H47" s="12">
        <v>19.59</v>
      </c>
      <c r="I47" s="12">
        <v>23.38</v>
      </c>
      <c r="J47" s="13">
        <v>22.49</v>
      </c>
    </row>
    <row r="48" spans="2:10" ht="57.75" customHeight="1" x14ac:dyDescent="0.15">
      <c r="B48" s="14"/>
      <c r="C48" s="1171" t="s">
        <v>4</v>
      </c>
      <c r="D48" s="1171"/>
      <c r="E48" s="1172"/>
      <c r="F48" s="15">
        <v>4.24</v>
      </c>
      <c r="G48" s="16">
        <v>2.35</v>
      </c>
      <c r="H48" s="16">
        <v>3.78</v>
      </c>
      <c r="I48" s="16">
        <v>3.99</v>
      </c>
      <c r="J48" s="17">
        <v>5.24</v>
      </c>
    </row>
    <row r="49" spans="2:10" ht="57.75" customHeight="1" thickBot="1" x14ac:dyDescent="0.2">
      <c r="B49" s="18"/>
      <c r="C49" s="1173" t="s">
        <v>5</v>
      </c>
      <c r="D49" s="1173"/>
      <c r="E49" s="1174"/>
      <c r="F49" s="19">
        <v>3.41</v>
      </c>
      <c r="G49" s="20">
        <v>0.84</v>
      </c>
      <c r="H49" s="20">
        <v>1.79</v>
      </c>
      <c r="I49" s="20">
        <v>3.46</v>
      </c>
      <c r="J49" s="21">
        <v>1.33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2017-03-30T05:48:04Z</cp:lastPrinted>
  <dcterms:created xsi:type="dcterms:W3CDTF">2017-02-15T18:52:21Z</dcterms:created>
  <dcterms:modified xsi:type="dcterms:W3CDTF">2017-05-17T02:46:34Z</dcterms:modified>
  <cp:category/>
</cp:coreProperties>
</file>