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W34" i="9" l="1"/>
  <c r="BW35" i="9" l="1"/>
  <c r="BW36" i="9" s="1"/>
  <c r="BW37" i="9" s="1"/>
  <c r="BW38" i="9" s="1"/>
  <c r="BW39" i="9" s="1"/>
  <c r="BW40" i="9" s="1"/>
  <c r="BW41" i="9" s="1"/>
  <c r="BW42" i="9" s="1"/>
  <c r="BW43" i="9" s="1"/>
  <c r="CO34" i="9"/>
</calcChain>
</file>

<file path=xl/sharedStrings.xml><?xml version="1.0" encoding="utf-8"?>
<sst xmlns="http://schemas.openxmlformats.org/spreadsheetml/2006/main" count="1049" uniqueCount="590">
  <si>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</si>
  <si>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</si>
  <si>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</si>
  <si>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</si>
  <si>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</si>
  <si>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</si>
  <si>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</si>
  <si>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</si>
  <si>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</si>
  <si>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</si>
  <si>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</si>
  <si>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</si>
  <si>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</si>
  <si>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</si>
  <si>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</si>
  <si>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</si>
  <si>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</si>
  <si>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</si>
  <si>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</si>
  <si>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</si>
  <si>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</si>
  <si>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</si>
  <si>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</si>
  <si>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</si>
  <si>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</si>
  <si>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</si>
  <si>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</si>
  <si>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</si>
  <si>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</si>
  <si>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</si>
  <si>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</si>
  <si>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</si>
  <si>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</si>
  <si>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</si>
  <si>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</si>
  <si>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</si>
  <si>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</si>
  <si>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</si>
  <si>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</si>
  <si>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</si>
  <si>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</si>
  <si>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</si>
  <si>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</si>
  <si>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</si>
  <si>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</si>
  <si>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</si>
  <si>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</si>
  <si>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</si>
  <si>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</si>
  <si>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</si>
  <si>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</si>
  <si>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</si>
  <si>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</si>
  <si>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</si>
  <si>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</si>
  <si>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</si>
  <si>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</si>
  <si>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</si>
  <si>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</si>
  <si>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</si>
  <si>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</si>
  <si>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</si>
  <si>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</si>
  <si>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</si>
  <si>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</si>
  <si>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</si>
  <si>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</si>
  <si>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</si>
  <si>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</si>
  <si>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</si>
  <si>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</si>
  <si>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</si>
  <si>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</si>
  <si>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</si>
  <si>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</si>
  <si>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</si>
  <si>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</si>
  <si>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</si>
  <si>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</si>
  <si>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</si>
  <si>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</si>
  <si>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</si>
  <si>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</si>
  <si>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</si>
  <si>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</si>
  <si>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</si>
  <si>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</si>
  <si>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</si>
  <si>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</si>
  <si>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</si>
  <si>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</si>
  <si>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</si>
  <si>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</si>
  <si>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</si>
  <si>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</si>
  <si>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</si>
  <si>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</si>
  <si>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</si>
  <si>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</si>
  <si>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</si>
  <si>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</si>
  <si>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</si>
  <si>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</si>
  <si>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</si>
  <si>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</si>
  <si>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</si>
  <si>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</si>
  <si>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</si>
  <si>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</si>
  <si>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</si>
  <si>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</si>
  <si>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</si>
  <si>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</si>
  <si>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</si>
  <si>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</si>
  <si>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</si>
  <si>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</si>
  <si>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</si>
  <si>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</si>
  <si>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</si>
  <si>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</si>
  <si>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</si>
  <si>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</si>
  <si>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</si>
  <si>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</si>
  <si>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</si>
  <si>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</si>
  <si>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</si>
  <si>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</si>
  <si>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</si>
  <si>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</si>
  <si>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</si>
  <si>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</si>
  <si>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</si>
  <si>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</si>
  <si>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</si>
  <si>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</si>
  <si>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</si>
  <si>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</si>
  <si>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</si>
  <si>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</si>
  <si>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</si>
  <si>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</si>
  <si>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</si>
  <si>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</si>
  <si>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</si>
  <si>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</si>
  <si>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</si>
  <si>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</si>
  <si>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</si>
  <si>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</si>
  <si>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</si>
  <si>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</si>
  <si>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</si>
  <si>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</si>
  <si>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</si>
  <si>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</si>
  <si>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</si>
  <si>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</si>
  <si>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</si>
  <si>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</si>
  <si>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</si>
  <si>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</si>
  <si>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</si>
  <si>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</si>
  <si>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</si>
  <si>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</si>
  <si>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</si>
  <si>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</si>
  <si>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</si>
  <si>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</si>
  <si>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</si>
  <si>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</si>
  <si>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</si>
  <si>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</si>
  <si>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</si>
  <si>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</si>
  <si>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</si>
  <si>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</si>
  <si>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</si>
  <si>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</si>
  <si>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</si>
  <si>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</si>
  <si>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</si>
  <si>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</si>
  <si>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</si>
  <si>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</si>
  <si>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</si>
  <si>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</si>
  <si>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</si>
  <si>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</si>
  <si>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</si>
  <si>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</si>
  <si>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</si>
  <si>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長野県諏訪市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</si>
  <si>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</si>
  <si>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</si>
  <si>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</si>
  <si>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</si>
  <si>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</si>
  <si>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</si>
  <si>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</si>
  <si>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</si>
  <si>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</si>
  <si>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</si>
  <si>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</si>
  <si>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</si>
  <si>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</si>
  <si>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</si>
  <si>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</si>
  <si>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</si>
  <si>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</si>
  <si>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</si>
  <si>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</si>
  <si>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</si>
  <si>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</si>
  <si>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</si>
  <si>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</si>
  <si>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</si>
  <si>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</si>
  <si>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</si>
  <si>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</si>
  <si>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</si>
  <si>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</si>
  <si>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</si>
  <si>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</si>
  <si>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</si>
  <si>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</si>
  <si>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</si>
  <si>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</si>
  <si>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</si>
  <si>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</si>
  <si>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</si>
  <si>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</si>
  <si>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</si>
  <si>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</si>
  <si>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</si>
  <si>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</si>
  <si>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</si>
  <si>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</si>
  <si>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</si>
  <si>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</si>
  <si>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</si>
  <si>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</si>
  <si>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</si>
  <si>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</si>
  <si>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</si>
  <si>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</si>
  <si>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</si>
  <si>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</si>
  <si>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</si>
  <si>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</si>
  <si>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</si>
  <si>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</si>
  <si>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</si>
  <si>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</si>
  <si>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</si>
  <si>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</si>
  <si>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</si>
  <si>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</si>
  <si>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</si>
  <si>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</si>
  <si>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</si>
  <si>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</si>
  <si>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</si>
  <si>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</si>
  <si>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</si>
  <si>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</si>
  <si>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</si>
  <si>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</si>
  <si>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</si>
  <si>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</si>
  <si>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</si>
  <si>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</si>
  <si>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</si>
  <si>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</si>
  <si>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</si>
  <si>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</si>
  <si>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</si>
  <si>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</si>
  <si>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</si>
  <si>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</si>
  <si>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</si>
  <si>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</si>
  <si>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</si>
  <si>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</si>
  <si>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</si>
  <si>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</si>
  <si>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</si>
  <si>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</si>
  <si>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</si>
  <si>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</si>
  <si>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</si>
  <si>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</si>
  <si>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</si>
  <si>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</si>
  <si>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</si>
  <si>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</si>
  <si>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</si>
  <si>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</si>
  <si>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</si>
  <si>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</si>
  <si>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</si>
  <si>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</si>
  <si>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</si>
  <si>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</si>
  <si>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</si>
  <si>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</si>
  <si>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</si>
  <si>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</si>
  <si>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</si>
  <si>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</si>
  <si>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</si>
  <si>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</si>
  <si>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</si>
  <si>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</si>
  <si>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</si>
  <si>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</si>
  <si>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</si>
  <si>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</si>
  <si>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</si>
  <si>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</si>
  <si>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</si>
  <si>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</si>
  <si>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</si>
  <si>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</si>
  <si>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</si>
  <si>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</si>
  <si>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</si>
  <si>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</si>
  <si>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</si>
  <si>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</si>
  <si>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</si>
  <si>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</si>
  <si>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</si>
  <si>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</si>
  <si>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</si>
  <si>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</si>
  <si>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</si>
  <si>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</si>
  <si>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</si>
  <si>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</si>
  <si>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長野県諏訪市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</si>
  <si>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</si>
  <si>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</si>
  <si>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</si>
  <si>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</si>
  <si>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</si>
  <si>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</si>
  <si>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</si>
  <si>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</si>
  <si>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</si>
  <si>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</si>
  <si>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</si>
  <si>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</si>
  <si>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</si>
  <si>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</si>
  <si>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</si>
  <si>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</si>
  <si>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</si>
  <si>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</si>
  <si>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</si>
  <si>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</si>
  <si>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</si>
  <si>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</si>
  <si>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</si>
  <si>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</si>
  <si>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</si>
  <si>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</si>
  <si>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</si>
  <si>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</si>
  <si>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</si>
  <si>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</si>
  <si>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</si>
  <si>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</si>
  <si>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</si>
  <si>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</si>
  <si>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</si>
  <si>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</si>
  <si>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</si>
  <si>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</si>
  <si>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t>
    <phoneticPr fontId="5"/>
  </si>
  <si>
    <t>水道温泉事業会計</t>
    <phoneticPr fontId="5"/>
  </si>
  <si>
    <t>法適用企業</t>
    <phoneticPr fontId="5"/>
  </si>
  <si>
    <t>下水道事業会計</t>
    <phoneticPr fontId="5"/>
  </si>
  <si>
    <t>公設地方卸売市場事業特別会計</t>
    <phoneticPr fontId="5"/>
  </si>
  <si>
    <t>法非適用企業</t>
    <phoneticPr fontId="5"/>
  </si>
  <si>
    <t>霧ケ峰リフト事業特別会計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</si>
  <si>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</si>
  <si>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</si>
  <si>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</si>
  <si>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</si>
  <si>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</si>
  <si>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</si>
  <si>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</si>
  <si>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</si>
  <si>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</si>
  <si>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</si>
  <si>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</si>
  <si>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</si>
  <si>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</si>
  <si>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</si>
  <si>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</si>
  <si>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</si>
  <si>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</si>
  <si>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</si>
  <si>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</si>
  <si>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</si>
  <si>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</si>
  <si>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</si>
  <si>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</si>
  <si>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</si>
  <si>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</si>
  <si>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</si>
  <si>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</si>
  <si>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</si>
  <si>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</si>
  <si>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</si>
  <si>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</si>
  <si>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</si>
  <si>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</si>
  <si>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</si>
  <si>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</si>
  <si>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</si>
  <si>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</si>
  <si>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</si>
  <si>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</si>
  <si>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</si>
  <si>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</si>
  <si>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</si>
  <si>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</si>
  <si>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</si>
  <si>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</si>
  <si>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</si>
  <si>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</si>
  <si>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</si>
  <si>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</si>
  <si>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</si>
  <si>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</si>
  <si>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</si>
  <si>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</si>
  <si>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</si>
  <si>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</si>
  <si>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</si>
  <si>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</si>
  <si>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</si>
  <si>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</si>
  <si>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</si>
  <si>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</si>
  <si>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水道温泉事業会計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</si>
  <si>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</si>
  <si>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</si>
  <si>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</si>
  <si>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公設地方卸売市場事業特別会計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</si>
  <si>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</si>
  <si>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</si>
  <si>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</si>
  <si>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</si>
  <si>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</si>
  <si>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</si>
  <si>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</si>
  <si>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</si>
  <si>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</si>
  <si>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</si>
  <si>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</si>
  <si>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</si>
  <si>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</si>
  <si>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</si>
  <si>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</si>
  <si>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</si>
  <si>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</si>
  <si>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</si>
  <si>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</si>
  <si>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</si>
  <si>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</si>
  <si>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</si>
  <si>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</si>
  <si>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</si>
  <si>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</si>
  <si>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</si>
  <si>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</si>
  <si>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</si>
  <si>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</si>
  <si>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</si>
  <si>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</si>
  <si>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</si>
  <si>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</si>
  <si>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</si>
  <si>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</si>
  <si>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</si>
  <si>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</si>
  <si>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</si>
  <si>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</si>
  <si>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</si>
  <si>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</si>
  <si>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</si>
  <si>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</si>
  <si>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</si>
  <si>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</si>
  <si>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</si>
  <si>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</si>
  <si>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</si>
  <si>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</si>
  <si>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</si>
  <si>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</si>
  <si>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</si>
  <si>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</si>
  <si>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</si>
  <si>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</si>
  <si>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</si>
  <si>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</si>
  <si>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</si>
  <si>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</si>
  <si>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</si>
  <si>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</si>
  <si>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</si>
  <si>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</si>
  <si>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</si>
  <si>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</si>
  <si>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</si>
  <si>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</si>
  <si>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</si>
  <si>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</si>
  <si>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</si>
  <si>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</si>
  <si>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</si>
  <si>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</si>
  <si>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</si>
  <si>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</si>
  <si>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</si>
  <si>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</si>
  <si>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</si>
  <si>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</si>
  <si>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</si>
  <si>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</si>
  <si>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</si>
  <si>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0.24</t>
  </si>
  <si>
    <t>▲ 0.47</t>
  </si>
  <si>
    <t>▲ 0.39</t>
  </si>
  <si>
    <t>水道温泉事業会計</t>
  </si>
  <si>
    <t>一般会計</t>
  </si>
  <si>
    <t>下水道事業会計</t>
  </si>
  <si>
    <t>後期高齢者医療特別会計</t>
  </si>
  <si>
    <t>公設地方卸売市場事業特別会計</t>
  </si>
  <si>
    <t>国民健康保険特別会計</t>
  </si>
  <si>
    <t>奨学資金特別会計</t>
  </si>
  <si>
    <t>駐車場事業特別会計</t>
  </si>
  <si>
    <t>その他会計（赤字）</t>
  </si>
  <si>
    <t>その他会計（黒字）</t>
  </si>
  <si>
    <t>-</t>
    <phoneticPr fontId="2"/>
  </si>
  <si>
    <t>-</t>
    <phoneticPr fontId="2"/>
  </si>
  <si>
    <t>-</t>
    <phoneticPr fontId="2"/>
  </si>
  <si>
    <t>諏訪広域連合</t>
    <rPh sb="0" eb="2">
      <t>スワ</t>
    </rPh>
    <rPh sb="2" eb="4">
      <t>コウイキ</t>
    </rPh>
    <rPh sb="4" eb="6">
      <t>レンゴウ</t>
    </rPh>
    <phoneticPr fontId="22"/>
  </si>
  <si>
    <t>　（一般会計）</t>
  </si>
  <si>
    <t>　（救護施設八ヶ岳寮特別会計）</t>
  </si>
  <si>
    <t>　（介護保険特別会計）</t>
  </si>
  <si>
    <t>　（諏訪広域消防特別会計）</t>
  </si>
  <si>
    <t>　（ふるさと市町村圏基金事業特別会計）</t>
    <rPh sb="9" eb="10">
      <t>ケン</t>
    </rPh>
    <phoneticPr fontId="24"/>
  </si>
  <si>
    <t>諏訪中央病院組合</t>
    <rPh sb="0" eb="2">
      <t>スワ</t>
    </rPh>
    <rPh sb="2" eb="4">
      <t>チュウオウ</t>
    </rPh>
    <rPh sb="4" eb="6">
      <t>ビョウイン</t>
    </rPh>
    <rPh sb="6" eb="8">
      <t>クミアイ</t>
    </rPh>
    <phoneticPr fontId="22"/>
  </si>
  <si>
    <t xml:space="preserve">  （病院事業会計）</t>
  </si>
  <si>
    <t xml:space="preserve">  （介護老人保健施設特別会計）</t>
  </si>
  <si>
    <t xml:space="preserve">  （看護専門学校特別会計）</t>
  </si>
  <si>
    <t xml:space="preserve">  （介護老人福祉施設特別会計）</t>
    <rPh sb="3" eb="5">
      <t>カイゴ</t>
    </rPh>
    <rPh sb="5" eb="7">
      <t>ロウジン</t>
    </rPh>
    <rPh sb="7" eb="9">
      <t>フクシ</t>
    </rPh>
    <rPh sb="9" eb="11">
      <t>シセツ</t>
    </rPh>
    <phoneticPr fontId="24"/>
  </si>
  <si>
    <t>諏訪市・茅野市衛生施設組合（一般会計）</t>
    <rPh sb="0" eb="3">
      <t>スワシ</t>
    </rPh>
    <rPh sb="4" eb="6">
      <t>チノ</t>
    </rPh>
    <rPh sb="6" eb="7">
      <t>シ</t>
    </rPh>
    <rPh sb="7" eb="9">
      <t>エイセイ</t>
    </rPh>
    <rPh sb="9" eb="11">
      <t>シセツ</t>
    </rPh>
    <rPh sb="11" eb="13">
      <t>クミアイ</t>
    </rPh>
    <rPh sb="14" eb="16">
      <t>イッパン</t>
    </rPh>
    <rPh sb="16" eb="18">
      <t>カイケイ</t>
    </rPh>
    <phoneticPr fontId="22"/>
  </si>
  <si>
    <t>諏訪南行政事務組合（一般会計）</t>
    <rPh sb="0" eb="2">
      <t>スワ</t>
    </rPh>
    <rPh sb="2" eb="3">
      <t>ミナミ</t>
    </rPh>
    <rPh sb="3" eb="5">
      <t>ギョウセイ</t>
    </rPh>
    <rPh sb="5" eb="7">
      <t>ジム</t>
    </rPh>
    <rPh sb="7" eb="9">
      <t>クミアイ</t>
    </rPh>
    <rPh sb="10" eb="12">
      <t>イッパン</t>
    </rPh>
    <rPh sb="12" eb="14">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</si>
  <si>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</si>
  <si>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t>
    <phoneticPr fontId="2"/>
  </si>
  <si>
    <t xml:space="preserve">  （一般会計）</t>
    <rPh sb="3" eb="5">
      <t>イッパン</t>
    </rPh>
    <phoneticPr fontId="24"/>
  </si>
  <si>
    <t xml:space="preserve">  （後期高齢者医療事業会計）</t>
    <rPh sb="3" eb="5">
      <t>コウキ</t>
    </rPh>
    <rPh sb="5" eb="8">
      <t>コウレイシャ</t>
    </rPh>
    <rPh sb="8" eb="10">
      <t>イリョウ</t>
    </rPh>
    <rPh sb="10" eb="12">
      <t>ジギョウ</t>
    </rPh>
    <phoneticPr fontId="24"/>
  </si>
  <si>
    <t>湖周行政事務組合</t>
    <phoneticPr fontId="2"/>
  </si>
  <si>
    <t>○</t>
    <phoneticPr fontId="2"/>
  </si>
  <si>
    <t>諏訪市土地開発公社</t>
    <phoneticPr fontId="2"/>
  </si>
  <si>
    <t>-</t>
    <phoneticPr fontId="2"/>
  </si>
  <si>
    <t>-</t>
    <phoneticPr fontId="2"/>
  </si>
  <si>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</si>
  <si>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</si>
  <si>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</si>
  <si>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</si>
  <si>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</si>
  <si>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</si>
  <si>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</si>
  <si>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</si>
  <si>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</si>
  <si>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</si>
  <si>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</si>
  <si>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</si>
  <si>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</si>
  <si>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</si>
  <si>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</si>
  <si>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関しては、早期健全化基準値（25％）を大幅に下回っており、健全な状態である。単年度数値に関しても、昨年度比△1.2％（平成26年度単年度数値4.6％、平成27年度単年度数値3.4％）と減少しており、良好な水準を確保している。
　将来負担比率に関しては、早期健全化基準（350％）を下回っており、年々改善傾向にあるが、類似団体内平均値に比しては高い傾向にある。平成27年度数値については、将来負担額のうち、一部事務組合等の地方債の元金償還金に充てる負担見込額が一時的に増加したために昨年度から0.8％の増となったものの、公債費に係る負担は、新発債の発行に際して交付税措置の状況、借入先利率等を比較検討することにより着実に減少していることから、継続して将来負担の抑制、改善に取り組む必要がある。</t>
    <rPh sb="1" eb="3">
      <t>ジッシツ</t>
    </rPh>
    <rPh sb="3" eb="6">
      <t>コウサイヒ</t>
    </rPh>
    <rPh sb="6" eb="8">
      <t>ヒリツ</t>
    </rPh>
    <rPh sb="9" eb="10">
      <t>カン</t>
    </rPh>
    <rPh sb="14" eb="16">
      <t>ソウキ</t>
    </rPh>
    <rPh sb="16" eb="19">
      <t>ケンゼンカ</t>
    </rPh>
    <rPh sb="19" eb="21">
      <t>キジュン</t>
    </rPh>
    <rPh sb="21" eb="22">
      <t>チ</t>
    </rPh>
    <rPh sb="28" eb="30">
      <t>オオハバ</t>
    </rPh>
    <rPh sb="31" eb="33">
      <t>シタマワ</t>
    </rPh>
    <rPh sb="38" eb="40">
      <t>ケンゼン</t>
    </rPh>
    <rPh sb="41" eb="43">
      <t>ジョウタイ</t>
    </rPh>
    <rPh sb="47" eb="50">
      <t>タンネンド</t>
    </rPh>
    <rPh sb="50" eb="52">
      <t>スウチ</t>
    </rPh>
    <rPh sb="53" eb="54">
      <t>カン</t>
    </rPh>
    <rPh sb="58" eb="61">
      <t>サクネンド</t>
    </rPh>
    <rPh sb="61" eb="62">
      <t>ヒ</t>
    </rPh>
    <rPh sb="68" eb="70">
      <t>ヘイセイ</t>
    </rPh>
    <rPh sb="72" eb="74">
      <t>ネンド</t>
    </rPh>
    <rPh sb="74" eb="77">
      <t>タンネンド</t>
    </rPh>
    <rPh sb="77" eb="79">
      <t>スウチ</t>
    </rPh>
    <rPh sb="84" eb="86">
      <t>ヘイセイ</t>
    </rPh>
    <rPh sb="88" eb="90">
      <t>ネンド</t>
    </rPh>
    <rPh sb="90" eb="93">
      <t>タンネンド</t>
    </rPh>
    <rPh sb="93" eb="95">
      <t>スウチ</t>
    </rPh>
    <rPh sb="101" eb="103">
      <t>ゲンショウ</t>
    </rPh>
    <rPh sb="108" eb="110">
      <t>リョウコウ</t>
    </rPh>
    <rPh sb="111" eb="113">
      <t>スイジュン</t>
    </rPh>
    <rPh sb="114" eb="116">
      <t>カクホ</t>
    </rPh>
    <rPh sb="123" eb="125">
      <t>ショウライ</t>
    </rPh>
    <rPh sb="125" eb="127">
      <t>フタン</t>
    </rPh>
    <rPh sb="127" eb="129">
      <t>ヒリツ</t>
    </rPh>
    <rPh sb="130" eb="131">
      <t>カン</t>
    </rPh>
    <rPh sb="135" eb="137">
      <t>ソウキ</t>
    </rPh>
    <rPh sb="137" eb="140">
      <t>ケンゼンカ</t>
    </rPh>
    <rPh sb="140" eb="142">
      <t>キジュン</t>
    </rPh>
    <rPh sb="149" eb="151">
      <t>シタマワ</t>
    </rPh>
    <rPh sb="156" eb="158">
      <t>ネンネン</t>
    </rPh>
    <rPh sb="158" eb="160">
      <t>カイゼン</t>
    </rPh>
    <rPh sb="160" eb="162">
      <t>ケイコウ</t>
    </rPh>
    <rPh sb="167" eb="169">
      <t>ルイジ</t>
    </rPh>
    <rPh sb="169" eb="171">
      <t>ダンタイ</t>
    </rPh>
    <rPh sb="171" eb="172">
      <t>ナイ</t>
    </rPh>
    <rPh sb="172" eb="175">
      <t>ヘイキンチ</t>
    </rPh>
    <rPh sb="176" eb="177">
      <t>ヒ</t>
    </rPh>
    <rPh sb="180" eb="181">
      <t>タカ</t>
    </rPh>
    <rPh sb="182" eb="184">
      <t>ケイコウ</t>
    </rPh>
    <rPh sb="188" eb="190">
      <t>ヘイセイ</t>
    </rPh>
    <rPh sb="192" eb="194">
      <t>ネンド</t>
    </rPh>
    <rPh sb="194" eb="196">
      <t>スウチ</t>
    </rPh>
    <rPh sb="202" eb="204">
      <t>ショウライ</t>
    </rPh>
    <rPh sb="204" eb="206">
      <t>フタン</t>
    </rPh>
    <rPh sb="206" eb="207">
      <t>ガク</t>
    </rPh>
    <rPh sb="211" eb="213">
      <t>イチブ</t>
    </rPh>
    <rPh sb="213" eb="215">
      <t>ジム</t>
    </rPh>
    <rPh sb="215" eb="217">
      <t>クミアイ</t>
    </rPh>
    <rPh sb="217" eb="218">
      <t>トウ</t>
    </rPh>
    <rPh sb="219" eb="222">
      <t>チホウサイ</t>
    </rPh>
    <rPh sb="223" eb="225">
      <t>ガンキン</t>
    </rPh>
    <rPh sb="225" eb="227">
      <t>ショウカン</t>
    </rPh>
    <rPh sb="227" eb="228">
      <t>キン</t>
    </rPh>
    <rPh sb="229" eb="230">
      <t>ア</t>
    </rPh>
    <rPh sb="232" eb="234">
      <t>フタン</t>
    </rPh>
    <rPh sb="234" eb="236">
      <t>ミコミ</t>
    </rPh>
    <rPh sb="236" eb="237">
      <t>ガク</t>
    </rPh>
    <rPh sb="238" eb="241">
      <t>イチジテキ</t>
    </rPh>
    <rPh sb="242" eb="244">
      <t>ゾウカ</t>
    </rPh>
    <rPh sb="249" eb="252">
      <t>サクネンド</t>
    </rPh>
    <rPh sb="259" eb="260">
      <t>ゾウ</t>
    </rPh>
    <rPh sb="268" eb="271">
      <t>コウサイヒ</t>
    </rPh>
    <rPh sb="272" eb="273">
      <t>カカ</t>
    </rPh>
    <rPh sb="274" eb="276">
      <t>フタン</t>
    </rPh>
    <rPh sb="278" eb="280">
      <t>シンパツ</t>
    </rPh>
    <rPh sb="280" eb="281">
      <t>サイ</t>
    </rPh>
    <rPh sb="282" eb="284">
      <t>ハッコウ</t>
    </rPh>
    <rPh sb="285" eb="286">
      <t>サイ</t>
    </rPh>
    <rPh sb="288" eb="291">
      <t>コウフゼイ</t>
    </rPh>
    <rPh sb="291" eb="293">
      <t>ソチ</t>
    </rPh>
    <rPh sb="294" eb="296">
      <t>ジョウキョウ</t>
    </rPh>
    <rPh sb="297" eb="299">
      <t>カリイレ</t>
    </rPh>
    <rPh sb="299" eb="300">
      <t>サキ</t>
    </rPh>
    <rPh sb="300" eb="302">
      <t>リリツ</t>
    </rPh>
    <rPh sb="302" eb="303">
      <t>トウ</t>
    </rPh>
    <rPh sb="304" eb="306">
      <t>ヒカク</t>
    </rPh>
    <rPh sb="306" eb="308">
      <t>ケントウ</t>
    </rPh>
    <rPh sb="315" eb="317">
      <t>チャクジツ</t>
    </rPh>
    <rPh sb="318" eb="320">
      <t>ゲンショウ</t>
    </rPh>
    <rPh sb="329" eb="331">
      <t>ケイゾク</t>
    </rPh>
    <rPh sb="333" eb="335">
      <t>ショウライ</t>
    </rPh>
    <rPh sb="335" eb="337">
      <t>フタン</t>
    </rPh>
    <rPh sb="338" eb="340">
      <t>ヨクセイ</t>
    </rPh>
    <rPh sb="341" eb="343">
      <t>カイゼン</t>
    </rPh>
    <rPh sb="344" eb="345">
      <t>ト</t>
    </rPh>
    <rPh sb="346" eb="347">
      <t>ク</t>
    </rPh>
    <rPh sb="348" eb="35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</si>
</sst>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39207</c:v>
                </c:pt>
                <c:pt idx="1">
                  <c:v>51425</c:v>
                </c:pt>
                <c:pt idx="2">
                  <c:v>61940</c:v>
                </c:pt>
                <c:pt idx="3">
                  <c:v>42310</c:v>
                </c:pt>
                <c:pt idx="4">
                  <c:v>55621</c:v>
                </c:pt>
              </c:numCache>
            </c:numRef>
          </c:val>
          <c:smooth val="0"/>
        </c:ser>
        <c:dLbls>
          <c:showLegendKey val="0"/>
          <c:showVal val="0"/>
          <c:showCatName val="0"/>
          <c:showSerName val="0"/>
          <c:showPercent val="0"/>
          <c:showBubbleSize val="0"/>
        </c:dLbls>
        <c:marker val="1"/>
        <c:smooth val="0"/>
        <c:axId val="99012992"/>
        <c:axId val="99014912"/>
      </c:lineChart>
      <c:catAx>
        <c:axId val="9901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4912"/>
        <c:crosses val="autoZero"/>
        <c:auto val="1"/>
        <c:lblAlgn val="ctr"/>
        <c:lblOffset val="100"/>
        <c:tickLblSkip val="1"/>
        <c:tickMarkSkip val="1"/>
        <c:noMultiLvlLbl val="0"/>
      </c:catAx>
      <c:valAx>
        <c:axId val="990149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7.79</c:v>
                </c:pt>
                <c:pt idx="1">
                  <c:v>6.92</c:v>
                </c:pt>
                <c:pt idx="2">
                  <c:v>7.62</c:v>
                </c:pt>
                <c:pt idx="3">
                  <c:v>4.74</c:v>
                </c:pt>
                <c:pt idx="4">
                  <c:v>6.82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12.92</c:v>
                </c:pt>
                <c:pt idx="1">
                  <c:v>12.83</c:v>
                </c:pt>
                <c:pt idx="2">
                  <c:v>13.7</c:v>
                </c:pt>
                <c:pt idx="3">
                  <c:v>16.420000000000002</c:v>
                </c:pt>
                <c:pt idx="4">
                  <c:v>15.09</c:v>
                </c:pt>
              </c:numCache>
            </c:numRef>
          </c:val>
        </c:ser>
        <c:dLbls>
          <c:showLegendKey val="0"/>
          <c:showVal val="0"/>
          <c:showCatName val="0"/>
          <c:showSerName val="0"/>
          <c:showPercent val="0"/>
          <c:showBubbleSize val="0"/>
        </c:dLbls>
        <c:gapWidth val="250"/>
        <c:overlap val="100"/>
        <c:axId val="106218240"/>
        <c:axId val="10622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-0.24</c:v>
                </c:pt>
                <c:pt idx="1">
                  <c:v>-0.47</c:v>
                </c:pt>
                <c:pt idx="2">
                  <c:v>1.68</c:v>
                </c:pt>
                <c:pt idx="3">
                  <c:v>-0.39</c:v>
                </c:pt>
                <c:pt idx="4">
                  <c:v>1.17</c:v>
                </c:pt>
              </c:numCache>
            </c:numRef>
          </c:val>
          <c:smooth val="0"/>
        </c:ser>
        <c:dLbls>
          <c:showLegendKey val="0"/>
          <c:showVal val="0"/>
          <c:showCatName val="0"/>
          <c:showSerName val="0"/>
          <c:showPercent val="0"/>
          <c:showBubbleSize val="0"/>
        </c:dLbls>
        <c:marker val="1"/>
        <c:smooth val="0"/>
        <c:axId val="106218240"/>
        <c:axId val="106220160"/>
      </c:lineChart>
      <c:catAx>
        <c:axId val="1062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20160"/>
        <c:crosses val="autoZero"/>
        <c:auto val="1"/>
        <c:lblAlgn val="ctr"/>
        <c:lblOffset val="100"/>
        <c:tickLblSkip val="1"/>
        <c:tickMarkSkip val="1"/>
        <c:noMultiLvlLbl val="0"/>
      </c:catAx>
      <c:valAx>
        <c:axId val="10622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1.61</c:v>
                </c:pt>
                <c:pt idx="2">
                  <c:v>#N/A</c:v>
                </c:pt>
                <c:pt idx="3">
                  <c:v>1.95</c:v>
                </c:pt>
                <c:pt idx="4">
                  <c:v>#N/A</c:v>
                </c:pt>
                <c:pt idx="5">
                  <c:v>2.8</c:v>
                </c:pt>
                <c:pt idx="6">
                  <c:v>#N/A</c:v>
                </c:pt>
                <c:pt idx="7">
                  <c:v>1.72</c:v>
                </c:pt>
                <c:pt idx="8">
                  <c:v>#N/A</c:v>
                </c:pt>
                <c:pt idx="9">
                  <c:v>0.04</c:v>
                </c:pt>
              </c:numCache>
            </c:numRef>
          </c:val>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0.05</c:v>
                </c:pt>
                <c:pt idx="4">
                  <c:v>#N/A</c:v>
                </c:pt>
                <c:pt idx="5">
                  <c:v>7.0000000000000007E-2</c:v>
                </c:pt>
                <c:pt idx="6">
                  <c:v>#N/A</c:v>
                </c:pt>
                <c:pt idx="7">
                  <c:v>0.11</c:v>
                </c:pt>
                <c:pt idx="8">
                  <c:v>#N/A</c:v>
                </c:pt>
                <c:pt idx="9">
                  <c:v>0.09</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0.17</c:v>
                </c:pt>
                <c:pt idx="4">
                  <c:v>#N/A</c:v>
                </c:pt>
                <c:pt idx="5">
                  <c:v>0.1</c:v>
                </c:pt>
                <c:pt idx="6">
                  <c:v>#N/A</c:v>
                </c:pt>
                <c:pt idx="7">
                  <c:v>0.15</c:v>
                </c:pt>
                <c:pt idx="8">
                  <c:v>#N/A</c:v>
                </c:pt>
                <c:pt idx="9">
                  <c:v>0.2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3.24</c:v>
                </c:pt>
                <c:pt idx="2">
                  <c:v>#N/A</c:v>
                </c:pt>
                <c:pt idx="3">
                  <c:v>4.71</c:v>
                </c:pt>
                <c:pt idx="4">
                  <c:v>#N/A</c:v>
                </c:pt>
                <c:pt idx="5">
                  <c:v>5.42</c:v>
                </c:pt>
                <c:pt idx="6">
                  <c:v>#N/A</c:v>
                </c:pt>
                <c:pt idx="7">
                  <c:v>6.65</c:v>
                </c:pt>
                <c:pt idx="8">
                  <c:v>#N/A</c:v>
                </c:pt>
                <c:pt idx="9">
                  <c:v>6.77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7.79</c:v>
                </c:pt>
                <c:pt idx="2">
                  <c:v>#N/A</c:v>
                </c:pt>
                <c:pt idx="3">
                  <c:v>6.91</c:v>
                </c:pt>
                <c:pt idx="4">
                  <c:v>#N/A</c:v>
                </c:pt>
                <c:pt idx="5">
                  <c:v>7.61</c:v>
                </c:pt>
                <c:pt idx="6">
                  <c:v>#N/A</c:v>
                </c:pt>
                <c:pt idx="7">
                  <c:v>4.7300000000000004</c:v>
                </c:pt>
                <c:pt idx="8">
                  <c:v>#N/A</c:v>
                </c:pt>
                <c:pt idx="9">
                  <c:v>6.81</c:v>
                </c:pt>
              </c:numCache>
            </c:numRef>
          </c:val>
        </c:ser>
        <c:ser>
          <c:idx val="9"/>
          <c:order val="9"/>
          <c:tx>
            <c:strRef>
              <c:f>データシート!$A$36</c:f>
              <c:strCache>
                <c:ptCount val="1"/>
                <c:pt idx="0">
                  <c:v>水道温泉事業会計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18.16</c:v>
                </c:pt>
                <c:pt idx="2">
                  <c:v>#N/A</c:v>
                </c:pt>
                <c:pt idx="3">
                  <c:v>19.43</c:v>
                </c:pt>
                <c:pt idx="4">
                  <c:v>#N/A</c:v>
                </c:pt>
                <c:pt idx="5">
                  <c:v>20.69</c:v>
                </c:pt>
                <c:pt idx="6">
                  <c:v>#N/A</c:v>
                </c:pt>
                <c:pt idx="7">
                  <c:v>22.92</c:v>
                </c:pt>
                <c:pt idx="8">
                  <c:v>#N/A</c:v>
                </c:pt>
                <c:pt idx="9">
                  <c:v>23.11</c:v>
                </c:pt>
              </c:numCache>
            </c:numRef>
          </c:val>
        </c:ser>
        <c:dLbls>
          <c:showLegendKey val="0"/>
          <c:showVal val="0"/>
          <c:showCatName val="0"/>
          <c:showSerName val="0"/>
          <c:showPercent val="0"/>
          <c:showBubbleSize val="0"/>
        </c:dLbls>
        <c:gapWidth val="150"/>
        <c:overlap val="100"/>
        <c:axId val="106674432"/>
        <c:axId val="106688512"/>
      </c:barChart>
      <c:catAx>
        <c:axId val="1066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88512"/>
        <c:crosses val="autoZero"/>
        <c:auto val="1"/>
        <c:lblAlgn val="ctr"/>
        <c:lblOffset val="100"/>
        <c:tickLblSkip val="1"/>
        <c:tickMarkSkip val="1"/>
        <c:noMultiLvlLbl val="0"/>
      </c:catAx>
      <c:valAx>
        <c:axId val="10668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7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2425</c:v>
                </c:pt>
                <c:pt idx="5">
                  <c:v>2391</c:v>
                </c:pt>
                <c:pt idx="8">
                  <c:v>2330</c:v>
                </c:pt>
                <c:pt idx="11">
                  <c:v>2313</c:v>
                </c:pt>
                <c:pt idx="14">
                  <c:v>2237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192</c:v>
                </c:pt>
                <c:pt idx="3">
                  <c:v>176</c:v>
                </c:pt>
                <c:pt idx="6">
                  <c:v>176</c:v>
                </c:pt>
                <c:pt idx="9">
                  <c:v>199</c:v>
                </c:pt>
                <c:pt idx="12">
                  <c:v>197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25</c:v>
                </c:pt>
                <c:pt idx="6">
                  <c:v>39</c:v>
                </c:pt>
                <c:pt idx="9">
                  <c:v>47</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705</c:v>
                </c:pt>
                <c:pt idx="3">
                  <c:v>690</c:v>
                </c:pt>
                <c:pt idx="6">
                  <c:v>624</c:v>
                </c:pt>
                <c:pt idx="9">
                  <c:v>583</c:v>
                </c:pt>
                <c:pt idx="12">
                  <c:v>555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2194</c:v>
                </c:pt>
                <c:pt idx="3">
                  <c:v>2158</c:v>
                </c:pt>
                <c:pt idx="6">
                  <c:v>2073</c:v>
                </c:pt>
                <c:pt idx="9">
                  <c:v>1913</c:v>
                </c:pt>
                <c:pt idx="12">
                  <c:v>1767</c:v>
                </c:pt>
              </c:numCache>
            </c:numRef>
          </c:val>
        </c:ser>
        <c:dLbls>
          <c:showLegendKey val="0"/>
          <c:showVal val="0"/>
          <c:showCatName val="0"/>
          <c:showSerName val="0"/>
          <c:showPercent val="0"/>
          <c:showBubbleSize val="0"/>
        </c:dLbls>
        <c:gapWidth val="100"/>
        <c:overlap val="100"/>
        <c:axId val="86615936"/>
        <c:axId val="8661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702</c:v>
                </c:pt>
                <c:pt idx="2">
                  <c:v>#N/A</c:v>
                </c:pt>
                <c:pt idx="3">
                  <c:v>#N/A</c:v>
                </c:pt>
                <c:pt idx="4">
                  <c:v>658</c:v>
                </c:pt>
                <c:pt idx="5">
                  <c:v>#N/A</c:v>
                </c:pt>
                <c:pt idx="6">
                  <c:v>#N/A</c:v>
                </c:pt>
                <c:pt idx="7">
                  <c:v>582</c:v>
                </c:pt>
                <c:pt idx="8">
                  <c:v>#N/A</c:v>
                </c:pt>
                <c:pt idx="9">
                  <c:v>#N/A</c:v>
                </c:pt>
                <c:pt idx="10">
                  <c:v>429</c:v>
                </c:pt>
                <c:pt idx="11">
                  <c:v>#N/A</c:v>
                </c:pt>
                <c:pt idx="12">
                  <c:v>#N/A</c:v>
                </c:pt>
                <c:pt idx="13">
                  <c:v>328</c:v>
                </c:pt>
                <c:pt idx="14">
                  <c:v>#N/A</c:v>
                </c:pt>
              </c:numCache>
            </c:numRef>
          </c:val>
          <c:smooth val="0"/>
        </c:ser>
        <c:dLbls>
          <c:showLegendKey val="0"/>
          <c:showVal val="0"/>
          <c:showCatName val="0"/>
          <c:showSerName val="0"/>
          <c:showPercent val="0"/>
          <c:showBubbleSize val="0"/>
        </c:dLbls>
        <c:marker val="1"/>
        <c:smooth val="0"/>
        <c:axId val="86615936"/>
        <c:axId val="86618112"/>
      </c:lineChart>
      <c:catAx>
        <c:axId val="866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18112"/>
        <c:crosses val="autoZero"/>
        <c:auto val="1"/>
        <c:lblAlgn val="ctr"/>
        <c:lblOffset val="100"/>
        <c:tickLblSkip val="1"/>
        <c:tickMarkSkip val="1"/>
        <c:noMultiLvlLbl val="0"/>
      </c:catAx>
      <c:valAx>
        <c:axId val="8661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21355</c:v>
                </c:pt>
                <c:pt idx="5">
                  <c:v>21587</c:v>
                </c:pt>
                <c:pt idx="8">
                  <c:v>21975</c:v>
                </c:pt>
                <c:pt idx="11">
                  <c:v>22253</c:v>
                </c:pt>
                <c:pt idx="14">
                  <c:v>22027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3159</c:v>
                </c:pt>
                <c:pt idx="5">
                  <c:v>2948</c:v>
                </c:pt>
                <c:pt idx="8">
                  <c:v>2771</c:v>
                </c:pt>
                <c:pt idx="11">
                  <c:v>2665</c:v>
                </c:pt>
                <c:pt idx="14">
                  <c:v>2641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3847</c:v>
                </c:pt>
                <c:pt idx="5">
                  <c:v>4188</c:v>
                </c:pt>
                <c:pt idx="8">
                  <c:v>4249</c:v>
                </c:pt>
                <c:pt idx="11">
                  <c:v>4293</c:v>
                </c:pt>
                <c:pt idx="14">
                  <c:v>4284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5747</c:v>
                </c:pt>
                <c:pt idx="3">
                  <c:v>5644</c:v>
                </c:pt>
                <c:pt idx="6">
                  <c:v>5484</c:v>
                </c:pt>
                <c:pt idx="9">
                  <c:v>5266</c:v>
                </c:pt>
                <c:pt idx="12">
                  <c:v>4974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3563</c:v>
                </c:pt>
                <c:pt idx="3">
                  <c:v>3589</c:v>
                </c:pt>
                <c:pt idx="6">
                  <c:v>3538</c:v>
                </c:pt>
                <c:pt idx="9">
                  <c:v>3381</c:v>
                </c:pt>
                <c:pt idx="12">
                  <c:v>3156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468</c:v>
                </c:pt>
                <c:pt idx="3">
                  <c:v>435</c:v>
                </c:pt>
                <c:pt idx="6">
                  <c:v>539</c:v>
                </c:pt>
                <c:pt idx="9">
                  <c:v>957</c:v>
                </c:pt>
                <c:pt idx="12">
                  <c:v>2123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7778</c:v>
                </c:pt>
                <c:pt idx="3">
                  <c:v>7471</c:v>
                </c:pt>
                <c:pt idx="6">
                  <c:v>7169</c:v>
                </c:pt>
                <c:pt idx="9">
                  <c:v>6829</c:v>
                </c:pt>
                <c:pt idx="12">
                  <c:v>6380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3234</c:v>
                </c:pt>
                <c:pt idx="3">
                  <c:v>3088</c:v>
                </c:pt>
                <c:pt idx="6">
                  <c:v>2913</c:v>
                </c:pt>
                <c:pt idx="9">
                  <c:v>2827</c:v>
                </c:pt>
                <c:pt idx="12">
                  <c:v>2647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19507</c:v>
                </c:pt>
                <c:pt idx="3">
                  <c:v>19591</c:v>
                </c:pt>
                <c:pt idx="6">
                  <c:v>19807</c:v>
                </c:pt>
                <c:pt idx="9">
                  <c:v>19509</c:v>
                </c:pt>
                <c:pt idx="12">
                  <c:v>19587</c:v>
                </c:pt>
              </c:numCache>
            </c:numRef>
          </c:val>
        </c:ser>
        <c:dLbls>
          <c:showLegendKey val="0"/>
          <c:showVal val="0"/>
          <c:showCatName val="0"/>
          <c:showSerName val="0"/>
          <c:showPercent val="0"/>
          <c:showBubbleSize val="0"/>
        </c:dLbls>
        <c:gapWidth val="100"/>
        <c:overlap val="100"/>
        <c:axId val="40548224"/>
        <c:axId val="4055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11936</c:v>
                </c:pt>
                <c:pt idx="2">
                  <c:v>#N/A</c:v>
                </c:pt>
                <c:pt idx="3">
                  <c:v>#N/A</c:v>
                </c:pt>
                <c:pt idx="4">
                  <c:v>11094</c:v>
                </c:pt>
                <c:pt idx="5">
                  <c:v>#N/A</c:v>
                </c:pt>
                <c:pt idx="6">
                  <c:v>#N/A</c:v>
                </c:pt>
                <c:pt idx="7">
                  <c:v>10455</c:v>
                </c:pt>
                <c:pt idx="8">
                  <c:v>#N/A</c:v>
                </c:pt>
                <c:pt idx="9">
                  <c:v>#N/A</c:v>
                </c:pt>
                <c:pt idx="10">
                  <c:v>9557</c:v>
                </c:pt>
                <c:pt idx="11">
                  <c:v>#N/A</c:v>
                </c:pt>
                <c:pt idx="12">
                  <c:v>#N/A</c:v>
                </c:pt>
                <c:pt idx="13">
                  <c:v>9914</c:v>
                </c:pt>
                <c:pt idx="14">
                  <c:v>#N/A</c:v>
                </c:pt>
              </c:numCache>
            </c:numRef>
          </c:val>
          <c:smooth val="0"/>
        </c:ser>
        <c:dLbls>
          <c:showLegendKey val="0"/>
          <c:showVal val="0"/>
          <c:showCatName val="0"/>
          <c:showSerName val="0"/>
          <c:showPercent val="0"/>
          <c:showBubbleSize val="0"/>
        </c:dLbls>
        <c:marker val="1"/>
        <c:smooth val="0"/>
        <c:axId val="40548224"/>
        <c:axId val="40554496"/>
      </c:lineChart>
      <c:catAx>
        <c:axId val="405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54496"/>
        <c:crosses val="autoZero"/>
        <c:auto val="1"/>
        <c:lblAlgn val="ctr"/>
        <c:lblOffset val="100"/>
        <c:tickLblSkip val="1"/>
        <c:tickMarkSkip val="1"/>
        <c:noMultiLvlLbl val="0"/>
      </c:catAx>
      <c:valAx>
        <c:axId val="405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{60D255A6-619D-45DD-8B02-5105E2BBC008}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{68AB7BE9-93A9-4C29-9799-A066EE7FF662}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{779288D7-B17F-4988-AD76-77FEA45F4B78}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{494630BF-83A0-4C99-811B-27C53B9CC807}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{66000E31-B8B7-45D6-BFAA-F0E057974D31}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{51E2266F-0790-4331-B9B8-1D700F18C3D7}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{E8F11CB9-0864-41A2-9F15-83268905733B}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{7FF919DE-5627-4EAE-AE44-CC118588518A}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{FE638ECB-7A27-4D62-A662-0EFA9F2E9330}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{242C4AEB-54D8-4125-B5D7-BFBFE40CA29D}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087360"/>
        <c:axId val="107089280"/>
      </c:scatterChart>
      <c:valAx>
        <c:axId val="107087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89280"/>
        <c:crosses val="autoZero"/>
        <c:crossBetween val="midCat"/>
      </c:valAx>
      <c:valAx>
        <c:axId val="107089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8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{2852F970-B475-4ADC-A0A0-79E4A49A37A1}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{D59365D9-5C1E-4930-B270-51908F9B7A3F}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{3B55A0B7-6A90-426F-892A-05AD37A50B64}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{5E42D885-A82F-4255-8F51-CEE41664792C}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{E27DA8B1-0F4C-41BA-87D0-E160B32469D3}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7.9</c:v>
                </c:pt>
                <c:pt idx="2">
                  <c:v>6.9</c:v>
                </c:pt>
                <c:pt idx="3">
                  <c:v>5.9</c:v>
                </c:pt>
                <c:pt idx="4">
                  <c:v>4.7</c:v>
                </c:pt>
              </c:numCache>
            </c:numRef>
          </c:xVal>
          <c:yVal>
            <c:numRef>
              <c:f>公会計指標分析・財政指標組合せ分析表!$K$73:$O$73</c:f>
              <c:numCache>
                <c:formatCode>#,##0.0;"▲ "#,##0.0</c:formatCode>
                <c:ptCount val="5"/>
                <c:pt idx="0">
                  <c:v>129.30000000000001</c:v>
                </c:pt>
                <c:pt idx="1">
                  <c:v>118.9</c:v>
                </c:pt>
                <c:pt idx="2">
                  <c:v>110.9</c:v>
                </c:pt>
                <c:pt idx="3">
                  <c:v>103</c:v>
                </c:pt>
                <c:pt idx="4">
                  <c:v>103.8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{A5CDEEAE-6603-4D86-9245-BA9A94FC69DD}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{51C66722-2990-419C-9C61-0A9F8E84525B}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{A00509C5-04C5-45C4-9918-2A0918FC9620}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{44768A8F-3C1B-4217-8406-8CE498CE5195}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{5009CF8C-0764-45D6-AA5F-39ED5C30C3CC}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07221760"/>
        <c:axId val="107223680"/>
      </c:scatterChart>
      <c:valAx>
        <c:axId val="107221760"/>
        <c:scaling>
          <c:orientation val="minMax"/>
          <c:max val="11.7"/>
          <c:min val="4.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23680"/>
        <c:crosses val="autoZero"/>
        <c:crossBetween val="midCat"/>
      </c:valAx>
      <c:valAx>
        <c:axId val="107223680"/>
        <c:scaling>
          <c:orientation val="minMax"/>
          <c:max val="14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21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構造の主要な算定項目である「元利償還金」は、高利率の地方債の補償金免除繰上償還などにより減少しており、実質公債費比率の分子全体としては減少傾向にあります。しかしながら、今後は一部事務組合によるごみ処理施設建設事業の償還により、元利償還金等が増加に転じることが予想され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下水道事業債の減少見込みにより「公営企業債等繰入見込額」が、また土地開発公社保有土地の計画的な買戻しの実施により「設立法人等の負債額等負担見込額」は減少しており、将来負担比率の分子全体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年度までは減少傾向でしたが、一部事務組合によるごみ処理施設建設事業により平成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年度は増加に転じ、今後は「将来負担額」が増加傾向になることが予想されます。</a:t>
          </a:r>
          <a:r>
            <a:rPr kumimoji="1" lang="en-US" altLang="ja-JP" sz="1100">
              <a:solidFill>
                <a:schemeClr val="dk1"/>
              </a:solidFill>
              <a:effectLst/>
              <a:latin typeface="+mn-lt"/>
              <a:ea typeface="+mn-ea"/>
              <a:cs typeface="+mn-cs"/>
            </a:rPr>
            <a:t>3232</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ポイント上回り、県下</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市中では最も高い数値となっています。人口減少等特別対策事業費や社会福祉費の基準財政需要額が増加し、地方消費税交付金が増加しましたが、基幹収入である市税の落ち込みなどの影響により、単年度では前年度比マイナス</a:t>
          </a:r>
          <a:r>
            <a:rPr kumimoji="1" lang="en-US" altLang="ja-JP" sz="1100">
              <a:solidFill>
                <a:schemeClr val="dk1"/>
              </a:solidFill>
              <a:effectLst/>
              <a:latin typeface="+mn-lt"/>
              <a:ea typeface="+mn-ea"/>
              <a:cs typeface="+mn-cs"/>
            </a:rPr>
            <a:t>0.015</a:t>
          </a:r>
          <a:r>
            <a:rPr kumimoji="1" lang="ja-JP" altLang="ja-JP" sz="1100">
              <a:solidFill>
                <a:schemeClr val="dk1"/>
              </a:solidFill>
              <a:effectLst/>
              <a:latin typeface="+mn-lt"/>
              <a:ea typeface="+mn-ea"/>
              <a:cs typeface="+mn-cs"/>
            </a:rPr>
            <a:t>ポイントとなり、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ヶ年平均の指数は対前年度比</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ポイントとなりました。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1" name="直線コネクタ 70"/>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96308</xdr:rowOff>
    </xdr:to>
    <xdr:cxnSp macro="">
      <xdr:nvCxnSpPr>
        <xdr:cNvPr id="77" name="直線コネクタ 76"/>
        <xdr:cNvCxnSpPr/>
      </xdr:nvCxnSpPr>
      <xdr:spPr>
        <a:xfrm>
          <a:off x="1447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4" name="テキスト ボックス 93"/>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地方税や臨時財政対策債が減少したものの、普通交付税や地方消費税交付金の増加などにより、経常一般財源は前年度と比較して</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ポイント増加しました。</a:t>
          </a:r>
          <a:r>
            <a:rPr kumimoji="1" lang="ja-JP" altLang="ja-JP" sz="1100">
              <a:solidFill>
                <a:schemeClr val="dk1"/>
              </a:solidFill>
              <a:effectLst/>
              <a:latin typeface="+mn-lt"/>
              <a:ea typeface="+mn-ea"/>
              <a:cs typeface="+mn-cs"/>
            </a:rPr>
            <a:t>また、高利率の地方債の補償金免除繰上償還や近年の建設地方債の発行抑制により公債費に係る経常経費が減少したものの、定年退職手当の増加や公立保育所に係る経常経費の増加等に</a:t>
          </a:r>
          <a:r>
            <a:rPr lang="ja-JP" altLang="ja-JP" sz="1100">
              <a:solidFill>
                <a:schemeClr val="dk1"/>
              </a:solidFill>
              <a:effectLst/>
              <a:latin typeface="+mn-lt"/>
              <a:ea typeface="+mn-ea"/>
              <a:cs typeface="+mn-cs"/>
            </a:rPr>
            <a:t>よる扶助費の増加もあったが、全体として経常経費充当一般財源が</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ポイントの増加にとどまり、比率は前年度から</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ポイントの減となりました。</a:t>
          </a:r>
          <a:r>
            <a:rPr kumimoji="1" lang="ja-JP" altLang="ja-JP" sz="1100">
              <a:solidFill>
                <a:schemeClr val="dk1"/>
              </a:solidFill>
              <a:effectLst/>
              <a:latin typeface="+mn-lt"/>
              <a:ea typeface="+mn-ea"/>
              <a:cs typeface="+mn-cs"/>
            </a:rPr>
            <a:t>今後は定年退職手当が高水準で推移するほか、一部事務組合によるごみ処理施設建設に伴う補助費等の増も見込まれるため、引き続き徹底した行財政改革を推進して、歳入確保と歳出抑制に取り組みます。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66040</xdr:rowOff>
    </xdr:to>
    <xdr:cxnSp macro="">
      <xdr:nvCxnSpPr>
        <xdr:cNvPr id="129" name="直線コネクタ 128"/>
        <xdr:cNvCxnSpPr/>
      </xdr:nvCxnSpPr>
      <xdr:spPr>
        <a:xfrm flipV="1">
          <a:off x="4114800" y="107950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66040</xdr:rowOff>
    </xdr:to>
    <xdr:cxnSp macro="">
      <xdr:nvCxnSpPr>
        <xdr:cNvPr id="132" name="直線コネクタ 131"/>
        <xdr:cNvCxnSpPr/>
      </xdr:nvCxnSpPr>
      <xdr:spPr>
        <a:xfrm>
          <a:off x="3225800" y="107612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32258</xdr:rowOff>
    </xdr:to>
    <xdr:cxnSp macro="">
      <xdr:nvCxnSpPr>
        <xdr:cNvPr id="135" name="直線コネクタ 134"/>
        <xdr:cNvCxnSpPr/>
      </xdr:nvCxnSpPr>
      <xdr:spPr>
        <a:xfrm flipV="1">
          <a:off x="2336800" y="1076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32258</xdr:rowOff>
    </xdr:to>
    <xdr:cxnSp macro="">
      <xdr:nvCxnSpPr>
        <xdr:cNvPr id="138" name="直線コネクタ 137"/>
        <xdr:cNvCxnSpPr/>
      </xdr:nvCxnSpPr>
      <xdr:spPr>
        <a:xfrm>
          <a:off x="1447800" y="1078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8" name="円/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49"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0" name="円/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1" name="テキスト ボックス 15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2" name="円/楕円 151"/>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20845</xdr:rowOff>
    </xdr:from>
    <xdr:ext cx="762000" cy="259045"/>
    <xdr:sp macro="" textlink="">
      <xdr:nvSpPr>
        <xdr:cNvPr id="153" name="テキスト ボックス 152"/>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4" name="円/楕円 153"/>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93235</xdr:rowOff>
    </xdr:from>
    <xdr:ext cx="762000" cy="259045"/>
    <xdr:sp macro="" textlink="">
      <xdr:nvSpPr>
        <xdr:cNvPr id="155" name="テキスト ボックス 154"/>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57" name="テキスト ボックス 156"/>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人口一人当たりの決算額は前年度に比べ</a:t>
          </a:r>
          <a:r>
            <a:rPr kumimoji="1" lang="en-US" altLang="ja-JP" sz="1100">
              <a:solidFill>
                <a:schemeClr val="dk1"/>
              </a:solidFill>
              <a:effectLst/>
              <a:latin typeface="+mn-lt"/>
              <a:ea typeface="+mn-ea"/>
              <a:cs typeface="+mn-cs"/>
            </a:rPr>
            <a:t>4,069</a:t>
          </a:r>
          <a:r>
            <a:rPr kumimoji="1" lang="ja-JP" altLang="ja-JP" sz="1100">
              <a:solidFill>
                <a:schemeClr val="dk1"/>
              </a:solidFill>
              <a:effectLst/>
              <a:latin typeface="+mn-lt"/>
              <a:ea typeface="+mn-ea"/>
              <a:cs typeface="+mn-cs"/>
            </a:rPr>
            <a:t>円増となり、類似団体内平均は上回りましたが、県平均は下回る結果となりました。定年退職手当の増加や、公立保育所に係る人件費の増など、人件費の増が主な要因となっています。今後も経常経費の節減に合わせ、アウトソーシングや指定管理者制度の導入等、民間活力の活用に積極的に取り組み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27809</xdr:rowOff>
    </xdr:from>
    <xdr:to>
      <xdr:col>7</xdr:col>
      <xdr:colOff>152400</xdr:colOff>
      <xdr:row>84</xdr:row>
      <xdr:rowOff>97941</xdr:rowOff>
    </xdr:to>
    <xdr:cxnSp macro="">
      <xdr:nvCxnSpPr>
        <xdr:cNvPr id="194" name="直線コネクタ 193"/>
        <xdr:cNvCxnSpPr/>
      </xdr:nvCxnSpPr>
      <xdr:spPr>
        <a:xfrm>
          <a:off x="4114800" y="14429609"/>
          <a:ext cx="8382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143070</xdr:rowOff>
    </xdr:from>
    <xdr:to>
      <xdr:col>6</xdr:col>
      <xdr:colOff>0</xdr:colOff>
      <xdr:row>84</xdr:row>
      <xdr:rowOff>27809</xdr:rowOff>
    </xdr:to>
    <xdr:cxnSp macro="">
      <xdr:nvCxnSpPr>
        <xdr:cNvPr id="197" name="直線コネクタ 196"/>
        <xdr:cNvCxnSpPr/>
      </xdr:nvCxnSpPr>
      <xdr:spPr>
        <a:xfrm>
          <a:off x="3225800" y="14373420"/>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116925</xdr:rowOff>
    </xdr:from>
    <xdr:to>
      <xdr:col>4</xdr:col>
      <xdr:colOff>482600</xdr:colOff>
      <xdr:row>83</xdr:row>
      <xdr:rowOff>143070</xdr:rowOff>
    </xdr:to>
    <xdr:cxnSp macro="">
      <xdr:nvCxnSpPr>
        <xdr:cNvPr id="200" name="直線コネクタ 199"/>
        <xdr:cNvCxnSpPr/>
      </xdr:nvCxnSpPr>
      <xdr:spPr>
        <a:xfrm>
          <a:off x="2336800" y="14347275"/>
          <a:ext cx="889000" cy="2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116925</xdr:rowOff>
    </xdr:from>
    <xdr:to>
      <xdr:col>3</xdr:col>
      <xdr:colOff>279400</xdr:colOff>
      <xdr:row>84</xdr:row>
      <xdr:rowOff>60954</xdr:rowOff>
    </xdr:to>
    <xdr:cxnSp macro="">
      <xdr:nvCxnSpPr>
        <xdr:cNvPr id="203" name="直線コネクタ 202"/>
        <xdr:cNvCxnSpPr/>
      </xdr:nvCxnSpPr>
      <xdr:spPr>
        <a:xfrm flipV="1">
          <a:off x="1447800" y="14347275"/>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47141</xdr:rowOff>
    </xdr:from>
    <xdr:to>
      <xdr:col>7</xdr:col>
      <xdr:colOff>203200</xdr:colOff>
      <xdr:row>84</xdr:row>
      <xdr:rowOff>148741</xdr:rowOff>
    </xdr:to>
    <xdr:sp macro="" textlink="">
      <xdr:nvSpPr>
        <xdr:cNvPr id="213" name="円/楕円 212"/>
        <xdr:cNvSpPr/>
      </xdr:nvSpPr>
      <xdr:spPr>
        <a:xfrm>
          <a:off x="4902200" y="144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19218</xdr:rowOff>
    </xdr:from>
    <xdr:ext cx="762000" cy="259045"/>
    <xdr:sp macro="" textlink="">
      <xdr:nvSpPr>
        <xdr:cNvPr id="214" name="人件費・物件費等の状況該当値テキスト"/>
        <xdr:cNvSpPr txBox="1"/>
      </xdr:nvSpPr>
      <xdr:spPr>
        <a:xfrm>
          <a:off x="5041900" y="144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123,893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148459</xdr:rowOff>
    </xdr:from>
    <xdr:to>
      <xdr:col>6</xdr:col>
      <xdr:colOff>50800</xdr:colOff>
      <xdr:row>84</xdr:row>
      <xdr:rowOff>78609</xdr:rowOff>
    </xdr:to>
    <xdr:sp macro="" textlink="">
      <xdr:nvSpPr>
        <xdr:cNvPr id="215" name="円/楕円 214"/>
        <xdr:cNvSpPr/>
      </xdr:nvSpPr>
      <xdr:spPr>
        <a:xfrm>
          <a:off x="4064000" y="143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88786</xdr:rowOff>
    </xdr:from>
    <xdr:ext cx="736600" cy="259045"/>
    <xdr:sp macro="" textlink="">
      <xdr:nvSpPr>
        <xdr:cNvPr id="216" name="テキスト ボックス 215"/>
        <xdr:cNvSpPr txBox="1"/>
      </xdr:nvSpPr>
      <xdr:spPr>
        <a:xfrm>
          <a:off x="3733800" y="1414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92270</xdr:rowOff>
    </xdr:from>
    <xdr:to>
      <xdr:col>4</xdr:col>
      <xdr:colOff>533400</xdr:colOff>
      <xdr:row>84</xdr:row>
      <xdr:rowOff>22420</xdr:rowOff>
    </xdr:to>
    <xdr:sp macro="" textlink="">
      <xdr:nvSpPr>
        <xdr:cNvPr id="217" name="円/楕円 216"/>
        <xdr:cNvSpPr/>
      </xdr:nvSpPr>
      <xdr:spPr>
        <a:xfrm>
          <a:off x="3175000" y="143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32597</xdr:rowOff>
    </xdr:from>
    <xdr:ext cx="762000" cy="259045"/>
    <xdr:sp macro="" textlink="">
      <xdr:nvSpPr>
        <xdr:cNvPr id="218" name="テキスト ボックス 217"/>
        <xdr:cNvSpPr txBox="1"/>
      </xdr:nvSpPr>
      <xdr:spPr>
        <a:xfrm>
          <a:off x="2844800" y="140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66125</xdr:rowOff>
    </xdr:from>
    <xdr:to>
      <xdr:col>3</xdr:col>
      <xdr:colOff>330200</xdr:colOff>
      <xdr:row>83</xdr:row>
      <xdr:rowOff>167725</xdr:rowOff>
    </xdr:to>
    <xdr:sp macro="" textlink="">
      <xdr:nvSpPr>
        <xdr:cNvPr id="219" name="円/楕円 218"/>
        <xdr:cNvSpPr/>
      </xdr:nvSpPr>
      <xdr:spPr>
        <a:xfrm>
          <a:off x="2286000" y="142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6452</xdr:rowOff>
    </xdr:from>
    <xdr:ext cx="762000" cy="259045"/>
    <xdr:sp macro="" textlink="">
      <xdr:nvSpPr>
        <xdr:cNvPr id="220" name="テキスト ボックス 219"/>
        <xdr:cNvSpPr txBox="1"/>
      </xdr:nvSpPr>
      <xdr:spPr>
        <a:xfrm>
          <a:off x="1955800" y="140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10154</xdr:rowOff>
    </xdr:from>
    <xdr:to>
      <xdr:col>2</xdr:col>
      <xdr:colOff>127000</xdr:colOff>
      <xdr:row>84</xdr:row>
      <xdr:rowOff>111754</xdr:rowOff>
    </xdr:to>
    <xdr:sp macro="" textlink="">
      <xdr:nvSpPr>
        <xdr:cNvPr id="221" name="円/楕円 220"/>
        <xdr:cNvSpPr/>
      </xdr:nvSpPr>
      <xdr:spPr>
        <a:xfrm>
          <a:off x="1397000" y="144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96531</xdr:rowOff>
    </xdr:from>
    <xdr:ext cx="762000" cy="259045"/>
    <xdr:sp macro="" textlink="">
      <xdr:nvSpPr>
        <xdr:cNvPr id="222" name="テキスト ボックス 221"/>
        <xdr:cNvSpPr txBox="1"/>
      </xdr:nvSpPr>
      <xdr:spPr>
        <a:xfrm>
          <a:off x="1066800" y="1449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で、昨年を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ポイント下回りました。これは、職員構成の変動による影響が主であり、給料表等制度変更の差異によるものではありません。今後も国の動向等注視しながら、給料の適正化に努めます。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6955</xdr:rowOff>
    </xdr:to>
    <xdr:cxnSp macro="">
      <xdr:nvCxnSpPr>
        <xdr:cNvPr id="258" name="直線コネクタ 257"/>
        <xdr:cNvCxnSpPr/>
      </xdr:nvCxnSpPr>
      <xdr:spPr>
        <a:xfrm flipV="1">
          <a:off x="16179800" y="142028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6955</xdr:rowOff>
    </xdr:to>
    <xdr:cxnSp macro="">
      <xdr:nvCxnSpPr>
        <xdr:cNvPr id="261" name="直線コネクタ 260"/>
        <xdr:cNvCxnSpPr/>
      </xdr:nvCxnSpPr>
      <xdr:spPr>
        <a:xfrm>
          <a:off x="15290800" y="141913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88</xdr:row>
      <xdr:rowOff>0</xdr:rowOff>
    </xdr:to>
    <xdr:cxnSp macro="">
      <xdr:nvCxnSpPr>
        <xdr:cNvPr id="264" name="直線コネクタ 263"/>
        <xdr:cNvCxnSpPr/>
      </xdr:nvCxnSpPr>
      <xdr:spPr>
        <a:xfrm flipV="1">
          <a:off x="14401800" y="141913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88</xdr:row>
      <xdr:rowOff>0</xdr:rowOff>
    </xdr:to>
    <xdr:cxnSp macro="">
      <xdr:nvCxnSpPr>
        <xdr:cNvPr id="267" name="直線コネクタ 266"/>
        <xdr:cNvCxnSpPr/>
      </xdr:nvCxnSpPr>
      <xdr:spPr>
        <a:xfrm>
          <a:off x="13512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8"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1" name="円/楕円 280"/>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82" name="テキスト ボックス 281"/>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3" name="円/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4" name="テキスト ボックス 28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5" name="円/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6" name="テキスト ボックス 28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人口千人当たりの職員数は、類似団体内平均を上回る</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人となっています。これまでも、多様な行政需要に対応しながら、最少の経費で最大の効果を挙げるべく努めてきました。今後も少子高齢化や人口減少などの対策を進めるとともに、次世代へ継続可能なまちづくりを目指し、事務事業の効率化等を進め、職員定数の適正化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23813</xdr:rowOff>
    </xdr:from>
    <xdr:to>
      <xdr:col>24</xdr:col>
      <xdr:colOff>558800</xdr:colOff>
      <xdr:row>63</xdr:row>
      <xdr:rowOff>66040</xdr:rowOff>
    </xdr:to>
    <xdr:cxnSp macro="">
      <xdr:nvCxnSpPr>
        <xdr:cNvPr id="321" name="直線コネクタ 320"/>
        <xdr:cNvCxnSpPr/>
      </xdr:nvCxnSpPr>
      <xdr:spPr>
        <a:xfrm>
          <a:off x="16179800" y="1082516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169121</xdr:rowOff>
    </xdr:from>
    <xdr:to>
      <xdr:col>23</xdr:col>
      <xdr:colOff>406400</xdr:colOff>
      <xdr:row>63</xdr:row>
      <xdr:rowOff>23813</xdr:rowOff>
    </xdr:to>
    <xdr:cxnSp macro="">
      <xdr:nvCxnSpPr>
        <xdr:cNvPr id="324" name="直線コネクタ 323"/>
        <xdr:cNvCxnSpPr/>
      </xdr:nvCxnSpPr>
      <xdr:spPr>
        <a:xfrm>
          <a:off x="15290800" y="10799021"/>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163089</xdr:rowOff>
    </xdr:from>
    <xdr:to>
      <xdr:col>22</xdr:col>
      <xdr:colOff>203200</xdr:colOff>
      <xdr:row>62</xdr:row>
      <xdr:rowOff>169121</xdr:rowOff>
    </xdr:to>
    <xdr:cxnSp macro="">
      <xdr:nvCxnSpPr>
        <xdr:cNvPr id="327" name="直線コネクタ 326"/>
        <xdr:cNvCxnSpPr/>
      </xdr:nvCxnSpPr>
      <xdr:spPr>
        <a:xfrm>
          <a:off x="14401800" y="1079298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163089</xdr:rowOff>
    </xdr:from>
    <xdr:to>
      <xdr:col>21</xdr:col>
      <xdr:colOff>0</xdr:colOff>
      <xdr:row>62</xdr:row>
      <xdr:rowOff>165100</xdr:rowOff>
    </xdr:to>
    <xdr:cxnSp macro="">
      <xdr:nvCxnSpPr>
        <xdr:cNvPr id="330" name="直線コネクタ 329"/>
        <xdr:cNvCxnSpPr/>
      </xdr:nvCxnSpPr>
      <xdr:spPr>
        <a:xfrm flipV="1">
          <a:off x="13512800" y="1079298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15240</xdr:rowOff>
    </xdr:from>
    <xdr:to>
      <xdr:col>24</xdr:col>
      <xdr:colOff>609600</xdr:colOff>
      <xdr:row>63</xdr:row>
      <xdr:rowOff>116840</xdr:rowOff>
    </xdr:to>
    <xdr:sp macro="" textlink="">
      <xdr:nvSpPr>
        <xdr:cNvPr id="340" name="円/楕円 339"/>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158767</xdr:rowOff>
    </xdr:from>
    <xdr:ext cx="762000" cy="259045"/>
    <xdr:sp macro="" textlink="">
      <xdr:nvSpPr>
        <xdr:cNvPr id="341"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144463</xdr:rowOff>
    </xdr:from>
    <xdr:to>
      <xdr:col>23</xdr:col>
      <xdr:colOff>457200</xdr:colOff>
      <xdr:row>63</xdr:row>
      <xdr:rowOff>74613</xdr:rowOff>
    </xdr:to>
    <xdr:sp macro="" textlink="">
      <xdr:nvSpPr>
        <xdr:cNvPr id="342" name="円/楕円 341"/>
        <xdr:cNvSpPr/>
      </xdr:nvSpPr>
      <xdr:spPr>
        <a:xfrm>
          <a:off x="16129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59390</xdr:rowOff>
    </xdr:from>
    <xdr:ext cx="736600" cy="259045"/>
    <xdr:sp macro="" textlink="">
      <xdr:nvSpPr>
        <xdr:cNvPr id="343" name="テキスト ボックス 342"/>
        <xdr:cNvSpPr txBox="1"/>
      </xdr:nvSpPr>
      <xdr:spPr>
        <a:xfrm>
          <a:off x="15798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118321</xdr:rowOff>
    </xdr:from>
    <xdr:to>
      <xdr:col>22</xdr:col>
      <xdr:colOff>254000</xdr:colOff>
      <xdr:row>63</xdr:row>
      <xdr:rowOff>48471</xdr:rowOff>
    </xdr:to>
    <xdr:sp macro="" textlink="">
      <xdr:nvSpPr>
        <xdr:cNvPr id="344" name="円/楕円 343"/>
        <xdr:cNvSpPr/>
      </xdr:nvSpPr>
      <xdr:spPr>
        <a:xfrm>
          <a:off x="15240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33248</xdr:rowOff>
    </xdr:from>
    <xdr:ext cx="762000" cy="259045"/>
    <xdr:sp macro="" textlink="">
      <xdr:nvSpPr>
        <xdr:cNvPr id="345" name="テキスト ボックス 344"/>
        <xdr:cNvSpPr txBox="1"/>
      </xdr:nvSpPr>
      <xdr:spPr>
        <a:xfrm>
          <a:off x="14909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112289</xdr:rowOff>
    </xdr:from>
    <xdr:to>
      <xdr:col>21</xdr:col>
      <xdr:colOff>50800</xdr:colOff>
      <xdr:row>63</xdr:row>
      <xdr:rowOff>42439</xdr:rowOff>
    </xdr:to>
    <xdr:sp macro="" textlink="">
      <xdr:nvSpPr>
        <xdr:cNvPr id="346" name="円/楕円 345"/>
        <xdr:cNvSpPr/>
      </xdr:nvSpPr>
      <xdr:spPr>
        <a:xfrm>
          <a:off x="14351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27216</xdr:rowOff>
    </xdr:from>
    <xdr:ext cx="762000" cy="259045"/>
    <xdr:sp macro="" textlink="">
      <xdr:nvSpPr>
        <xdr:cNvPr id="347" name="テキスト ボックス 346"/>
        <xdr:cNvSpPr txBox="1"/>
      </xdr:nvSpPr>
      <xdr:spPr>
        <a:xfrm>
          <a:off x="14020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114300</xdr:rowOff>
    </xdr:from>
    <xdr:to>
      <xdr:col>19</xdr:col>
      <xdr:colOff>533400</xdr:colOff>
      <xdr:row>63</xdr:row>
      <xdr:rowOff>44450</xdr:rowOff>
    </xdr:to>
    <xdr:sp macro="" textlink="">
      <xdr:nvSpPr>
        <xdr:cNvPr id="348" name="円/楕円 347"/>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29227</xdr:rowOff>
    </xdr:from>
    <xdr:ext cx="762000" cy="259045"/>
    <xdr:sp macro="" textlink="">
      <xdr:nvSpPr>
        <xdr:cNvPr id="349" name="テキスト ボックス 348"/>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年度の単年度実質公債費比率（</a:t>
          </a:r>
          <a:r>
            <a:rPr kumimoji="1" lang="en-US" altLang="ja-JP" sz="1100">
              <a:solidFill>
                <a:schemeClr val="dk1"/>
              </a:solidFill>
              <a:effectLst/>
              <a:latin typeface="+mn-lt"/>
              <a:ea typeface="+mn-ea"/>
              <a:cs typeface="+mn-cs"/>
            </a:rPr>
            <a:t>7.06</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ヵ年平均から外れたことにより平均値が減少するとともに、</a:t>
          </a:r>
          <a:r>
            <a:rPr lang="ja-JP" altLang="ja-JP" sz="1100">
              <a:solidFill>
                <a:schemeClr val="dk1"/>
              </a:solidFill>
              <a:effectLst/>
              <a:latin typeface="+mn-lt"/>
              <a:ea typeface="+mn-ea"/>
              <a:cs typeface="+mn-cs"/>
            </a:rPr>
            <a:t>普通交付税や地方消費税交付金の</a:t>
          </a:r>
          <a:r>
            <a:rPr kumimoji="1" lang="ja-JP" altLang="ja-JP" sz="1100">
              <a:solidFill>
                <a:schemeClr val="dk1"/>
              </a:solidFill>
              <a:effectLst/>
              <a:latin typeface="+mn-lt"/>
              <a:ea typeface="+mn-ea"/>
              <a:cs typeface="+mn-cs"/>
            </a:rPr>
            <a:t>増による標準財政規模の増、大型事業に係る償還終了による元利償還金の減が影響し、対前年度比マイナス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改善が見られ、前年度同様、類似団体内平均及び県平均をともに下回る結果となりました。今後一部事務組合によるごみ処理施設建設に伴う地方債の償還により、増加に転じることが予想されます。引続き地方債発行による後年度財政状況への影響を見極め、適正管理に努め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51118</xdr:rowOff>
    </xdr:to>
    <xdr:cxnSp macro="">
      <xdr:nvCxnSpPr>
        <xdr:cNvPr id="379" name="直線コネクタ 378"/>
        <xdr:cNvCxnSpPr/>
      </xdr:nvCxnSpPr>
      <xdr:spPr>
        <a:xfrm flipV="1">
          <a:off x="16179800" y="66652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111443</xdr:rowOff>
    </xdr:to>
    <xdr:cxnSp macro="">
      <xdr:nvCxnSpPr>
        <xdr:cNvPr id="382" name="直線コネクタ 381"/>
        <xdr:cNvCxnSpPr/>
      </xdr:nvCxnSpPr>
      <xdr:spPr>
        <a:xfrm flipV="1">
          <a:off x="15290800" y="67376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111443</xdr:rowOff>
    </xdr:from>
    <xdr:to>
      <xdr:col>22</xdr:col>
      <xdr:colOff>203200</xdr:colOff>
      <xdr:row>40</xdr:row>
      <xdr:rowOff>318</xdr:rowOff>
    </xdr:to>
    <xdr:cxnSp macro="">
      <xdr:nvCxnSpPr>
        <xdr:cNvPr id="385" name="直線コネクタ 384"/>
        <xdr:cNvCxnSpPr/>
      </xdr:nvCxnSpPr>
      <xdr:spPr>
        <a:xfrm flipV="1">
          <a:off x="14401800" y="67979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318</xdr:rowOff>
    </xdr:from>
    <xdr:to>
      <xdr:col>21</xdr:col>
      <xdr:colOff>0</xdr:colOff>
      <xdr:row>40</xdr:row>
      <xdr:rowOff>48578</xdr:rowOff>
    </xdr:to>
    <xdr:cxnSp macro="">
      <xdr:nvCxnSpPr>
        <xdr:cNvPr id="388" name="直線コネクタ 387"/>
        <xdr:cNvCxnSpPr/>
      </xdr:nvCxnSpPr>
      <xdr:spPr>
        <a:xfrm flipV="1">
          <a:off x="13512800" y="68583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8" name="円/楕円 397"/>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9"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400" name="円/楕円 399"/>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401" name="テキスト ボックス 400"/>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402" name="円/楕円 401"/>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403" name="テキスト ボックス 402"/>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120968</xdr:rowOff>
    </xdr:from>
    <xdr:to>
      <xdr:col>21</xdr:col>
      <xdr:colOff>50800</xdr:colOff>
      <xdr:row>40</xdr:row>
      <xdr:rowOff>51118</xdr:rowOff>
    </xdr:to>
    <xdr:sp macro="" textlink="">
      <xdr:nvSpPr>
        <xdr:cNvPr id="404" name="円/楕円 403"/>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405" name="テキスト ボックス 404"/>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6" name="円/楕円 405"/>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07" name="テキスト ボックス 406"/>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普通交付税や地方消費税交付金の増加などによ</a:t>
          </a:r>
          <a:r>
            <a:rPr kumimoji="1" lang="ja-JP" altLang="ja-JP" sz="1100">
              <a:solidFill>
                <a:schemeClr val="dk1"/>
              </a:solidFill>
              <a:effectLst/>
              <a:latin typeface="+mn-lt"/>
              <a:ea typeface="+mn-ea"/>
              <a:cs typeface="+mn-cs"/>
            </a:rPr>
            <a:t>り標準財政規模が増加したものの、一部事務組合によるごみ処理施設建設に伴う地方債の償還に係る負担見込額の増が影響し、対前年度比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103.8</a:t>
          </a:r>
          <a:r>
            <a:rPr kumimoji="1" lang="ja-JP" altLang="ja-JP" sz="1100">
              <a:solidFill>
                <a:schemeClr val="dk1"/>
              </a:solidFill>
              <a:effectLst/>
              <a:latin typeface="+mn-lt"/>
              <a:ea typeface="+mn-ea"/>
              <a:cs typeface="+mn-cs"/>
            </a:rPr>
            <a:t>％となりました。前年度同様、類似団体内平均及び県平均を下回る改善には至りませんでした。引き続き、土地開発公社経営健全化に関する計画に従い継続的な公社用地の取得を進めるとともに、行財政改革を一層推進してさらなる健全化に努め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113030</xdr:rowOff>
    </xdr:from>
    <xdr:to>
      <xdr:col>24</xdr:col>
      <xdr:colOff>558800</xdr:colOff>
      <xdr:row>18</xdr:row>
      <xdr:rowOff>119465</xdr:rowOff>
    </xdr:to>
    <xdr:cxnSp macro="">
      <xdr:nvCxnSpPr>
        <xdr:cNvPr id="441" name="直線コネクタ 440"/>
        <xdr:cNvCxnSpPr/>
      </xdr:nvCxnSpPr>
      <xdr:spPr>
        <a:xfrm>
          <a:off x="16179800" y="3199130"/>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113030</xdr:rowOff>
    </xdr:from>
    <xdr:to>
      <xdr:col>23</xdr:col>
      <xdr:colOff>406400</xdr:colOff>
      <xdr:row>19</xdr:row>
      <xdr:rowOff>5122</xdr:rowOff>
    </xdr:to>
    <xdr:cxnSp macro="">
      <xdr:nvCxnSpPr>
        <xdr:cNvPr id="444" name="直線コネクタ 443"/>
        <xdr:cNvCxnSpPr/>
      </xdr:nvCxnSpPr>
      <xdr:spPr>
        <a:xfrm flipV="1">
          <a:off x="15290800" y="319913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5122</xdr:rowOff>
    </xdr:from>
    <xdr:to>
      <xdr:col>22</xdr:col>
      <xdr:colOff>203200</xdr:colOff>
      <xdr:row>19</xdr:row>
      <xdr:rowOff>69469</xdr:rowOff>
    </xdr:to>
    <xdr:cxnSp macro="">
      <xdr:nvCxnSpPr>
        <xdr:cNvPr id="447" name="直線コネクタ 446"/>
        <xdr:cNvCxnSpPr/>
      </xdr:nvCxnSpPr>
      <xdr:spPr>
        <a:xfrm flipV="1">
          <a:off x="14401800" y="3262672"/>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69469</xdr:rowOff>
    </xdr:from>
    <xdr:to>
      <xdr:col>21</xdr:col>
      <xdr:colOff>0</xdr:colOff>
      <xdr:row>19</xdr:row>
      <xdr:rowOff>153120</xdr:rowOff>
    </xdr:to>
    <xdr:cxnSp macro="">
      <xdr:nvCxnSpPr>
        <xdr:cNvPr id="450" name="直線コネクタ 449"/>
        <xdr:cNvCxnSpPr/>
      </xdr:nvCxnSpPr>
      <xdr:spPr>
        <a:xfrm flipV="1">
          <a:off x="13512800" y="3327019"/>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68665</xdr:rowOff>
    </xdr:from>
    <xdr:to>
      <xdr:col>24</xdr:col>
      <xdr:colOff>609600</xdr:colOff>
      <xdr:row>18</xdr:row>
      <xdr:rowOff>170265</xdr:rowOff>
    </xdr:to>
    <xdr:sp macro="" textlink="">
      <xdr:nvSpPr>
        <xdr:cNvPr id="460" name="円/楕円 459"/>
        <xdr:cNvSpPr/>
      </xdr:nvSpPr>
      <xdr:spPr>
        <a:xfrm>
          <a:off x="169672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40742</xdr:rowOff>
    </xdr:from>
    <xdr:ext cx="762000" cy="259045"/>
    <xdr:sp macro="" textlink="">
      <xdr:nvSpPr>
        <xdr:cNvPr id="461" name="将来負担の状況該当値テキスト"/>
        <xdr:cNvSpPr txBox="1"/>
      </xdr:nvSpPr>
      <xdr:spPr>
        <a:xfrm>
          <a:off x="17106900" y="312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62230</xdr:rowOff>
    </xdr:from>
    <xdr:to>
      <xdr:col>23</xdr:col>
      <xdr:colOff>457200</xdr:colOff>
      <xdr:row>18</xdr:row>
      <xdr:rowOff>163830</xdr:rowOff>
    </xdr:to>
    <xdr:sp macro="" textlink="">
      <xdr:nvSpPr>
        <xdr:cNvPr id="462" name="円/楕円 461"/>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148607</xdr:rowOff>
    </xdr:from>
    <xdr:ext cx="736600" cy="259045"/>
    <xdr:sp macro="" textlink="">
      <xdr:nvSpPr>
        <xdr:cNvPr id="463" name="テキスト ボックス 462"/>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125772</xdr:rowOff>
    </xdr:from>
    <xdr:to>
      <xdr:col>22</xdr:col>
      <xdr:colOff>254000</xdr:colOff>
      <xdr:row>19</xdr:row>
      <xdr:rowOff>55922</xdr:rowOff>
    </xdr:to>
    <xdr:sp macro="" textlink="">
      <xdr:nvSpPr>
        <xdr:cNvPr id="464" name="円/楕円 463"/>
        <xdr:cNvSpPr/>
      </xdr:nvSpPr>
      <xdr:spPr>
        <a:xfrm>
          <a:off x="15240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40699</xdr:rowOff>
    </xdr:from>
    <xdr:ext cx="762000" cy="259045"/>
    <xdr:sp macro="" textlink="">
      <xdr:nvSpPr>
        <xdr:cNvPr id="465" name="テキスト ボックス 464"/>
        <xdr:cNvSpPr txBox="1"/>
      </xdr:nvSpPr>
      <xdr:spPr>
        <a:xfrm>
          <a:off x="14909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18669</xdr:rowOff>
    </xdr:from>
    <xdr:to>
      <xdr:col>21</xdr:col>
      <xdr:colOff>50800</xdr:colOff>
      <xdr:row>19</xdr:row>
      <xdr:rowOff>120269</xdr:rowOff>
    </xdr:to>
    <xdr:sp macro="" textlink="">
      <xdr:nvSpPr>
        <xdr:cNvPr id="466" name="円/楕円 465"/>
        <xdr:cNvSpPr/>
      </xdr:nvSpPr>
      <xdr:spPr>
        <a:xfrm>
          <a:off x="14351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105046</xdr:rowOff>
    </xdr:from>
    <xdr:ext cx="762000" cy="259045"/>
    <xdr:sp macro="" textlink="">
      <xdr:nvSpPr>
        <xdr:cNvPr id="467" name="テキスト ボックス 466"/>
        <xdr:cNvSpPr txBox="1"/>
      </xdr:nvSpPr>
      <xdr:spPr>
        <a:xfrm>
          <a:off x="14020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102320</xdr:rowOff>
    </xdr:from>
    <xdr:to>
      <xdr:col>19</xdr:col>
      <xdr:colOff>533400</xdr:colOff>
      <xdr:row>20</xdr:row>
      <xdr:rowOff>32470</xdr:rowOff>
    </xdr:to>
    <xdr:sp macro="" textlink="">
      <xdr:nvSpPr>
        <xdr:cNvPr id="468" name="円/楕円 467"/>
        <xdr:cNvSpPr/>
      </xdr:nvSpPr>
      <xdr:spPr>
        <a:xfrm>
          <a:off x="13462000" y="33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17247</xdr:rowOff>
    </xdr:from>
    <xdr:ext cx="762000" cy="259045"/>
    <xdr:sp macro="" textlink="">
      <xdr:nvSpPr>
        <xdr:cNvPr id="469" name="テキスト ボックス 468"/>
        <xdr:cNvSpPr txBox="1"/>
      </xdr:nvSpPr>
      <xdr:spPr>
        <a:xfrm>
          <a:off x="13131800" y="34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人件費に係る経常収支比率は、類似団体内平均を上回りました。経常一般財源が増加し、定年等退職手当の増加などによる経常人件費充当一般財源が増加したため、比率は対前年度比プラス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ポイントとなりました。今後も引き続き職員配置適正化計画に基づく人員削減に取り組み、指定管理者制度の導入による民間委託等を進め、人件費総体の抑制を図ります。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8890</xdr:rowOff>
    </xdr:to>
    <xdr:cxnSp macro="">
      <xdr:nvCxnSpPr>
        <xdr:cNvPr id="66" name="直線コネクタ 65"/>
        <xdr:cNvCxnSpPr/>
      </xdr:nvCxnSpPr>
      <xdr:spPr>
        <a:xfrm>
          <a:off x="3987800" y="632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157480</xdr:rowOff>
    </xdr:to>
    <xdr:cxnSp macro="">
      <xdr:nvCxnSpPr>
        <xdr:cNvPr id="69" name="直線コネクタ 68"/>
        <xdr:cNvCxnSpPr/>
      </xdr:nvCxnSpPr>
      <xdr:spPr>
        <a:xfrm>
          <a:off x="3098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165100</xdr:rowOff>
    </xdr:to>
    <xdr:cxnSp macro="">
      <xdr:nvCxnSpPr>
        <xdr:cNvPr id="72" name="直線コネクタ 71"/>
        <xdr:cNvCxnSpPr/>
      </xdr:nvCxnSpPr>
      <xdr:spPr>
        <a:xfrm flipV="1">
          <a:off x="2209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165100</xdr:rowOff>
    </xdr:to>
    <xdr:cxnSp macro="">
      <xdr:nvCxnSpPr>
        <xdr:cNvPr id="75" name="直線コネクタ 74"/>
        <xdr:cNvCxnSpPr/>
      </xdr:nvCxnSpPr>
      <xdr:spPr>
        <a:xfrm>
          <a:off x="1320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8" name="テキスト ボックス 87"/>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3" name="円/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同様、類似団体内平均を下回りました。経常一般財源が増加しましたが、各種委託料の増加等、経常的経費として増加したため、経常物件費充当一般財源が増加し、比率は対前年度比</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ポイントとなりました。今後指定管理者制度など民間委託が進むにつれ、物件費の比率も増加してくるものと考えられます。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83566</xdr:rowOff>
    </xdr:from>
    <xdr:to>
      <xdr:col>24</xdr:col>
      <xdr:colOff>31750</xdr:colOff>
      <xdr:row>15</xdr:row>
      <xdr:rowOff>83566</xdr:rowOff>
    </xdr:to>
    <xdr:cxnSp macro="">
      <xdr:nvCxnSpPr>
        <xdr:cNvPr id="125" name="直線コネクタ 124"/>
        <xdr:cNvCxnSpPr/>
      </xdr:nvCxnSpPr>
      <xdr:spPr>
        <a:xfrm>
          <a:off x="15671800" y="2655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28702</xdr:rowOff>
    </xdr:from>
    <xdr:to>
      <xdr:col>22</xdr:col>
      <xdr:colOff>565150</xdr:colOff>
      <xdr:row>15</xdr:row>
      <xdr:rowOff>83566</xdr:rowOff>
    </xdr:to>
    <xdr:cxnSp macro="">
      <xdr:nvCxnSpPr>
        <xdr:cNvPr id="128" name="直線コネクタ 127"/>
        <xdr:cNvCxnSpPr/>
      </xdr:nvCxnSpPr>
      <xdr:spPr>
        <a:xfrm>
          <a:off x="14782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145288</xdr:rowOff>
    </xdr:from>
    <xdr:to>
      <xdr:col>21</xdr:col>
      <xdr:colOff>361950</xdr:colOff>
      <xdr:row>15</xdr:row>
      <xdr:rowOff>28702</xdr:rowOff>
    </xdr:to>
    <xdr:cxnSp macro="">
      <xdr:nvCxnSpPr>
        <xdr:cNvPr id="131" name="直線コネクタ 130"/>
        <xdr:cNvCxnSpPr/>
      </xdr:nvCxnSpPr>
      <xdr:spPr>
        <a:xfrm>
          <a:off x="13893800" y="2545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145288</xdr:rowOff>
    </xdr:from>
    <xdr:to>
      <xdr:col>20</xdr:col>
      <xdr:colOff>158750</xdr:colOff>
      <xdr:row>14</xdr:row>
      <xdr:rowOff>154432</xdr:rowOff>
    </xdr:to>
    <xdr:cxnSp macro="">
      <xdr:nvCxnSpPr>
        <xdr:cNvPr id="134" name="直線コネクタ 133"/>
        <xdr:cNvCxnSpPr/>
      </xdr:nvCxnSpPr>
      <xdr:spPr>
        <a:xfrm flipV="1">
          <a:off x="13004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4" name="円/楕円 143"/>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49293</xdr:rowOff>
    </xdr:from>
    <xdr:ext cx="762000" cy="259045"/>
    <xdr:sp macro="" textlink="">
      <xdr:nvSpPr>
        <xdr:cNvPr id="145"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32766</xdr:rowOff>
    </xdr:from>
    <xdr:to>
      <xdr:col>22</xdr:col>
      <xdr:colOff>615950</xdr:colOff>
      <xdr:row>15</xdr:row>
      <xdr:rowOff>134366</xdr:rowOff>
    </xdr:to>
    <xdr:sp macro="" textlink="">
      <xdr:nvSpPr>
        <xdr:cNvPr id="146" name="円/楕円 145"/>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144543</xdr:rowOff>
    </xdr:from>
    <xdr:ext cx="736600" cy="259045"/>
    <xdr:sp macro="" textlink="">
      <xdr:nvSpPr>
        <xdr:cNvPr id="147" name="テキスト ボックス 146"/>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149352</xdr:rowOff>
    </xdr:from>
    <xdr:to>
      <xdr:col>21</xdr:col>
      <xdr:colOff>412750</xdr:colOff>
      <xdr:row>15</xdr:row>
      <xdr:rowOff>79502</xdr:rowOff>
    </xdr:to>
    <xdr:sp macro="" textlink="">
      <xdr:nvSpPr>
        <xdr:cNvPr id="148" name="円/楕円 147"/>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89679</xdr:rowOff>
    </xdr:from>
    <xdr:ext cx="762000" cy="259045"/>
    <xdr:sp macro="" textlink="">
      <xdr:nvSpPr>
        <xdr:cNvPr id="149" name="テキスト ボックス 148"/>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94488</xdr:rowOff>
    </xdr:from>
    <xdr:to>
      <xdr:col>20</xdr:col>
      <xdr:colOff>209550</xdr:colOff>
      <xdr:row>15</xdr:row>
      <xdr:rowOff>24638</xdr:rowOff>
    </xdr:to>
    <xdr:sp macro="" textlink="">
      <xdr:nvSpPr>
        <xdr:cNvPr id="150" name="円/楕円 149"/>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34815</xdr:rowOff>
    </xdr:from>
    <xdr:ext cx="762000" cy="259045"/>
    <xdr:sp macro="" textlink="">
      <xdr:nvSpPr>
        <xdr:cNvPr id="151" name="テキスト ボックス 150"/>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103632</xdr:rowOff>
    </xdr:from>
    <xdr:to>
      <xdr:col>19</xdr:col>
      <xdr:colOff>6350</xdr:colOff>
      <xdr:row>15</xdr:row>
      <xdr:rowOff>33782</xdr:rowOff>
    </xdr:to>
    <xdr:sp macro="" textlink="">
      <xdr:nvSpPr>
        <xdr:cNvPr id="152" name="円/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43959</xdr:rowOff>
    </xdr:from>
    <xdr:ext cx="762000" cy="259045"/>
    <xdr:sp macro="" textlink="">
      <xdr:nvSpPr>
        <xdr:cNvPr id="153" name="テキスト ボックス 152"/>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同様、類似団体内平均を下回りました。経常一般財源が増加し、障害者福祉や生活保護などの社会保障費や公立保育所経費が増加したため、扶助費に充当される特定財源の増加以上に、扶助費に係る経常充当一般財源が増加し、比率は対前年度比マイナ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ポイントとなりました。扶助費は決算額、経常収支比率ともに増加傾向にあるため、資格審査等の適正化などを進めていく必要があります。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95250</xdr:rowOff>
    </xdr:to>
    <xdr:cxnSp macro="">
      <xdr:nvCxnSpPr>
        <xdr:cNvPr id="186" name="直線コネクタ 185"/>
        <xdr:cNvCxnSpPr/>
      </xdr:nvCxnSpPr>
      <xdr:spPr>
        <a:xfrm flipV="1">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95250</xdr:rowOff>
    </xdr:to>
    <xdr:cxnSp macro="">
      <xdr:nvCxnSpPr>
        <xdr:cNvPr id="189" name="直線コネクタ 188"/>
        <xdr:cNvCxnSpPr/>
      </xdr:nvCxnSpPr>
      <xdr:spPr>
        <a:xfrm>
          <a:off x="3098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6350</xdr:rowOff>
    </xdr:to>
    <xdr:cxnSp macro="">
      <xdr:nvCxnSpPr>
        <xdr:cNvPr id="192" name="直線コネクタ 191"/>
        <xdr:cNvCxnSpPr/>
      </xdr:nvCxnSpPr>
      <xdr:spPr>
        <a:xfrm flipV="1">
          <a:off x="2209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55</xdr:row>
      <xdr:rowOff>6350</xdr:rowOff>
    </xdr:to>
    <xdr:cxnSp macro="">
      <xdr:nvCxnSpPr>
        <xdr:cNvPr id="195" name="直線コネクタ 194"/>
        <xdr:cNvCxnSpPr/>
      </xdr:nvCxnSpPr>
      <xdr:spPr>
        <a:xfrm>
          <a:off x="1320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156227</xdr:rowOff>
    </xdr:from>
    <xdr:ext cx="736600" cy="259045"/>
    <xdr:sp macro="" textlink="">
      <xdr:nvSpPr>
        <xdr:cNvPr id="208" name="テキスト ボックス 207"/>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9" name="円/楕円 208"/>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0" name="テキスト ボックス 209"/>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1" name="円/楕円 210"/>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2" name="テキスト ボックス 211"/>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3" name="円/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同様、類似団体内平均を下回りました。経常一般財源が増加しましたが、国民健康保険の保険基盤安定分に係る繰出金等が増加したため、その他に係る経常経費充当一般財源も増加し、比率は対前年度比プラ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ポイントとなりました。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xdr:rowOff>
    </xdr:from>
    <xdr:to>
      <xdr:col>24</xdr:col>
      <xdr:colOff>31750</xdr:colOff>
      <xdr:row>57</xdr:row>
      <xdr:rowOff>22225</xdr:rowOff>
    </xdr:to>
    <xdr:cxnSp macro="">
      <xdr:nvCxnSpPr>
        <xdr:cNvPr id="251" name="直線コネクタ 250"/>
        <xdr:cNvCxnSpPr/>
      </xdr:nvCxnSpPr>
      <xdr:spPr>
        <a:xfrm>
          <a:off x="15671800" y="97758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3175</xdr:rowOff>
    </xdr:to>
    <xdr:cxnSp macro="">
      <xdr:nvCxnSpPr>
        <xdr:cNvPr id="254" name="直線コネクタ 253"/>
        <xdr:cNvCxnSpPr/>
      </xdr:nvCxnSpPr>
      <xdr:spPr>
        <a:xfrm>
          <a:off x="14782800" y="9728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146050</xdr:rowOff>
    </xdr:to>
    <xdr:cxnSp macro="">
      <xdr:nvCxnSpPr>
        <xdr:cNvPr id="257" name="直線コネクタ 256"/>
        <xdr:cNvCxnSpPr/>
      </xdr:nvCxnSpPr>
      <xdr:spPr>
        <a:xfrm flipV="1">
          <a:off x="13893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146050</xdr:rowOff>
    </xdr:to>
    <xdr:cxnSp macro="">
      <xdr:nvCxnSpPr>
        <xdr:cNvPr id="260" name="直線コネクタ 259"/>
        <xdr:cNvCxnSpPr/>
      </xdr:nvCxnSpPr>
      <xdr:spPr>
        <a:xfrm>
          <a:off x="13004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142875</xdr:rowOff>
    </xdr:from>
    <xdr:to>
      <xdr:col>24</xdr:col>
      <xdr:colOff>82550</xdr:colOff>
      <xdr:row>57</xdr:row>
      <xdr:rowOff>73025</xdr:rowOff>
    </xdr:to>
    <xdr:sp macro="" textlink="">
      <xdr:nvSpPr>
        <xdr:cNvPr id="270" name="円/楕円 269"/>
        <xdr:cNvSpPr/>
      </xdr:nvSpPr>
      <xdr:spPr>
        <a:xfrm>
          <a:off x="164592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159402</xdr:rowOff>
    </xdr:from>
    <xdr:ext cx="762000" cy="259045"/>
    <xdr:sp macro="" textlink="">
      <xdr:nvSpPr>
        <xdr:cNvPr id="271" name="その他該当値テキスト"/>
        <xdr:cNvSpPr txBox="1"/>
      </xdr:nvSpPr>
      <xdr:spPr>
        <a:xfrm>
          <a:off x="165989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123825</xdr:rowOff>
    </xdr:from>
    <xdr:to>
      <xdr:col>22</xdr:col>
      <xdr:colOff>615950</xdr:colOff>
      <xdr:row>57</xdr:row>
      <xdr:rowOff>53975</xdr:rowOff>
    </xdr:to>
    <xdr:sp macro="" textlink="">
      <xdr:nvSpPr>
        <xdr:cNvPr id="272" name="円/楕円 271"/>
        <xdr:cNvSpPr/>
      </xdr:nvSpPr>
      <xdr:spPr>
        <a:xfrm>
          <a:off x="15621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64152</xdr:rowOff>
    </xdr:from>
    <xdr:ext cx="736600" cy="259045"/>
    <xdr:sp macro="" textlink="">
      <xdr:nvSpPr>
        <xdr:cNvPr id="273" name="テキスト ボックス 272"/>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95250</xdr:rowOff>
    </xdr:from>
    <xdr:to>
      <xdr:col>20</xdr:col>
      <xdr:colOff>209550</xdr:colOff>
      <xdr:row>57</xdr:row>
      <xdr:rowOff>25400</xdr:rowOff>
    </xdr:to>
    <xdr:sp macro="" textlink="">
      <xdr:nvSpPr>
        <xdr:cNvPr id="276" name="円/楕円 275"/>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35577</xdr:rowOff>
    </xdr:from>
    <xdr:ext cx="762000" cy="259045"/>
    <xdr:sp macro="" textlink="">
      <xdr:nvSpPr>
        <xdr:cNvPr id="277" name="テキスト ボックス 276"/>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同様、類似団体内平均を上回りました。公営企業法適用企業である下水道事業会計への基準内補助等が減少し、経常一般財源の増と、補助費等の経常経費充当特定財源の増により、比率は対前年度比マイナ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155575</xdr:rowOff>
    </xdr:from>
    <xdr:to>
      <xdr:col>24</xdr:col>
      <xdr:colOff>31750</xdr:colOff>
      <xdr:row>37</xdr:row>
      <xdr:rowOff>161290</xdr:rowOff>
    </xdr:to>
    <xdr:cxnSp macro="">
      <xdr:nvCxnSpPr>
        <xdr:cNvPr id="307" name="直線コネクタ 306"/>
        <xdr:cNvCxnSpPr/>
      </xdr:nvCxnSpPr>
      <xdr:spPr>
        <a:xfrm flipV="1">
          <a:off x="15671800" y="64992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155575</xdr:rowOff>
    </xdr:from>
    <xdr:to>
      <xdr:col>22</xdr:col>
      <xdr:colOff>565150</xdr:colOff>
      <xdr:row>37</xdr:row>
      <xdr:rowOff>161290</xdr:rowOff>
    </xdr:to>
    <xdr:cxnSp macro="">
      <xdr:nvCxnSpPr>
        <xdr:cNvPr id="310" name="直線コネクタ 309"/>
        <xdr:cNvCxnSpPr/>
      </xdr:nvCxnSpPr>
      <xdr:spPr>
        <a:xfrm>
          <a:off x="14782800" y="6499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149860</xdr:rowOff>
    </xdr:from>
    <xdr:to>
      <xdr:col>21</xdr:col>
      <xdr:colOff>361950</xdr:colOff>
      <xdr:row>37</xdr:row>
      <xdr:rowOff>155575</xdr:rowOff>
    </xdr:to>
    <xdr:cxnSp macro="">
      <xdr:nvCxnSpPr>
        <xdr:cNvPr id="313" name="直線コネクタ 312"/>
        <xdr:cNvCxnSpPr/>
      </xdr:nvCxnSpPr>
      <xdr:spPr>
        <a:xfrm>
          <a:off x="13893800" y="6493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149860</xdr:rowOff>
    </xdr:from>
    <xdr:to>
      <xdr:col>20</xdr:col>
      <xdr:colOff>158750</xdr:colOff>
      <xdr:row>37</xdr:row>
      <xdr:rowOff>161290</xdr:rowOff>
    </xdr:to>
    <xdr:cxnSp macro="">
      <xdr:nvCxnSpPr>
        <xdr:cNvPr id="316" name="直線コネクタ 315"/>
        <xdr:cNvCxnSpPr/>
      </xdr:nvCxnSpPr>
      <xdr:spPr>
        <a:xfrm flipV="1">
          <a:off x="13004800" y="6493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104775</xdr:rowOff>
    </xdr:from>
    <xdr:to>
      <xdr:col>24</xdr:col>
      <xdr:colOff>82550</xdr:colOff>
      <xdr:row>38</xdr:row>
      <xdr:rowOff>34925</xdr:rowOff>
    </xdr:to>
    <xdr:sp macro="" textlink="">
      <xdr:nvSpPr>
        <xdr:cNvPr id="326" name="円/楕円 325"/>
        <xdr:cNvSpPr/>
      </xdr:nvSpPr>
      <xdr:spPr>
        <a:xfrm>
          <a:off x="16459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76852</xdr:rowOff>
    </xdr:from>
    <xdr:ext cx="762000" cy="259045"/>
    <xdr:sp macro="" textlink="">
      <xdr:nvSpPr>
        <xdr:cNvPr id="327" name="補助費等該当値テキスト"/>
        <xdr:cNvSpPr txBox="1"/>
      </xdr:nvSpPr>
      <xdr:spPr>
        <a:xfrm>
          <a:off x="165989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8" name="円/楕円 327"/>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9" name="テキスト ボックス 328"/>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104775</xdr:rowOff>
    </xdr:from>
    <xdr:to>
      <xdr:col>21</xdr:col>
      <xdr:colOff>412750</xdr:colOff>
      <xdr:row>38</xdr:row>
      <xdr:rowOff>34925</xdr:rowOff>
    </xdr:to>
    <xdr:sp macro="" textlink="">
      <xdr:nvSpPr>
        <xdr:cNvPr id="330" name="円/楕円 329"/>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19702</xdr:rowOff>
    </xdr:from>
    <xdr:ext cx="762000" cy="259045"/>
    <xdr:sp macro="" textlink="">
      <xdr:nvSpPr>
        <xdr:cNvPr id="331" name="テキスト ボックス 330"/>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99060</xdr:rowOff>
    </xdr:from>
    <xdr:to>
      <xdr:col>20</xdr:col>
      <xdr:colOff>209550</xdr:colOff>
      <xdr:row>38</xdr:row>
      <xdr:rowOff>29210</xdr:rowOff>
    </xdr:to>
    <xdr:sp macro="" textlink="">
      <xdr:nvSpPr>
        <xdr:cNvPr id="332" name="円/楕円 331"/>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13987</xdr:rowOff>
    </xdr:from>
    <xdr:ext cx="762000" cy="259045"/>
    <xdr:sp macro="" textlink="">
      <xdr:nvSpPr>
        <xdr:cNvPr id="333" name="テキスト ボックス 332"/>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4" name="円/楕円 333"/>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5" name="テキスト ボックス 334"/>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公債費に係る経常収支比率は、類似団体内平均を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りました。経常一般財源が増加し、高利率の地方債の補償金免除繰上償還の実行や近年の建設地方債の発行抑制等により、公債費に係る経常経費充当一般財源が減少したため、比率は対前年度比マイナ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ポイントとなりました。引き続き、新規の地方債発行については、後年度における財政負担を慎重に検討し、適正規模での発行に努めます。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129287</xdr:rowOff>
    </xdr:to>
    <xdr:cxnSp macro="">
      <xdr:nvCxnSpPr>
        <xdr:cNvPr id="365" name="直線コネクタ 364"/>
        <xdr:cNvCxnSpPr/>
      </xdr:nvCxnSpPr>
      <xdr:spPr>
        <a:xfrm flipV="1">
          <a:off x="3987800" y="132486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8128</xdr:rowOff>
    </xdr:to>
    <xdr:cxnSp macro="">
      <xdr:nvCxnSpPr>
        <xdr:cNvPr id="368" name="直線コネクタ 367"/>
        <xdr:cNvCxnSpPr/>
      </xdr:nvCxnSpPr>
      <xdr:spPr>
        <a:xfrm flipV="1">
          <a:off x="3098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30987</xdr:rowOff>
    </xdr:to>
    <xdr:cxnSp macro="">
      <xdr:nvCxnSpPr>
        <xdr:cNvPr id="371" name="直線コネクタ 370"/>
        <xdr:cNvCxnSpPr/>
      </xdr:nvCxnSpPr>
      <xdr:spPr>
        <a:xfrm flipV="1">
          <a:off x="2209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35561</xdr:rowOff>
    </xdr:to>
    <xdr:cxnSp macro="">
      <xdr:nvCxnSpPr>
        <xdr:cNvPr id="374" name="直線コネクタ 373"/>
        <xdr:cNvCxnSpPr/>
      </xdr:nvCxnSpPr>
      <xdr:spPr>
        <a:xfrm flipV="1">
          <a:off x="1320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4" name="円/楕円 383"/>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5"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6" name="円/楕円 385"/>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87" name="テキスト ボックス 386"/>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8" name="円/楕円 387"/>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9" name="テキスト ボックス 388"/>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90" name="円/楕円 389"/>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1" name="テキスト ボックス 390"/>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2" name="円/楕円 391"/>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93" name="テキスト ボックス 392"/>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例年同様、類似団体内平均を下回りました。人件費や維持補修費に係る比率が増加したため、全体として公債費以外に係る経常経費充当一般財源が増加し、比率は対前年度比プラ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ポイントとなりました。今後も市民生活に直結した真に必要な事業の選択と重点化に努めます。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35561</xdr:rowOff>
    </xdr:to>
    <xdr:cxnSp macro="">
      <xdr:nvCxnSpPr>
        <xdr:cNvPr id="424" name="直線コネクタ 423"/>
        <xdr:cNvCxnSpPr/>
      </xdr:nvCxnSpPr>
      <xdr:spPr>
        <a:xfrm>
          <a:off x="15671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42418</xdr:rowOff>
    </xdr:from>
    <xdr:to>
      <xdr:col>22</xdr:col>
      <xdr:colOff>565150</xdr:colOff>
      <xdr:row>76</xdr:row>
      <xdr:rowOff>21844</xdr:rowOff>
    </xdr:to>
    <xdr:cxnSp macro="">
      <xdr:nvCxnSpPr>
        <xdr:cNvPr id="427" name="直線コネクタ 426"/>
        <xdr:cNvCxnSpPr/>
      </xdr:nvCxnSpPr>
      <xdr:spPr>
        <a:xfrm>
          <a:off x="14782800" y="129011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75</xdr:row>
      <xdr:rowOff>88138</xdr:rowOff>
    </xdr:to>
    <xdr:cxnSp macro="">
      <xdr:nvCxnSpPr>
        <xdr:cNvPr id="430" name="直線コネクタ 429"/>
        <xdr:cNvCxnSpPr/>
      </xdr:nvCxnSpPr>
      <xdr:spPr>
        <a:xfrm flipV="1">
          <a:off x="13893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37846</xdr:rowOff>
    </xdr:from>
    <xdr:to>
      <xdr:col>20</xdr:col>
      <xdr:colOff>158750</xdr:colOff>
      <xdr:row>75</xdr:row>
      <xdr:rowOff>88138</xdr:rowOff>
    </xdr:to>
    <xdr:cxnSp macro="">
      <xdr:nvCxnSpPr>
        <xdr:cNvPr id="433" name="直線コネクタ 432"/>
        <xdr:cNvCxnSpPr/>
      </xdr:nvCxnSpPr>
      <xdr:spPr>
        <a:xfrm>
          <a:off x="13004800" y="12896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3" name="円/楕円 442"/>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4"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45" name="円/楕円 444"/>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82821</xdr:rowOff>
    </xdr:from>
    <xdr:ext cx="736600" cy="259045"/>
    <xdr:sp macro="" textlink="">
      <xdr:nvSpPr>
        <xdr:cNvPr id="446" name="テキスト ボックス 445"/>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163068</xdr:rowOff>
    </xdr:from>
    <xdr:to>
      <xdr:col>21</xdr:col>
      <xdr:colOff>412750</xdr:colOff>
      <xdr:row>75</xdr:row>
      <xdr:rowOff>93218</xdr:rowOff>
    </xdr:to>
    <xdr:sp macro="" textlink="">
      <xdr:nvSpPr>
        <xdr:cNvPr id="447" name="円/楕円 446"/>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103395</xdr:rowOff>
    </xdr:from>
    <xdr:ext cx="762000" cy="259045"/>
    <xdr:sp macro="" textlink="">
      <xdr:nvSpPr>
        <xdr:cNvPr id="448" name="テキスト ボックス 447"/>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49" name="円/楕円 448"/>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0" name="テキスト ボックス 449"/>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158496</xdr:rowOff>
    </xdr:from>
    <xdr:to>
      <xdr:col>19</xdr:col>
      <xdr:colOff>6350</xdr:colOff>
      <xdr:row>75</xdr:row>
      <xdr:rowOff>88646</xdr:rowOff>
    </xdr:to>
    <xdr:sp macro="" textlink="">
      <xdr:nvSpPr>
        <xdr:cNvPr id="451" name="円/楕円 450"/>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98823</xdr:rowOff>
    </xdr:from>
    <xdr:ext cx="762000" cy="259045"/>
    <xdr:sp macro="" textlink="">
      <xdr:nvSpPr>
        <xdr:cNvPr id="452" name="テキスト ボックス 451"/>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長野県諏訪市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91053</xdr:rowOff>
    </xdr:from>
    <xdr:to>
      <xdr:col>4</xdr:col>
      <xdr:colOff>1117600</xdr:colOff>
      <xdr:row>15</xdr:row>
      <xdr:rowOff>166643</xdr:rowOff>
    </xdr:to>
    <xdr:cxnSp macro="">
      <xdr:nvCxnSpPr>
        <xdr:cNvPr id="50" name="直線コネクタ 49"/>
        <xdr:cNvCxnSpPr/>
      </xdr:nvCxnSpPr>
      <xdr:spPr bwMode="auto">
        <a:xfrm flipV="1">
          <a:off x="5003800" y="2710428"/>
          <a:ext cx="647700" cy="7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166643</xdr:rowOff>
    </xdr:from>
    <xdr:to>
      <xdr:col>4</xdr:col>
      <xdr:colOff>469900</xdr:colOff>
      <xdr:row>15</xdr:row>
      <xdr:rowOff>170624</xdr:rowOff>
    </xdr:to>
    <xdr:cxnSp macro="">
      <xdr:nvCxnSpPr>
        <xdr:cNvPr id="53" name="直線コネクタ 52"/>
        <xdr:cNvCxnSpPr/>
      </xdr:nvCxnSpPr>
      <xdr:spPr bwMode="auto">
        <a:xfrm flipV="1">
          <a:off x="4305300" y="2786018"/>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170624</xdr:rowOff>
    </xdr:from>
    <xdr:to>
      <xdr:col>3</xdr:col>
      <xdr:colOff>904875</xdr:colOff>
      <xdr:row>16</xdr:row>
      <xdr:rowOff>50571</xdr:rowOff>
    </xdr:to>
    <xdr:cxnSp macro="">
      <xdr:nvCxnSpPr>
        <xdr:cNvPr id="56" name="直線コネクタ 55"/>
        <xdr:cNvCxnSpPr/>
      </xdr:nvCxnSpPr>
      <xdr:spPr bwMode="auto">
        <a:xfrm flipV="1">
          <a:off x="3606800" y="2789999"/>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14738</xdr:rowOff>
    </xdr:from>
    <xdr:to>
      <xdr:col>3</xdr:col>
      <xdr:colOff>206375</xdr:colOff>
      <xdr:row>16</xdr:row>
      <xdr:rowOff>50571</xdr:rowOff>
    </xdr:to>
    <xdr:cxnSp macro="">
      <xdr:nvCxnSpPr>
        <xdr:cNvPr id="59" name="直線コネクタ 58"/>
        <xdr:cNvCxnSpPr/>
      </xdr:nvCxnSpPr>
      <xdr:spPr bwMode="auto">
        <a:xfrm>
          <a:off x="2908300" y="2805563"/>
          <a:ext cx="698500" cy="35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40253</xdr:rowOff>
    </xdr:from>
    <xdr:to>
      <xdr:col>5</xdr:col>
      <xdr:colOff>34925</xdr:colOff>
      <xdr:row>15</xdr:row>
      <xdr:rowOff>141853</xdr:rowOff>
    </xdr:to>
    <xdr:sp macro="" textlink="">
      <xdr:nvSpPr>
        <xdr:cNvPr id="69" name="円/楕円 68"/>
        <xdr:cNvSpPr/>
      </xdr:nvSpPr>
      <xdr:spPr bwMode="auto">
        <a:xfrm>
          <a:off x="5600700" y="265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56780</xdr:rowOff>
    </xdr:from>
    <xdr:ext cx="762000" cy="259045"/>
    <xdr:sp macro="" textlink="">
      <xdr:nvSpPr>
        <xdr:cNvPr id="70" name="人口1人当たり決算額の推移該当値テキスト130"/>
        <xdr:cNvSpPr txBox="1"/>
      </xdr:nvSpPr>
      <xdr:spPr>
        <a:xfrm>
          <a:off x="5740400" y="250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84,387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115843</xdr:rowOff>
    </xdr:from>
    <xdr:to>
      <xdr:col>4</xdr:col>
      <xdr:colOff>520700</xdr:colOff>
      <xdr:row>16</xdr:row>
      <xdr:rowOff>45993</xdr:rowOff>
    </xdr:to>
    <xdr:sp macro="" textlink="">
      <xdr:nvSpPr>
        <xdr:cNvPr id="71" name="円/楕円 70"/>
        <xdr:cNvSpPr/>
      </xdr:nvSpPr>
      <xdr:spPr bwMode="auto">
        <a:xfrm>
          <a:off x="4953000" y="273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56170</xdr:rowOff>
    </xdr:from>
    <xdr:ext cx="736600" cy="259045"/>
    <xdr:sp macro="" textlink="">
      <xdr:nvSpPr>
        <xdr:cNvPr id="72" name="テキスト ボックス 71"/>
        <xdr:cNvSpPr txBox="1"/>
      </xdr:nvSpPr>
      <xdr:spPr>
        <a:xfrm>
          <a:off x="4622800" y="250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80,419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119824</xdr:rowOff>
    </xdr:from>
    <xdr:to>
      <xdr:col>3</xdr:col>
      <xdr:colOff>955675</xdr:colOff>
      <xdr:row>16</xdr:row>
      <xdr:rowOff>49974</xdr:rowOff>
    </xdr:to>
    <xdr:sp macro="" textlink="">
      <xdr:nvSpPr>
        <xdr:cNvPr id="73" name="円/楕円 72"/>
        <xdr:cNvSpPr/>
      </xdr:nvSpPr>
      <xdr:spPr bwMode="auto">
        <a:xfrm>
          <a:off x="4254500" y="273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60151</xdr:rowOff>
    </xdr:from>
    <xdr:ext cx="762000" cy="259045"/>
    <xdr:sp macro="" textlink="">
      <xdr:nvSpPr>
        <xdr:cNvPr id="74" name="テキスト ボックス 73"/>
        <xdr:cNvSpPr txBox="1"/>
      </xdr:nvSpPr>
      <xdr:spPr>
        <a:xfrm>
          <a:off x="3924300" y="25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171221</xdr:rowOff>
    </xdr:from>
    <xdr:to>
      <xdr:col>3</xdr:col>
      <xdr:colOff>257175</xdr:colOff>
      <xdr:row>16</xdr:row>
      <xdr:rowOff>101371</xdr:rowOff>
    </xdr:to>
    <xdr:sp macro="" textlink="">
      <xdr:nvSpPr>
        <xdr:cNvPr id="75" name="円/楕円 74"/>
        <xdr:cNvSpPr/>
      </xdr:nvSpPr>
      <xdr:spPr bwMode="auto">
        <a:xfrm>
          <a:off x="3556000" y="279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111548</xdr:rowOff>
    </xdr:from>
    <xdr:ext cx="762000" cy="259045"/>
    <xdr:sp macro="" textlink="">
      <xdr:nvSpPr>
        <xdr:cNvPr id="76" name="テキスト ボックス 75"/>
        <xdr:cNvSpPr txBox="1"/>
      </xdr:nvSpPr>
      <xdr:spPr>
        <a:xfrm>
          <a:off x="3225800" y="25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77,512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135388</xdr:rowOff>
    </xdr:from>
    <xdr:to>
      <xdr:col>2</xdr:col>
      <xdr:colOff>692150</xdr:colOff>
      <xdr:row>16</xdr:row>
      <xdr:rowOff>65538</xdr:rowOff>
    </xdr:to>
    <xdr:sp macro="" textlink="">
      <xdr:nvSpPr>
        <xdr:cNvPr id="77" name="円/楕円 76"/>
        <xdr:cNvSpPr/>
      </xdr:nvSpPr>
      <xdr:spPr bwMode="auto">
        <a:xfrm>
          <a:off x="2857500" y="275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75715</xdr:rowOff>
    </xdr:from>
    <xdr:ext cx="762000" cy="259045"/>
    <xdr:sp macro="" textlink="">
      <xdr:nvSpPr>
        <xdr:cNvPr id="78" name="テキスト ボックス 77"/>
        <xdr:cNvSpPr txBox="1"/>
      </xdr:nvSpPr>
      <xdr:spPr>
        <a:xfrm>
          <a:off x="2527300" y="252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57277</xdr:rowOff>
    </xdr:from>
    <xdr:to>
      <xdr:col>4</xdr:col>
      <xdr:colOff>1117600</xdr:colOff>
      <xdr:row>36</xdr:row>
      <xdr:rowOff>121155</xdr:rowOff>
    </xdr:to>
    <xdr:cxnSp macro="">
      <xdr:nvCxnSpPr>
        <xdr:cNvPr id="113" name="直線コネクタ 112"/>
        <xdr:cNvCxnSpPr/>
      </xdr:nvCxnSpPr>
      <xdr:spPr bwMode="auto">
        <a:xfrm>
          <a:off x="5003800" y="7010527"/>
          <a:ext cx="6477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304720</xdr:rowOff>
    </xdr:from>
    <xdr:to>
      <xdr:col>4</xdr:col>
      <xdr:colOff>469900</xdr:colOff>
      <xdr:row>36</xdr:row>
      <xdr:rowOff>57277</xdr:rowOff>
    </xdr:to>
    <xdr:cxnSp macro="">
      <xdr:nvCxnSpPr>
        <xdr:cNvPr id="116" name="直線コネクタ 115"/>
        <xdr:cNvCxnSpPr/>
      </xdr:nvCxnSpPr>
      <xdr:spPr bwMode="auto">
        <a:xfrm>
          <a:off x="4305300" y="6915070"/>
          <a:ext cx="698500" cy="95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255996</xdr:rowOff>
    </xdr:from>
    <xdr:to>
      <xdr:col>3</xdr:col>
      <xdr:colOff>904875</xdr:colOff>
      <xdr:row>35</xdr:row>
      <xdr:rowOff>304720</xdr:rowOff>
    </xdr:to>
    <xdr:cxnSp macro="">
      <xdr:nvCxnSpPr>
        <xdr:cNvPr id="119" name="直線コネクタ 118"/>
        <xdr:cNvCxnSpPr/>
      </xdr:nvCxnSpPr>
      <xdr:spPr bwMode="auto">
        <a:xfrm>
          <a:off x="3606800" y="6866346"/>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220204</xdr:rowOff>
    </xdr:from>
    <xdr:to>
      <xdr:col>3</xdr:col>
      <xdr:colOff>206375</xdr:colOff>
      <xdr:row>35</xdr:row>
      <xdr:rowOff>255996</xdr:rowOff>
    </xdr:to>
    <xdr:cxnSp macro="">
      <xdr:nvCxnSpPr>
        <xdr:cNvPr id="122" name="直線コネクタ 121"/>
        <xdr:cNvCxnSpPr/>
      </xdr:nvCxnSpPr>
      <xdr:spPr bwMode="auto">
        <a:xfrm>
          <a:off x="2908300" y="6830554"/>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70355</xdr:rowOff>
    </xdr:from>
    <xdr:to>
      <xdr:col>5</xdr:col>
      <xdr:colOff>34925</xdr:colOff>
      <xdr:row>37</xdr:row>
      <xdr:rowOff>505</xdr:rowOff>
    </xdr:to>
    <xdr:sp macro="" textlink="">
      <xdr:nvSpPr>
        <xdr:cNvPr id="132" name="円/楕円 131"/>
        <xdr:cNvSpPr/>
      </xdr:nvSpPr>
      <xdr:spPr bwMode="auto">
        <a:xfrm>
          <a:off x="5600700" y="702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42432</xdr:rowOff>
    </xdr:from>
    <xdr:ext cx="762000" cy="259045"/>
    <xdr:sp macro="" textlink="">
      <xdr:nvSpPr>
        <xdr:cNvPr id="133" name="人口1人当たり決算額の推移該当値テキスト445"/>
        <xdr:cNvSpPr txBox="1"/>
      </xdr:nvSpPr>
      <xdr:spPr>
        <a:xfrm>
          <a:off x="5740400" y="699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6477</xdr:rowOff>
    </xdr:from>
    <xdr:to>
      <xdr:col>4</xdr:col>
      <xdr:colOff>520700</xdr:colOff>
      <xdr:row>36</xdr:row>
      <xdr:rowOff>108077</xdr:rowOff>
    </xdr:to>
    <xdr:sp macro="" textlink="">
      <xdr:nvSpPr>
        <xdr:cNvPr id="134" name="円/楕円 133"/>
        <xdr:cNvSpPr/>
      </xdr:nvSpPr>
      <xdr:spPr bwMode="auto">
        <a:xfrm>
          <a:off x="4953000" y="695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92854</xdr:rowOff>
    </xdr:from>
    <xdr:ext cx="736600" cy="259045"/>
    <xdr:sp macro="" textlink="">
      <xdr:nvSpPr>
        <xdr:cNvPr id="135" name="テキスト ボックス 134"/>
        <xdr:cNvSpPr txBox="1"/>
      </xdr:nvSpPr>
      <xdr:spPr>
        <a:xfrm>
          <a:off x="4622800" y="704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253920</xdr:rowOff>
    </xdr:from>
    <xdr:to>
      <xdr:col>3</xdr:col>
      <xdr:colOff>955675</xdr:colOff>
      <xdr:row>36</xdr:row>
      <xdr:rowOff>12620</xdr:rowOff>
    </xdr:to>
    <xdr:sp macro="" textlink="">
      <xdr:nvSpPr>
        <xdr:cNvPr id="136" name="円/楕円 135"/>
        <xdr:cNvSpPr/>
      </xdr:nvSpPr>
      <xdr:spPr bwMode="auto">
        <a:xfrm>
          <a:off x="4254500" y="686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340297</xdr:rowOff>
    </xdr:from>
    <xdr:ext cx="762000" cy="259045"/>
    <xdr:sp macro="" textlink="">
      <xdr:nvSpPr>
        <xdr:cNvPr id="137" name="テキスト ボックス 136"/>
        <xdr:cNvSpPr txBox="1"/>
      </xdr:nvSpPr>
      <xdr:spPr>
        <a:xfrm>
          <a:off x="3924300" y="695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205196</xdr:rowOff>
    </xdr:from>
    <xdr:to>
      <xdr:col>3</xdr:col>
      <xdr:colOff>257175</xdr:colOff>
      <xdr:row>35</xdr:row>
      <xdr:rowOff>306796</xdr:rowOff>
    </xdr:to>
    <xdr:sp macro="" textlink="">
      <xdr:nvSpPr>
        <xdr:cNvPr id="138" name="円/楕円 137"/>
        <xdr:cNvSpPr/>
      </xdr:nvSpPr>
      <xdr:spPr bwMode="auto">
        <a:xfrm>
          <a:off x="3556000" y="681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291573</xdr:rowOff>
    </xdr:from>
    <xdr:ext cx="762000" cy="259045"/>
    <xdr:sp macro="" textlink="">
      <xdr:nvSpPr>
        <xdr:cNvPr id="139" name="テキスト ボックス 138"/>
        <xdr:cNvSpPr txBox="1"/>
      </xdr:nvSpPr>
      <xdr:spPr>
        <a:xfrm>
          <a:off x="3225800" y="69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169404</xdr:rowOff>
    </xdr:from>
    <xdr:to>
      <xdr:col>2</xdr:col>
      <xdr:colOff>692150</xdr:colOff>
      <xdr:row>35</xdr:row>
      <xdr:rowOff>271004</xdr:rowOff>
    </xdr:to>
    <xdr:sp macro="" textlink="">
      <xdr:nvSpPr>
        <xdr:cNvPr id="140" name="円/楕円 139"/>
        <xdr:cNvSpPr/>
      </xdr:nvSpPr>
      <xdr:spPr bwMode="auto">
        <a:xfrm>
          <a:off x="2857500" y="677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255781</xdr:rowOff>
    </xdr:from>
    <xdr:ext cx="762000" cy="259045"/>
    <xdr:sp macro="" textlink="">
      <xdr:nvSpPr>
        <xdr:cNvPr id="141" name="テキスト ボックス 140"/>
        <xdr:cNvSpPr txBox="1"/>
      </xdr:nvSpPr>
      <xdr:spPr>
        <a:xfrm>
          <a:off x="2527300" y="68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165692</xdr:rowOff>
    </xdr:from>
    <xdr:to>
      <xdr:col>6</xdr:col>
      <xdr:colOff>511175</xdr:colOff>
      <xdr:row>34</xdr:row>
      <xdr:rowOff>84836</xdr:rowOff>
    </xdr:to>
    <xdr:cxnSp macro="">
      <xdr:nvCxnSpPr>
        <xdr:cNvPr id="59" name="直線コネクタ 58"/>
        <xdr:cNvCxnSpPr/>
      </xdr:nvCxnSpPr>
      <xdr:spPr>
        <a:xfrm flipV="1">
          <a:off x="3797300" y="5823542"/>
          <a:ext cx="838200" cy="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63119</xdr:rowOff>
    </xdr:from>
    <xdr:to>
      <xdr:col>5</xdr:col>
      <xdr:colOff>358775</xdr:colOff>
      <xdr:row>34</xdr:row>
      <xdr:rowOff>84836</xdr:rowOff>
    </xdr:to>
    <xdr:cxnSp macro="">
      <xdr:nvCxnSpPr>
        <xdr:cNvPr id="62" name="直線コネクタ 61"/>
        <xdr:cNvCxnSpPr/>
      </xdr:nvCxnSpPr>
      <xdr:spPr>
        <a:xfrm>
          <a:off x="2908300" y="589241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63119</xdr:rowOff>
    </xdr:from>
    <xdr:to>
      <xdr:col>4</xdr:col>
      <xdr:colOff>155575</xdr:colOff>
      <xdr:row>34</xdr:row>
      <xdr:rowOff>92471</xdr:rowOff>
    </xdr:to>
    <xdr:cxnSp macro="">
      <xdr:nvCxnSpPr>
        <xdr:cNvPr id="65" name="直線コネクタ 64"/>
        <xdr:cNvCxnSpPr/>
      </xdr:nvCxnSpPr>
      <xdr:spPr>
        <a:xfrm flipV="1">
          <a:off x="2019300" y="5892419"/>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151610</xdr:rowOff>
    </xdr:from>
    <xdr:to>
      <xdr:col>2</xdr:col>
      <xdr:colOff>638175</xdr:colOff>
      <xdr:row>34</xdr:row>
      <xdr:rowOff>92471</xdr:rowOff>
    </xdr:to>
    <xdr:cxnSp macro="">
      <xdr:nvCxnSpPr>
        <xdr:cNvPr id="68" name="直線コネクタ 67"/>
        <xdr:cNvCxnSpPr/>
      </xdr:nvCxnSpPr>
      <xdr:spPr>
        <a:xfrm>
          <a:off x="1130300" y="5809460"/>
          <a:ext cx="889000" cy="1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114892</xdr:rowOff>
    </xdr:from>
    <xdr:to>
      <xdr:col>6</xdr:col>
      <xdr:colOff>561975</xdr:colOff>
      <xdr:row>34</xdr:row>
      <xdr:rowOff>45042</xdr:rowOff>
    </xdr:to>
    <xdr:sp macro="" textlink="">
      <xdr:nvSpPr>
        <xdr:cNvPr id="78" name="円/楕円 77"/>
        <xdr:cNvSpPr/>
      </xdr:nvSpPr>
      <xdr:spPr>
        <a:xfrm>
          <a:off x="4584700" y="57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137769</xdr:rowOff>
    </xdr:from>
    <xdr:ext cx="534377" cy="259045"/>
    <xdr:sp macro="" textlink="">
      <xdr:nvSpPr>
        <xdr:cNvPr id="79" name="人件費該当値テキスト"/>
        <xdr:cNvSpPr txBox="1"/>
      </xdr:nvSpPr>
      <xdr:spPr>
        <a:xfrm>
          <a:off x="4686300" y="56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34036</xdr:rowOff>
    </xdr:from>
    <xdr:to>
      <xdr:col>5</xdr:col>
      <xdr:colOff>409575</xdr:colOff>
      <xdr:row>34</xdr:row>
      <xdr:rowOff>135636</xdr:rowOff>
    </xdr:to>
    <xdr:sp macro="" textlink="">
      <xdr:nvSpPr>
        <xdr:cNvPr id="80" name="円/楕円 79"/>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152163</xdr:rowOff>
    </xdr:from>
    <xdr:ext cx="534377" cy="259045"/>
    <xdr:sp macro="" textlink="">
      <xdr:nvSpPr>
        <xdr:cNvPr id="81" name="テキスト ボックス 80"/>
        <xdr:cNvSpPr txBox="1"/>
      </xdr:nvSpPr>
      <xdr:spPr>
        <a:xfrm>
          <a:off x="3530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12319</xdr:rowOff>
    </xdr:from>
    <xdr:to>
      <xdr:col>4</xdr:col>
      <xdr:colOff>206375</xdr:colOff>
      <xdr:row>34</xdr:row>
      <xdr:rowOff>113919</xdr:rowOff>
    </xdr:to>
    <xdr:sp macro="" textlink="">
      <xdr:nvSpPr>
        <xdr:cNvPr id="82" name="円/楕円 81"/>
        <xdr:cNvSpPr/>
      </xdr:nvSpPr>
      <xdr:spPr>
        <a:xfrm>
          <a:off x="2857500" y="58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130446</xdr:rowOff>
    </xdr:from>
    <xdr:ext cx="534377" cy="259045"/>
    <xdr:sp macro="" textlink="">
      <xdr:nvSpPr>
        <xdr:cNvPr id="83" name="テキスト ボックス 82"/>
        <xdr:cNvSpPr txBox="1"/>
      </xdr:nvSpPr>
      <xdr:spPr>
        <a:xfrm>
          <a:off x="2641111" y="56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41671</xdr:rowOff>
    </xdr:from>
    <xdr:to>
      <xdr:col>3</xdr:col>
      <xdr:colOff>3175</xdr:colOff>
      <xdr:row>34</xdr:row>
      <xdr:rowOff>143271</xdr:rowOff>
    </xdr:to>
    <xdr:sp macro="" textlink="">
      <xdr:nvSpPr>
        <xdr:cNvPr id="84" name="円/楕円 83"/>
        <xdr:cNvSpPr/>
      </xdr:nvSpPr>
      <xdr:spPr>
        <a:xfrm>
          <a:off x="1968500" y="58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159798</xdr:rowOff>
    </xdr:from>
    <xdr:ext cx="534377" cy="259045"/>
    <xdr:sp macro="" textlink="">
      <xdr:nvSpPr>
        <xdr:cNvPr id="85" name="テキスト ボックス 84"/>
        <xdr:cNvSpPr txBox="1"/>
      </xdr:nvSpPr>
      <xdr:spPr>
        <a:xfrm>
          <a:off x="1752111" y="56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100810</xdr:rowOff>
    </xdr:from>
    <xdr:to>
      <xdr:col>1</xdr:col>
      <xdr:colOff>485775</xdr:colOff>
      <xdr:row>34</xdr:row>
      <xdr:rowOff>30960</xdr:rowOff>
    </xdr:to>
    <xdr:sp macro="" textlink="">
      <xdr:nvSpPr>
        <xdr:cNvPr id="86" name="円/楕円 85"/>
        <xdr:cNvSpPr/>
      </xdr:nvSpPr>
      <xdr:spPr>
        <a:xfrm>
          <a:off x="1079500" y="57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47487</xdr:rowOff>
    </xdr:from>
    <xdr:ext cx="534377" cy="259045"/>
    <xdr:sp macro="" textlink="">
      <xdr:nvSpPr>
        <xdr:cNvPr id="87" name="テキスト ボックス 86"/>
        <xdr:cNvSpPr txBox="1"/>
      </xdr:nvSpPr>
      <xdr:spPr>
        <a:xfrm>
          <a:off x="863111" y="55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3302</xdr:rowOff>
    </xdr:from>
    <xdr:to>
      <xdr:col>6</xdr:col>
      <xdr:colOff>511175</xdr:colOff>
      <xdr:row>56</xdr:row>
      <xdr:rowOff>25953</xdr:rowOff>
    </xdr:to>
    <xdr:cxnSp macro="">
      <xdr:nvCxnSpPr>
        <xdr:cNvPr id="117" name="直線コネクタ 116"/>
        <xdr:cNvCxnSpPr/>
      </xdr:nvCxnSpPr>
      <xdr:spPr>
        <a:xfrm flipV="1">
          <a:off x="3797300" y="9604502"/>
          <a:ext cx="8382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25953</xdr:rowOff>
    </xdr:from>
    <xdr:to>
      <xdr:col>5</xdr:col>
      <xdr:colOff>358775</xdr:colOff>
      <xdr:row>56</xdr:row>
      <xdr:rowOff>87961</xdr:rowOff>
    </xdr:to>
    <xdr:cxnSp macro="">
      <xdr:nvCxnSpPr>
        <xdr:cNvPr id="120" name="直線コネクタ 119"/>
        <xdr:cNvCxnSpPr/>
      </xdr:nvCxnSpPr>
      <xdr:spPr>
        <a:xfrm flipV="1">
          <a:off x="2908300" y="9627153"/>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84989</xdr:rowOff>
    </xdr:from>
    <xdr:to>
      <xdr:col>4</xdr:col>
      <xdr:colOff>155575</xdr:colOff>
      <xdr:row>56</xdr:row>
      <xdr:rowOff>87961</xdr:rowOff>
    </xdr:to>
    <xdr:cxnSp macro="">
      <xdr:nvCxnSpPr>
        <xdr:cNvPr id="123" name="直線コネクタ 122"/>
        <xdr:cNvCxnSpPr/>
      </xdr:nvCxnSpPr>
      <xdr:spPr>
        <a:xfrm>
          <a:off x="2019300" y="968618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163265</xdr:rowOff>
    </xdr:from>
    <xdr:to>
      <xdr:col>2</xdr:col>
      <xdr:colOff>638175</xdr:colOff>
      <xdr:row>56</xdr:row>
      <xdr:rowOff>84989</xdr:rowOff>
    </xdr:to>
    <xdr:cxnSp macro="">
      <xdr:nvCxnSpPr>
        <xdr:cNvPr id="126" name="直線コネクタ 125"/>
        <xdr:cNvCxnSpPr/>
      </xdr:nvCxnSpPr>
      <xdr:spPr>
        <a:xfrm>
          <a:off x="1130300" y="9593015"/>
          <a:ext cx="889000" cy="9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123952</xdr:rowOff>
    </xdr:from>
    <xdr:to>
      <xdr:col>6</xdr:col>
      <xdr:colOff>561975</xdr:colOff>
      <xdr:row>56</xdr:row>
      <xdr:rowOff>54102</xdr:rowOff>
    </xdr:to>
    <xdr:sp macro="" textlink="">
      <xdr:nvSpPr>
        <xdr:cNvPr id="136" name="円/楕円 135"/>
        <xdr:cNvSpPr/>
      </xdr:nvSpPr>
      <xdr:spPr>
        <a:xfrm>
          <a:off x="4584700" y="95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102379</xdr:rowOff>
    </xdr:from>
    <xdr:ext cx="534377" cy="259045"/>
    <xdr:sp macro="" textlink="">
      <xdr:nvSpPr>
        <xdr:cNvPr id="137" name="物件費該当値テキスト"/>
        <xdr:cNvSpPr txBox="1"/>
      </xdr:nvSpPr>
      <xdr:spPr>
        <a:xfrm>
          <a:off x="4686300" y="95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146603</xdr:rowOff>
    </xdr:from>
    <xdr:to>
      <xdr:col>5</xdr:col>
      <xdr:colOff>409575</xdr:colOff>
      <xdr:row>56</xdr:row>
      <xdr:rowOff>76753</xdr:rowOff>
    </xdr:to>
    <xdr:sp macro="" textlink="">
      <xdr:nvSpPr>
        <xdr:cNvPr id="138" name="円/楕円 137"/>
        <xdr:cNvSpPr/>
      </xdr:nvSpPr>
      <xdr:spPr>
        <a:xfrm>
          <a:off x="3746500" y="9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67880</xdr:rowOff>
    </xdr:from>
    <xdr:ext cx="534377" cy="259045"/>
    <xdr:sp macro="" textlink="">
      <xdr:nvSpPr>
        <xdr:cNvPr id="139" name="テキスト ボックス 138"/>
        <xdr:cNvSpPr txBox="1"/>
      </xdr:nvSpPr>
      <xdr:spPr>
        <a:xfrm>
          <a:off x="3530111" y="9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37161</xdr:rowOff>
    </xdr:from>
    <xdr:to>
      <xdr:col>4</xdr:col>
      <xdr:colOff>206375</xdr:colOff>
      <xdr:row>56</xdr:row>
      <xdr:rowOff>138761</xdr:rowOff>
    </xdr:to>
    <xdr:sp macro="" textlink="">
      <xdr:nvSpPr>
        <xdr:cNvPr id="140" name="円/楕円 139"/>
        <xdr:cNvSpPr/>
      </xdr:nvSpPr>
      <xdr:spPr>
        <a:xfrm>
          <a:off x="2857500" y="96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129888</xdr:rowOff>
    </xdr:from>
    <xdr:ext cx="534377" cy="259045"/>
    <xdr:sp macro="" textlink="">
      <xdr:nvSpPr>
        <xdr:cNvPr id="141" name="テキスト ボックス 140"/>
        <xdr:cNvSpPr txBox="1"/>
      </xdr:nvSpPr>
      <xdr:spPr>
        <a:xfrm>
          <a:off x="2641111" y="97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34189</xdr:rowOff>
    </xdr:from>
    <xdr:to>
      <xdr:col>3</xdr:col>
      <xdr:colOff>3175</xdr:colOff>
      <xdr:row>56</xdr:row>
      <xdr:rowOff>135789</xdr:rowOff>
    </xdr:to>
    <xdr:sp macro="" textlink="">
      <xdr:nvSpPr>
        <xdr:cNvPr id="142" name="円/楕円 141"/>
        <xdr:cNvSpPr/>
      </xdr:nvSpPr>
      <xdr:spPr>
        <a:xfrm>
          <a:off x="1968500" y="96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126916</xdr:rowOff>
    </xdr:from>
    <xdr:ext cx="534377" cy="259045"/>
    <xdr:sp macro="" textlink="">
      <xdr:nvSpPr>
        <xdr:cNvPr id="143" name="テキスト ボックス 142"/>
        <xdr:cNvSpPr txBox="1"/>
      </xdr:nvSpPr>
      <xdr:spPr>
        <a:xfrm>
          <a:off x="1752111" y="97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112465</xdr:rowOff>
    </xdr:from>
    <xdr:to>
      <xdr:col>1</xdr:col>
      <xdr:colOff>485775</xdr:colOff>
      <xdr:row>56</xdr:row>
      <xdr:rowOff>42615</xdr:rowOff>
    </xdr:to>
    <xdr:sp macro="" textlink="">
      <xdr:nvSpPr>
        <xdr:cNvPr id="144" name="円/楕円 143"/>
        <xdr:cNvSpPr/>
      </xdr:nvSpPr>
      <xdr:spPr>
        <a:xfrm>
          <a:off x="1079500" y="95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33742</xdr:rowOff>
    </xdr:from>
    <xdr:ext cx="534377" cy="259045"/>
    <xdr:sp macro="" textlink="">
      <xdr:nvSpPr>
        <xdr:cNvPr id="145" name="テキスト ボックス 144"/>
        <xdr:cNvSpPr txBox="1"/>
      </xdr:nvSpPr>
      <xdr:spPr>
        <a:xfrm>
          <a:off x="863111" y="96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26380</xdr:rowOff>
    </xdr:from>
    <xdr:to>
      <xdr:col>6</xdr:col>
      <xdr:colOff>511175</xdr:colOff>
      <xdr:row>76</xdr:row>
      <xdr:rowOff>141660</xdr:rowOff>
    </xdr:to>
    <xdr:cxnSp macro="">
      <xdr:nvCxnSpPr>
        <xdr:cNvPr id="176" name="直線コネクタ 175"/>
        <xdr:cNvCxnSpPr/>
      </xdr:nvCxnSpPr>
      <xdr:spPr>
        <a:xfrm flipV="1">
          <a:off x="3797300" y="13056580"/>
          <a:ext cx="8382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129249</xdr:rowOff>
    </xdr:from>
    <xdr:to>
      <xdr:col>5</xdr:col>
      <xdr:colOff>358775</xdr:colOff>
      <xdr:row>76</xdr:row>
      <xdr:rowOff>141660</xdr:rowOff>
    </xdr:to>
    <xdr:cxnSp macro="">
      <xdr:nvCxnSpPr>
        <xdr:cNvPr id="179" name="直線コネクタ 178"/>
        <xdr:cNvCxnSpPr/>
      </xdr:nvCxnSpPr>
      <xdr:spPr>
        <a:xfrm>
          <a:off x="2908300" y="13159449"/>
          <a:ext cx="889000"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115044</xdr:rowOff>
    </xdr:from>
    <xdr:to>
      <xdr:col>4</xdr:col>
      <xdr:colOff>155575</xdr:colOff>
      <xdr:row>76</xdr:row>
      <xdr:rowOff>129249</xdr:rowOff>
    </xdr:to>
    <xdr:cxnSp macro="">
      <xdr:nvCxnSpPr>
        <xdr:cNvPr id="182" name="直線コネクタ 181"/>
        <xdr:cNvCxnSpPr/>
      </xdr:nvCxnSpPr>
      <xdr:spPr>
        <a:xfrm>
          <a:off x="2019300" y="13145244"/>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115044</xdr:rowOff>
    </xdr:from>
    <xdr:to>
      <xdr:col>2</xdr:col>
      <xdr:colOff>638175</xdr:colOff>
      <xdr:row>76</xdr:row>
      <xdr:rowOff>137088</xdr:rowOff>
    </xdr:to>
    <xdr:cxnSp macro="">
      <xdr:nvCxnSpPr>
        <xdr:cNvPr id="185" name="直線コネクタ 184"/>
        <xdr:cNvCxnSpPr/>
      </xdr:nvCxnSpPr>
      <xdr:spPr>
        <a:xfrm flipV="1">
          <a:off x="1130300" y="13145244"/>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147030</xdr:rowOff>
    </xdr:from>
    <xdr:to>
      <xdr:col>6</xdr:col>
      <xdr:colOff>561975</xdr:colOff>
      <xdr:row>76</xdr:row>
      <xdr:rowOff>77180</xdr:rowOff>
    </xdr:to>
    <xdr:sp macro="" textlink="">
      <xdr:nvSpPr>
        <xdr:cNvPr id="195" name="円/楕円 194"/>
        <xdr:cNvSpPr/>
      </xdr:nvSpPr>
      <xdr:spPr>
        <a:xfrm>
          <a:off x="4584700" y="130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125457</xdr:rowOff>
    </xdr:from>
    <xdr:ext cx="469744" cy="259045"/>
    <xdr:sp macro="" textlink="">
      <xdr:nvSpPr>
        <xdr:cNvPr id="196" name="維持補修費該当値テキスト"/>
        <xdr:cNvSpPr txBox="1"/>
      </xdr:nvSpPr>
      <xdr:spPr>
        <a:xfrm>
          <a:off x="4686300" y="129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90860</xdr:rowOff>
    </xdr:from>
    <xdr:to>
      <xdr:col>5</xdr:col>
      <xdr:colOff>409575</xdr:colOff>
      <xdr:row>77</xdr:row>
      <xdr:rowOff>21010</xdr:rowOff>
    </xdr:to>
    <xdr:sp macro="" textlink="">
      <xdr:nvSpPr>
        <xdr:cNvPr id="197" name="円/楕円 196"/>
        <xdr:cNvSpPr/>
      </xdr:nvSpPr>
      <xdr:spPr>
        <a:xfrm>
          <a:off x="3746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12137</xdr:rowOff>
    </xdr:from>
    <xdr:ext cx="469744" cy="259045"/>
    <xdr:sp macro="" textlink="">
      <xdr:nvSpPr>
        <xdr:cNvPr id="198" name="テキスト ボックス 197"/>
        <xdr:cNvSpPr txBox="1"/>
      </xdr:nvSpPr>
      <xdr:spPr>
        <a:xfrm>
          <a:off x="3562427" y="132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78449</xdr:rowOff>
    </xdr:from>
    <xdr:to>
      <xdr:col>4</xdr:col>
      <xdr:colOff>206375</xdr:colOff>
      <xdr:row>77</xdr:row>
      <xdr:rowOff>8599</xdr:rowOff>
    </xdr:to>
    <xdr:sp macro="" textlink="">
      <xdr:nvSpPr>
        <xdr:cNvPr id="199" name="円/楕円 198"/>
        <xdr:cNvSpPr/>
      </xdr:nvSpPr>
      <xdr:spPr>
        <a:xfrm>
          <a:off x="2857500" y="131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171176</xdr:rowOff>
    </xdr:from>
    <xdr:ext cx="469744" cy="259045"/>
    <xdr:sp macro="" textlink="">
      <xdr:nvSpPr>
        <xdr:cNvPr id="200" name="テキスト ボックス 199"/>
        <xdr:cNvSpPr txBox="1"/>
      </xdr:nvSpPr>
      <xdr:spPr>
        <a:xfrm>
          <a:off x="2673427" y="13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64244</xdr:rowOff>
    </xdr:from>
    <xdr:to>
      <xdr:col>3</xdr:col>
      <xdr:colOff>3175</xdr:colOff>
      <xdr:row>76</xdr:row>
      <xdr:rowOff>165844</xdr:rowOff>
    </xdr:to>
    <xdr:sp macro="" textlink="">
      <xdr:nvSpPr>
        <xdr:cNvPr id="201" name="円/楕円 200"/>
        <xdr:cNvSpPr/>
      </xdr:nvSpPr>
      <xdr:spPr>
        <a:xfrm>
          <a:off x="1968500" y="13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156971</xdr:rowOff>
    </xdr:from>
    <xdr:ext cx="469744" cy="259045"/>
    <xdr:sp macro="" textlink="">
      <xdr:nvSpPr>
        <xdr:cNvPr id="202" name="テキスト ボックス 201"/>
        <xdr:cNvSpPr txBox="1"/>
      </xdr:nvSpPr>
      <xdr:spPr>
        <a:xfrm>
          <a:off x="1784427" y="1318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86288</xdr:rowOff>
    </xdr:from>
    <xdr:to>
      <xdr:col>1</xdr:col>
      <xdr:colOff>485775</xdr:colOff>
      <xdr:row>77</xdr:row>
      <xdr:rowOff>16438</xdr:rowOff>
    </xdr:to>
    <xdr:sp macro="" textlink="">
      <xdr:nvSpPr>
        <xdr:cNvPr id="203" name="円/楕円 202"/>
        <xdr:cNvSpPr/>
      </xdr:nvSpPr>
      <xdr:spPr>
        <a:xfrm>
          <a:off x="1079500" y="131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7565</xdr:rowOff>
    </xdr:from>
    <xdr:ext cx="469744" cy="259045"/>
    <xdr:sp macro="" textlink="">
      <xdr:nvSpPr>
        <xdr:cNvPr id="204" name="テキスト ボックス 203"/>
        <xdr:cNvSpPr txBox="1"/>
      </xdr:nvSpPr>
      <xdr:spPr>
        <a:xfrm>
          <a:off x="895427" y="1320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161855</xdr:rowOff>
    </xdr:from>
    <xdr:to>
      <xdr:col>6</xdr:col>
      <xdr:colOff>511175</xdr:colOff>
      <xdr:row>97</xdr:row>
      <xdr:rowOff>3911</xdr:rowOff>
    </xdr:to>
    <xdr:cxnSp macro="">
      <xdr:nvCxnSpPr>
        <xdr:cNvPr id="234" name="直線コネクタ 233"/>
        <xdr:cNvCxnSpPr/>
      </xdr:nvCxnSpPr>
      <xdr:spPr>
        <a:xfrm>
          <a:off x="3797300" y="16621055"/>
          <a:ext cx="8382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161855</xdr:rowOff>
    </xdr:from>
    <xdr:to>
      <xdr:col>5</xdr:col>
      <xdr:colOff>358775</xdr:colOff>
      <xdr:row>97</xdr:row>
      <xdr:rowOff>108762</xdr:rowOff>
    </xdr:to>
    <xdr:cxnSp macro="">
      <xdr:nvCxnSpPr>
        <xdr:cNvPr id="237" name="直線コネクタ 236"/>
        <xdr:cNvCxnSpPr/>
      </xdr:nvCxnSpPr>
      <xdr:spPr>
        <a:xfrm flipV="1">
          <a:off x="2908300" y="16621055"/>
          <a:ext cx="889000" cy="1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105505</xdr:rowOff>
    </xdr:from>
    <xdr:to>
      <xdr:col>4</xdr:col>
      <xdr:colOff>155575</xdr:colOff>
      <xdr:row>97</xdr:row>
      <xdr:rowOff>108762</xdr:rowOff>
    </xdr:to>
    <xdr:cxnSp macro="">
      <xdr:nvCxnSpPr>
        <xdr:cNvPr id="240" name="直線コネクタ 239"/>
        <xdr:cNvCxnSpPr/>
      </xdr:nvCxnSpPr>
      <xdr:spPr>
        <a:xfrm>
          <a:off x="2019300" y="16736155"/>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98134</xdr:rowOff>
    </xdr:from>
    <xdr:to>
      <xdr:col>2</xdr:col>
      <xdr:colOff>638175</xdr:colOff>
      <xdr:row>97</xdr:row>
      <xdr:rowOff>105505</xdr:rowOff>
    </xdr:to>
    <xdr:cxnSp macro="">
      <xdr:nvCxnSpPr>
        <xdr:cNvPr id="243" name="直線コネクタ 242"/>
        <xdr:cNvCxnSpPr/>
      </xdr:nvCxnSpPr>
      <xdr:spPr>
        <a:xfrm>
          <a:off x="1130300" y="16728784"/>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124561</xdr:rowOff>
    </xdr:from>
    <xdr:to>
      <xdr:col>6</xdr:col>
      <xdr:colOff>561975</xdr:colOff>
      <xdr:row>97</xdr:row>
      <xdr:rowOff>54711</xdr:rowOff>
    </xdr:to>
    <xdr:sp macro="" textlink="">
      <xdr:nvSpPr>
        <xdr:cNvPr id="253" name="円/楕円 252"/>
        <xdr:cNvSpPr/>
      </xdr:nvSpPr>
      <xdr:spPr>
        <a:xfrm>
          <a:off x="4584700" y="165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102988</xdr:rowOff>
    </xdr:from>
    <xdr:ext cx="534377" cy="259045"/>
    <xdr:sp macro="" textlink="">
      <xdr:nvSpPr>
        <xdr:cNvPr id="254" name="扶助費該当値テキスト"/>
        <xdr:cNvSpPr txBox="1"/>
      </xdr:nvSpPr>
      <xdr:spPr>
        <a:xfrm>
          <a:off x="4686300" y="16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111055</xdr:rowOff>
    </xdr:from>
    <xdr:to>
      <xdr:col>5</xdr:col>
      <xdr:colOff>409575</xdr:colOff>
      <xdr:row>97</xdr:row>
      <xdr:rowOff>41205</xdr:rowOff>
    </xdr:to>
    <xdr:sp macro="" textlink="">
      <xdr:nvSpPr>
        <xdr:cNvPr id="255" name="円/楕円 254"/>
        <xdr:cNvSpPr/>
      </xdr:nvSpPr>
      <xdr:spPr>
        <a:xfrm>
          <a:off x="3746500" y="165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32332</xdr:rowOff>
    </xdr:from>
    <xdr:ext cx="534377" cy="259045"/>
    <xdr:sp macro="" textlink="">
      <xdr:nvSpPr>
        <xdr:cNvPr id="256" name="テキスト ボックス 255"/>
        <xdr:cNvSpPr txBox="1"/>
      </xdr:nvSpPr>
      <xdr:spPr>
        <a:xfrm>
          <a:off x="3530111" y="166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57962</xdr:rowOff>
    </xdr:from>
    <xdr:to>
      <xdr:col>4</xdr:col>
      <xdr:colOff>206375</xdr:colOff>
      <xdr:row>97</xdr:row>
      <xdr:rowOff>159562</xdr:rowOff>
    </xdr:to>
    <xdr:sp macro="" textlink="">
      <xdr:nvSpPr>
        <xdr:cNvPr id="257" name="円/楕円 256"/>
        <xdr:cNvSpPr/>
      </xdr:nvSpPr>
      <xdr:spPr>
        <a:xfrm>
          <a:off x="2857500" y="166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150689</xdr:rowOff>
    </xdr:from>
    <xdr:ext cx="534377" cy="259045"/>
    <xdr:sp macro="" textlink="">
      <xdr:nvSpPr>
        <xdr:cNvPr id="258" name="テキスト ボックス 257"/>
        <xdr:cNvSpPr txBox="1"/>
      </xdr:nvSpPr>
      <xdr:spPr>
        <a:xfrm>
          <a:off x="2641111" y="167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54705</xdr:rowOff>
    </xdr:from>
    <xdr:to>
      <xdr:col>3</xdr:col>
      <xdr:colOff>3175</xdr:colOff>
      <xdr:row>97</xdr:row>
      <xdr:rowOff>156305</xdr:rowOff>
    </xdr:to>
    <xdr:sp macro="" textlink="">
      <xdr:nvSpPr>
        <xdr:cNvPr id="259" name="円/楕円 258"/>
        <xdr:cNvSpPr/>
      </xdr:nvSpPr>
      <xdr:spPr>
        <a:xfrm>
          <a:off x="1968500" y="16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147432</xdr:rowOff>
    </xdr:from>
    <xdr:ext cx="534377" cy="259045"/>
    <xdr:sp macro="" textlink="">
      <xdr:nvSpPr>
        <xdr:cNvPr id="260" name="テキスト ボックス 259"/>
        <xdr:cNvSpPr txBox="1"/>
      </xdr:nvSpPr>
      <xdr:spPr>
        <a:xfrm>
          <a:off x="1752111" y="167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47334</xdr:rowOff>
    </xdr:from>
    <xdr:to>
      <xdr:col>1</xdr:col>
      <xdr:colOff>485775</xdr:colOff>
      <xdr:row>97</xdr:row>
      <xdr:rowOff>148934</xdr:rowOff>
    </xdr:to>
    <xdr:sp macro="" textlink="">
      <xdr:nvSpPr>
        <xdr:cNvPr id="261" name="円/楕円 260"/>
        <xdr:cNvSpPr/>
      </xdr:nvSpPr>
      <xdr:spPr>
        <a:xfrm>
          <a:off x="1079500" y="16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140061</xdr:rowOff>
    </xdr:from>
    <xdr:ext cx="534377" cy="259045"/>
    <xdr:sp macro="" textlink="">
      <xdr:nvSpPr>
        <xdr:cNvPr id="262" name="テキスト ボックス 261"/>
        <xdr:cNvSpPr txBox="1"/>
      </xdr:nvSpPr>
      <xdr:spPr>
        <a:xfrm>
          <a:off x="863111" y="167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116370</xdr:rowOff>
    </xdr:from>
    <xdr:to>
      <xdr:col>15</xdr:col>
      <xdr:colOff>180975</xdr:colOff>
      <xdr:row>36</xdr:row>
      <xdr:rowOff>50762</xdr:rowOff>
    </xdr:to>
    <xdr:cxnSp macro="">
      <xdr:nvCxnSpPr>
        <xdr:cNvPr id="291" name="直線コネクタ 290"/>
        <xdr:cNvCxnSpPr/>
      </xdr:nvCxnSpPr>
      <xdr:spPr>
        <a:xfrm flipV="1">
          <a:off x="9639300" y="6117120"/>
          <a:ext cx="8382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50724</xdr:rowOff>
    </xdr:from>
    <xdr:to>
      <xdr:col>14</xdr:col>
      <xdr:colOff>28575</xdr:colOff>
      <xdr:row>36</xdr:row>
      <xdr:rowOff>50762</xdr:rowOff>
    </xdr:to>
    <xdr:cxnSp macro="">
      <xdr:nvCxnSpPr>
        <xdr:cNvPr id="294" name="直線コネクタ 293"/>
        <xdr:cNvCxnSpPr/>
      </xdr:nvCxnSpPr>
      <xdr:spPr>
        <a:xfrm>
          <a:off x="8750300" y="62229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50724</xdr:rowOff>
    </xdr:from>
    <xdr:to>
      <xdr:col>12</xdr:col>
      <xdr:colOff>511175</xdr:colOff>
      <xdr:row>36</xdr:row>
      <xdr:rowOff>53022</xdr:rowOff>
    </xdr:to>
    <xdr:cxnSp macro="">
      <xdr:nvCxnSpPr>
        <xdr:cNvPr id="297" name="直線コネクタ 296"/>
        <xdr:cNvCxnSpPr/>
      </xdr:nvCxnSpPr>
      <xdr:spPr>
        <a:xfrm flipV="1">
          <a:off x="7861300" y="62229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53022</xdr:rowOff>
    </xdr:from>
    <xdr:to>
      <xdr:col>11</xdr:col>
      <xdr:colOff>307975</xdr:colOff>
      <xdr:row>36</xdr:row>
      <xdr:rowOff>55677</xdr:rowOff>
    </xdr:to>
    <xdr:cxnSp macro="">
      <xdr:nvCxnSpPr>
        <xdr:cNvPr id="300" name="直線コネクタ 299"/>
        <xdr:cNvCxnSpPr/>
      </xdr:nvCxnSpPr>
      <xdr:spPr>
        <a:xfrm flipV="1">
          <a:off x="6972300" y="6225222"/>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65570</xdr:rowOff>
    </xdr:from>
    <xdr:to>
      <xdr:col>15</xdr:col>
      <xdr:colOff>231775</xdr:colOff>
      <xdr:row>35</xdr:row>
      <xdr:rowOff>167170</xdr:rowOff>
    </xdr:to>
    <xdr:sp macro="" textlink="">
      <xdr:nvSpPr>
        <xdr:cNvPr id="310" name="円/楕円 309"/>
        <xdr:cNvSpPr/>
      </xdr:nvSpPr>
      <xdr:spPr>
        <a:xfrm>
          <a:off x="10426700" y="60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88447</xdr:rowOff>
    </xdr:from>
    <xdr:ext cx="534377" cy="259045"/>
    <xdr:sp macro="" textlink="">
      <xdr:nvSpPr>
        <xdr:cNvPr id="311" name="補助費等該当値テキスト"/>
        <xdr:cNvSpPr txBox="1"/>
      </xdr:nvSpPr>
      <xdr:spPr>
        <a:xfrm>
          <a:off x="10528300" y="591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171412</xdr:rowOff>
    </xdr:from>
    <xdr:to>
      <xdr:col>14</xdr:col>
      <xdr:colOff>79375</xdr:colOff>
      <xdr:row>36</xdr:row>
      <xdr:rowOff>101562</xdr:rowOff>
    </xdr:to>
    <xdr:sp macro="" textlink="">
      <xdr:nvSpPr>
        <xdr:cNvPr id="312" name="円/楕円 311"/>
        <xdr:cNvSpPr/>
      </xdr:nvSpPr>
      <xdr:spPr>
        <a:xfrm>
          <a:off x="9588500" y="61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118089</xdr:rowOff>
    </xdr:from>
    <xdr:ext cx="534377" cy="259045"/>
    <xdr:sp macro="" textlink="">
      <xdr:nvSpPr>
        <xdr:cNvPr id="313" name="テキスト ボックス 312"/>
        <xdr:cNvSpPr txBox="1"/>
      </xdr:nvSpPr>
      <xdr:spPr>
        <a:xfrm>
          <a:off x="9372111" y="59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171374</xdr:rowOff>
    </xdr:from>
    <xdr:to>
      <xdr:col>12</xdr:col>
      <xdr:colOff>561975</xdr:colOff>
      <xdr:row>36</xdr:row>
      <xdr:rowOff>101524</xdr:rowOff>
    </xdr:to>
    <xdr:sp macro="" textlink="">
      <xdr:nvSpPr>
        <xdr:cNvPr id="314" name="円/楕円 313"/>
        <xdr:cNvSpPr/>
      </xdr:nvSpPr>
      <xdr:spPr>
        <a:xfrm>
          <a:off x="8699500" y="61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92651</xdr:rowOff>
    </xdr:from>
    <xdr:ext cx="534377" cy="259045"/>
    <xdr:sp macro="" textlink="">
      <xdr:nvSpPr>
        <xdr:cNvPr id="315" name="テキスト ボックス 314"/>
        <xdr:cNvSpPr txBox="1"/>
      </xdr:nvSpPr>
      <xdr:spPr>
        <a:xfrm>
          <a:off x="8483111" y="62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2222</xdr:rowOff>
    </xdr:from>
    <xdr:to>
      <xdr:col>11</xdr:col>
      <xdr:colOff>358775</xdr:colOff>
      <xdr:row>36</xdr:row>
      <xdr:rowOff>103822</xdr:rowOff>
    </xdr:to>
    <xdr:sp macro="" textlink="">
      <xdr:nvSpPr>
        <xdr:cNvPr id="316" name="円/楕円 315"/>
        <xdr:cNvSpPr/>
      </xdr:nvSpPr>
      <xdr:spPr>
        <a:xfrm>
          <a:off x="78105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120349</xdr:rowOff>
    </xdr:from>
    <xdr:ext cx="534377" cy="259045"/>
    <xdr:sp macro="" textlink="">
      <xdr:nvSpPr>
        <xdr:cNvPr id="317" name="テキスト ボックス 316"/>
        <xdr:cNvSpPr txBox="1"/>
      </xdr:nvSpPr>
      <xdr:spPr>
        <a:xfrm>
          <a:off x="7594111" y="59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4877</xdr:rowOff>
    </xdr:from>
    <xdr:to>
      <xdr:col>10</xdr:col>
      <xdr:colOff>155575</xdr:colOff>
      <xdr:row>36</xdr:row>
      <xdr:rowOff>106477</xdr:rowOff>
    </xdr:to>
    <xdr:sp macro="" textlink="">
      <xdr:nvSpPr>
        <xdr:cNvPr id="318" name="円/楕円 317"/>
        <xdr:cNvSpPr/>
      </xdr:nvSpPr>
      <xdr:spPr>
        <a:xfrm>
          <a:off x="6921500" y="61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123004</xdr:rowOff>
    </xdr:from>
    <xdr:ext cx="534377" cy="259045"/>
    <xdr:sp macro="" textlink="">
      <xdr:nvSpPr>
        <xdr:cNvPr id="319" name="テキスト ボックス 318"/>
        <xdr:cNvSpPr txBox="1"/>
      </xdr:nvSpPr>
      <xdr:spPr>
        <a:xfrm>
          <a:off x="6705111" y="59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7755</xdr:rowOff>
    </xdr:from>
    <xdr:to>
      <xdr:col>15</xdr:col>
      <xdr:colOff>180975</xdr:colOff>
      <xdr:row>56</xdr:row>
      <xdr:rowOff>152654</xdr:rowOff>
    </xdr:to>
    <xdr:cxnSp macro="">
      <xdr:nvCxnSpPr>
        <xdr:cNvPr id="350" name="直線コネクタ 349"/>
        <xdr:cNvCxnSpPr/>
      </xdr:nvCxnSpPr>
      <xdr:spPr>
        <a:xfrm flipV="1">
          <a:off x="9639300" y="9608955"/>
          <a:ext cx="838200" cy="1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110417</xdr:rowOff>
    </xdr:from>
    <xdr:to>
      <xdr:col>14</xdr:col>
      <xdr:colOff>28575</xdr:colOff>
      <xdr:row>56</xdr:row>
      <xdr:rowOff>152654</xdr:rowOff>
    </xdr:to>
    <xdr:cxnSp macro="">
      <xdr:nvCxnSpPr>
        <xdr:cNvPr id="353" name="直線コネクタ 352"/>
        <xdr:cNvCxnSpPr/>
      </xdr:nvCxnSpPr>
      <xdr:spPr>
        <a:xfrm>
          <a:off x="8750300" y="9540167"/>
          <a:ext cx="889000" cy="2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110417</xdr:rowOff>
    </xdr:from>
    <xdr:to>
      <xdr:col>12</xdr:col>
      <xdr:colOff>511175</xdr:colOff>
      <xdr:row>56</xdr:row>
      <xdr:rowOff>53431</xdr:rowOff>
    </xdr:to>
    <xdr:cxnSp macro="">
      <xdr:nvCxnSpPr>
        <xdr:cNvPr id="356" name="直線コネクタ 355"/>
        <xdr:cNvCxnSpPr/>
      </xdr:nvCxnSpPr>
      <xdr:spPr>
        <a:xfrm flipV="1">
          <a:off x="7861300" y="9540167"/>
          <a:ext cx="8890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53431</xdr:rowOff>
    </xdr:from>
    <xdr:to>
      <xdr:col>11</xdr:col>
      <xdr:colOff>307975</xdr:colOff>
      <xdr:row>57</xdr:row>
      <xdr:rowOff>14982</xdr:rowOff>
    </xdr:to>
    <xdr:cxnSp macro="">
      <xdr:nvCxnSpPr>
        <xdr:cNvPr id="359" name="直線コネクタ 358"/>
        <xdr:cNvCxnSpPr/>
      </xdr:nvCxnSpPr>
      <xdr:spPr>
        <a:xfrm flipV="1">
          <a:off x="6972300" y="9654631"/>
          <a:ext cx="889000" cy="1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128405</xdr:rowOff>
    </xdr:from>
    <xdr:to>
      <xdr:col>15</xdr:col>
      <xdr:colOff>231775</xdr:colOff>
      <xdr:row>56</xdr:row>
      <xdr:rowOff>58555</xdr:rowOff>
    </xdr:to>
    <xdr:sp macro="" textlink="">
      <xdr:nvSpPr>
        <xdr:cNvPr id="369" name="円/楕円 368"/>
        <xdr:cNvSpPr/>
      </xdr:nvSpPr>
      <xdr:spPr>
        <a:xfrm>
          <a:off x="10426700" y="9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151282</xdr:rowOff>
    </xdr:from>
    <xdr:ext cx="534377" cy="259045"/>
    <xdr:sp macro="" textlink="">
      <xdr:nvSpPr>
        <xdr:cNvPr id="370" name="普通建設事業費該当値テキスト"/>
        <xdr:cNvSpPr txBox="1"/>
      </xdr:nvSpPr>
      <xdr:spPr>
        <a:xfrm>
          <a:off x="10528300" y="94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101854</xdr:rowOff>
    </xdr:from>
    <xdr:to>
      <xdr:col>14</xdr:col>
      <xdr:colOff>79375</xdr:colOff>
      <xdr:row>57</xdr:row>
      <xdr:rowOff>32004</xdr:rowOff>
    </xdr:to>
    <xdr:sp macro="" textlink="">
      <xdr:nvSpPr>
        <xdr:cNvPr id="371" name="円/楕円 370"/>
        <xdr:cNvSpPr/>
      </xdr:nvSpPr>
      <xdr:spPr>
        <a:xfrm>
          <a:off x="9588500" y="97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23131</xdr:rowOff>
    </xdr:from>
    <xdr:ext cx="534377" cy="259045"/>
    <xdr:sp macro="" textlink="">
      <xdr:nvSpPr>
        <xdr:cNvPr id="372" name="テキスト ボックス 371"/>
        <xdr:cNvSpPr txBox="1"/>
      </xdr:nvSpPr>
      <xdr:spPr>
        <a:xfrm>
          <a:off x="9372111" y="97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59617</xdr:rowOff>
    </xdr:from>
    <xdr:to>
      <xdr:col>12</xdr:col>
      <xdr:colOff>561975</xdr:colOff>
      <xdr:row>55</xdr:row>
      <xdr:rowOff>161217</xdr:rowOff>
    </xdr:to>
    <xdr:sp macro="" textlink="">
      <xdr:nvSpPr>
        <xdr:cNvPr id="373" name="円/楕円 372"/>
        <xdr:cNvSpPr/>
      </xdr:nvSpPr>
      <xdr:spPr>
        <a:xfrm>
          <a:off x="8699500" y="94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152344</xdr:rowOff>
    </xdr:from>
    <xdr:ext cx="534377" cy="259045"/>
    <xdr:sp macro="" textlink="">
      <xdr:nvSpPr>
        <xdr:cNvPr id="374" name="テキスト ボックス 373"/>
        <xdr:cNvSpPr txBox="1"/>
      </xdr:nvSpPr>
      <xdr:spPr>
        <a:xfrm>
          <a:off x="8483111" y="95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2631</xdr:rowOff>
    </xdr:from>
    <xdr:to>
      <xdr:col>11</xdr:col>
      <xdr:colOff>358775</xdr:colOff>
      <xdr:row>56</xdr:row>
      <xdr:rowOff>104231</xdr:rowOff>
    </xdr:to>
    <xdr:sp macro="" textlink="">
      <xdr:nvSpPr>
        <xdr:cNvPr id="375" name="円/楕円 374"/>
        <xdr:cNvSpPr/>
      </xdr:nvSpPr>
      <xdr:spPr>
        <a:xfrm>
          <a:off x="7810500" y="96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120758</xdr:rowOff>
    </xdr:from>
    <xdr:ext cx="534377" cy="259045"/>
    <xdr:sp macro="" textlink="">
      <xdr:nvSpPr>
        <xdr:cNvPr id="376" name="テキスト ボックス 375"/>
        <xdr:cNvSpPr txBox="1"/>
      </xdr:nvSpPr>
      <xdr:spPr>
        <a:xfrm>
          <a:off x="7594111" y="937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135632</xdr:rowOff>
    </xdr:from>
    <xdr:to>
      <xdr:col>10</xdr:col>
      <xdr:colOff>155575</xdr:colOff>
      <xdr:row>57</xdr:row>
      <xdr:rowOff>65782</xdr:rowOff>
    </xdr:to>
    <xdr:sp macro="" textlink="">
      <xdr:nvSpPr>
        <xdr:cNvPr id="377" name="円/楕円 376"/>
        <xdr:cNvSpPr/>
      </xdr:nvSpPr>
      <xdr:spPr>
        <a:xfrm>
          <a:off x="6921500" y="97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56909</xdr:rowOff>
    </xdr:from>
    <xdr:ext cx="534377" cy="259045"/>
    <xdr:sp macro="" textlink="">
      <xdr:nvSpPr>
        <xdr:cNvPr id="378" name="テキスト ボックス 377"/>
        <xdr:cNvSpPr txBox="1"/>
      </xdr:nvSpPr>
      <xdr:spPr>
        <a:xfrm>
          <a:off x="6705111" y="98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130752</xdr:rowOff>
    </xdr:from>
    <xdr:to>
      <xdr:col>15</xdr:col>
      <xdr:colOff>180975</xdr:colOff>
      <xdr:row>77</xdr:row>
      <xdr:rowOff>158641</xdr:rowOff>
    </xdr:to>
    <xdr:cxnSp macro="">
      <xdr:nvCxnSpPr>
        <xdr:cNvPr id="409" name="直線コネクタ 408"/>
        <xdr:cNvCxnSpPr/>
      </xdr:nvCxnSpPr>
      <xdr:spPr>
        <a:xfrm>
          <a:off x="9639300" y="13332402"/>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107841</xdr:rowOff>
    </xdr:from>
    <xdr:to>
      <xdr:col>15</xdr:col>
      <xdr:colOff>231775</xdr:colOff>
      <xdr:row>78</xdr:row>
      <xdr:rowOff>37991</xdr:rowOff>
    </xdr:to>
    <xdr:sp macro="" textlink="">
      <xdr:nvSpPr>
        <xdr:cNvPr id="419" name="円/楕円 418"/>
        <xdr:cNvSpPr/>
      </xdr:nvSpPr>
      <xdr:spPr>
        <a:xfrm>
          <a:off x="10426700" y="13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86268</xdr:rowOff>
    </xdr:from>
    <xdr:ext cx="534377" cy="259045"/>
    <xdr:sp macro="" textlink="">
      <xdr:nvSpPr>
        <xdr:cNvPr id="420" name="普通建設事業費 （ うち新規整備　）該当値テキスト"/>
        <xdr:cNvSpPr txBox="1"/>
      </xdr:nvSpPr>
      <xdr:spPr>
        <a:xfrm>
          <a:off x="10528300" y="1328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79952</xdr:rowOff>
    </xdr:from>
    <xdr:to>
      <xdr:col>14</xdr:col>
      <xdr:colOff>79375</xdr:colOff>
      <xdr:row>78</xdr:row>
      <xdr:rowOff>10102</xdr:rowOff>
    </xdr:to>
    <xdr:sp macro="" textlink="">
      <xdr:nvSpPr>
        <xdr:cNvPr id="421" name="円/楕円 420"/>
        <xdr:cNvSpPr/>
      </xdr:nvSpPr>
      <xdr:spPr>
        <a:xfrm>
          <a:off x="9588500" y="132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1229</xdr:rowOff>
    </xdr:from>
    <xdr:ext cx="534377" cy="259045"/>
    <xdr:sp macro="" textlink="">
      <xdr:nvSpPr>
        <xdr:cNvPr id="422" name="テキスト ボックス 421"/>
        <xdr:cNvSpPr txBox="1"/>
      </xdr:nvSpPr>
      <xdr:spPr>
        <a:xfrm>
          <a:off x="9372111" y="133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39867</xdr:rowOff>
    </xdr:from>
    <xdr:to>
      <xdr:col>15</xdr:col>
      <xdr:colOff>180975</xdr:colOff>
      <xdr:row>98</xdr:row>
      <xdr:rowOff>94388</xdr:rowOff>
    </xdr:to>
    <xdr:cxnSp macro="">
      <xdr:nvCxnSpPr>
        <xdr:cNvPr id="453" name="直線コネクタ 452"/>
        <xdr:cNvCxnSpPr/>
      </xdr:nvCxnSpPr>
      <xdr:spPr>
        <a:xfrm flipV="1">
          <a:off x="9639300" y="16670517"/>
          <a:ext cx="8382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160517</xdr:rowOff>
    </xdr:from>
    <xdr:to>
      <xdr:col>15</xdr:col>
      <xdr:colOff>231775</xdr:colOff>
      <xdr:row>97</xdr:row>
      <xdr:rowOff>90667</xdr:rowOff>
    </xdr:to>
    <xdr:sp macro="" textlink="">
      <xdr:nvSpPr>
        <xdr:cNvPr id="463" name="円/楕円 462"/>
        <xdr:cNvSpPr/>
      </xdr:nvSpPr>
      <xdr:spPr>
        <a:xfrm>
          <a:off x="10426700" y="166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11944</xdr:rowOff>
    </xdr:from>
    <xdr:ext cx="534377" cy="259045"/>
    <xdr:sp macro="" textlink="">
      <xdr:nvSpPr>
        <xdr:cNvPr id="464" name="普通建設事業費 （ うち更新整備　）該当値テキスト"/>
        <xdr:cNvSpPr txBox="1"/>
      </xdr:nvSpPr>
      <xdr:spPr>
        <a:xfrm>
          <a:off x="10528300" y="164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43588</xdr:rowOff>
    </xdr:from>
    <xdr:to>
      <xdr:col>14</xdr:col>
      <xdr:colOff>79375</xdr:colOff>
      <xdr:row>98</xdr:row>
      <xdr:rowOff>145188</xdr:rowOff>
    </xdr:to>
    <xdr:sp macro="" textlink="">
      <xdr:nvSpPr>
        <xdr:cNvPr id="465" name="円/楕円 464"/>
        <xdr:cNvSpPr/>
      </xdr:nvSpPr>
      <xdr:spPr>
        <a:xfrm>
          <a:off x="9588500" y="16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136315</xdr:rowOff>
    </xdr:from>
    <xdr:ext cx="534377" cy="259045"/>
    <xdr:sp macro="" textlink="">
      <xdr:nvSpPr>
        <xdr:cNvPr id="466" name="テキスト ボックス 465"/>
        <xdr:cNvSpPr txBox="1"/>
      </xdr:nvSpPr>
      <xdr:spPr>
        <a:xfrm>
          <a:off x="9372111" y="169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17449</xdr:rowOff>
    </xdr:from>
    <xdr:to>
      <xdr:col>23</xdr:col>
      <xdr:colOff>517525</xdr:colOff>
      <xdr:row>76</xdr:row>
      <xdr:rowOff>61046</xdr:rowOff>
    </xdr:to>
    <xdr:cxnSp macro="">
      <xdr:nvCxnSpPr>
        <xdr:cNvPr id="603" name="直線コネクタ 602"/>
        <xdr:cNvCxnSpPr/>
      </xdr:nvCxnSpPr>
      <xdr:spPr>
        <a:xfrm>
          <a:off x="15481300" y="13047649"/>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139553</xdr:rowOff>
    </xdr:from>
    <xdr:to>
      <xdr:col>22</xdr:col>
      <xdr:colOff>365125</xdr:colOff>
      <xdr:row>76</xdr:row>
      <xdr:rowOff>17449</xdr:rowOff>
    </xdr:to>
    <xdr:cxnSp macro="">
      <xdr:nvCxnSpPr>
        <xdr:cNvPr id="606" name="直線コネクタ 605"/>
        <xdr:cNvCxnSpPr/>
      </xdr:nvCxnSpPr>
      <xdr:spPr>
        <a:xfrm>
          <a:off x="14592300" y="12998303"/>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102308</xdr:rowOff>
    </xdr:from>
    <xdr:to>
      <xdr:col>21</xdr:col>
      <xdr:colOff>161925</xdr:colOff>
      <xdr:row>75</xdr:row>
      <xdr:rowOff>139553</xdr:rowOff>
    </xdr:to>
    <xdr:cxnSp macro="">
      <xdr:nvCxnSpPr>
        <xdr:cNvPr id="609" name="直線コネクタ 608"/>
        <xdr:cNvCxnSpPr/>
      </xdr:nvCxnSpPr>
      <xdr:spPr>
        <a:xfrm>
          <a:off x="13703300" y="12961058"/>
          <a:ext cx="889000" cy="3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87188</xdr:rowOff>
    </xdr:from>
    <xdr:to>
      <xdr:col>19</xdr:col>
      <xdr:colOff>644525</xdr:colOff>
      <xdr:row>75</xdr:row>
      <xdr:rowOff>102308</xdr:rowOff>
    </xdr:to>
    <xdr:cxnSp macro="">
      <xdr:nvCxnSpPr>
        <xdr:cNvPr id="612" name="直線コネクタ 611"/>
        <xdr:cNvCxnSpPr/>
      </xdr:nvCxnSpPr>
      <xdr:spPr>
        <a:xfrm>
          <a:off x="12814300" y="1294593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10246</xdr:rowOff>
    </xdr:from>
    <xdr:to>
      <xdr:col>23</xdr:col>
      <xdr:colOff>568325</xdr:colOff>
      <xdr:row>76</xdr:row>
      <xdr:rowOff>111846</xdr:rowOff>
    </xdr:to>
    <xdr:sp macro="" textlink="">
      <xdr:nvSpPr>
        <xdr:cNvPr id="622" name="円/楕円 621"/>
        <xdr:cNvSpPr/>
      </xdr:nvSpPr>
      <xdr:spPr>
        <a:xfrm>
          <a:off x="16268700" y="13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160123</xdr:rowOff>
    </xdr:from>
    <xdr:ext cx="534377" cy="259045"/>
    <xdr:sp macro="" textlink="">
      <xdr:nvSpPr>
        <xdr:cNvPr id="623" name="公債費該当値テキスト"/>
        <xdr:cNvSpPr txBox="1"/>
      </xdr:nvSpPr>
      <xdr:spPr>
        <a:xfrm>
          <a:off x="16370300" y="130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138098</xdr:rowOff>
    </xdr:from>
    <xdr:to>
      <xdr:col>22</xdr:col>
      <xdr:colOff>415925</xdr:colOff>
      <xdr:row>76</xdr:row>
      <xdr:rowOff>68247</xdr:rowOff>
    </xdr:to>
    <xdr:sp macro="" textlink="">
      <xdr:nvSpPr>
        <xdr:cNvPr id="624" name="円/楕円 623"/>
        <xdr:cNvSpPr/>
      </xdr:nvSpPr>
      <xdr:spPr>
        <a:xfrm>
          <a:off x="15430500" y="12996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59376</xdr:rowOff>
    </xdr:from>
    <xdr:ext cx="534377" cy="259045"/>
    <xdr:sp macro="" textlink="">
      <xdr:nvSpPr>
        <xdr:cNvPr id="625" name="テキスト ボックス 624"/>
        <xdr:cNvSpPr txBox="1"/>
      </xdr:nvSpPr>
      <xdr:spPr>
        <a:xfrm>
          <a:off x="15214111" y="13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88753</xdr:rowOff>
    </xdr:from>
    <xdr:to>
      <xdr:col>21</xdr:col>
      <xdr:colOff>212725</xdr:colOff>
      <xdr:row>76</xdr:row>
      <xdr:rowOff>18903</xdr:rowOff>
    </xdr:to>
    <xdr:sp macro="" textlink="">
      <xdr:nvSpPr>
        <xdr:cNvPr id="626" name="円/楕円 625"/>
        <xdr:cNvSpPr/>
      </xdr:nvSpPr>
      <xdr:spPr>
        <a:xfrm>
          <a:off x="14541500" y="129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10030</xdr:rowOff>
    </xdr:from>
    <xdr:ext cx="534377" cy="259045"/>
    <xdr:sp macro="" textlink="">
      <xdr:nvSpPr>
        <xdr:cNvPr id="627" name="テキスト ボックス 626"/>
        <xdr:cNvSpPr txBox="1"/>
      </xdr:nvSpPr>
      <xdr:spPr>
        <a:xfrm>
          <a:off x="14325111" y="130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51508</xdr:rowOff>
    </xdr:from>
    <xdr:to>
      <xdr:col>20</xdr:col>
      <xdr:colOff>9525</xdr:colOff>
      <xdr:row>75</xdr:row>
      <xdr:rowOff>153107</xdr:rowOff>
    </xdr:to>
    <xdr:sp macro="" textlink="">
      <xdr:nvSpPr>
        <xdr:cNvPr id="628" name="円/楕円 627"/>
        <xdr:cNvSpPr/>
      </xdr:nvSpPr>
      <xdr:spPr>
        <a:xfrm>
          <a:off x="13652500" y="12910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144234</xdr:rowOff>
    </xdr:from>
    <xdr:ext cx="534377" cy="259045"/>
    <xdr:sp macro="" textlink="">
      <xdr:nvSpPr>
        <xdr:cNvPr id="629" name="テキスト ボックス 628"/>
        <xdr:cNvSpPr txBox="1"/>
      </xdr:nvSpPr>
      <xdr:spPr>
        <a:xfrm>
          <a:off x="13436111" y="130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36388</xdr:rowOff>
    </xdr:from>
    <xdr:to>
      <xdr:col>18</xdr:col>
      <xdr:colOff>492125</xdr:colOff>
      <xdr:row>75</xdr:row>
      <xdr:rowOff>137988</xdr:rowOff>
    </xdr:to>
    <xdr:sp macro="" textlink="">
      <xdr:nvSpPr>
        <xdr:cNvPr id="630" name="円/楕円 629"/>
        <xdr:cNvSpPr/>
      </xdr:nvSpPr>
      <xdr:spPr>
        <a:xfrm>
          <a:off x="12763500" y="12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129114</xdr:rowOff>
    </xdr:from>
    <xdr:ext cx="534377" cy="259045"/>
    <xdr:sp macro="" textlink="">
      <xdr:nvSpPr>
        <xdr:cNvPr id="631" name="テキスト ボックス 630"/>
        <xdr:cNvSpPr txBox="1"/>
      </xdr:nvSpPr>
      <xdr:spPr>
        <a:xfrm>
          <a:off x="12547111" y="12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66757</xdr:rowOff>
    </xdr:from>
    <xdr:to>
      <xdr:col>23</xdr:col>
      <xdr:colOff>517525</xdr:colOff>
      <xdr:row>98</xdr:row>
      <xdr:rowOff>45935</xdr:rowOff>
    </xdr:to>
    <xdr:cxnSp macro="">
      <xdr:nvCxnSpPr>
        <xdr:cNvPr id="660" name="直線コネクタ 659"/>
        <xdr:cNvCxnSpPr/>
      </xdr:nvCxnSpPr>
      <xdr:spPr>
        <a:xfrm flipV="1">
          <a:off x="15481300" y="16697407"/>
          <a:ext cx="838200" cy="15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45935</xdr:rowOff>
    </xdr:from>
    <xdr:to>
      <xdr:col>22</xdr:col>
      <xdr:colOff>365125</xdr:colOff>
      <xdr:row>98</xdr:row>
      <xdr:rowOff>63519</xdr:rowOff>
    </xdr:to>
    <xdr:cxnSp macro="">
      <xdr:nvCxnSpPr>
        <xdr:cNvPr id="663" name="直線コネクタ 662"/>
        <xdr:cNvCxnSpPr/>
      </xdr:nvCxnSpPr>
      <xdr:spPr>
        <a:xfrm flipV="1">
          <a:off x="14592300" y="16848035"/>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48316</xdr:rowOff>
    </xdr:from>
    <xdr:to>
      <xdr:col>21</xdr:col>
      <xdr:colOff>161925</xdr:colOff>
      <xdr:row>98</xdr:row>
      <xdr:rowOff>63519</xdr:rowOff>
    </xdr:to>
    <xdr:cxnSp macro="">
      <xdr:nvCxnSpPr>
        <xdr:cNvPr id="666" name="直線コネクタ 665"/>
        <xdr:cNvCxnSpPr/>
      </xdr:nvCxnSpPr>
      <xdr:spPr>
        <a:xfrm>
          <a:off x="13703300" y="16850416"/>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14808</xdr:rowOff>
    </xdr:from>
    <xdr:to>
      <xdr:col>19</xdr:col>
      <xdr:colOff>644525</xdr:colOff>
      <xdr:row>98</xdr:row>
      <xdr:rowOff>48316</xdr:rowOff>
    </xdr:to>
    <xdr:cxnSp macro="">
      <xdr:nvCxnSpPr>
        <xdr:cNvPr id="669" name="直線コネクタ 668"/>
        <xdr:cNvCxnSpPr/>
      </xdr:nvCxnSpPr>
      <xdr:spPr>
        <a:xfrm>
          <a:off x="12814300" y="16816908"/>
          <a:ext cx="889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15957</xdr:rowOff>
    </xdr:from>
    <xdr:to>
      <xdr:col>23</xdr:col>
      <xdr:colOff>568325</xdr:colOff>
      <xdr:row>97</xdr:row>
      <xdr:rowOff>117557</xdr:rowOff>
    </xdr:to>
    <xdr:sp macro="" textlink="">
      <xdr:nvSpPr>
        <xdr:cNvPr id="679" name="円/楕円 678"/>
        <xdr:cNvSpPr/>
      </xdr:nvSpPr>
      <xdr:spPr>
        <a:xfrm>
          <a:off x="16268700" y="166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38834</xdr:rowOff>
    </xdr:from>
    <xdr:ext cx="534377" cy="259045"/>
    <xdr:sp macro="" textlink="">
      <xdr:nvSpPr>
        <xdr:cNvPr id="680" name="積立金該当値テキスト"/>
        <xdr:cNvSpPr txBox="1"/>
      </xdr:nvSpPr>
      <xdr:spPr>
        <a:xfrm>
          <a:off x="16370300" y="164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166585</xdr:rowOff>
    </xdr:from>
    <xdr:to>
      <xdr:col>22</xdr:col>
      <xdr:colOff>415925</xdr:colOff>
      <xdr:row>98</xdr:row>
      <xdr:rowOff>96735</xdr:rowOff>
    </xdr:to>
    <xdr:sp macro="" textlink="">
      <xdr:nvSpPr>
        <xdr:cNvPr id="681" name="円/楕円 680"/>
        <xdr:cNvSpPr/>
      </xdr:nvSpPr>
      <xdr:spPr>
        <a:xfrm>
          <a:off x="15430500" y="167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87862</xdr:rowOff>
    </xdr:from>
    <xdr:ext cx="469744" cy="259045"/>
    <xdr:sp macro="" textlink="">
      <xdr:nvSpPr>
        <xdr:cNvPr id="682" name="テキスト ボックス 681"/>
        <xdr:cNvSpPr txBox="1"/>
      </xdr:nvSpPr>
      <xdr:spPr>
        <a:xfrm>
          <a:off x="15246427" y="168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12719</xdr:rowOff>
    </xdr:from>
    <xdr:to>
      <xdr:col>21</xdr:col>
      <xdr:colOff>212725</xdr:colOff>
      <xdr:row>98</xdr:row>
      <xdr:rowOff>114319</xdr:rowOff>
    </xdr:to>
    <xdr:sp macro="" textlink="">
      <xdr:nvSpPr>
        <xdr:cNvPr id="683" name="円/楕円 682"/>
        <xdr:cNvSpPr/>
      </xdr:nvSpPr>
      <xdr:spPr>
        <a:xfrm>
          <a:off x="14541500" y="168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105446</xdr:rowOff>
    </xdr:from>
    <xdr:ext cx="469744" cy="259045"/>
    <xdr:sp macro="" textlink="">
      <xdr:nvSpPr>
        <xdr:cNvPr id="684" name="テキスト ボックス 683"/>
        <xdr:cNvSpPr txBox="1"/>
      </xdr:nvSpPr>
      <xdr:spPr>
        <a:xfrm>
          <a:off x="14357427" y="169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168966</xdr:rowOff>
    </xdr:from>
    <xdr:to>
      <xdr:col>20</xdr:col>
      <xdr:colOff>9525</xdr:colOff>
      <xdr:row>98</xdr:row>
      <xdr:rowOff>99116</xdr:rowOff>
    </xdr:to>
    <xdr:sp macro="" textlink="">
      <xdr:nvSpPr>
        <xdr:cNvPr id="685" name="円/楕円 684"/>
        <xdr:cNvSpPr/>
      </xdr:nvSpPr>
      <xdr:spPr>
        <a:xfrm>
          <a:off x="13652500" y="167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90243</xdr:rowOff>
    </xdr:from>
    <xdr:ext cx="469744" cy="259045"/>
    <xdr:sp macro="" textlink="">
      <xdr:nvSpPr>
        <xdr:cNvPr id="686" name="テキスト ボックス 685"/>
        <xdr:cNvSpPr txBox="1"/>
      </xdr:nvSpPr>
      <xdr:spPr>
        <a:xfrm>
          <a:off x="13468427" y="168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135458</xdr:rowOff>
    </xdr:from>
    <xdr:to>
      <xdr:col>18</xdr:col>
      <xdr:colOff>492125</xdr:colOff>
      <xdr:row>98</xdr:row>
      <xdr:rowOff>65608</xdr:rowOff>
    </xdr:to>
    <xdr:sp macro="" textlink="">
      <xdr:nvSpPr>
        <xdr:cNvPr id="687" name="円/楕円 686"/>
        <xdr:cNvSpPr/>
      </xdr:nvSpPr>
      <xdr:spPr>
        <a:xfrm>
          <a:off x="12763500" y="167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56735</xdr:rowOff>
    </xdr:from>
    <xdr:ext cx="534377" cy="259045"/>
    <xdr:sp macro="" textlink="">
      <xdr:nvSpPr>
        <xdr:cNvPr id="688" name="テキスト ボックス 687"/>
        <xdr:cNvSpPr txBox="1"/>
      </xdr:nvSpPr>
      <xdr:spPr>
        <a:xfrm>
          <a:off x="12547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54844</xdr:rowOff>
    </xdr:from>
    <xdr:to>
      <xdr:col>32</xdr:col>
      <xdr:colOff>187325</xdr:colOff>
      <xdr:row>55</xdr:row>
      <xdr:rowOff>95648</xdr:rowOff>
    </xdr:to>
    <xdr:cxnSp macro="">
      <xdr:nvCxnSpPr>
        <xdr:cNvPr id="772" name="直線コネクタ 771"/>
        <xdr:cNvCxnSpPr/>
      </xdr:nvCxnSpPr>
      <xdr:spPr>
        <a:xfrm>
          <a:off x="21323300" y="9484594"/>
          <a:ext cx="8382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54844</xdr:rowOff>
    </xdr:from>
    <xdr:to>
      <xdr:col>31</xdr:col>
      <xdr:colOff>34925</xdr:colOff>
      <xdr:row>55</xdr:row>
      <xdr:rowOff>57267</xdr:rowOff>
    </xdr:to>
    <xdr:cxnSp macro="">
      <xdr:nvCxnSpPr>
        <xdr:cNvPr id="775" name="直線コネクタ 774"/>
        <xdr:cNvCxnSpPr/>
      </xdr:nvCxnSpPr>
      <xdr:spPr>
        <a:xfrm flipV="1">
          <a:off x="20434300" y="948459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53289</xdr:rowOff>
    </xdr:from>
    <xdr:to>
      <xdr:col>29</xdr:col>
      <xdr:colOff>517525</xdr:colOff>
      <xdr:row>55</xdr:row>
      <xdr:rowOff>57267</xdr:rowOff>
    </xdr:to>
    <xdr:cxnSp macro="">
      <xdr:nvCxnSpPr>
        <xdr:cNvPr id="778" name="直線コネクタ 777"/>
        <xdr:cNvCxnSpPr/>
      </xdr:nvCxnSpPr>
      <xdr:spPr>
        <a:xfrm>
          <a:off x="19545300" y="948303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53289</xdr:rowOff>
    </xdr:from>
    <xdr:to>
      <xdr:col>28</xdr:col>
      <xdr:colOff>314325</xdr:colOff>
      <xdr:row>55</xdr:row>
      <xdr:rowOff>55483</xdr:rowOff>
    </xdr:to>
    <xdr:cxnSp macro="">
      <xdr:nvCxnSpPr>
        <xdr:cNvPr id="781" name="直線コネクタ 780"/>
        <xdr:cNvCxnSpPr/>
      </xdr:nvCxnSpPr>
      <xdr:spPr>
        <a:xfrm flipV="1">
          <a:off x="18656300" y="9483039"/>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44848</xdr:rowOff>
    </xdr:from>
    <xdr:to>
      <xdr:col>32</xdr:col>
      <xdr:colOff>238125</xdr:colOff>
      <xdr:row>55</xdr:row>
      <xdr:rowOff>146448</xdr:rowOff>
    </xdr:to>
    <xdr:sp macro="" textlink="">
      <xdr:nvSpPr>
        <xdr:cNvPr id="791" name="円/楕円 790"/>
        <xdr:cNvSpPr/>
      </xdr:nvSpPr>
      <xdr:spPr>
        <a:xfrm>
          <a:off x="22110700" y="94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67725</xdr:rowOff>
    </xdr:from>
    <xdr:ext cx="534377" cy="259045"/>
    <xdr:sp macro="" textlink="">
      <xdr:nvSpPr>
        <xdr:cNvPr id="792" name="貸付金該当値テキスト"/>
        <xdr:cNvSpPr txBox="1"/>
      </xdr:nvSpPr>
      <xdr:spPr>
        <a:xfrm>
          <a:off x="22212300" y="93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4044</xdr:rowOff>
    </xdr:from>
    <xdr:to>
      <xdr:col>31</xdr:col>
      <xdr:colOff>85725</xdr:colOff>
      <xdr:row>55</xdr:row>
      <xdr:rowOff>105644</xdr:rowOff>
    </xdr:to>
    <xdr:sp macro="" textlink="">
      <xdr:nvSpPr>
        <xdr:cNvPr id="793" name="円/楕円 792"/>
        <xdr:cNvSpPr/>
      </xdr:nvSpPr>
      <xdr:spPr>
        <a:xfrm>
          <a:off x="21272500" y="94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122171</xdr:rowOff>
    </xdr:from>
    <xdr:ext cx="534377" cy="259045"/>
    <xdr:sp macro="" textlink="">
      <xdr:nvSpPr>
        <xdr:cNvPr id="794" name="テキスト ボックス 793"/>
        <xdr:cNvSpPr txBox="1"/>
      </xdr:nvSpPr>
      <xdr:spPr>
        <a:xfrm>
          <a:off x="21056111" y="92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6467</xdr:rowOff>
    </xdr:from>
    <xdr:to>
      <xdr:col>29</xdr:col>
      <xdr:colOff>568325</xdr:colOff>
      <xdr:row>55</xdr:row>
      <xdr:rowOff>108067</xdr:rowOff>
    </xdr:to>
    <xdr:sp macro="" textlink="">
      <xdr:nvSpPr>
        <xdr:cNvPr id="795" name="円/楕円 794"/>
        <xdr:cNvSpPr/>
      </xdr:nvSpPr>
      <xdr:spPr>
        <a:xfrm>
          <a:off x="20383500" y="9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124594</xdr:rowOff>
    </xdr:from>
    <xdr:ext cx="534377" cy="259045"/>
    <xdr:sp macro="" textlink="">
      <xdr:nvSpPr>
        <xdr:cNvPr id="796" name="テキスト ボックス 795"/>
        <xdr:cNvSpPr txBox="1"/>
      </xdr:nvSpPr>
      <xdr:spPr>
        <a:xfrm>
          <a:off x="20167111" y="92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2489</xdr:rowOff>
    </xdr:from>
    <xdr:to>
      <xdr:col>28</xdr:col>
      <xdr:colOff>365125</xdr:colOff>
      <xdr:row>55</xdr:row>
      <xdr:rowOff>104089</xdr:rowOff>
    </xdr:to>
    <xdr:sp macro="" textlink="">
      <xdr:nvSpPr>
        <xdr:cNvPr id="797" name="円/楕円 796"/>
        <xdr:cNvSpPr/>
      </xdr:nvSpPr>
      <xdr:spPr>
        <a:xfrm>
          <a:off x="19494500" y="94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120616</xdr:rowOff>
    </xdr:from>
    <xdr:ext cx="534377" cy="259045"/>
    <xdr:sp macro="" textlink="">
      <xdr:nvSpPr>
        <xdr:cNvPr id="798" name="テキスト ボックス 797"/>
        <xdr:cNvSpPr txBox="1"/>
      </xdr:nvSpPr>
      <xdr:spPr>
        <a:xfrm>
          <a:off x="19278111" y="92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4683</xdr:rowOff>
    </xdr:from>
    <xdr:to>
      <xdr:col>27</xdr:col>
      <xdr:colOff>161925</xdr:colOff>
      <xdr:row>55</xdr:row>
      <xdr:rowOff>106283</xdr:rowOff>
    </xdr:to>
    <xdr:sp macro="" textlink="">
      <xdr:nvSpPr>
        <xdr:cNvPr id="799" name="円/楕円 798"/>
        <xdr:cNvSpPr/>
      </xdr:nvSpPr>
      <xdr:spPr>
        <a:xfrm>
          <a:off x="18605500" y="94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122810</xdr:rowOff>
    </xdr:from>
    <xdr:ext cx="534377" cy="259045"/>
    <xdr:sp macro="" textlink="">
      <xdr:nvSpPr>
        <xdr:cNvPr id="800" name="テキスト ボックス 799"/>
        <xdr:cNvSpPr txBox="1"/>
      </xdr:nvSpPr>
      <xdr:spPr>
        <a:xfrm>
          <a:off x="18389111" y="92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65588</xdr:rowOff>
    </xdr:from>
    <xdr:to>
      <xdr:col>32</xdr:col>
      <xdr:colOff>187325</xdr:colOff>
      <xdr:row>77</xdr:row>
      <xdr:rowOff>105204</xdr:rowOff>
    </xdr:to>
    <xdr:cxnSp macro="">
      <xdr:nvCxnSpPr>
        <xdr:cNvPr id="828" name="直線コネクタ 827"/>
        <xdr:cNvCxnSpPr/>
      </xdr:nvCxnSpPr>
      <xdr:spPr>
        <a:xfrm flipV="1">
          <a:off x="21323300" y="13267238"/>
          <a:ext cx="838200" cy="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105204</xdr:rowOff>
    </xdr:from>
    <xdr:to>
      <xdr:col>31</xdr:col>
      <xdr:colOff>34925</xdr:colOff>
      <xdr:row>77</xdr:row>
      <xdr:rowOff>136111</xdr:rowOff>
    </xdr:to>
    <xdr:cxnSp macro="">
      <xdr:nvCxnSpPr>
        <xdr:cNvPr id="831" name="直線コネクタ 830"/>
        <xdr:cNvCxnSpPr/>
      </xdr:nvCxnSpPr>
      <xdr:spPr>
        <a:xfrm flipV="1">
          <a:off x="20434300" y="13306854"/>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117435</xdr:rowOff>
    </xdr:from>
    <xdr:to>
      <xdr:col>29</xdr:col>
      <xdr:colOff>517525</xdr:colOff>
      <xdr:row>77</xdr:row>
      <xdr:rowOff>136111</xdr:rowOff>
    </xdr:to>
    <xdr:cxnSp macro="">
      <xdr:nvCxnSpPr>
        <xdr:cNvPr id="834" name="直線コネクタ 833"/>
        <xdr:cNvCxnSpPr/>
      </xdr:nvCxnSpPr>
      <xdr:spPr>
        <a:xfrm>
          <a:off x="19545300" y="13319085"/>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117435</xdr:rowOff>
    </xdr:from>
    <xdr:to>
      <xdr:col>28</xdr:col>
      <xdr:colOff>314325</xdr:colOff>
      <xdr:row>77</xdr:row>
      <xdr:rowOff>120794</xdr:rowOff>
    </xdr:to>
    <xdr:cxnSp macro="">
      <xdr:nvCxnSpPr>
        <xdr:cNvPr id="837" name="直線コネクタ 836"/>
        <xdr:cNvCxnSpPr/>
      </xdr:nvCxnSpPr>
      <xdr:spPr>
        <a:xfrm flipV="1">
          <a:off x="18656300" y="13319085"/>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14788</xdr:rowOff>
    </xdr:from>
    <xdr:to>
      <xdr:col>32</xdr:col>
      <xdr:colOff>238125</xdr:colOff>
      <xdr:row>77</xdr:row>
      <xdr:rowOff>116388</xdr:rowOff>
    </xdr:to>
    <xdr:sp macro="" textlink="">
      <xdr:nvSpPr>
        <xdr:cNvPr id="847" name="円/楕円 846"/>
        <xdr:cNvSpPr/>
      </xdr:nvSpPr>
      <xdr:spPr>
        <a:xfrm>
          <a:off x="22110700" y="132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164665</xdr:rowOff>
    </xdr:from>
    <xdr:ext cx="534377" cy="259045"/>
    <xdr:sp macro="" textlink="">
      <xdr:nvSpPr>
        <xdr:cNvPr id="848" name="繰出金該当値テキスト"/>
        <xdr:cNvSpPr txBox="1"/>
      </xdr:nvSpPr>
      <xdr:spPr>
        <a:xfrm>
          <a:off x="22212300" y="131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54404</xdr:rowOff>
    </xdr:from>
    <xdr:to>
      <xdr:col>31</xdr:col>
      <xdr:colOff>85725</xdr:colOff>
      <xdr:row>77</xdr:row>
      <xdr:rowOff>156004</xdr:rowOff>
    </xdr:to>
    <xdr:sp macro="" textlink="">
      <xdr:nvSpPr>
        <xdr:cNvPr id="849" name="円/楕円 848"/>
        <xdr:cNvSpPr/>
      </xdr:nvSpPr>
      <xdr:spPr>
        <a:xfrm>
          <a:off x="21272500" y="132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147131</xdr:rowOff>
    </xdr:from>
    <xdr:ext cx="534377" cy="259045"/>
    <xdr:sp macro="" textlink="">
      <xdr:nvSpPr>
        <xdr:cNvPr id="850" name="テキスト ボックス 849"/>
        <xdr:cNvSpPr txBox="1"/>
      </xdr:nvSpPr>
      <xdr:spPr>
        <a:xfrm>
          <a:off x="21056111" y="133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85311</xdr:rowOff>
    </xdr:from>
    <xdr:to>
      <xdr:col>29</xdr:col>
      <xdr:colOff>568325</xdr:colOff>
      <xdr:row>78</xdr:row>
      <xdr:rowOff>15461</xdr:rowOff>
    </xdr:to>
    <xdr:sp macro="" textlink="">
      <xdr:nvSpPr>
        <xdr:cNvPr id="851" name="円/楕円 850"/>
        <xdr:cNvSpPr/>
      </xdr:nvSpPr>
      <xdr:spPr>
        <a:xfrm>
          <a:off x="20383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6588</xdr:rowOff>
    </xdr:from>
    <xdr:ext cx="534377" cy="259045"/>
    <xdr:sp macro="" textlink="">
      <xdr:nvSpPr>
        <xdr:cNvPr id="852" name="テキスト ボックス 851"/>
        <xdr:cNvSpPr txBox="1"/>
      </xdr:nvSpPr>
      <xdr:spPr>
        <a:xfrm>
          <a:off x="20167111"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66635</xdr:rowOff>
    </xdr:from>
    <xdr:to>
      <xdr:col>28</xdr:col>
      <xdr:colOff>365125</xdr:colOff>
      <xdr:row>77</xdr:row>
      <xdr:rowOff>168235</xdr:rowOff>
    </xdr:to>
    <xdr:sp macro="" textlink="">
      <xdr:nvSpPr>
        <xdr:cNvPr id="853" name="円/楕円 852"/>
        <xdr:cNvSpPr/>
      </xdr:nvSpPr>
      <xdr:spPr>
        <a:xfrm>
          <a:off x="19494500" y="132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159362</xdr:rowOff>
    </xdr:from>
    <xdr:ext cx="534377" cy="259045"/>
    <xdr:sp macro="" textlink="">
      <xdr:nvSpPr>
        <xdr:cNvPr id="854" name="テキスト ボックス 853"/>
        <xdr:cNvSpPr txBox="1"/>
      </xdr:nvSpPr>
      <xdr:spPr>
        <a:xfrm>
          <a:off x="19278111" y="133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69994</xdr:rowOff>
    </xdr:from>
    <xdr:to>
      <xdr:col>27</xdr:col>
      <xdr:colOff>161925</xdr:colOff>
      <xdr:row>78</xdr:row>
      <xdr:rowOff>144</xdr:rowOff>
    </xdr:to>
    <xdr:sp macro="" textlink="">
      <xdr:nvSpPr>
        <xdr:cNvPr id="855" name="円/楕円 854"/>
        <xdr:cNvSpPr/>
      </xdr:nvSpPr>
      <xdr:spPr>
        <a:xfrm>
          <a:off x="18605500" y="132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162721</xdr:rowOff>
    </xdr:from>
    <xdr:ext cx="534377" cy="259045"/>
    <xdr:sp macro="" textlink="">
      <xdr:nvSpPr>
        <xdr:cNvPr id="856" name="テキスト ボックス 855"/>
        <xdr:cNvSpPr txBox="1"/>
      </xdr:nvSpPr>
      <xdr:spPr>
        <a:xfrm>
          <a:off x="18389111" y="133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人件費の一人当たりのコストは、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73,000</a:t>
          </a:r>
          <a:r>
            <a:rPr kumimoji="1" lang="ja-JP" altLang="ja-JP" sz="1100">
              <a:solidFill>
                <a:schemeClr val="dk1"/>
              </a:solidFill>
              <a:effectLst/>
              <a:latin typeface="+mn-lt"/>
              <a:ea typeface="+mn-ea"/>
              <a:cs typeface="+mn-cs"/>
            </a:rPr>
            <a:t>円前後で推移していましたが、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年度は定年等退職手当の増加等の影響により</a:t>
          </a:r>
          <a:r>
            <a:rPr kumimoji="1" lang="en-US" altLang="ja-JP" sz="1100">
              <a:solidFill>
                <a:schemeClr val="dk1"/>
              </a:solidFill>
              <a:effectLst/>
              <a:latin typeface="+mn-lt"/>
              <a:ea typeface="+mn-ea"/>
              <a:cs typeface="+mn-cs"/>
            </a:rPr>
            <a:t>76,363</a:t>
          </a:r>
          <a:r>
            <a:rPr kumimoji="1" lang="ja-JP" altLang="ja-JP" sz="1100">
              <a:solidFill>
                <a:schemeClr val="dk1"/>
              </a:solidFill>
              <a:effectLst/>
              <a:latin typeface="+mn-lt"/>
              <a:ea typeface="+mn-ea"/>
              <a:cs typeface="+mn-cs"/>
            </a:rPr>
            <a:t>円となり、類似団体内平均を上回りました。物件費の一人当たりのコストは、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年度は可燃ごみの減量化・資源化のために始めた草類処理に係る委託料の増加等の影響により</a:t>
          </a:r>
          <a:r>
            <a:rPr kumimoji="1" lang="en-US" altLang="ja-JP" sz="1100">
              <a:solidFill>
                <a:schemeClr val="dk1"/>
              </a:solidFill>
              <a:effectLst/>
              <a:latin typeface="+mn-lt"/>
              <a:ea typeface="+mn-ea"/>
              <a:cs typeface="+mn-cs"/>
            </a:rPr>
            <a:t>49,160</a:t>
          </a:r>
          <a:r>
            <a:rPr kumimoji="1" lang="ja-JP" altLang="ja-JP" sz="1100">
              <a:solidFill>
                <a:schemeClr val="dk1"/>
              </a:solidFill>
              <a:effectLst/>
              <a:latin typeface="+mn-lt"/>
              <a:ea typeface="+mn-ea"/>
              <a:cs typeface="+mn-cs"/>
            </a:rPr>
            <a:t>円となりましたが、類似団体内平均を下回りました。維持補修費の一人当たりコストは、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温泉・温水利用型の健康運動施設の修繕料の増加により、</a:t>
          </a:r>
          <a:r>
            <a:rPr lang="en-US" altLang="ja-JP" sz="1100">
              <a:solidFill>
                <a:schemeClr val="dk1"/>
              </a:solidFill>
              <a:effectLst/>
              <a:latin typeface="+mn-lt"/>
              <a:ea typeface="+mn-ea"/>
              <a:cs typeface="+mn-cs"/>
            </a:rPr>
            <a:t>3,594</a:t>
          </a:r>
          <a:r>
            <a:rPr lang="ja-JP" altLang="ja-JP" sz="1100">
              <a:solidFill>
                <a:schemeClr val="dk1"/>
              </a:solidFill>
              <a:effectLst/>
              <a:latin typeface="+mn-lt"/>
              <a:ea typeface="+mn-ea"/>
              <a:cs typeface="+mn-cs"/>
            </a:rPr>
            <a:t>円となり、類似団内平均とほぼ同額となりました。</a:t>
          </a:r>
          <a:r>
            <a:rPr kumimoji="1" lang="ja-JP" altLang="ja-JP" sz="1100">
              <a:solidFill>
                <a:schemeClr val="dk1"/>
              </a:solidFill>
              <a:effectLst/>
              <a:latin typeface="+mn-lt"/>
              <a:ea typeface="+mn-ea"/>
              <a:cs typeface="+mn-cs"/>
            </a:rPr>
            <a:t>扶助費の一人当たりのコストは、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55,000</a:t>
          </a:r>
          <a:r>
            <a:rPr kumimoji="1" lang="ja-JP" altLang="ja-JP" sz="1100">
              <a:solidFill>
                <a:schemeClr val="dk1"/>
              </a:solidFill>
              <a:effectLst/>
              <a:latin typeface="+mn-lt"/>
              <a:ea typeface="+mn-ea"/>
              <a:cs typeface="+mn-cs"/>
            </a:rPr>
            <a:t>円前後で推移していましたが、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年度から障害者給付費の増加が大きくなり、</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円前後で推移しています。補助費等の一人当たりコストは、類似団体内平均と同様に推移していますが、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年度から広域消防一元化に伴う広域消防負担金の増加により</a:t>
          </a:r>
          <a:r>
            <a:rPr kumimoji="1" lang="en-US" altLang="ja-JP" sz="1100">
              <a:solidFill>
                <a:schemeClr val="dk1"/>
              </a:solidFill>
              <a:effectLst/>
              <a:latin typeface="+mn-lt"/>
              <a:ea typeface="+mn-ea"/>
              <a:cs typeface="+mn-cs"/>
            </a:rPr>
            <a:t>48,337</a:t>
          </a:r>
          <a:r>
            <a:rPr kumimoji="1" lang="ja-JP" altLang="ja-JP" sz="1100">
              <a:solidFill>
                <a:schemeClr val="dk1"/>
              </a:solidFill>
              <a:effectLst/>
              <a:latin typeface="+mn-lt"/>
              <a:ea typeface="+mn-ea"/>
              <a:cs typeface="+mn-cs"/>
            </a:rPr>
            <a:t>円となり、類似団体内平均を上回りました。普通建設事業費は、大型の学校整備事業があった年度（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前年に対して増加し、類似団体内平均を上回る年度もありますが、平準化すると平均を下回っています。公債費は、高利率の地方債の補償金免除繰上償還の実行や、建設地方債の発行抑制等により減少傾向にあり、一人当たりのコストは</a:t>
          </a:r>
          <a:r>
            <a:rPr kumimoji="1" lang="en-US" altLang="ja-JP" sz="1100">
              <a:solidFill>
                <a:schemeClr val="dk1"/>
              </a:solidFill>
              <a:effectLst/>
              <a:latin typeface="+mn-lt"/>
              <a:ea typeface="+mn-ea"/>
              <a:cs typeface="+mn-cs"/>
            </a:rPr>
            <a:t>33,817</a:t>
          </a:r>
          <a:r>
            <a:rPr kumimoji="1" lang="ja-JP" altLang="ja-JP" sz="1100">
              <a:solidFill>
                <a:schemeClr val="dk1"/>
              </a:solidFill>
              <a:effectLst/>
              <a:latin typeface="+mn-lt"/>
              <a:ea typeface="+mn-ea"/>
              <a:cs typeface="+mn-cs"/>
            </a:rPr>
            <a:t>円で類似団体内平均を下回っています。積立金は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年度はふるさと寄付による基金積立金の増により、類似団体内平均を上回り、一人当たりのコストは</a:t>
          </a:r>
          <a:r>
            <a:rPr kumimoji="1" lang="en-US" altLang="ja-JP" sz="1100">
              <a:solidFill>
                <a:schemeClr val="dk1"/>
              </a:solidFill>
              <a:effectLst/>
              <a:latin typeface="+mn-lt"/>
              <a:ea typeface="+mn-ea"/>
              <a:cs typeface="+mn-cs"/>
            </a:rPr>
            <a:t>16,829</a:t>
          </a:r>
          <a:r>
            <a:rPr kumimoji="1" lang="ja-JP" altLang="ja-JP" sz="1100">
              <a:solidFill>
                <a:schemeClr val="dk1"/>
              </a:solidFill>
              <a:effectLst/>
              <a:latin typeface="+mn-lt"/>
              <a:ea typeface="+mn-ea"/>
              <a:cs typeface="+mn-cs"/>
            </a:rPr>
            <a:t>円となりました。貸付金は類似団体内平均を大きく上回り、一人当たり</a:t>
          </a:r>
          <a:r>
            <a:rPr kumimoji="1" lang="en-US" altLang="ja-JP" sz="1100">
              <a:solidFill>
                <a:schemeClr val="dk1"/>
              </a:solidFill>
              <a:effectLst/>
              <a:latin typeface="+mn-lt"/>
              <a:ea typeface="+mn-ea"/>
              <a:cs typeface="+mn-cs"/>
            </a:rPr>
            <a:t>24,427</a:t>
          </a:r>
          <a:r>
            <a:rPr kumimoji="1" lang="ja-JP" altLang="ja-JP" sz="1100">
              <a:solidFill>
                <a:schemeClr val="dk1"/>
              </a:solidFill>
              <a:effectLst/>
              <a:latin typeface="+mn-lt"/>
              <a:ea typeface="+mn-ea"/>
              <a:cs typeface="+mn-cs"/>
            </a:rPr>
            <a:t>円となっています。商工業貸付金が大部分を占めています。繰出金の一人当たりコストは、国民健康保険繰出金や後期高齢者医療繰出金の増により、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30,742</a:t>
          </a:r>
          <a:r>
            <a:rPr kumimoji="1" lang="ja-JP" altLang="ja-JP" sz="1100">
              <a:solidFill>
                <a:schemeClr val="dk1"/>
              </a:solidFill>
              <a:effectLst/>
              <a:latin typeface="+mn-lt"/>
              <a:ea typeface="+mn-ea"/>
              <a:cs typeface="+mn-cs"/>
            </a:rPr>
            <a:t>円となりましたが、類似団体内平均を下回っています。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50,851
49,636
109.17
21,391,095
20,290,449
782,824
11,484,564
19,354,338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103.8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154178</xdr:rowOff>
    </xdr:from>
    <xdr:to>
      <xdr:col>6</xdr:col>
      <xdr:colOff>511175</xdr:colOff>
      <xdr:row>36</xdr:row>
      <xdr:rowOff>31877</xdr:rowOff>
    </xdr:to>
    <xdr:cxnSp macro="">
      <xdr:nvCxnSpPr>
        <xdr:cNvPr id="61" name="直線コネクタ 60"/>
        <xdr:cNvCxnSpPr/>
      </xdr:nvCxnSpPr>
      <xdr:spPr>
        <a:xfrm flipV="1">
          <a:off x="3797300" y="615492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31877</xdr:rowOff>
    </xdr:from>
    <xdr:to>
      <xdr:col>5</xdr:col>
      <xdr:colOff>358775</xdr:colOff>
      <xdr:row>36</xdr:row>
      <xdr:rowOff>39878</xdr:rowOff>
    </xdr:to>
    <xdr:cxnSp macro="">
      <xdr:nvCxnSpPr>
        <xdr:cNvPr id="64" name="直線コネクタ 63"/>
        <xdr:cNvCxnSpPr/>
      </xdr:nvCxnSpPr>
      <xdr:spPr>
        <a:xfrm flipV="1">
          <a:off x="2908300" y="62040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23114</xdr:rowOff>
    </xdr:from>
    <xdr:to>
      <xdr:col>4</xdr:col>
      <xdr:colOff>155575</xdr:colOff>
      <xdr:row>36</xdr:row>
      <xdr:rowOff>39878</xdr:rowOff>
    </xdr:to>
    <xdr:cxnSp macro="">
      <xdr:nvCxnSpPr>
        <xdr:cNvPr id="67" name="直線コネクタ 66"/>
        <xdr:cNvCxnSpPr/>
      </xdr:nvCxnSpPr>
      <xdr:spPr>
        <a:xfrm>
          <a:off x="2019300" y="619531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73787</xdr:rowOff>
    </xdr:from>
    <xdr:to>
      <xdr:col>2</xdr:col>
      <xdr:colOff>638175</xdr:colOff>
      <xdr:row>36</xdr:row>
      <xdr:rowOff>23114</xdr:rowOff>
    </xdr:to>
    <xdr:cxnSp macro="">
      <xdr:nvCxnSpPr>
        <xdr:cNvPr id="70" name="直線コネクタ 69"/>
        <xdr:cNvCxnSpPr/>
      </xdr:nvCxnSpPr>
      <xdr:spPr>
        <a:xfrm>
          <a:off x="1130300" y="6074537"/>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103378</xdr:rowOff>
    </xdr:from>
    <xdr:to>
      <xdr:col>6</xdr:col>
      <xdr:colOff>561975</xdr:colOff>
      <xdr:row>36</xdr:row>
      <xdr:rowOff>33528</xdr:rowOff>
    </xdr:to>
    <xdr:sp macro="" textlink="">
      <xdr:nvSpPr>
        <xdr:cNvPr id="80" name="円/楕円 79"/>
        <xdr:cNvSpPr/>
      </xdr:nvSpPr>
      <xdr:spPr>
        <a:xfrm>
          <a:off x="45847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81805</xdr:rowOff>
    </xdr:from>
    <xdr:ext cx="469744" cy="259045"/>
    <xdr:sp macro="" textlink="">
      <xdr:nvSpPr>
        <xdr:cNvPr id="81" name="議会費該当値テキスト"/>
        <xdr:cNvSpPr txBox="1"/>
      </xdr:nvSpPr>
      <xdr:spPr>
        <a:xfrm>
          <a:off x="4686300"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152527</xdr:rowOff>
    </xdr:from>
    <xdr:to>
      <xdr:col>5</xdr:col>
      <xdr:colOff>409575</xdr:colOff>
      <xdr:row>36</xdr:row>
      <xdr:rowOff>82677</xdr:rowOff>
    </xdr:to>
    <xdr:sp macro="" textlink="">
      <xdr:nvSpPr>
        <xdr:cNvPr id="82" name="円/楕円 81"/>
        <xdr:cNvSpPr/>
      </xdr:nvSpPr>
      <xdr:spPr>
        <a:xfrm>
          <a:off x="3746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73804</xdr:rowOff>
    </xdr:from>
    <xdr:ext cx="469744" cy="259045"/>
    <xdr:sp macro="" textlink="">
      <xdr:nvSpPr>
        <xdr:cNvPr id="83" name="テキスト ボックス 82"/>
        <xdr:cNvSpPr txBox="1"/>
      </xdr:nvSpPr>
      <xdr:spPr>
        <a:xfrm>
          <a:off x="3562427"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160528</xdr:rowOff>
    </xdr:from>
    <xdr:to>
      <xdr:col>4</xdr:col>
      <xdr:colOff>206375</xdr:colOff>
      <xdr:row>36</xdr:row>
      <xdr:rowOff>90678</xdr:rowOff>
    </xdr:to>
    <xdr:sp macro="" textlink="">
      <xdr:nvSpPr>
        <xdr:cNvPr id="84" name="円/楕円 83"/>
        <xdr:cNvSpPr/>
      </xdr:nvSpPr>
      <xdr:spPr>
        <a:xfrm>
          <a:off x="2857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81805</xdr:rowOff>
    </xdr:from>
    <xdr:ext cx="469744" cy="259045"/>
    <xdr:sp macro="" textlink="">
      <xdr:nvSpPr>
        <xdr:cNvPr id="85" name="テキスト ボックス 84"/>
        <xdr:cNvSpPr txBox="1"/>
      </xdr:nvSpPr>
      <xdr:spPr>
        <a:xfrm>
          <a:off x="2673427"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143764</xdr:rowOff>
    </xdr:from>
    <xdr:to>
      <xdr:col>3</xdr:col>
      <xdr:colOff>3175</xdr:colOff>
      <xdr:row>36</xdr:row>
      <xdr:rowOff>73914</xdr:rowOff>
    </xdr:to>
    <xdr:sp macro="" textlink="">
      <xdr:nvSpPr>
        <xdr:cNvPr id="86" name="円/楕円 85"/>
        <xdr:cNvSpPr/>
      </xdr:nvSpPr>
      <xdr:spPr>
        <a:xfrm>
          <a:off x="1968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65041</xdr:rowOff>
    </xdr:from>
    <xdr:ext cx="469744" cy="259045"/>
    <xdr:sp macro="" textlink="">
      <xdr:nvSpPr>
        <xdr:cNvPr id="87" name="テキスト ボックス 86"/>
        <xdr:cNvSpPr txBox="1"/>
      </xdr:nvSpPr>
      <xdr:spPr>
        <a:xfrm>
          <a:off x="1784427"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22987</xdr:rowOff>
    </xdr:from>
    <xdr:to>
      <xdr:col>1</xdr:col>
      <xdr:colOff>485775</xdr:colOff>
      <xdr:row>35</xdr:row>
      <xdr:rowOff>124587</xdr:rowOff>
    </xdr:to>
    <xdr:sp macro="" textlink="">
      <xdr:nvSpPr>
        <xdr:cNvPr id="88" name="円/楕円 87"/>
        <xdr:cNvSpPr/>
      </xdr:nvSpPr>
      <xdr:spPr>
        <a:xfrm>
          <a:off x="1079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115714</xdr:rowOff>
    </xdr:from>
    <xdr:ext cx="469744" cy="259045"/>
    <xdr:sp macro="" textlink="">
      <xdr:nvSpPr>
        <xdr:cNvPr id="89" name="テキスト ボックス 88"/>
        <xdr:cNvSpPr txBox="1"/>
      </xdr:nvSpPr>
      <xdr:spPr>
        <a:xfrm>
          <a:off x="895427" y="611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144387</xdr:rowOff>
    </xdr:from>
    <xdr:to>
      <xdr:col>6</xdr:col>
      <xdr:colOff>511175</xdr:colOff>
      <xdr:row>57</xdr:row>
      <xdr:rowOff>34985</xdr:rowOff>
    </xdr:to>
    <xdr:cxnSp macro="">
      <xdr:nvCxnSpPr>
        <xdr:cNvPr id="121" name="直線コネクタ 120"/>
        <xdr:cNvCxnSpPr/>
      </xdr:nvCxnSpPr>
      <xdr:spPr>
        <a:xfrm flipV="1">
          <a:off x="3797300" y="9574137"/>
          <a:ext cx="8382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29188</xdr:rowOff>
    </xdr:from>
    <xdr:to>
      <xdr:col>5</xdr:col>
      <xdr:colOff>358775</xdr:colOff>
      <xdr:row>57</xdr:row>
      <xdr:rowOff>34985</xdr:rowOff>
    </xdr:to>
    <xdr:cxnSp macro="">
      <xdr:nvCxnSpPr>
        <xdr:cNvPr id="124" name="直線コネクタ 123"/>
        <xdr:cNvCxnSpPr/>
      </xdr:nvCxnSpPr>
      <xdr:spPr>
        <a:xfrm>
          <a:off x="2908300" y="9801838"/>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14036</xdr:rowOff>
    </xdr:from>
    <xdr:to>
      <xdr:col>4</xdr:col>
      <xdr:colOff>155575</xdr:colOff>
      <xdr:row>57</xdr:row>
      <xdr:rowOff>29188</xdr:rowOff>
    </xdr:to>
    <xdr:cxnSp macro="">
      <xdr:nvCxnSpPr>
        <xdr:cNvPr id="127" name="直線コネクタ 126"/>
        <xdr:cNvCxnSpPr/>
      </xdr:nvCxnSpPr>
      <xdr:spPr>
        <a:xfrm>
          <a:off x="2019300" y="9786686"/>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143831</xdr:rowOff>
    </xdr:from>
    <xdr:to>
      <xdr:col>2</xdr:col>
      <xdr:colOff>638175</xdr:colOff>
      <xdr:row>57</xdr:row>
      <xdr:rowOff>14036</xdr:rowOff>
    </xdr:to>
    <xdr:cxnSp macro="">
      <xdr:nvCxnSpPr>
        <xdr:cNvPr id="130" name="直線コネクタ 129"/>
        <xdr:cNvCxnSpPr/>
      </xdr:nvCxnSpPr>
      <xdr:spPr>
        <a:xfrm>
          <a:off x="1130300" y="9745031"/>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93587</xdr:rowOff>
    </xdr:from>
    <xdr:to>
      <xdr:col>6</xdr:col>
      <xdr:colOff>561975</xdr:colOff>
      <xdr:row>56</xdr:row>
      <xdr:rowOff>23737</xdr:rowOff>
    </xdr:to>
    <xdr:sp macro="" textlink="">
      <xdr:nvSpPr>
        <xdr:cNvPr id="140" name="円/楕円 139"/>
        <xdr:cNvSpPr/>
      </xdr:nvSpPr>
      <xdr:spPr>
        <a:xfrm>
          <a:off x="4584700" y="9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116464</xdr:rowOff>
    </xdr:from>
    <xdr:ext cx="534377" cy="259045"/>
    <xdr:sp macro="" textlink="">
      <xdr:nvSpPr>
        <xdr:cNvPr id="141" name="総務費該当値テキスト"/>
        <xdr:cNvSpPr txBox="1"/>
      </xdr:nvSpPr>
      <xdr:spPr>
        <a:xfrm>
          <a:off x="4686300" y="93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155635</xdr:rowOff>
    </xdr:from>
    <xdr:to>
      <xdr:col>5</xdr:col>
      <xdr:colOff>409575</xdr:colOff>
      <xdr:row>57</xdr:row>
      <xdr:rowOff>85785</xdr:rowOff>
    </xdr:to>
    <xdr:sp macro="" textlink="">
      <xdr:nvSpPr>
        <xdr:cNvPr id="142" name="円/楕円 141"/>
        <xdr:cNvSpPr/>
      </xdr:nvSpPr>
      <xdr:spPr>
        <a:xfrm>
          <a:off x="3746500" y="9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76912</xdr:rowOff>
    </xdr:from>
    <xdr:ext cx="534377" cy="259045"/>
    <xdr:sp macro="" textlink="">
      <xdr:nvSpPr>
        <xdr:cNvPr id="143" name="テキスト ボックス 142"/>
        <xdr:cNvSpPr txBox="1"/>
      </xdr:nvSpPr>
      <xdr:spPr>
        <a:xfrm>
          <a:off x="3530111" y="98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149838</xdr:rowOff>
    </xdr:from>
    <xdr:to>
      <xdr:col>4</xdr:col>
      <xdr:colOff>206375</xdr:colOff>
      <xdr:row>57</xdr:row>
      <xdr:rowOff>79988</xdr:rowOff>
    </xdr:to>
    <xdr:sp macro="" textlink="">
      <xdr:nvSpPr>
        <xdr:cNvPr id="144" name="円/楕円 143"/>
        <xdr:cNvSpPr/>
      </xdr:nvSpPr>
      <xdr:spPr>
        <a:xfrm>
          <a:off x="2857500" y="97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71115</xdr:rowOff>
    </xdr:from>
    <xdr:ext cx="534377" cy="259045"/>
    <xdr:sp macro="" textlink="">
      <xdr:nvSpPr>
        <xdr:cNvPr id="145" name="テキスト ボックス 144"/>
        <xdr:cNvSpPr txBox="1"/>
      </xdr:nvSpPr>
      <xdr:spPr>
        <a:xfrm>
          <a:off x="2641111" y="98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134686</xdr:rowOff>
    </xdr:from>
    <xdr:to>
      <xdr:col>3</xdr:col>
      <xdr:colOff>3175</xdr:colOff>
      <xdr:row>57</xdr:row>
      <xdr:rowOff>64836</xdr:rowOff>
    </xdr:to>
    <xdr:sp macro="" textlink="">
      <xdr:nvSpPr>
        <xdr:cNvPr id="146" name="円/楕円 145"/>
        <xdr:cNvSpPr/>
      </xdr:nvSpPr>
      <xdr:spPr>
        <a:xfrm>
          <a:off x="1968500" y="97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55963</xdr:rowOff>
    </xdr:from>
    <xdr:ext cx="534377" cy="259045"/>
    <xdr:sp macro="" textlink="">
      <xdr:nvSpPr>
        <xdr:cNvPr id="147" name="テキスト ボックス 146"/>
        <xdr:cNvSpPr txBox="1"/>
      </xdr:nvSpPr>
      <xdr:spPr>
        <a:xfrm>
          <a:off x="1752111" y="98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93031</xdr:rowOff>
    </xdr:from>
    <xdr:to>
      <xdr:col>1</xdr:col>
      <xdr:colOff>485775</xdr:colOff>
      <xdr:row>57</xdr:row>
      <xdr:rowOff>23181</xdr:rowOff>
    </xdr:to>
    <xdr:sp macro="" textlink="">
      <xdr:nvSpPr>
        <xdr:cNvPr id="148" name="円/楕円 147"/>
        <xdr:cNvSpPr/>
      </xdr:nvSpPr>
      <xdr:spPr>
        <a:xfrm>
          <a:off x="1079500" y="96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14308</xdr:rowOff>
    </xdr:from>
    <xdr:ext cx="534377" cy="259045"/>
    <xdr:sp macro="" textlink="">
      <xdr:nvSpPr>
        <xdr:cNvPr id="149" name="テキスト ボックス 148"/>
        <xdr:cNvSpPr txBox="1"/>
      </xdr:nvSpPr>
      <xdr:spPr>
        <a:xfrm>
          <a:off x="863111" y="97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55594</xdr:rowOff>
    </xdr:from>
    <xdr:to>
      <xdr:col>6</xdr:col>
      <xdr:colOff>511175</xdr:colOff>
      <xdr:row>76</xdr:row>
      <xdr:rowOff>72892</xdr:rowOff>
    </xdr:to>
    <xdr:cxnSp macro="">
      <xdr:nvCxnSpPr>
        <xdr:cNvPr id="179" name="直線コネクタ 178"/>
        <xdr:cNvCxnSpPr/>
      </xdr:nvCxnSpPr>
      <xdr:spPr>
        <a:xfrm>
          <a:off x="3797300" y="13085794"/>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55594</xdr:rowOff>
    </xdr:from>
    <xdr:to>
      <xdr:col>5</xdr:col>
      <xdr:colOff>358775</xdr:colOff>
      <xdr:row>76</xdr:row>
      <xdr:rowOff>99561</xdr:rowOff>
    </xdr:to>
    <xdr:cxnSp macro="">
      <xdr:nvCxnSpPr>
        <xdr:cNvPr id="182" name="直線コネクタ 181"/>
        <xdr:cNvCxnSpPr/>
      </xdr:nvCxnSpPr>
      <xdr:spPr>
        <a:xfrm flipV="1">
          <a:off x="2908300" y="1308579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93466</xdr:rowOff>
    </xdr:from>
    <xdr:to>
      <xdr:col>4</xdr:col>
      <xdr:colOff>155575</xdr:colOff>
      <xdr:row>76</xdr:row>
      <xdr:rowOff>99561</xdr:rowOff>
    </xdr:to>
    <xdr:cxnSp macro="">
      <xdr:nvCxnSpPr>
        <xdr:cNvPr id="185" name="直線コネクタ 184"/>
        <xdr:cNvCxnSpPr/>
      </xdr:nvCxnSpPr>
      <xdr:spPr>
        <a:xfrm>
          <a:off x="2019300" y="1312366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93466</xdr:rowOff>
    </xdr:from>
    <xdr:to>
      <xdr:col>2</xdr:col>
      <xdr:colOff>638175</xdr:colOff>
      <xdr:row>76</xdr:row>
      <xdr:rowOff>96647</xdr:rowOff>
    </xdr:to>
    <xdr:cxnSp macro="">
      <xdr:nvCxnSpPr>
        <xdr:cNvPr id="188" name="直線コネクタ 187"/>
        <xdr:cNvCxnSpPr/>
      </xdr:nvCxnSpPr>
      <xdr:spPr>
        <a:xfrm flipV="1">
          <a:off x="1130300" y="13123666"/>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22092</xdr:rowOff>
    </xdr:from>
    <xdr:to>
      <xdr:col>6</xdr:col>
      <xdr:colOff>561975</xdr:colOff>
      <xdr:row>76</xdr:row>
      <xdr:rowOff>123692</xdr:rowOff>
    </xdr:to>
    <xdr:sp macro="" textlink="">
      <xdr:nvSpPr>
        <xdr:cNvPr id="198" name="円/楕円 197"/>
        <xdr:cNvSpPr/>
      </xdr:nvSpPr>
      <xdr:spPr>
        <a:xfrm>
          <a:off x="4584700" y="130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519</xdr:rowOff>
    </xdr:from>
    <xdr:ext cx="599010" cy="259045"/>
    <xdr:sp macro="" textlink="">
      <xdr:nvSpPr>
        <xdr:cNvPr id="199" name="民生費該当値テキスト"/>
        <xdr:cNvSpPr txBox="1"/>
      </xdr:nvSpPr>
      <xdr:spPr>
        <a:xfrm>
          <a:off x="4686300" y="1303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4794</xdr:rowOff>
    </xdr:from>
    <xdr:to>
      <xdr:col>5</xdr:col>
      <xdr:colOff>409575</xdr:colOff>
      <xdr:row>76</xdr:row>
      <xdr:rowOff>106394</xdr:rowOff>
    </xdr:to>
    <xdr:sp macro="" textlink="">
      <xdr:nvSpPr>
        <xdr:cNvPr id="200" name="円/楕円 199"/>
        <xdr:cNvSpPr/>
      </xdr:nvSpPr>
      <xdr:spPr>
        <a:xfrm>
          <a:off x="3746500" y="130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97521</xdr:rowOff>
    </xdr:from>
    <xdr:ext cx="599010" cy="259045"/>
    <xdr:sp macro="" textlink="">
      <xdr:nvSpPr>
        <xdr:cNvPr id="201" name="テキスト ボックス 200"/>
        <xdr:cNvSpPr txBox="1"/>
      </xdr:nvSpPr>
      <xdr:spPr>
        <a:xfrm>
          <a:off x="3497794" y="1312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48761</xdr:rowOff>
    </xdr:from>
    <xdr:to>
      <xdr:col>4</xdr:col>
      <xdr:colOff>206375</xdr:colOff>
      <xdr:row>76</xdr:row>
      <xdr:rowOff>150361</xdr:rowOff>
    </xdr:to>
    <xdr:sp macro="" textlink="">
      <xdr:nvSpPr>
        <xdr:cNvPr id="202" name="円/楕円 201"/>
        <xdr:cNvSpPr/>
      </xdr:nvSpPr>
      <xdr:spPr>
        <a:xfrm>
          <a:off x="2857500" y="13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141488</xdr:rowOff>
    </xdr:from>
    <xdr:ext cx="599010" cy="259045"/>
    <xdr:sp macro="" textlink="">
      <xdr:nvSpPr>
        <xdr:cNvPr id="203" name="テキスト ボックス 202"/>
        <xdr:cNvSpPr txBox="1"/>
      </xdr:nvSpPr>
      <xdr:spPr>
        <a:xfrm>
          <a:off x="2608794" y="1317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42666</xdr:rowOff>
    </xdr:from>
    <xdr:to>
      <xdr:col>3</xdr:col>
      <xdr:colOff>3175</xdr:colOff>
      <xdr:row>76</xdr:row>
      <xdr:rowOff>144266</xdr:rowOff>
    </xdr:to>
    <xdr:sp macro="" textlink="">
      <xdr:nvSpPr>
        <xdr:cNvPr id="204" name="円/楕円 203"/>
        <xdr:cNvSpPr/>
      </xdr:nvSpPr>
      <xdr:spPr>
        <a:xfrm>
          <a:off x="1968500" y="130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135393</xdr:rowOff>
    </xdr:from>
    <xdr:ext cx="599010" cy="259045"/>
    <xdr:sp macro="" textlink="">
      <xdr:nvSpPr>
        <xdr:cNvPr id="205" name="テキスト ボックス 204"/>
        <xdr:cNvSpPr txBox="1"/>
      </xdr:nvSpPr>
      <xdr:spPr>
        <a:xfrm>
          <a:off x="1719794" y="1316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45847</xdr:rowOff>
    </xdr:from>
    <xdr:to>
      <xdr:col>1</xdr:col>
      <xdr:colOff>485775</xdr:colOff>
      <xdr:row>76</xdr:row>
      <xdr:rowOff>147447</xdr:rowOff>
    </xdr:to>
    <xdr:sp macro="" textlink="">
      <xdr:nvSpPr>
        <xdr:cNvPr id="206" name="円/楕円 205"/>
        <xdr:cNvSpPr/>
      </xdr:nvSpPr>
      <xdr:spPr>
        <a:xfrm>
          <a:off x="1079500" y="130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138574</xdr:rowOff>
    </xdr:from>
    <xdr:ext cx="599010" cy="259045"/>
    <xdr:sp macro="" textlink="">
      <xdr:nvSpPr>
        <xdr:cNvPr id="207" name="テキスト ボックス 206"/>
        <xdr:cNvSpPr txBox="1"/>
      </xdr:nvSpPr>
      <xdr:spPr>
        <a:xfrm>
          <a:off x="830794" y="1316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14732</xdr:rowOff>
    </xdr:from>
    <xdr:to>
      <xdr:col>6</xdr:col>
      <xdr:colOff>511175</xdr:colOff>
      <xdr:row>98</xdr:row>
      <xdr:rowOff>28276</xdr:rowOff>
    </xdr:to>
    <xdr:cxnSp macro="">
      <xdr:nvCxnSpPr>
        <xdr:cNvPr id="237" name="直線コネクタ 236"/>
        <xdr:cNvCxnSpPr/>
      </xdr:nvCxnSpPr>
      <xdr:spPr>
        <a:xfrm>
          <a:off x="3797300" y="16816832"/>
          <a:ext cx="8382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14732</xdr:rowOff>
    </xdr:from>
    <xdr:to>
      <xdr:col>5</xdr:col>
      <xdr:colOff>358775</xdr:colOff>
      <xdr:row>98</xdr:row>
      <xdr:rowOff>108325</xdr:rowOff>
    </xdr:to>
    <xdr:cxnSp macro="">
      <xdr:nvCxnSpPr>
        <xdr:cNvPr id="240" name="直線コネクタ 239"/>
        <xdr:cNvCxnSpPr/>
      </xdr:nvCxnSpPr>
      <xdr:spPr>
        <a:xfrm flipV="1">
          <a:off x="2908300" y="16816832"/>
          <a:ext cx="889000" cy="9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108325</xdr:rowOff>
    </xdr:from>
    <xdr:to>
      <xdr:col>4</xdr:col>
      <xdr:colOff>155575</xdr:colOff>
      <xdr:row>98</xdr:row>
      <xdr:rowOff>121374</xdr:rowOff>
    </xdr:to>
    <xdr:cxnSp macro="">
      <xdr:nvCxnSpPr>
        <xdr:cNvPr id="243" name="直線コネクタ 242"/>
        <xdr:cNvCxnSpPr/>
      </xdr:nvCxnSpPr>
      <xdr:spPr>
        <a:xfrm flipV="1">
          <a:off x="2019300" y="16910425"/>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67881</xdr:rowOff>
    </xdr:from>
    <xdr:to>
      <xdr:col>2</xdr:col>
      <xdr:colOff>638175</xdr:colOff>
      <xdr:row>98</xdr:row>
      <xdr:rowOff>121374</xdr:rowOff>
    </xdr:to>
    <xdr:cxnSp macro="">
      <xdr:nvCxnSpPr>
        <xdr:cNvPr id="246" name="直線コネクタ 245"/>
        <xdr:cNvCxnSpPr/>
      </xdr:nvCxnSpPr>
      <xdr:spPr>
        <a:xfrm>
          <a:off x="1130300" y="16869981"/>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148926</xdr:rowOff>
    </xdr:from>
    <xdr:to>
      <xdr:col>6</xdr:col>
      <xdr:colOff>561975</xdr:colOff>
      <xdr:row>98</xdr:row>
      <xdr:rowOff>79076</xdr:rowOff>
    </xdr:to>
    <xdr:sp macro="" textlink="">
      <xdr:nvSpPr>
        <xdr:cNvPr id="256" name="円/楕円 255"/>
        <xdr:cNvSpPr/>
      </xdr:nvSpPr>
      <xdr:spPr>
        <a:xfrm>
          <a:off x="4584700" y="16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127353</xdr:rowOff>
    </xdr:from>
    <xdr:ext cx="534377" cy="259045"/>
    <xdr:sp macro="" textlink="">
      <xdr:nvSpPr>
        <xdr:cNvPr id="257" name="衛生費該当値テキスト"/>
        <xdr:cNvSpPr txBox="1"/>
      </xdr:nvSpPr>
      <xdr:spPr>
        <a:xfrm>
          <a:off x="4686300" y="1675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135382</xdr:rowOff>
    </xdr:from>
    <xdr:to>
      <xdr:col>5</xdr:col>
      <xdr:colOff>409575</xdr:colOff>
      <xdr:row>98</xdr:row>
      <xdr:rowOff>65532</xdr:rowOff>
    </xdr:to>
    <xdr:sp macro="" textlink="">
      <xdr:nvSpPr>
        <xdr:cNvPr id="258" name="円/楕円 257"/>
        <xdr:cNvSpPr/>
      </xdr:nvSpPr>
      <xdr:spPr>
        <a:xfrm>
          <a:off x="37465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56659</xdr:rowOff>
    </xdr:from>
    <xdr:ext cx="534377" cy="259045"/>
    <xdr:sp macro="" textlink="">
      <xdr:nvSpPr>
        <xdr:cNvPr id="259" name="テキスト ボックス 258"/>
        <xdr:cNvSpPr txBox="1"/>
      </xdr:nvSpPr>
      <xdr:spPr>
        <a:xfrm>
          <a:off x="3530111" y="16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57525</xdr:rowOff>
    </xdr:from>
    <xdr:to>
      <xdr:col>4</xdr:col>
      <xdr:colOff>206375</xdr:colOff>
      <xdr:row>98</xdr:row>
      <xdr:rowOff>159125</xdr:rowOff>
    </xdr:to>
    <xdr:sp macro="" textlink="">
      <xdr:nvSpPr>
        <xdr:cNvPr id="260" name="円/楕円 259"/>
        <xdr:cNvSpPr/>
      </xdr:nvSpPr>
      <xdr:spPr>
        <a:xfrm>
          <a:off x="2857500" y="168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150252</xdr:rowOff>
    </xdr:from>
    <xdr:ext cx="534377" cy="259045"/>
    <xdr:sp macro="" textlink="">
      <xdr:nvSpPr>
        <xdr:cNvPr id="261" name="テキスト ボックス 260"/>
        <xdr:cNvSpPr txBox="1"/>
      </xdr:nvSpPr>
      <xdr:spPr>
        <a:xfrm>
          <a:off x="2641111" y="1695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70574</xdr:rowOff>
    </xdr:from>
    <xdr:to>
      <xdr:col>3</xdr:col>
      <xdr:colOff>3175</xdr:colOff>
      <xdr:row>99</xdr:row>
      <xdr:rowOff>724</xdr:rowOff>
    </xdr:to>
    <xdr:sp macro="" textlink="">
      <xdr:nvSpPr>
        <xdr:cNvPr id="262" name="円/楕円 261"/>
        <xdr:cNvSpPr/>
      </xdr:nvSpPr>
      <xdr:spPr>
        <a:xfrm>
          <a:off x="1968500" y="168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163301</xdr:rowOff>
    </xdr:from>
    <xdr:ext cx="534377" cy="259045"/>
    <xdr:sp macro="" textlink="">
      <xdr:nvSpPr>
        <xdr:cNvPr id="263" name="テキスト ボックス 262"/>
        <xdr:cNvSpPr txBox="1"/>
      </xdr:nvSpPr>
      <xdr:spPr>
        <a:xfrm>
          <a:off x="1752111" y="169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17081</xdr:rowOff>
    </xdr:from>
    <xdr:to>
      <xdr:col>1</xdr:col>
      <xdr:colOff>485775</xdr:colOff>
      <xdr:row>98</xdr:row>
      <xdr:rowOff>118681</xdr:rowOff>
    </xdr:to>
    <xdr:sp macro="" textlink="">
      <xdr:nvSpPr>
        <xdr:cNvPr id="264" name="円/楕円 263"/>
        <xdr:cNvSpPr/>
      </xdr:nvSpPr>
      <xdr:spPr>
        <a:xfrm>
          <a:off x="1079500" y="168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109808</xdr:rowOff>
    </xdr:from>
    <xdr:ext cx="534377" cy="259045"/>
    <xdr:sp macro="" textlink="">
      <xdr:nvSpPr>
        <xdr:cNvPr id="265" name="テキスト ボックス 264"/>
        <xdr:cNvSpPr txBox="1"/>
      </xdr:nvSpPr>
      <xdr:spPr>
        <a:xfrm>
          <a:off x="863111" y="169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57450</xdr:rowOff>
    </xdr:from>
    <xdr:to>
      <xdr:col>15</xdr:col>
      <xdr:colOff>180975</xdr:colOff>
      <xdr:row>38</xdr:row>
      <xdr:rowOff>61153</xdr:rowOff>
    </xdr:to>
    <xdr:cxnSp macro="">
      <xdr:nvCxnSpPr>
        <xdr:cNvPr id="292" name="直線コネクタ 291"/>
        <xdr:cNvCxnSpPr/>
      </xdr:nvCxnSpPr>
      <xdr:spPr>
        <a:xfrm>
          <a:off x="9639300" y="6572550"/>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43551</xdr:rowOff>
    </xdr:from>
    <xdr:to>
      <xdr:col>14</xdr:col>
      <xdr:colOff>28575</xdr:colOff>
      <xdr:row>38</xdr:row>
      <xdr:rowOff>57450</xdr:rowOff>
    </xdr:to>
    <xdr:cxnSp macro="">
      <xdr:nvCxnSpPr>
        <xdr:cNvPr id="295" name="直線コネクタ 294"/>
        <xdr:cNvCxnSpPr/>
      </xdr:nvCxnSpPr>
      <xdr:spPr>
        <a:xfrm>
          <a:off x="8750300" y="655865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2403</xdr:rowOff>
    </xdr:from>
    <xdr:to>
      <xdr:col>12</xdr:col>
      <xdr:colOff>511175</xdr:colOff>
      <xdr:row>38</xdr:row>
      <xdr:rowOff>43551</xdr:rowOff>
    </xdr:to>
    <xdr:cxnSp macro="">
      <xdr:nvCxnSpPr>
        <xdr:cNvPr id="298" name="直線コネクタ 297"/>
        <xdr:cNvCxnSpPr/>
      </xdr:nvCxnSpPr>
      <xdr:spPr>
        <a:xfrm>
          <a:off x="7861300" y="651750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143586</xdr:rowOff>
    </xdr:from>
    <xdr:to>
      <xdr:col>11</xdr:col>
      <xdr:colOff>307975</xdr:colOff>
      <xdr:row>38</xdr:row>
      <xdr:rowOff>2403</xdr:rowOff>
    </xdr:to>
    <xdr:cxnSp macro="">
      <xdr:nvCxnSpPr>
        <xdr:cNvPr id="301" name="直線コネクタ 300"/>
        <xdr:cNvCxnSpPr/>
      </xdr:nvCxnSpPr>
      <xdr:spPr>
        <a:xfrm>
          <a:off x="6972300" y="648723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10353</xdr:rowOff>
    </xdr:from>
    <xdr:to>
      <xdr:col>15</xdr:col>
      <xdr:colOff>231775</xdr:colOff>
      <xdr:row>38</xdr:row>
      <xdr:rowOff>111953</xdr:rowOff>
    </xdr:to>
    <xdr:sp macro="" textlink="">
      <xdr:nvSpPr>
        <xdr:cNvPr id="311" name="円/楕円 310"/>
        <xdr:cNvSpPr/>
      </xdr:nvSpPr>
      <xdr:spPr>
        <a:xfrm>
          <a:off x="10426700" y="65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141180</xdr:rowOff>
    </xdr:from>
    <xdr:ext cx="469744" cy="259045"/>
    <xdr:sp macro="" textlink="">
      <xdr:nvSpPr>
        <xdr:cNvPr id="312" name="労働費該当値テキスト"/>
        <xdr:cNvSpPr txBox="1"/>
      </xdr:nvSpPr>
      <xdr:spPr>
        <a:xfrm>
          <a:off x="10528300" y="631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6650</xdr:rowOff>
    </xdr:from>
    <xdr:to>
      <xdr:col>14</xdr:col>
      <xdr:colOff>79375</xdr:colOff>
      <xdr:row>38</xdr:row>
      <xdr:rowOff>108250</xdr:rowOff>
    </xdr:to>
    <xdr:sp macro="" textlink="">
      <xdr:nvSpPr>
        <xdr:cNvPr id="313" name="円/楕円 312"/>
        <xdr:cNvSpPr/>
      </xdr:nvSpPr>
      <xdr:spPr>
        <a:xfrm>
          <a:off x="9588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124777</xdr:rowOff>
    </xdr:from>
    <xdr:ext cx="469744" cy="259045"/>
    <xdr:sp macro="" textlink="">
      <xdr:nvSpPr>
        <xdr:cNvPr id="314" name="テキスト ボックス 313"/>
        <xdr:cNvSpPr txBox="1"/>
      </xdr:nvSpPr>
      <xdr:spPr>
        <a:xfrm>
          <a:off x="9404427"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164201</xdr:rowOff>
    </xdr:from>
    <xdr:to>
      <xdr:col>12</xdr:col>
      <xdr:colOff>561975</xdr:colOff>
      <xdr:row>38</xdr:row>
      <xdr:rowOff>94351</xdr:rowOff>
    </xdr:to>
    <xdr:sp macro="" textlink="">
      <xdr:nvSpPr>
        <xdr:cNvPr id="315" name="円/楕円 314"/>
        <xdr:cNvSpPr/>
      </xdr:nvSpPr>
      <xdr:spPr>
        <a:xfrm>
          <a:off x="8699500" y="65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110878</xdr:rowOff>
    </xdr:from>
    <xdr:ext cx="469744" cy="259045"/>
    <xdr:sp macro="" textlink="">
      <xdr:nvSpPr>
        <xdr:cNvPr id="316" name="テキスト ボックス 315"/>
        <xdr:cNvSpPr txBox="1"/>
      </xdr:nvSpPr>
      <xdr:spPr>
        <a:xfrm>
          <a:off x="8515427" y="628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123053</xdr:rowOff>
    </xdr:from>
    <xdr:to>
      <xdr:col>11</xdr:col>
      <xdr:colOff>358775</xdr:colOff>
      <xdr:row>38</xdr:row>
      <xdr:rowOff>53203</xdr:rowOff>
    </xdr:to>
    <xdr:sp macro="" textlink="">
      <xdr:nvSpPr>
        <xdr:cNvPr id="317" name="円/楕円 316"/>
        <xdr:cNvSpPr/>
      </xdr:nvSpPr>
      <xdr:spPr>
        <a:xfrm>
          <a:off x="7810500" y="64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69730</xdr:rowOff>
    </xdr:from>
    <xdr:ext cx="469744" cy="259045"/>
    <xdr:sp macro="" textlink="">
      <xdr:nvSpPr>
        <xdr:cNvPr id="318" name="テキスト ボックス 317"/>
        <xdr:cNvSpPr txBox="1"/>
      </xdr:nvSpPr>
      <xdr:spPr>
        <a:xfrm>
          <a:off x="7626427" y="624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92786</xdr:rowOff>
    </xdr:from>
    <xdr:to>
      <xdr:col>10</xdr:col>
      <xdr:colOff>155575</xdr:colOff>
      <xdr:row>38</xdr:row>
      <xdr:rowOff>22937</xdr:rowOff>
    </xdr:to>
    <xdr:sp macro="" textlink="">
      <xdr:nvSpPr>
        <xdr:cNvPr id="319" name="円/楕円 318"/>
        <xdr:cNvSpPr/>
      </xdr:nvSpPr>
      <xdr:spPr>
        <a:xfrm>
          <a:off x="69215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39463</xdr:rowOff>
    </xdr:from>
    <xdr:ext cx="469744" cy="259045"/>
    <xdr:sp macro="" textlink="">
      <xdr:nvSpPr>
        <xdr:cNvPr id="320" name="テキスト ボックス 319"/>
        <xdr:cNvSpPr txBox="1"/>
      </xdr:nvSpPr>
      <xdr:spPr>
        <a:xfrm>
          <a:off x="6737427" y="62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68529</xdr:rowOff>
    </xdr:from>
    <xdr:to>
      <xdr:col>15</xdr:col>
      <xdr:colOff>180975</xdr:colOff>
      <xdr:row>58</xdr:row>
      <xdr:rowOff>76492</xdr:rowOff>
    </xdr:to>
    <xdr:cxnSp macro="">
      <xdr:nvCxnSpPr>
        <xdr:cNvPr id="349" name="直線コネクタ 348"/>
        <xdr:cNvCxnSpPr/>
      </xdr:nvCxnSpPr>
      <xdr:spPr>
        <a:xfrm>
          <a:off x="9639300" y="10012629"/>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68529</xdr:rowOff>
    </xdr:from>
    <xdr:to>
      <xdr:col>14</xdr:col>
      <xdr:colOff>28575</xdr:colOff>
      <xdr:row>58</xdr:row>
      <xdr:rowOff>72987</xdr:rowOff>
    </xdr:to>
    <xdr:cxnSp macro="">
      <xdr:nvCxnSpPr>
        <xdr:cNvPr id="352" name="直線コネクタ 351"/>
        <xdr:cNvCxnSpPr/>
      </xdr:nvCxnSpPr>
      <xdr:spPr>
        <a:xfrm flipV="1">
          <a:off x="8750300" y="1001262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72987</xdr:rowOff>
    </xdr:from>
    <xdr:to>
      <xdr:col>12</xdr:col>
      <xdr:colOff>511175</xdr:colOff>
      <xdr:row>58</xdr:row>
      <xdr:rowOff>73368</xdr:rowOff>
    </xdr:to>
    <xdr:cxnSp macro="">
      <xdr:nvCxnSpPr>
        <xdr:cNvPr id="355" name="直線コネクタ 354"/>
        <xdr:cNvCxnSpPr/>
      </xdr:nvCxnSpPr>
      <xdr:spPr>
        <a:xfrm flipV="1">
          <a:off x="7861300" y="1001708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73368</xdr:rowOff>
    </xdr:from>
    <xdr:to>
      <xdr:col>11</xdr:col>
      <xdr:colOff>307975</xdr:colOff>
      <xdr:row>58</xdr:row>
      <xdr:rowOff>82474</xdr:rowOff>
    </xdr:to>
    <xdr:cxnSp macro="">
      <xdr:nvCxnSpPr>
        <xdr:cNvPr id="358" name="直線コネクタ 357"/>
        <xdr:cNvCxnSpPr/>
      </xdr:nvCxnSpPr>
      <xdr:spPr>
        <a:xfrm flipV="1">
          <a:off x="6972300" y="1001746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25692</xdr:rowOff>
    </xdr:from>
    <xdr:to>
      <xdr:col>15</xdr:col>
      <xdr:colOff>231775</xdr:colOff>
      <xdr:row>58</xdr:row>
      <xdr:rowOff>127292</xdr:rowOff>
    </xdr:to>
    <xdr:sp macro="" textlink="">
      <xdr:nvSpPr>
        <xdr:cNvPr id="368" name="円/楕円 367"/>
        <xdr:cNvSpPr/>
      </xdr:nvSpPr>
      <xdr:spPr>
        <a:xfrm>
          <a:off x="10426700" y="99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112069</xdr:rowOff>
    </xdr:from>
    <xdr:ext cx="469744" cy="259045"/>
    <xdr:sp macro="" textlink="">
      <xdr:nvSpPr>
        <xdr:cNvPr id="369" name="農林水産業費該当値テキスト"/>
        <xdr:cNvSpPr txBox="1"/>
      </xdr:nvSpPr>
      <xdr:spPr>
        <a:xfrm>
          <a:off x="10528300" y="98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17729</xdr:rowOff>
    </xdr:from>
    <xdr:to>
      <xdr:col>14</xdr:col>
      <xdr:colOff>79375</xdr:colOff>
      <xdr:row>58</xdr:row>
      <xdr:rowOff>119329</xdr:rowOff>
    </xdr:to>
    <xdr:sp macro="" textlink="">
      <xdr:nvSpPr>
        <xdr:cNvPr id="370" name="円/楕円 369"/>
        <xdr:cNvSpPr/>
      </xdr:nvSpPr>
      <xdr:spPr>
        <a:xfrm>
          <a:off x="9588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110456</xdr:rowOff>
    </xdr:from>
    <xdr:ext cx="469744" cy="259045"/>
    <xdr:sp macro="" textlink="">
      <xdr:nvSpPr>
        <xdr:cNvPr id="371" name="テキスト ボックス 370"/>
        <xdr:cNvSpPr txBox="1"/>
      </xdr:nvSpPr>
      <xdr:spPr>
        <a:xfrm>
          <a:off x="9404427" y="1005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22187</xdr:rowOff>
    </xdr:from>
    <xdr:to>
      <xdr:col>12</xdr:col>
      <xdr:colOff>561975</xdr:colOff>
      <xdr:row>58</xdr:row>
      <xdr:rowOff>123787</xdr:rowOff>
    </xdr:to>
    <xdr:sp macro="" textlink="">
      <xdr:nvSpPr>
        <xdr:cNvPr id="372" name="円/楕円 371"/>
        <xdr:cNvSpPr/>
      </xdr:nvSpPr>
      <xdr:spPr>
        <a:xfrm>
          <a:off x="8699500" y="99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114914</xdr:rowOff>
    </xdr:from>
    <xdr:ext cx="469744" cy="259045"/>
    <xdr:sp macro="" textlink="">
      <xdr:nvSpPr>
        <xdr:cNvPr id="373" name="テキスト ボックス 372"/>
        <xdr:cNvSpPr txBox="1"/>
      </xdr:nvSpPr>
      <xdr:spPr>
        <a:xfrm>
          <a:off x="8515427" y="1005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22568</xdr:rowOff>
    </xdr:from>
    <xdr:to>
      <xdr:col>11</xdr:col>
      <xdr:colOff>358775</xdr:colOff>
      <xdr:row>58</xdr:row>
      <xdr:rowOff>124168</xdr:rowOff>
    </xdr:to>
    <xdr:sp macro="" textlink="">
      <xdr:nvSpPr>
        <xdr:cNvPr id="374" name="円/楕円 373"/>
        <xdr:cNvSpPr/>
      </xdr:nvSpPr>
      <xdr:spPr>
        <a:xfrm>
          <a:off x="7810500" y="9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115295</xdr:rowOff>
    </xdr:from>
    <xdr:ext cx="469744" cy="259045"/>
    <xdr:sp macro="" textlink="">
      <xdr:nvSpPr>
        <xdr:cNvPr id="375" name="テキスト ボックス 374"/>
        <xdr:cNvSpPr txBox="1"/>
      </xdr:nvSpPr>
      <xdr:spPr>
        <a:xfrm>
          <a:off x="7626427" y="100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31674</xdr:rowOff>
    </xdr:from>
    <xdr:to>
      <xdr:col>10</xdr:col>
      <xdr:colOff>155575</xdr:colOff>
      <xdr:row>58</xdr:row>
      <xdr:rowOff>133274</xdr:rowOff>
    </xdr:to>
    <xdr:sp macro="" textlink="">
      <xdr:nvSpPr>
        <xdr:cNvPr id="376" name="円/楕円 375"/>
        <xdr:cNvSpPr/>
      </xdr:nvSpPr>
      <xdr:spPr>
        <a:xfrm>
          <a:off x="6921500" y="99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124401</xdr:rowOff>
    </xdr:from>
    <xdr:ext cx="469744" cy="259045"/>
    <xdr:sp macro="" textlink="">
      <xdr:nvSpPr>
        <xdr:cNvPr id="377" name="テキスト ボックス 376"/>
        <xdr:cNvSpPr txBox="1"/>
      </xdr:nvSpPr>
      <xdr:spPr>
        <a:xfrm>
          <a:off x="6737427" y="100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62090</xdr:rowOff>
    </xdr:from>
    <xdr:to>
      <xdr:col>15</xdr:col>
      <xdr:colOff>180975</xdr:colOff>
      <xdr:row>74</xdr:row>
      <xdr:rowOff>68308</xdr:rowOff>
    </xdr:to>
    <xdr:cxnSp macro="">
      <xdr:nvCxnSpPr>
        <xdr:cNvPr id="404" name="直線コネクタ 403"/>
        <xdr:cNvCxnSpPr/>
      </xdr:nvCxnSpPr>
      <xdr:spPr>
        <a:xfrm>
          <a:off x="9639300" y="12749390"/>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58616</xdr:rowOff>
    </xdr:from>
    <xdr:to>
      <xdr:col>14</xdr:col>
      <xdr:colOff>28575</xdr:colOff>
      <xdr:row>74</xdr:row>
      <xdr:rowOff>62090</xdr:rowOff>
    </xdr:to>
    <xdr:cxnSp macro="">
      <xdr:nvCxnSpPr>
        <xdr:cNvPr id="407" name="直線コネクタ 406"/>
        <xdr:cNvCxnSpPr/>
      </xdr:nvCxnSpPr>
      <xdr:spPr>
        <a:xfrm>
          <a:off x="8750300" y="1274591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58616</xdr:rowOff>
    </xdr:from>
    <xdr:to>
      <xdr:col>12</xdr:col>
      <xdr:colOff>511175</xdr:colOff>
      <xdr:row>74</xdr:row>
      <xdr:rowOff>58913</xdr:rowOff>
    </xdr:to>
    <xdr:cxnSp macro="">
      <xdr:nvCxnSpPr>
        <xdr:cNvPr id="410" name="直線コネクタ 409"/>
        <xdr:cNvCxnSpPr/>
      </xdr:nvCxnSpPr>
      <xdr:spPr>
        <a:xfrm flipV="1">
          <a:off x="7861300" y="1274591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35047</xdr:rowOff>
    </xdr:from>
    <xdr:to>
      <xdr:col>11</xdr:col>
      <xdr:colOff>307975</xdr:colOff>
      <xdr:row>74</xdr:row>
      <xdr:rowOff>58913</xdr:rowOff>
    </xdr:to>
    <xdr:cxnSp macro="">
      <xdr:nvCxnSpPr>
        <xdr:cNvPr id="413" name="直線コネクタ 412"/>
        <xdr:cNvCxnSpPr/>
      </xdr:nvCxnSpPr>
      <xdr:spPr>
        <a:xfrm>
          <a:off x="6972300" y="12722347"/>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17508</xdr:rowOff>
    </xdr:from>
    <xdr:to>
      <xdr:col>15</xdr:col>
      <xdr:colOff>231775</xdr:colOff>
      <xdr:row>74</xdr:row>
      <xdr:rowOff>119108</xdr:rowOff>
    </xdr:to>
    <xdr:sp macro="" textlink="">
      <xdr:nvSpPr>
        <xdr:cNvPr id="423" name="円/楕円 422"/>
        <xdr:cNvSpPr/>
      </xdr:nvSpPr>
      <xdr:spPr>
        <a:xfrm>
          <a:off x="10426700" y="127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40385</xdr:rowOff>
    </xdr:from>
    <xdr:ext cx="534377" cy="259045"/>
    <xdr:sp macro="" textlink="">
      <xdr:nvSpPr>
        <xdr:cNvPr id="424" name="商工費該当値テキスト"/>
        <xdr:cNvSpPr txBox="1"/>
      </xdr:nvSpPr>
      <xdr:spPr>
        <a:xfrm>
          <a:off x="10528300" y="12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11290</xdr:rowOff>
    </xdr:from>
    <xdr:to>
      <xdr:col>14</xdr:col>
      <xdr:colOff>79375</xdr:colOff>
      <xdr:row>74</xdr:row>
      <xdr:rowOff>112890</xdr:rowOff>
    </xdr:to>
    <xdr:sp macro="" textlink="">
      <xdr:nvSpPr>
        <xdr:cNvPr id="425" name="円/楕円 424"/>
        <xdr:cNvSpPr/>
      </xdr:nvSpPr>
      <xdr:spPr>
        <a:xfrm>
          <a:off x="9588500" y="126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129417</xdr:rowOff>
    </xdr:from>
    <xdr:ext cx="534377" cy="259045"/>
    <xdr:sp macro="" textlink="">
      <xdr:nvSpPr>
        <xdr:cNvPr id="426" name="テキスト ボックス 425"/>
        <xdr:cNvSpPr txBox="1"/>
      </xdr:nvSpPr>
      <xdr:spPr>
        <a:xfrm>
          <a:off x="9372111" y="124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7816</xdr:rowOff>
    </xdr:from>
    <xdr:to>
      <xdr:col>12</xdr:col>
      <xdr:colOff>561975</xdr:colOff>
      <xdr:row>74</xdr:row>
      <xdr:rowOff>109416</xdr:rowOff>
    </xdr:to>
    <xdr:sp macro="" textlink="">
      <xdr:nvSpPr>
        <xdr:cNvPr id="427" name="円/楕円 426"/>
        <xdr:cNvSpPr/>
      </xdr:nvSpPr>
      <xdr:spPr>
        <a:xfrm>
          <a:off x="8699500" y="126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125943</xdr:rowOff>
    </xdr:from>
    <xdr:ext cx="534377" cy="259045"/>
    <xdr:sp macro="" textlink="">
      <xdr:nvSpPr>
        <xdr:cNvPr id="428" name="テキスト ボックス 427"/>
        <xdr:cNvSpPr txBox="1"/>
      </xdr:nvSpPr>
      <xdr:spPr>
        <a:xfrm>
          <a:off x="8483111" y="124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8113</xdr:rowOff>
    </xdr:from>
    <xdr:to>
      <xdr:col>11</xdr:col>
      <xdr:colOff>358775</xdr:colOff>
      <xdr:row>74</xdr:row>
      <xdr:rowOff>109713</xdr:rowOff>
    </xdr:to>
    <xdr:sp macro="" textlink="">
      <xdr:nvSpPr>
        <xdr:cNvPr id="429" name="円/楕円 428"/>
        <xdr:cNvSpPr/>
      </xdr:nvSpPr>
      <xdr:spPr>
        <a:xfrm>
          <a:off x="7810500" y="12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126240</xdr:rowOff>
    </xdr:from>
    <xdr:ext cx="534377" cy="259045"/>
    <xdr:sp macro="" textlink="">
      <xdr:nvSpPr>
        <xdr:cNvPr id="430" name="テキスト ボックス 429"/>
        <xdr:cNvSpPr txBox="1"/>
      </xdr:nvSpPr>
      <xdr:spPr>
        <a:xfrm>
          <a:off x="7594111" y="12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155697</xdr:rowOff>
    </xdr:from>
    <xdr:to>
      <xdr:col>10</xdr:col>
      <xdr:colOff>155575</xdr:colOff>
      <xdr:row>74</xdr:row>
      <xdr:rowOff>85847</xdr:rowOff>
    </xdr:to>
    <xdr:sp macro="" textlink="">
      <xdr:nvSpPr>
        <xdr:cNvPr id="431" name="円/楕円 430"/>
        <xdr:cNvSpPr/>
      </xdr:nvSpPr>
      <xdr:spPr>
        <a:xfrm>
          <a:off x="6921500" y="126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102374</xdr:rowOff>
    </xdr:from>
    <xdr:ext cx="534377" cy="259045"/>
    <xdr:sp macro="" textlink="">
      <xdr:nvSpPr>
        <xdr:cNvPr id="432" name="テキスト ボックス 431"/>
        <xdr:cNvSpPr txBox="1"/>
      </xdr:nvSpPr>
      <xdr:spPr>
        <a:xfrm>
          <a:off x="6705111" y="124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47403</xdr:rowOff>
    </xdr:from>
    <xdr:to>
      <xdr:col>15</xdr:col>
      <xdr:colOff>180975</xdr:colOff>
      <xdr:row>96</xdr:row>
      <xdr:rowOff>154330</xdr:rowOff>
    </xdr:to>
    <xdr:cxnSp macro="">
      <xdr:nvCxnSpPr>
        <xdr:cNvPr id="462" name="直線コネクタ 461"/>
        <xdr:cNvCxnSpPr/>
      </xdr:nvCxnSpPr>
      <xdr:spPr>
        <a:xfrm flipV="1">
          <a:off x="9639300" y="16506603"/>
          <a:ext cx="838200" cy="10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154330</xdr:rowOff>
    </xdr:from>
    <xdr:to>
      <xdr:col>14</xdr:col>
      <xdr:colOff>28575</xdr:colOff>
      <xdr:row>96</xdr:row>
      <xdr:rowOff>163018</xdr:rowOff>
    </xdr:to>
    <xdr:cxnSp macro="">
      <xdr:nvCxnSpPr>
        <xdr:cNvPr id="465" name="直線コネクタ 464"/>
        <xdr:cNvCxnSpPr/>
      </xdr:nvCxnSpPr>
      <xdr:spPr>
        <a:xfrm flipV="1">
          <a:off x="8750300" y="16613530"/>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163018</xdr:rowOff>
    </xdr:from>
    <xdr:to>
      <xdr:col>12</xdr:col>
      <xdr:colOff>511175</xdr:colOff>
      <xdr:row>97</xdr:row>
      <xdr:rowOff>23304</xdr:rowOff>
    </xdr:to>
    <xdr:cxnSp macro="">
      <xdr:nvCxnSpPr>
        <xdr:cNvPr id="468" name="直線コネクタ 467"/>
        <xdr:cNvCxnSpPr/>
      </xdr:nvCxnSpPr>
      <xdr:spPr>
        <a:xfrm flipV="1">
          <a:off x="7861300" y="16622218"/>
          <a:ext cx="889000" cy="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154254</xdr:rowOff>
    </xdr:from>
    <xdr:to>
      <xdr:col>11</xdr:col>
      <xdr:colOff>307975</xdr:colOff>
      <xdr:row>97</xdr:row>
      <xdr:rowOff>23304</xdr:rowOff>
    </xdr:to>
    <xdr:cxnSp macro="">
      <xdr:nvCxnSpPr>
        <xdr:cNvPr id="471" name="直線コネクタ 470"/>
        <xdr:cNvCxnSpPr/>
      </xdr:nvCxnSpPr>
      <xdr:spPr>
        <a:xfrm>
          <a:off x="6972300" y="1661345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168053</xdr:rowOff>
    </xdr:from>
    <xdr:to>
      <xdr:col>15</xdr:col>
      <xdr:colOff>231775</xdr:colOff>
      <xdr:row>96</xdr:row>
      <xdr:rowOff>98203</xdr:rowOff>
    </xdr:to>
    <xdr:sp macro="" textlink="">
      <xdr:nvSpPr>
        <xdr:cNvPr id="481" name="円/楕円 480"/>
        <xdr:cNvSpPr/>
      </xdr:nvSpPr>
      <xdr:spPr>
        <a:xfrm>
          <a:off x="10426700" y="164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19480</xdr:rowOff>
    </xdr:from>
    <xdr:ext cx="534377" cy="259045"/>
    <xdr:sp macro="" textlink="">
      <xdr:nvSpPr>
        <xdr:cNvPr id="482" name="土木費該当値テキスト"/>
        <xdr:cNvSpPr txBox="1"/>
      </xdr:nvSpPr>
      <xdr:spPr>
        <a:xfrm>
          <a:off x="10528300"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103530</xdr:rowOff>
    </xdr:from>
    <xdr:to>
      <xdr:col>14</xdr:col>
      <xdr:colOff>79375</xdr:colOff>
      <xdr:row>97</xdr:row>
      <xdr:rowOff>33680</xdr:rowOff>
    </xdr:to>
    <xdr:sp macro="" textlink="">
      <xdr:nvSpPr>
        <xdr:cNvPr id="483" name="円/楕円 482"/>
        <xdr:cNvSpPr/>
      </xdr:nvSpPr>
      <xdr:spPr>
        <a:xfrm>
          <a:off x="9588500" y="165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24807</xdr:rowOff>
    </xdr:from>
    <xdr:ext cx="534377" cy="259045"/>
    <xdr:sp macro="" textlink="">
      <xdr:nvSpPr>
        <xdr:cNvPr id="484" name="テキスト ボックス 483"/>
        <xdr:cNvSpPr txBox="1"/>
      </xdr:nvSpPr>
      <xdr:spPr>
        <a:xfrm>
          <a:off x="9372111" y="166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112218</xdr:rowOff>
    </xdr:from>
    <xdr:to>
      <xdr:col>12</xdr:col>
      <xdr:colOff>561975</xdr:colOff>
      <xdr:row>97</xdr:row>
      <xdr:rowOff>42368</xdr:rowOff>
    </xdr:to>
    <xdr:sp macro="" textlink="">
      <xdr:nvSpPr>
        <xdr:cNvPr id="485" name="円/楕円 484"/>
        <xdr:cNvSpPr/>
      </xdr:nvSpPr>
      <xdr:spPr>
        <a:xfrm>
          <a:off x="8699500" y="16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33495</xdr:rowOff>
    </xdr:from>
    <xdr:ext cx="534377" cy="259045"/>
    <xdr:sp macro="" textlink="">
      <xdr:nvSpPr>
        <xdr:cNvPr id="486" name="テキスト ボックス 485"/>
        <xdr:cNvSpPr txBox="1"/>
      </xdr:nvSpPr>
      <xdr:spPr>
        <a:xfrm>
          <a:off x="8483111" y="166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143954</xdr:rowOff>
    </xdr:from>
    <xdr:to>
      <xdr:col>11</xdr:col>
      <xdr:colOff>358775</xdr:colOff>
      <xdr:row>97</xdr:row>
      <xdr:rowOff>74104</xdr:rowOff>
    </xdr:to>
    <xdr:sp macro="" textlink="">
      <xdr:nvSpPr>
        <xdr:cNvPr id="487" name="円/楕円 486"/>
        <xdr:cNvSpPr/>
      </xdr:nvSpPr>
      <xdr:spPr>
        <a:xfrm>
          <a:off x="7810500" y="1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65231</xdr:rowOff>
    </xdr:from>
    <xdr:ext cx="534377" cy="259045"/>
    <xdr:sp macro="" textlink="">
      <xdr:nvSpPr>
        <xdr:cNvPr id="488" name="テキスト ボックス 487"/>
        <xdr:cNvSpPr txBox="1"/>
      </xdr:nvSpPr>
      <xdr:spPr>
        <a:xfrm>
          <a:off x="7594111" y="166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103454</xdr:rowOff>
    </xdr:from>
    <xdr:to>
      <xdr:col>10</xdr:col>
      <xdr:colOff>155575</xdr:colOff>
      <xdr:row>97</xdr:row>
      <xdr:rowOff>33604</xdr:rowOff>
    </xdr:to>
    <xdr:sp macro="" textlink="">
      <xdr:nvSpPr>
        <xdr:cNvPr id="489" name="円/楕円 488"/>
        <xdr:cNvSpPr/>
      </xdr:nvSpPr>
      <xdr:spPr>
        <a:xfrm>
          <a:off x="69215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24731</xdr:rowOff>
    </xdr:from>
    <xdr:ext cx="534377" cy="259045"/>
    <xdr:sp macro="" textlink="">
      <xdr:nvSpPr>
        <xdr:cNvPr id="490" name="テキスト ボックス 489"/>
        <xdr:cNvSpPr txBox="1"/>
      </xdr:nvSpPr>
      <xdr:spPr>
        <a:xfrm>
          <a:off x="6705111" y="166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95276</xdr:rowOff>
    </xdr:from>
    <xdr:to>
      <xdr:col>23</xdr:col>
      <xdr:colOff>517525</xdr:colOff>
      <xdr:row>39</xdr:row>
      <xdr:rowOff>12179</xdr:rowOff>
    </xdr:to>
    <xdr:cxnSp macro="">
      <xdr:nvCxnSpPr>
        <xdr:cNvPr id="520" name="直線コネクタ 519"/>
        <xdr:cNvCxnSpPr/>
      </xdr:nvCxnSpPr>
      <xdr:spPr>
        <a:xfrm flipV="1">
          <a:off x="15481300" y="6610376"/>
          <a:ext cx="8382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12179</xdr:rowOff>
    </xdr:from>
    <xdr:to>
      <xdr:col>22</xdr:col>
      <xdr:colOff>365125</xdr:colOff>
      <xdr:row>39</xdr:row>
      <xdr:rowOff>15646</xdr:rowOff>
    </xdr:to>
    <xdr:cxnSp macro="">
      <xdr:nvCxnSpPr>
        <xdr:cNvPr id="523" name="直線コネクタ 522"/>
        <xdr:cNvCxnSpPr/>
      </xdr:nvCxnSpPr>
      <xdr:spPr>
        <a:xfrm flipV="1">
          <a:off x="14592300" y="669872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15646</xdr:rowOff>
    </xdr:from>
    <xdr:to>
      <xdr:col>21</xdr:col>
      <xdr:colOff>161925</xdr:colOff>
      <xdr:row>39</xdr:row>
      <xdr:rowOff>30544</xdr:rowOff>
    </xdr:to>
    <xdr:cxnSp macro="">
      <xdr:nvCxnSpPr>
        <xdr:cNvPr id="526" name="直線コネクタ 525"/>
        <xdr:cNvCxnSpPr/>
      </xdr:nvCxnSpPr>
      <xdr:spPr>
        <a:xfrm flipV="1">
          <a:off x="13703300" y="6702196"/>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149301</xdr:rowOff>
    </xdr:from>
    <xdr:to>
      <xdr:col>19</xdr:col>
      <xdr:colOff>644525</xdr:colOff>
      <xdr:row>39</xdr:row>
      <xdr:rowOff>30544</xdr:rowOff>
    </xdr:to>
    <xdr:cxnSp macro="">
      <xdr:nvCxnSpPr>
        <xdr:cNvPr id="529" name="直線コネクタ 528"/>
        <xdr:cNvCxnSpPr/>
      </xdr:nvCxnSpPr>
      <xdr:spPr>
        <a:xfrm>
          <a:off x="12814300" y="6664401"/>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44476</xdr:rowOff>
    </xdr:from>
    <xdr:to>
      <xdr:col>23</xdr:col>
      <xdr:colOff>568325</xdr:colOff>
      <xdr:row>38</xdr:row>
      <xdr:rowOff>146076</xdr:rowOff>
    </xdr:to>
    <xdr:sp macro="" textlink="">
      <xdr:nvSpPr>
        <xdr:cNvPr id="539" name="円/楕円 538"/>
        <xdr:cNvSpPr/>
      </xdr:nvSpPr>
      <xdr:spPr>
        <a:xfrm>
          <a:off x="16268700" y="6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22903</xdr:rowOff>
    </xdr:from>
    <xdr:ext cx="534377" cy="259045"/>
    <xdr:sp macro="" textlink="">
      <xdr:nvSpPr>
        <xdr:cNvPr id="540" name="消防費該当値テキスト"/>
        <xdr:cNvSpPr txBox="1"/>
      </xdr:nvSpPr>
      <xdr:spPr>
        <a:xfrm>
          <a:off x="16370300"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132829</xdr:rowOff>
    </xdr:from>
    <xdr:to>
      <xdr:col>22</xdr:col>
      <xdr:colOff>415925</xdr:colOff>
      <xdr:row>39</xdr:row>
      <xdr:rowOff>62979</xdr:rowOff>
    </xdr:to>
    <xdr:sp macro="" textlink="">
      <xdr:nvSpPr>
        <xdr:cNvPr id="541" name="円/楕円 540"/>
        <xdr:cNvSpPr/>
      </xdr:nvSpPr>
      <xdr:spPr>
        <a:xfrm>
          <a:off x="15430500" y="66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54106</xdr:rowOff>
    </xdr:from>
    <xdr:ext cx="534377" cy="259045"/>
    <xdr:sp macro="" textlink="">
      <xdr:nvSpPr>
        <xdr:cNvPr id="542" name="テキスト ボックス 541"/>
        <xdr:cNvSpPr txBox="1"/>
      </xdr:nvSpPr>
      <xdr:spPr>
        <a:xfrm>
          <a:off x="15214111" y="67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136296</xdr:rowOff>
    </xdr:from>
    <xdr:to>
      <xdr:col>21</xdr:col>
      <xdr:colOff>212725</xdr:colOff>
      <xdr:row>39</xdr:row>
      <xdr:rowOff>66446</xdr:rowOff>
    </xdr:to>
    <xdr:sp macro="" textlink="">
      <xdr:nvSpPr>
        <xdr:cNvPr id="543" name="円/楕円 542"/>
        <xdr:cNvSpPr/>
      </xdr:nvSpPr>
      <xdr:spPr>
        <a:xfrm>
          <a:off x="14541500" y="66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57573</xdr:rowOff>
    </xdr:from>
    <xdr:ext cx="534377" cy="259045"/>
    <xdr:sp macro="" textlink="">
      <xdr:nvSpPr>
        <xdr:cNvPr id="544" name="テキスト ボックス 543"/>
        <xdr:cNvSpPr txBox="1"/>
      </xdr:nvSpPr>
      <xdr:spPr>
        <a:xfrm>
          <a:off x="14325111" y="67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151194</xdr:rowOff>
    </xdr:from>
    <xdr:to>
      <xdr:col>20</xdr:col>
      <xdr:colOff>9525</xdr:colOff>
      <xdr:row>39</xdr:row>
      <xdr:rowOff>81344</xdr:rowOff>
    </xdr:to>
    <xdr:sp macro="" textlink="">
      <xdr:nvSpPr>
        <xdr:cNvPr id="545" name="円/楕円 544"/>
        <xdr:cNvSpPr/>
      </xdr:nvSpPr>
      <xdr:spPr>
        <a:xfrm>
          <a:off x="13652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72471</xdr:rowOff>
    </xdr:from>
    <xdr:ext cx="534377" cy="259045"/>
    <xdr:sp macro="" textlink="">
      <xdr:nvSpPr>
        <xdr:cNvPr id="546" name="テキスト ボックス 545"/>
        <xdr:cNvSpPr txBox="1"/>
      </xdr:nvSpPr>
      <xdr:spPr>
        <a:xfrm>
          <a:off x="13436111" y="67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98501</xdr:rowOff>
    </xdr:from>
    <xdr:to>
      <xdr:col>18</xdr:col>
      <xdr:colOff>492125</xdr:colOff>
      <xdr:row>39</xdr:row>
      <xdr:rowOff>28651</xdr:rowOff>
    </xdr:to>
    <xdr:sp macro="" textlink="">
      <xdr:nvSpPr>
        <xdr:cNvPr id="547" name="円/楕円 546"/>
        <xdr:cNvSpPr/>
      </xdr:nvSpPr>
      <xdr:spPr>
        <a:xfrm>
          <a:off x="12763500" y="66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19778</xdr:rowOff>
    </xdr:from>
    <xdr:ext cx="534377" cy="259045"/>
    <xdr:sp macro="" textlink="">
      <xdr:nvSpPr>
        <xdr:cNvPr id="548" name="テキスト ボックス 547"/>
        <xdr:cNvSpPr txBox="1"/>
      </xdr:nvSpPr>
      <xdr:spPr>
        <a:xfrm>
          <a:off x="12547111"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70224</xdr:rowOff>
    </xdr:from>
    <xdr:to>
      <xdr:col>23</xdr:col>
      <xdr:colOff>517525</xdr:colOff>
      <xdr:row>57</xdr:row>
      <xdr:rowOff>131794</xdr:rowOff>
    </xdr:to>
    <xdr:cxnSp macro="">
      <xdr:nvCxnSpPr>
        <xdr:cNvPr id="578" name="直線コネクタ 577"/>
        <xdr:cNvCxnSpPr/>
      </xdr:nvCxnSpPr>
      <xdr:spPr>
        <a:xfrm flipV="1">
          <a:off x="15481300" y="9671424"/>
          <a:ext cx="838200" cy="2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157931</xdr:rowOff>
    </xdr:from>
    <xdr:to>
      <xdr:col>22</xdr:col>
      <xdr:colOff>365125</xdr:colOff>
      <xdr:row>57</xdr:row>
      <xdr:rowOff>131794</xdr:rowOff>
    </xdr:to>
    <xdr:cxnSp macro="">
      <xdr:nvCxnSpPr>
        <xdr:cNvPr id="581" name="直線コネクタ 580"/>
        <xdr:cNvCxnSpPr/>
      </xdr:nvCxnSpPr>
      <xdr:spPr>
        <a:xfrm>
          <a:off x="14592300" y="9587681"/>
          <a:ext cx="889000" cy="3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157931</xdr:rowOff>
    </xdr:from>
    <xdr:to>
      <xdr:col>21</xdr:col>
      <xdr:colOff>161925</xdr:colOff>
      <xdr:row>56</xdr:row>
      <xdr:rowOff>161760</xdr:rowOff>
    </xdr:to>
    <xdr:cxnSp macro="">
      <xdr:nvCxnSpPr>
        <xdr:cNvPr id="584" name="直線コネクタ 583"/>
        <xdr:cNvCxnSpPr/>
      </xdr:nvCxnSpPr>
      <xdr:spPr>
        <a:xfrm flipV="1">
          <a:off x="13703300" y="9587681"/>
          <a:ext cx="889000" cy="17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161760</xdr:rowOff>
    </xdr:from>
    <xdr:to>
      <xdr:col>19</xdr:col>
      <xdr:colOff>644525</xdr:colOff>
      <xdr:row>58</xdr:row>
      <xdr:rowOff>34944</xdr:rowOff>
    </xdr:to>
    <xdr:cxnSp macro="">
      <xdr:nvCxnSpPr>
        <xdr:cNvPr id="587" name="直線コネクタ 586"/>
        <xdr:cNvCxnSpPr/>
      </xdr:nvCxnSpPr>
      <xdr:spPr>
        <a:xfrm flipV="1">
          <a:off x="12814300" y="9762960"/>
          <a:ext cx="889000" cy="2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19424</xdr:rowOff>
    </xdr:from>
    <xdr:to>
      <xdr:col>23</xdr:col>
      <xdr:colOff>568325</xdr:colOff>
      <xdr:row>56</xdr:row>
      <xdr:rowOff>121024</xdr:rowOff>
    </xdr:to>
    <xdr:sp macro="" textlink="">
      <xdr:nvSpPr>
        <xdr:cNvPr id="597" name="円/楕円 596"/>
        <xdr:cNvSpPr/>
      </xdr:nvSpPr>
      <xdr:spPr>
        <a:xfrm>
          <a:off x="16268700" y="96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169301</xdr:rowOff>
    </xdr:from>
    <xdr:ext cx="534377" cy="259045"/>
    <xdr:sp macro="" textlink="">
      <xdr:nvSpPr>
        <xdr:cNvPr id="598" name="教育費該当値テキスト"/>
        <xdr:cNvSpPr txBox="1"/>
      </xdr:nvSpPr>
      <xdr:spPr>
        <a:xfrm>
          <a:off x="16370300" y="95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80994</xdr:rowOff>
    </xdr:from>
    <xdr:to>
      <xdr:col>22</xdr:col>
      <xdr:colOff>415925</xdr:colOff>
      <xdr:row>58</xdr:row>
      <xdr:rowOff>11144</xdr:rowOff>
    </xdr:to>
    <xdr:sp macro="" textlink="">
      <xdr:nvSpPr>
        <xdr:cNvPr id="599" name="円/楕円 598"/>
        <xdr:cNvSpPr/>
      </xdr:nvSpPr>
      <xdr:spPr>
        <a:xfrm>
          <a:off x="15430500" y="98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2271</xdr:rowOff>
    </xdr:from>
    <xdr:ext cx="534377" cy="259045"/>
    <xdr:sp macro="" textlink="">
      <xdr:nvSpPr>
        <xdr:cNvPr id="600" name="テキスト ボックス 599"/>
        <xdr:cNvSpPr txBox="1"/>
      </xdr:nvSpPr>
      <xdr:spPr>
        <a:xfrm>
          <a:off x="15214111" y="99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107131</xdr:rowOff>
    </xdr:from>
    <xdr:to>
      <xdr:col>21</xdr:col>
      <xdr:colOff>212725</xdr:colOff>
      <xdr:row>56</xdr:row>
      <xdr:rowOff>37281</xdr:rowOff>
    </xdr:to>
    <xdr:sp macro="" textlink="">
      <xdr:nvSpPr>
        <xdr:cNvPr id="601" name="円/楕円 600"/>
        <xdr:cNvSpPr/>
      </xdr:nvSpPr>
      <xdr:spPr>
        <a:xfrm>
          <a:off x="14541500" y="95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53808</xdr:rowOff>
    </xdr:from>
    <xdr:ext cx="534377" cy="259045"/>
    <xdr:sp macro="" textlink="">
      <xdr:nvSpPr>
        <xdr:cNvPr id="602" name="テキスト ボックス 601"/>
        <xdr:cNvSpPr txBox="1"/>
      </xdr:nvSpPr>
      <xdr:spPr>
        <a:xfrm>
          <a:off x="14325111" y="93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110960</xdr:rowOff>
    </xdr:from>
    <xdr:to>
      <xdr:col>20</xdr:col>
      <xdr:colOff>9525</xdr:colOff>
      <xdr:row>57</xdr:row>
      <xdr:rowOff>41110</xdr:rowOff>
    </xdr:to>
    <xdr:sp macro="" textlink="">
      <xdr:nvSpPr>
        <xdr:cNvPr id="603" name="円/楕円 602"/>
        <xdr:cNvSpPr/>
      </xdr:nvSpPr>
      <xdr:spPr>
        <a:xfrm>
          <a:off x="13652500" y="97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32237</xdr:rowOff>
    </xdr:from>
    <xdr:ext cx="534377" cy="259045"/>
    <xdr:sp macro="" textlink="">
      <xdr:nvSpPr>
        <xdr:cNvPr id="604" name="テキスト ボックス 603"/>
        <xdr:cNvSpPr txBox="1"/>
      </xdr:nvSpPr>
      <xdr:spPr>
        <a:xfrm>
          <a:off x="13436111" y="98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155594</xdr:rowOff>
    </xdr:from>
    <xdr:to>
      <xdr:col>18</xdr:col>
      <xdr:colOff>492125</xdr:colOff>
      <xdr:row>58</xdr:row>
      <xdr:rowOff>85744</xdr:rowOff>
    </xdr:to>
    <xdr:sp macro="" textlink="">
      <xdr:nvSpPr>
        <xdr:cNvPr id="605" name="円/楕円 604"/>
        <xdr:cNvSpPr/>
      </xdr:nvSpPr>
      <xdr:spPr>
        <a:xfrm>
          <a:off x="12763500" y="99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76871</xdr:rowOff>
    </xdr:from>
    <xdr:ext cx="534377" cy="259045"/>
    <xdr:sp macro="" textlink="">
      <xdr:nvSpPr>
        <xdr:cNvPr id="606" name="テキスト ボックス 605"/>
        <xdr:cNvSpPr txBox="1"/>
      </xdr:nvSpPr>
      <xdr:spPr>
        <a:xfrm>
          <a:off x="12547111" y="100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17449</xdr:rowOff>
    </xdr:from>
    <xdr:to>
      <xdr:col>23</xdr:col>
      <xdr:colOff>517525</xdr:colOff>
      <xdr:row>96</xdr:row>
      <xdr:rowOff>61046</xdr:rowOff>
    </xdr:to>
    <xdr:cxnSp macro="">
      <xdr:nvCxnSpPr>
        <xdr:cNvPr id="694" name="直線コネクタ 693"/>
        <xdr:cNvCxnSpPr/>
      </xdr:nvCxnSpPr>
      <xdr:spPr>
        <a:xfrm>
          <a:off x="15481300" y="16476649"/>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139553</xdr:rowOff>
    </xdr:from>
    <xdr:to>
      <xdr:col>22</xdr:col>
      <xdr:colOff>365125</xdr:colOff>
      <xdr:row>96</xdr:row>
      <xdr:rowOff>17449</xdr:rowOff>
    </xdr:to>
    <xdr:cxnSp macro="">
      <xdr:nvCxnSpPr>
        <xdr:cNvPr id="697" name="直線コネクタ 696"/>
        <xdr:cNvCxnSpPr/>
      </xdr:nvCxnSpPr>
      <xdr:spPr>
        <a:xfrm>
          <a:off x="14592300" y="16427303"/>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102307</xdr:rowOff>
    </xdr:from>
    <xdr:to>
      <xdr:col>21</xdr:col>
      <xdr:colOff>161925</xdr:colOff>
      <xdr:row>95</xdr:row>
      <xdr:rowOff>139553</xdr:rowOff>
    </xdr:to>
    <xdr:cxnSp macro="">
      <xdr:nvCxnSpPr>
        <xdr:cNvPr id="700" name="直線コネクタ 699"/>
        <xdr:cNvCxnSpPr/>
      </xdr:nvCxnSpPr>
      <xdr:spPr>
        <a:xfrm>
          <a:off x="13703300" y="16390057"/>
          <a:ext cx="8890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87187</xdr:rowOff>
    </xdr:from>
    <xdr:to>
      <xdr:col>19</xdr:col>
      <xdr:colOff>644525</xdr:colOff>
      <xdr:row>95</xdr:row>
      <xdr:rowOff>102307</xdr:rowOff>
    </xdr:to>
    <xdr:cxnSp macro="">
      <xdr:nvCxnSpPr>
        <xdr:cNvPr id="703" name="直線コネクタ 702"/>
        <xdr:cNvCxnSpPr/>
      </xdr:nvCxnSpPr>
      <xdr:spPr>
        <a:xfrm>
          <a:off x="12814300" y="16374937"/>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10246</xdr:rowOff>
    </xdr:from>
    <xdr:to>
      <xdr:col>23</xdr:col>
      <xdr:colOff>568325</xdr:colOff>
      <xdr:row>96</xdr:row>
      <xdr:rowOff>111846</xdr:rowOff>
    </xdr:to>
    <xdr:sp macro="" textlink="">
      <xdr:nvSpPr>
        <xdr:cNvPr id="713" name="円/楕円 712"/>
        <xdr:cNvSpPr/>
      </xdr:nvSpPr>
      <xdr:spPr>
        <a:xfrm>
          <a:off x="16268700" y="164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160123</xdr:rowOff>
    </xdr:from>
    <xdr:ext cx="534377" cy="259045"/>
    <xdr:sp macro="" textlink="">
      <xdr:nvSpPr>
        <xdr:cNvPr id="714" name="公債費該当値テキスト"/>
        <xdr:cNvSpPr txBox="1"/>
      </xdr:nvSpPr>
      <xdr:spPr>
        <a:xfrm>
          <a:off x="16370300" y="164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138099</xdr:rowOff>
    </xdr:from>
    <xdr:to>
      <xdr:col>22</xdr:col>
      <xdr:colOff>415925</xdr:colOff>
      <xdr:row>96</xdr:row>
      <xdr:rowOff>68249</xdr:rowOff>
    </xdr:to>
    <xdr:sp macro="" textlink="">
      <xdr:nvSpPr>
        <xdr:cNvPr id="715" name="円/楕円 714"/>
        <xdr:cNvSpPr/>
      </xdr:nvSpPr>
      <xdr:spPr>
        <a:xfrm>
          <a:off x="15430500" y="16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59376</xdr:rowOff>
    </xdr:from>
    <xdr:ext cx="534377" cy="259045"/>
    <xdr:sp macro="" textlink="">
      <xdr:nvSpPr>
        <xdr:cNvPr id="716" name="テキスト ボックス 715"/>
        <xdr:cNvSpPr txBox="1"/>
      </xdr:nvSpPr>
      <xdr:spPr>
        <a:xfrm>
          <a:off x="15214111" y="16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88753</xdr:rowOff>
    </xdr:from>
    <xdr:to>
      <xdr:col>21</xdr:col>
      <xdr:colOff>212725</xdr:colOff>
      <xdr:row>96</xdr:row>
      <xdr:rowOff>18903</xdr:rowOff>
    </xdr:to>
    <xdr:sp macro="" textlink="">
      <xdr:nvSpPr>
        <xdr:cNvPr id="717" name="円/楕円 716"/>
        <xdr:cNvSpPr/>
      </xdr:nvSpPr>
      <xdr:spPr>
        <a:xfrm>
          <a:off x="14541500" y="16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10030</xdr:rowOff>
    </xdr:from>
    <xdr:ext cx="534377" cy="259045"/>
    <xdr:sp macro="" textlink="">
      <xdr:nvSpPr>
        <xdr:cNvPr id="718" name="テキスト ボックス 717"/>
        <xdr:cNvSpPr txBox="1"/>
      </xdr:nvSpPr>
      <xdr:spPr>
        <a:xfrm>
          <a:off x="14325111" y="164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51507</xdr:rowOff>
    </xdr:from>
    <xdr:to>
      <xdr:col>20</xdr:col>
      <xdr:colOff>9525</xdr:colOff>
      <xdr:row>95</xdr:row>
      <xdr:rowOff>153107</xdr:rowOff>
    </xdr:to>
    <xdr:sp macro="" textlink="">
      <xdr:nvSpPr>
        <xdr:cNvPr id="719" name="円/楕円 718"/>
        <xdr:cNvSpPr/>
      </xdr:nvSpPr>
      <xdr:spPr>
        <a:xfrm>
          <a:off x="13652500" y="163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144234</xdr:rowOff>
    </xdr:from>
    <xdr:ext cx="534377" cy="259045"/>
    <xdr:sp macro="" textlink="">
      <xdr:nvSpPr>
        <xdr:cNvPr id="720" name="テキスト ボックス 719"/>
        <xdr:cNvSpPr txBox="1"/>
      </xdr:nvSpPr>
      <xdr:spPr>
        <a:xfrm>
          <a:off x="13436111" y="164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36387</xdr:rowOff>
    </xdr:from>
    <xdr:to>
      <xdr:col>18</xdr:col>
      <xdr:colOff>492125</xdr:colOff>
      <xdr:row>95</xdr:row>
      <xdr:rowOff>137987</xdr:rowOff>
    </xdr:to>
    <xdr:sp macro="" textlink="">
      <xdr:nvSpPr>
        <xdr:cNvPr id="721" name="円/楕円 720"/>
        <xdr:cNvSpPr/>
      </xdr:nvSpPr>
      <xdr:spPr>
        <a:xfrm>
          <a:off x="12763500" y="163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129114</xdr:rowOff>
    </xdr:from>
    <xdr:ext cx="534377" cy="259045"/>
    <xdr:sp macro="" textlink="">
      <xdr:nvSpPr>
        <xdr:cNvPr id="722" name="テキスト ボックス 721"/>
        <xdr:cNvSpPr txBox="1"/>
      </xdr:nvSpPr>
      <xdr:spPr>
        <a:xfrm>
          <a:off x="12547111" y="16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166179</xdr:rowOff>
    </xdr:from>
    <xdr:to>
      <xdr:col>32</xdr:col>
      <xdr:colOff>187325</xdr:colOff>
      <xdr:row>38</xdr:row>
      <xdr:rowOff>78169</xdr:rowOff>
    </xdr:to>
    <xdr:cxnSp macro="">
      <xdr:nvCxnSpPr>
        <xdr:cNvPr id="751" name="直線コネクタ 750"/>
        <xdr:cNvCxnSpPr/>
      </xdr:nvCxnSpPr>
      <xdr:spPr>
        <a:xfrm flipV="1">
          <a:off x="21323300" y="6166929"/>
          <a:ext cx="838200" cy="4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100283</xdr:rowOff>
    </xdr:from>
    <xdr:ext cx="378565" cy="259045"/>
    <xdr:sp macro="" textlink="">
      <xdr:nvSpPr>
        <xdr:cNvPr id="752" name="諸支出金平均値テキスト"/>
        <xdr:cNvSpPr txBox="1"/>
      </xdr:nvSpPr>
      <xdr:spPr>
        <a:xfrm>
          <a:off x="22212300" y="6615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78169</xdr:rowOff>
    </xdr:from>
    <xdr:to>
      <xdr:col>31</xdr:col>
      <xdr:colOff>34925</xdr:colOff>
      <xdr:row>39</xdr:row>
      <xdr:rowOff>44450</xdr:rowOff>
    </xdr:to>
    <xdr:cxnSp macro="">
      <xdr:nvCxnSpPr>
        <xdr:cNvPr id="754" name="直線コネクタ 753"/>
        <xdr:cNvCxnSpPr/>
      </xdr:nvCxnSpPr>
      <xdr:spPr>
        <a:xfrm flipV="1">
          <a:off x="20434300" y="6593269"/>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58945</xdr:rowOff>
    </xdr:from>
    <xdr:ext cx="378565" cy="259045"/>
    <xdr:sp macro="" textlink="">
      <xdr:nvSpPr>
        <xdr:cNvPr id="756" name="テキスト ボックス 755"/>
        <xdr:cNvSpPr txBox="1"/>
      </xdr:nvSpPr>
      <xdr:spPr>
        <a:xfrm>
          <a:off x="21134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115379</xdr:rowOff>
    </xdr:from>
    <xdr:to>
      <xdr:col>32</xdr:col>
      <xdr:colOff>238125</xdr:colOff>
      <xdr:row>36</xdr:row>
      <xdr:rowOff>45529</xdr:rowOff>
    </xdr:to>
    <xdr:sp macro="" textlink="">
      <xdr:nvSpPr>
        <xdr:cNvPr id="770" name="円/楕円 769"/>
        <xdr:cNvSpPr/>
      </xdr:nvSpPr>
      <xdr:spPr>
        <a:xfrm>
          <a:off x="221107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138256</xdr:rowOff>
    </xdr:from>
    <xdr:ext cx="469744" cy="259045"/>
    <xdr:sp macro="" textlink="">
      <xdr:nvSpPr>
        <xdr:cNvPr id="771" name="諸支出金該当値テキスト"/>
        <xdr:cNvSpPr txBox="1"/>
      </xdr:nvSpPr>
      <xdr:spPr>
        <a:xfrm>
          <a:off x="22212300" y="596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27369</xdr:rowOff>
    </xdr:from>
    <xdr:to>
      <xdr:col>31</xdr:col>
      <xdr:colOff>85725</xdr:colOff>
      <xdr:row>38</xdr:row>
      <xdr:rowOff>128969</xdr:rowOff>
    </xdr:to>
    <xdr:sp macro="" textlink="">
      <xdr:nvSpPr>
        <xdr:cNvPr id="772" name="円/楕円 771"/>
        <xdr:cNvSpPr/>
      </xdr:nvSpPr>
      <xdr:spPr>
        <a:xfrm>
          <a:off x="21272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145495</xdr:rowOff>
    </xdr:from>
    <xdr:ext cx="378565" cy="259045"/>
    <xdr:sp macro="" textlink="">
      <xdr:nvSpPr>
        <xdr:cNvPr id="773" name="テキスト ボックス 772"/>
        <xdr:cNvSpPr txBox="1"/>
      </xdr:nvSpPr>
      <xdr:spPr>
        <a:xfrm>
          <a:off x="21134017" y="631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総務費の一人当たりコストは、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年度はふるさと寄付による基金積立金の増や定年等退職手当の増により類似団体内平均を上回りました。民生費の一人当たりコストは</a:t>
          </a:r>
          <a:r>
            <a:rPr kumimoji="1" lang="en-US" altLang="ja-JP" sz="1100">
              <a:solidFill>
                <a:schemeClr val="dk1"/>
              </a:solidFill>
              <a:effectLst/>
              <a:latin typeface="+mn-lt"/>
              <a:ea typeface="+mn-ea"/>
              <a:cs typeface="+mn-cs"/>
            </a:rPr>
            <a:t>125,000</a:t>
          </a:r>
          <a:r>
            <a:rPr kumimoji="1" lang="ja-JP" altLang="ja-JP" sz="1100">
              <a:solidFill>
                <a:schemeClr val="dk1"/>
              </a:solidFill>
              <a:effectLst/>
              <a:latin typeface="+mn-lt"/>
              <a:ea typeface="+mn-ea"/>
              <a:cs typeface="+mn-cs"/>
            </a:rPr>
            <a:t>円前後で推移しています。その半分近くを児童福祉費が占めています。衛生費は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年度にリサイクル施設建設事業により増加し、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年度には一部事務組合によるごみ処理施設建設に伴う負担金の増があり増加傾向となっています。農林水産業費は、総農家数及び経営耕地面積が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市中</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位の当市において、住民一人当たり</a:t>
          </a:r>
          <a:r>
            <a:rPr kumimoji="1" lang="en-US" altLang="ja-JP" sz="1100">
              <a:solidFill>
                <a:schemeClr val="dk1"/>
              </a:solidFill>
              <a:effectLst/>
              <a:latin typeface="+mn-lt"/>
              <a:ea typeface="+mn-ea"/>
              <a:cs typeface="+mn-cs"/>
            </a:rPr>
            <a:t>3,700</a:t>
          </a:r>
          <a:r>
            <a:rPr kumimoji="1" lang="ja-JP" altLang="ja-JP" sz="1100">
              <a:solidFill>
                <a:schemeClr val="dk1"/>
              </a:solidFill>
              <a:effectLst/>
              <a:latin typeface="+mn-lt"/>
              <a:ea typeface="+mn-ea"/>
              <a:cs typeface="+mn-cs"/>
            </a:rPr>
            <a:t>円前後の推移となっており、県平均を下回っています。商工費は類似団体内平均を大きく上回っていますが、その約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割を商工業貸付金が占めています。土木費の一人当たりコストは、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年度は橋梁長寿命化事業や市営住宅建替事業の増により、類似団体内平均を上回りました。消防費の一人当たりコストは</a:t>
          </a:r>
          <a:r>
            <a:rPr kumimoji="1" lang="en-US" altLang="ja-JP" sz="1100">
              <a:solidFill>
                <a:schemeClr val="dk1"/>
              </a:solidFill>
              <a:effectLst/>
              <a:latin typeface="+mn-lt"/>
              <a:ea typeface="+mn-ea"/>
              <a:cs typeface="+mn-cs"/>
            </a:rPr>
            <a:t>17,000</a:t>
          </a:r>
          <a:r>
            <a:rPr kumimoji="1" lang="ja-JP" altLang="ja-JP" sz="1100">
              <a:solidFill>
                <a:schemeClr val="dk1"/>
              </a:solidFill>
              <a:effectLst/>
              <a:latin typeface="+mn-lt"/>
              <a:ea typeface="+mn-ea"/>
              <a:cs typeface="+mn-cs"/>
            </a:rPr>
            <a:t>円前後で推移していますが、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年度から広域消防一元化による広域消防負担金が増加しています。教育費は、大型の学校整備事業があった年度（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年度）において増加しています。公債費は、高利率の地方債の補償金免除繰上償還の実行や、建設地方債の発行抑制等により減少傾向にあり、類似団体内平均を下回っています。諸支出金は、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年度は新設道路用地を土地開発公社から取得した分の公社用地取得費により一時的に増加しています。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年度は前年度の歳入歳出の決算上剰余金を財政基金へ積み立てましたが、取崩額が積立額を上回り、標準財政規模も増加したため、財政調整基金残高の対標準財政規模比は</a:t>
          </a:r>
          <a:r>
            <a:rPr kumimoji="1" lang="en-US" altLang="ja-JP" sz="1100" baseline="0">
              <a:solidFill>
                <a:schemeClr val="dk1"/>
              </a:solidFill>
              <a:effectLst/>
              <a:latin typeface="+mn-lt"/>
              <a:ea typeface="+mn-ea"/>
              <a:cs typeface="+mn-cs"/>
            </a:rPr>
            <a:t>1.33</a:t>
          </a:r>
          <a:r>
            <a:rPr kumimoji="1" lang="ja-JP" altLang="ja-JP" sz="1100" baseline="0">
              <a:solidFill>
                <a:schemeClr val="dk1"/>
              </a:solidFill>
              <a:effectLst/>
              <a:latin typeface="+mn-lt"/>
              <a:ea typeface="+mn-ea"/>
              <a:cs typeface="+mn-cs"/>
            </a:rPr>
            <a:t>％の減となっています。</a:t>
          </a:r>
          <a:r>
            <a:rPr kumimoji="1" lang="ja-JP" altLang="ja-JP" sz="1100" b="0" i="0" baseline="0">
              <a:solidFill>
                <a:schemeClr val="dk1"/>
              </a:solidFill>
              <a:effectLst/>
              <a:latin typeface="+mn-lt"/>
              <a:ea typeface="+mn-ea"/>
              <a:cs typeface="+mn-cs"/>
            </a:rPr>
            <a:t>実質収支額の対標準財政規模比は、</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年度は大型の学校施設整備事業が</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年度に繰り越された影響により一時的に減少しましたが、</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年度は例年と同程度の比率に戻り、対前年度比</a:t>
          </a:r>
          <a:r>
            <a:rPr kumimoji="1" lang="en-US" altLang="ja-JP" sz="1100" b="0" i="0" baseline="0">
              <a:solidFill>
                <a:schemeClr val="dk1"/>
              </a:solidFill>
              <a:effectLst/>
              <a:latin typeface="+mn-lt"/>
              <a:ea typeface="+mn-ea"/>
              <a:cs typeface="+mn-cs"/>
            </a:rPr>
            <a:t>2.08</a:t>
          </a:r>
          <a:r>
            <a:rPr kumimoji="1" lang="ja-JP" altLang="ja-JP" sz="1100" b="0" i="0" baseline="0">
              <a:solidFill>
                <a:schemeClr val="dk1"/>
              </a:solidFill>
              <a:effectLst/>
              <a:latin typeface="+mn-lt"/>
              <a:ea typeface="+mn-ea"/>
              <a:cs typeface="+mn-cs"/>
            </a:rPr>
            <a:t>％の増加となっています。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法適用企業である水道温泉事業会計及び下水道事業会計は、一般会計の実質収支比率にあたる資金剰余額の対標準財政規模比は前年度と比較して増加しており、昨年度に引き続き全会計において黒字となってい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21391095</v>
      </c>
      <c r="BO4" s="409"/>
      <c r="BP4" s="409"/>
      <c r="BQ4" s="409"/>
      <c r="BR4" s="409"/>
      <c r="BS4" s="409"/>
      <c r="BT4" s="409"/>
      <c r="BU4" s="410"/>
      <c r="BV4" s="408">
        <v>19570992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6.8</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20290449</v>
      </c>
      <c r="BO5" s="414"/>
      <c r="BP5" s="414"/>
      <c r="BQ5" s="414"/>
      <c r="BR5" s="414"/>
      <c r="BS5" s="414"/>
      <c r="BT5" s="414"/>
      <c r="BU5" s="415"/>
      <c r="BV5" s="413">
        <v>18778458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v>
      </c>
      <c r="CU5" s="384"/>
      <c r="CV5" s="384"/>
      <c r="CW5" s="384"/>
      <c r="CX5" s="384"/>
      <c r="CY5" s="384"/>
      <c r="CZ5" s="384"/>
      <c r="DA5" s="385"/>
      <c r="DB5" s="383">
        <v>86.5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1100646</v>
      </c>
      <c r="BO6" s="414"/>
      <c r="BP6" s="414"/>
      <c r="BQ6" s="414"/>
      <c r="BR6" s="414"/>
      <c r="BS6" s="414"/>
      <c r="BT6" s="414"/>
      <c r="BU6" s="415"/>
      <c r="BV6" s="413">
        <v>792534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92.7</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317822</v>
      </c>
      <c r="BO7" s="414"/>
      <c r="BP7" s="414"/>
      <c r="BQ7" s="414"/>
      <c r="BR7" s="414"/>
      <c r="BS7" s="414"/>
      <c r="BT7" s="414"/>
      <c r="BU7" s="415"/>
      <c r="BV7" s="413">
        <v>258768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11484564</v>
      </c>
      <c r="CU7" s="414"/>
      <c r="CV7" s="414"/>
      <c r="CW7" s="414"/>
      <c r="CX7" s="414"/>
      <c r="CY7" s="414"/>
      <c r="CZ7" s="414"/>
      <c r="DA7" s="415"/>
      <c r="DB7" s="413">
        <v>11255164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782824</v>
      </c>
      <c r="BO8" s="414"/>
      <c r="BP8" s="414"/>
      <c r="BQ8" s="414"/>
      <c r="BR8" s="414"/>
      <c r="BS8" s="414"/>
      <c r="BT8" s="414"/>
      <c r="BU8" s="415"/>
      <c r="BV8" s="413">
        <v>533766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50140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249058</v>
      </c>
      <c r="BO9" s="414"/>
      <c r="BP9" s="414"/>
      <c r="BQ9" s="414"/>
      <c r="BR9" s="414"/>
      <c r="BS9" s="414"/>
      <c r="BT9" s="414"/>
      <c r="BU9" s="415"/>
      <c r="BV9" s="413">
        <v>-332700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11.8</v>
      </c>
      <c r="CU9" s="384"/>
      <c r="CV9" s="384"/>
      <c r="CW9" s="384"/>
      <c r="CX9" s="384"/>
      <c r="CY9" s="384"/>
      <c r="CZ9" s="384"/>
      <c r="DA9" s="385"/>
      <c r="DB9" s="383">
        <v>13.6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51200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381549</v>
      </c>
      <c r="BO10" s="414"/>
      <c r="BP10" s="414"/>
      <c r="BQ10" s="414"/>
      <c r="BR10" s="414"/>
      <c r="BS10" s="414"/>
      <c r="BT10" s="414"/>
      <c r="BU10" s="415"/>
      <c r="BV10" s="413">
        <v>436812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50851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496000</v>
      </c>
      <c r="BO12" s="414"/>
      <c r="BP12" s="414"/>
      <c r="BQ12" s="414"/>
      <c r="BR12" s="414"/>
      <c r="BS12" s="414"/>
      <c r="BT12" s="414"/>
      <c r="BU12" s="415"/>
      <c r="BV12" s="413">
        <v>148000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49636</v>
      </c>
      <c r="S13" s="515"/>
      <c r="T13" s="515"/>
      <c r="U13" s="515"/>
      <c r="V13" s="516"/>
      <c r="W13" s="502" t="s">
        <v>120</v>
      </c>
      <c r="X13" s="426"/>
      <c r="Y13" s="426"/>
      <c r="Z13" s="426"/>
      <c r="AA13" s="426"/>
      <c r="AB13" s="427"/>
      <c r="AC13" s="389">
        <v>860</v>
      </c>
      <c r="AD13" s="390"/>
      <c r="AE13" s="390"/>
      <c r="AF13" s="390"/>
      <c r="AG13" s="391"/>
      <c r="AH13" s="389">
        <v>1113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134607</v>
      </c>
      <c r="BO13" s="414"/>
      <c r="BP13" s="414"/>
      <c r="BQ13" s="414"/>
      <c r="BR13" s="414"/>
      <c r="BS13" s="414"/>
      <c r="BT13" s="414"/>
      <c r="BU13" s="415"/>
      <c r="BV13" s="413">
        <v>-43888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4.7</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51162</v>
      </c>
      <c r="S14" s="515"/>
      <c r="T14" s="515"/>
      <c r="U14" s="515"/>
      <c r="V14" s="516"/>
      <c r="W14" s="517"/>
      <c r="X14" s="429"/>
      <c r="Y14" s="429"/>
      <c r="Z14" s="429"/>
      <c r="AA14" s="429"/>
      <c r="AB14" s="430"/>
      <c r="AC14" s="507">
        <v>3.4</v>
      </c>
      <c r="AD14" s="508"/>
      <c r="AE14" s="508"/>
      <c r="AF14" s="508"/>
      <c r="AG14" s="509"/>
      <c r="AH14" s="507">
        <v>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103.8</v>
      </c>
      <c r="CU14" s="486"/>
      <c r="CV14" s="486"/>
      <c r="CW14" s="486"/>
      <c r="CX14" s="486"/>
      <c r="CY14" s="486"/>
      <c r="CZ14" s="486"/>
      <c r="DA14" s="487"/>
      <c r="DB14" s="518">
        <v>103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49964</v>
      </c>
      <c r="S15" s="515"/>
      <c r="T15" s="515"/>
      <c r="U15" s="515"/>
      <c r="V15" s="516"/>
      <c r="W15" s="502" t="s">
        <v>127</v>
      </c>
      <c r="X15" s="426"/>
      <c r="Y15" s="426"/>
      <c r="Z15" s="426"/>
      <c r="AA15" s="426"/>
      <c r="AB15" s="427"/>
      <c r="AC15" s="389">
        <v>9054</v>
      </c>
      <c r="AD15" s="390"/>
      <c r="AE15" s="390"/>
      <c r="AF15" s="390"/>
      <c r="AG15" s="391"/>
      <c r="AH15" s="389">
        <v>10324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6452744</v>
      </c>
      <c r="BO15" s="409"/>
      <c r="BP15" s="409"/>
      <c r="BQ15" s="409"/>
      <c r="BR15" s="409"/>
      <c r="BS15" s="409"/>
      <c r="BT15" s="409"/>
      <c r="BU15" s="410"/>
      <c r="BV15" s="408">
        <v>6359804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36</v>
      </c>
      <c r="AD16" s="508"/>
      <c r="AE16" s="508"/>
      <c r="AF16" s="508"/>
      <c r="AG16" s="509"/>
      <c r="AH16" s="507">
        <v>37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8691247</v>
      </c>
      <c r="BO16" s="414"/>
      <c r="BP16" s="414"/>
      <c r="BQ16" s="414"/>
      <c r="BR16" s="414"/>
      <c r="BS16" s="414"/>
      <c r="BT16" s="414"/>
      <c r="BU16" s="415"/>
      <c r="BV16" s="413">
        <v>8397385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15203</v>
      </c>
      <c r="AD17" s="390"/>
      <c r="AE17" s="390"/>
      <c r="AF17" s="390"/>
      <c r="AG17" s="391"/>
      <c r="AH17" s="389">
        <v>16455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8260774</v>
      </c>
      <c r="BO17" s="414"/>
      <c r="BP17" s="414"/>
      <c r="BQ17" s="414"/>
      <c r="BR17" s="414"/>
      <c r="BS17" s="414"/>
      <c r="BT17" s="414"/>
      <c r="BU17" s="415"/>
      <c r="BV17" s="413">
        <v>8205823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109.17</v>
      </c>
      <c r="M18" s="478"/>
      <c r="N18" s="478"/>
      <c r="O18" s="478"/>
      <c r="P18" s="478"/>
      <c r="Q18" s="478"/>
      <c r="R18" s="479"/>
      <c r="S18" s="479"/>
      <c r="T18" s="479"/>
      <c r="U18" s="479"/>
      <c r="V18" s="480"/>
      <c r="W18" s="494"/>
      <c r="X18" s="495"/>
      <c r="Y18" s="495"/>
      <c r="Z18" s="495"/>
      <c r="AA18" s="495"/>
      <c r="AB18" s="503"/>
      <c r="AC18" s="377">
        <v>60.5</v>
      </c>
      <c r="AD18" s="378"/>
      <c r="AE18" s="378"/>
      <c r="AF18" s="378"/>
      <c r="AG18" s="481"/>
      <c r="AH18" s="377">
        <v>58.9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10095585</v>
      </c>
      <c r="BO18" s="414"/>
      <c r="BP18" s="414"/>
      <c r="BQ18" s="414"/>
      <c r="BR18" s="414"/>
      <c r="BS18" s="414"/>
      <c r="BT18" s="414"/>
      <c r="BU18" s="415"/>
      <c r="BV18" s="413">
        <v>9916671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14529138</v>
      </c>
      <c r="BO19" s="414"/>
      <c r="BP19" s="414"/>
      <c r="BQ19" s="414"/>
      <c r="BR19" s="414"/>
      <c r="BS19" s="414"/>
      <c r="BT19" s="414"/>
      <c r="BU19" s="415"/>
      <c r="BV19" s="413">
        <v>13722340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20401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19354338</v>
      </c>
      <c r="BO23" s="414"/>
      <c r="BP23" s="414"/>
      <c r="BQ23" s="414"/>
      <c r="BR23" s="414"/>
      <c r="BS23" s="414"/>
      <c r="BT23" s="414"/>
      <c r="BU23" s="415"/>
      <c r="BV23" s="413">
        <v>19232543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9010</v>
      </c>
      <c r="R24" s="390"/>
      <c r="S24" s="390"/>
      <c r="T24" s="390"/>
      <c r="U24" s="390"/>
      <c r="V24" s="391"/>
      <c r="W24" s="455"/>
      <c r="X24" s="446"/>
      <c r="Y24" s="447"/>
      <c r="Z24" s="386" t="s">
        <v>151</v>
      </c>
      <c r="AA24" s="387"/>
      <c r="AB24" s="387"/>
      <c r="AC24" s="387"/>
      <c r="AD24" s="387"/>
      <c r="AE24" s="387"/>
      <c r="AF24" s="387"/>
      <c r="AG24" s="388"/>
      <c r="AH24" s="389">
        <v>424</v>
      </c>
      <c r="AI24" s="390"/>
      <c r="AJ24" s="390"/>
      <c r="AK24" s="390"/>
      <c r="AL24" s="391"/>
      <c r="AM24" s="389">
        <v>1221544</v>
      </c>
      <c r="AN24" s="390"/>
      <c r="AO24" s="390"/>
      <c r="AP24" s="390"/>
      <c r="AQ24" s="390"/>
      <c r="AR24" s="391"/>
      <c r="AS24" s="389">
        <v>2881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14041312</v>
      </c>
      <c r="BO24" s="414"/>
      <c r="BP24" s="414"/>
      <c r="BQ24" s="414"/>
      <c r="BR24" s="414"/>
      <c r="BS24" s="414"/>
      <c r="BT24" s="414"/>
      <c r="BU24" s="415"/>
      <c r="BV24" s="413">
        <v>13415547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7460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6049317</v>
      </c>
      <c r="BO25" s="409"/>
      <c r="BP25" s="409"/>
      <c r="BQ25" s="409"/>
      <c r="BR25" s="409"/>
      <c r="BS25" s="409"/>
      <c r="BT25" s="409"/>
      <c r="BU25" s="410"/>
      <c r="BV25" s="408">
        <v>6328540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6350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4560</v>
      </c>
      <c r="R27" s="390"/>
      <c r="S27" s="390"/>
      <c r="T27" s="390"/>
      <c r="U27" s="390"/>
      <c r="V27" s="391"/>
      <c r="W27" s="455"/>
      <c r="X27" s="446"/>
      <c r="Y27" s="447"/>
      <c r="Z27" s="386" t="s">
        <v>161</v>
      </c>
      <c r="AA27" s="387"/>
      <c r="AB27" s="387"/>
      <c r="AC27" s="387"/>
      <c r="AD27" s="387"/>
      <c r="AE27" s="387"/>
      <c r="AF27" s="387"/>
      <c r="AG27" s="388"/>
      <c r="AH27" s="389">
        <v>1</v>
      </c>
      <c r="AI27" s="390"/>
      <c r="AJ27" s="390"/>
      <c r="AK27" s="390"/>
      <c r="AL27" s="391"/>
      <c r="AM27" s="389" t="s">
        <v>158</v>
      </c>
      <c r="AN27" s="390"/>
      <c r="AO27" s="390"/>
      <c r="AP27" s="390"/>
      <c r="AQ27" s="390"/>
      <c r="AR27" s="391"/>
      <c r="AS27" s="389" t="s">
        <v>158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500000</v>
      </c>
      <c r="BO27" s="417"/>
      <c r="BP27" s="417"/>
      <c r="BQ27" s="417"/>
      <c r="BR27" s="417"/>
      <c r="BS27" s="417"/>
      <c r="BT27" s="417"/>
      <c r="BU27" s="418"/>
      <c r="BV27" s="416">
        <v>500000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3880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1733210</v>
      </c>
      <c r="BO28" s="409"/>
      <c r="BP28" s="409"/>
      <c r="BQ28" s="409"/>
      <c r="BR28" s="409"/>
      <c r="BS28" s="409"/>
      <c r="BT28" s="409"/>
      <c r="BU28" s="410"/>
      <c r="BV28" s="408">
        <v>1847661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13</v>
      </c>
      <c r="M29" s="390"/>
      <c r="N29" s="390"/>
      <c r="O29" s="390"/>
      <c r="P29" s="391"/>
      <c r="Q29" s="389">
        <v>3490</v>
      </c>
      <c r="R29" s="390"/>
      <c r="S29" s="390"/>
      <c r="T29" s="390"/>
      <c r="U29" s="390"/>
      <c r="V29" s="391"/>
      <c r="W29" s="456"/>
      <c r="X29" s="457"/>
      <c r="Y29" s="458"/>
      <c r="Z29" s="386" t="s">
        <v>168</v>
      </c>
      <c r="AA29" s="387"/>
      <c r="AB29" s="387"/>
      <c r="AC29" s="387"/>
      <c r="AD29" s="387"/>
      <c r="AE29" s="387"/>
      <c r="AF29" s="387"/>
      <c r="AG29" s="388"/>
      <c r="AH29" s="389">
        <v>425</v>
      </c>
      <c r="AI29" s="390"/>
      <c r="AJ29" s="390"/>
      <c r="AK29" s="390"/>
      <c r="AL29" s="391"/>
      <c r="AM29" s="389">
        <v>1224737</v>
      </c>
      <c r="AN29" s="390"/>
      <c r="AO29" s="390"/>
      <c r="AP29" s="390"/>
      <c r="AQ29" s="390"/>
      <c r="AR29" s="391"/>
      <c r="AS29" s="389">
        <v>2882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1498589</v>
      </c>
      <c r="BO29" s="414"/>
      <c r="BP29" s="414"/>
      <c r="BQ29" s="414"/>
      <c r="BR29" s="414"/>
      <c r="BS29" s="414"/>
      <c r="BT29" s="414"/>
      <c r="BU29" s="415"/>
      <c r="BV29" s="413">
        <v>1497349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1025204</v>
      </c>
      <c r="BO30" s="417"/>
      <c r="BP30" s="417"/>
      <c r="BQ30" s="417"/>
      <c r="BR30" s="417"/>
      <c r="BS30" s="417"/>
      <c r="BT30" s="417"/>
      <c r="BU30" s="418"/>
      <c r="BV30" s="416">
        <v>853676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水道温泉事業会計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公設地方卸売市場事業特別会計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諏訪広域連合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諏訪市土地開発公社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奨学資金特別会計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霧ケ峰リフト事業特別会計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　（救護施設八ヶ岳寮特別会計）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　（介護保険特別会計）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　（諏訪広域消防特別会計）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　（ふるさと市町村圏基金事業特別会計）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諏訪中央病院組合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 xml:space="preserve">  （病院事業会計）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 xml:space="preserve">  （介護老人保健施設特別会計）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 xml:space="preserve">  （看護専門学校特別会計）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1" t="s">
        <v>539</v>
      </c>
      <c r="D34" s="1181"/>
      <c r="E34" s="1182"/>
      <c r="F34" s="32">
        <v>18.16</v>
      </c>
      <c r="G34" s="33">
        <v>19.43</v>
      </c>
      <c r="H34" s="33">
        <v>20.69</v>
      </c>
      <c r="I34" s="33">
        <v>22.92</v>
      </c>
      <c r="J34" s="34">
        <v>23.11</v>
      </c>
      <c r="K34" s="22"/>
      <c r="L34" s="22"/>
      <c r="M34" s="22"/>
      <c r="N34" s="22"/>
      <c r="O34" s="22"/>
      <c r="P34" s="22"/>
    </row>
    <row r="35" spans="1:16" ht="39" customHeight="1">
      <c r="A35" s="22"/>
      <c r="B35" s="35"/>
      <c r="C35" s="1175" t="s">
        <v>540</v>
      </c>
      <c r="D35" s="1176"/>
      <c r="E35" s="1177"/>
      <c r="F35" s="36">
        <v>7.79</v>
      </c>
      <c r="G35" s="37">
        <v>6.91</v>
      </c>
      <c r="H35" s="37">
        <v>7.61</v>
      </c>
      <c r="I35" s="37">
        <v>4.7300000000000004</v>
      </c>
      <c r="J35" s="38">
        <v>6.81</v>
      </c>
      <c r="K35" s="22"/>
      <c r="L35" s="22"/>
      <c r="M35" s="22"/>
      <c r="N35" s="22"/>
      <c r="O35" s="22"/>
      <c r="P35" s="22"/>
    </row>
    <row r="36" spans="1:16" ht="39" customHeight="1">
      <c r="A36" s="22"/>
      <c r="B36" s="35"/>
      <c r="C36" s="1175" t="s">
        <v>541</v>
      </c>
      <c r="D36" s="1176"/>
      <c r="E36" s="1177"/>
      <c r="F36" s="36">
        <v>3.24</v>
      </c>
      <c r="G36" s="37">
        <v>4.71</v>
      </c>
      <c r="H36" s="37">
        <v>5.42</v>
      </c>
      <c r="I36" s="37">
        <v>6.65</v>
      </c>
      <c r="J36" s="38">
        <v>6.77</v>
      </c>
      <c r="K36" s="22"/>
      <c r="L36" s="22"/>
      <c r="M36" s="22"/>
      <c r="N36" s="22"/>
      <c r="O36" s="22"/>
      <c r="P36" s="22"/>
    </row>
    <row r="37" spans="1:16" ht="39" customHeight="1">
      <c r="A37" s="22"/>
      <c r="B37" s="35"/>
      <c r="C37" s="1175" t="s">
        <v>542</v>
      </c>
      <c r="D37" s="1176"/>
      <c r="E37" s="1177"/>
      <c r="F37" s="36">
        <v>0.09</v>
      </c>
      <c r="G37" s="37">
        <v>0.17</v>
      </c>
      <c r="H37" s="37">
        <v>0.1</v>
      </c>
      <c r="I37" s="37">
        <v>0.15</v>
      </c>
      <c r="J37" s="38">
        <v>0.2</v>
      </c>
      <c r="K37" s="22"/>
      <c r="L37" s="22"/>
      <c r="M37" s="22"/>
      <c r="N37" s="22"/>
      <c r="O37" s="22"/>
      <c r="P37" s="22"/>
    </row>
    <row r="38" spans="1:16" ht="39" customHeight="1">
      <c r="A38" s="22"/>
      <c r="B38" s="35"/>
      <c r="C38" s="1175" t="s">
        <v>543</v>
      </c>
      <c r="D38" s="1176"/>
      <c r="E38" s="1177"/>
      <c r="F38" s="36">
        <v>0.04</v>
      </c>
      <c r="G38" s="37">
        <v>0.05</v>
      </c>
      <c r="H38" s="37">
        <v>7.0000000000000007E-2</v>
      </c>
      <c r="I38" s="37">
        <v>0.11</v>
      </c>
      <c r="J38" s="38">
        <v>0.09</v>
      </c>
      <c r="K38" s="22"/>
      <c r="L38" s="22"/>
      <c r="M38" s="22"/>
      <c r="N38" s="22"/>
      <c r="O38" s="22"/>
      <c r="P38" s="22"/>
    </row>
    <row r="39" spans="1:16" ht="39" customHeight="1">
      <c r="A39" s="22"/>
      <c r="B39" s="35"/>
      <c r="C39" s="1175" t="s">
        <v>544</v>
      </c>
      <c r="D39" s="1176"/>
      <c r="E39" s="1177"/>
      <c r="F39" s="36">
        <v>1.61</v>
      </c>
      <c r="G39" s="37">
        <v>1.95</v>
      </c>
      <c r="H39" s="37">
        <v>2.8</v>
      </c>
      <c r="I39" s="37">
        <v>1.72</v>
      </c>
      <c r="J39" s="38">
        <v>0.04</v>
      </c>
      <c r="K39" s="22"/>
      <c r="L39" s="22"/>
      <c r="M39" s="22"/>
      <c r="N39" s="22"/>
      <c r="O39" s="22"/>
      <c r="P39" s="22"/>
    </row>
    <row r="40" spans="1:16" ht="39" customHeight="1">
      <c r="A40" s="22"/>
      <c r="B40" s="35"/>
      <c r="C40" s="1175" t="s">
        <v>545</v>
      </c>
      <c r="D40" s="1176"/>
      <c r="E40" s="1177"/>
      <c r="F40" s="36">
        <v>0</v>
      </c>
      <c r="G40" s="37">
        <v>0</v>
      </c>
      <c r="H40" s="37">
        <v>0</v>
      </c>
      <c r="I40" s="37">
        <v>0</v>
      </c>
      <c r="J40" s="38">
        <v>0</v>
      </c>
      <c r="K40" s="22"/>
      <c r="L40" s="22"/>
      <c r="M40" s="22"/>
      <c r="N40" s="22"/>
      <c r="O40" s="22"/>
      <c r="P40" s="22"/>
    </row>
    <row r="41" spans="1:16" ht="39" customHeight="1">
      <c r="A41" s="22"/>
      <c r="B41" s="35"/>
      <c r="C41" s="1175" t="s">
        <v>546</v>
      </c>
      <c r="D41" s="1176"/>
      <c r="E41" s="1177"/>
      <c r="F41" s="36">
        <v>0</v>
      </c>
      <c r="G41" s="37">
        <v>0</v>
      </c>
      <c r="H41" s="37">
        <v>0</v>
      </c>
      <c r="I41" s="37">
        <v>0</v>
      </c>
      <c r="J41" s="38">
        <v>0</v>
      </c>
      <c r="K41" s="22"/>
      <c r="L41" s="22"/>
      <c r="M41" s="22"/>
      <c r="N41" s="22"/>
      <c r="O41" s="22"/>
      <c r="P41" s="22"/>
    </row>
    <row r="42" spans="1:16" ht="39" customHeight="1">
      <c r="A42" s="22"/>
      <c r="B42" s="39"/>
      <c r="C42" s="1175" t="s">
        <v>547</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548</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1" t="s">
        <v>11</v>
      </c>
      <c r="C45" s="1192"/>
      <c r="D45" s="58"/>
      <c r="E45" s="1197" t="s">
        <v>12</v>
      </c>
      <c r="F45" s="1197"/>
      <c r="G45" s="1197"/>
      <c r="H45" s="1197"/>
      <c r="I45" s="1197"/>
      <c r="J45" s="1198"/>
      <c r="K45" s="59">
        <v>2194</v>
      </c>
      <c r="L45" s="60">
        <v>2158</v>
      </c>
      <c r="M45" s="60">
        <v>2073</v>
      </c>
      <c r="N45" s="60">
        <v>1913</v>
      </c>
      <c r="O45" s="61">
        <v>1767</v>
      </c>
      <c r="P45" s="48"/>
      <c r="Q45" s="48"/>
      <c r="R45" s="48"/>
      <c r="S45" s="48"/>
      <c r="T45" s="48"/>
      <c r="U45" s="48"/>
    </row>
    <row r="46" spans="1:21" ht="30.75" customHeight="1">
      <c r="A46" s="48"/>
      <c r="B46" s="1193"/>
      <c r="C46" s="119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c r="A48" s="48"/>
      <c r="B48" s="1193"/>
      <c r="C48" s="1194"/>
      <c r="D48" s="62"/>
      <c r="E48" s="1185" t="s">
        <v>15</v>
      </c>
      <c r="F48" s="1185"/>
      <c r="G48" s="1185"/>
      <c r="H48" s="1185"/>
      <c r="I48" s="1185"/>
      <c r="J48" s="1186"/>
      <c r="K48" s="63">
        <v>705</v>
      </c>
      <c r="L48" s="64">
        <v>690</v>
      </c>
      <c r="M48" s="64">
        <v>624</v>
      </c>
      <c r="N48" s="64">
        <v>583</v>
      </c>
      <c r="O48" s="65">
        <v>555</v>
      </c>
      <c r="P48" s="48"/>
      <c r="Q48" s="48"/>
      <c r="R48" s="48"/>
      <c r="S48" s="48"/>
      <c r="T48" s="48"/>
      <c r="U48" s="48"/>
    </row>
    <row r="49" spans="1:21" ht="30.75" customHeight="1">
      <c r="A49" s="48"/>
      <c r="B49" s="1193"/>
      <c r="C49" s="1194"/>
      <c r="D49" s="62"/>
      <c r="E49" s="1185" t="s">
        <v>16</v>
      </c>
      <c r="F49" s="1185"/>
      <c r="G49" s="1185"/>
      <c r="H49" s="1185"/>
      <c r="I49" s="1185"/>
      <c r="J49" s="1186"/>
      <c r="K49" s="63">
        <v>36</v>
      </c>
      <c r="L49" s="64">
        <v>25</v>
      </c>
      <c r="M49" s="64">
        <v>39</v>
      </c>
      <c r="N49" s="64">
        <v>47</v>
      </c>
      <c r="O49" s="65">
        <v>46</v>
      </c>
      <c r="P49" s="48"/>
      <c r="Q49" s="48"/>
      <c r="R49" s="48"/>
      <c r="S49" s="48"/>
      <c r="T49" s="48"/>
      <c r="U49" s="48"/>
    </row>
    <row r="50" spans="1:21" ht="30.75" customHeight="1">
      <c r="A50" s="48"/>
      <c r="B50" s="1193"/>
      <c r="C50" s="1194"/>
      <c r="D50" s="62"/>
      <c r="E50" s="1185" t="s">
        <v>17</v>
      </c>
      <c r="F50" s="1185"/>
      <c r="G50" s="1185"/>
      <c r="H50" s="1185"/>
      <c r="I50" s="1185"/>
      <c r="J50" s="1186"/>
      <c r="K50" s="63">
        <v>192</v>
      </c>
      <c r="L50" s="64">
        <v>176</v>
      </c>
      <c r="M50" s="64">
        <v>176</v>
      </c>
      <c r="N50" s="64">
        <v>199</v>
      </c>
      <c r="O50" s="65">
        <v>197</v>
      </c>
      <c r="P50" s="48"/>
      <c r="Q50" s="48"/>
      <c r="R50" s="48"/>
      <c r="S50" s="48"/>
      <c r="T50" s="48"/>
      <c r="U50" s="48"/>
    </row>
    <row r="51" spans="1:21" ht="30.75" customHeight="1">
      <c r="A51" s="48"/>
      <c r="B51" s="1195"/>
      <c r="C51" s="1196"/>
      <c r="D51" s="66"/>
      <c r="E51" s="1185" t="s">
        <v>18</v>
      </c>
      <c r="F51" s="1185"/>
      <c r="G51" s="1185"/>
      <c r="H51" s="1185"/>
      <c r="I51" s="1185"/>
      <c r="J51" s="1186"/>
      <c r="K51" s="63" t="s">
        <v>492</v>
      </c>
      <c r="L51" s="64">
        <v>0</v>
      </c>
      <c r="M51" s="64" t="s">
        <v>492</v>
      </c>
      <c r="N51" s="64" t="s">
        <v>492</v>
      </c>
      <c r="O51" s="65" t="s">
        <v>492</v>
      </c>
      <c r="P51" s="48"/>
      <c r="Q51" s="48"/>
      <c r="R51" s="48"/>
      <c r="S51" s="48"/>
      <c r="T51" s="48"/>
      <c r="U51" s="48"/>
    </row>
    <row r="52" spans="1:21" ht="30.75" customHeight="1">
      <c r="A52" s="48"/>
      <c r="B52" s="1183" t="s">
        <v>19</v>
      </c>
      <c r="C52" s="1184"/>
      <c r="D52" s="66"/>
      <c r="E52" s="1185" t="s">
        <v>20</v>
      </c>
      <c r="F52" s="1185"/>
      <c r="G52" s="1185"/>
      <c r="H52" s="1185"/>
      <c r="I52" s="1185"/>
      <c r="J52" s="1186"/>
      <c r="K52" s="63">
        <v>2425</v>
      </c>
      <c r="L52" s="64">
        <v>2391</v>
      </c>
      <c r="M52" s="64">
        <v>2330</v>
      </c>
      <c r="N52" s="64">
        <v>2313</v>
      </c>
      <c r="O52" s="65">
        <v>2237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702</v>
      </c>
      <c r="L53" s="69">
        <v>658</v>
      </c>
      <c r="M53" s="69">
        <v>582</v>
      </c>
      <c r="N53" s="69">
        <v>429</v>
      </c>
      <c r="O53" s="70">
        <v>328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211" t="s">
        <v>24</v>
      </c>
      <c r="C41" s="1212"/>
      <c r="D41" s="81"/>
      <c r="E41" s="1213" t="s">
        <v>25</v>
      </c>
      <c r="F41" s="1213"/>
      <c r="G41" s="1213"/>
      <c r="H41" s="1214"/>
      <c r="I41" s="82">
        <v>19507</v>
      </c>
      <c r="J41" s="83">
        <v>19591</v>
      </c>
      <c r="K41" s="83">
        <v>19807</v>
      </c>
      <c r="L41" s="83">
        <v>19509</v>
      </c>
      <c r="M41" s="84">
        <v>19587</v>
      </c>
    </row>
    <row r="42" spans="2:13" ht="27.75" customHeight="1">
      <c r="B42" s="1201"/>
      <c r="C42" s="1202"/>
      <c r="D42" s="85"/>
      <c r="E42" s="1205" t="s">
        <v>26</v>
      </c>
      <c r="F42" s="1205"/>
      <c r="G42" s="1205"/>
      <c r="H42" s="1206"/>
      <c r="I42" s="86">
        <v>3234</v>
      </c>
      <c r="J42" s="87">
        <v>3088</v>
      </c>
      <c r="K42" s="87">
        <v>2913</v>
      </c>
      <c r="L42" s="87">
        <v>2827</v>
      </c>
      <c r="M42" s="88">
        <v>2647</v>
      </c>
    </row>
    <row r="43" spans="2:13" ht="27.75" customHeight="1">
      <c r="B43" s="1201"/>
      <c r="C43" s="1202"/>
      <c r="D43" s="85"/>
      <c r="E43" s="1205" t="s">
        <v>27</v>
      </c>
      <c r="F43" s="1205"/>
      <c r="G43" s="1205"/>
      <c r="H43" s="1206"/>
      <c r="I43" s="86">
        <v>7778</v>
      </c>
      <c r="J43" s="87">
        <v>7471</v>
      </c>
      <c r="K43" s="87">
        <v>7169</v>
      </c>
      <c r="L43" s="87">
        <v>6829</v>
      </c>
      <c r="M43" s="88">
        <v>6380</v>
      </c>
    </row>
    <row r="44" spans="2:13" ht="27.75" customHeight="1">
      <c r="B44" s="1201"/>
      <c r="C44" s="1202"/>
      <c r="D44" s="85"/>
      <c r="E44" s="1205" t="s">
        <v>28</v>
      </c>
      <c r="F44" s="1205"/>
      <c r="G44" s="1205"/>
      <c r="H44" s="1206"/>
      <c r="I44" s="86">
        <v>468</v>
      </c>
      <c r="J44" s="87">
        <v>435</v>
      </c>
      <c r="K44" s="87">
        <v>539</v>
      </c>
      <c r="L44" s="87">
        <v>957</v>
      </c>
      <c r="M44" s="88">
        <v>2123</v>
      </c>
    </row>
    <row r="45" spans="2:13" ht="27.75" customHeight="1">
      <c r="B45" s="1201"/>
      <c r="C45" s="1202"/>
      <c r="D45" s="85"/>
      <c r="E45" s="1205" t="s">
        <v>29</v>
      </c>
      <c r="F45" s="1205"/>
      <c r="G45" s="1205"/>
      <c r="H45" s="1206"/>
      <c r="I45" s="86">
        <v>3563</v>
      </c>
      <c r="J45" s="87">
        <v>3589</v>
      </c>
      <c r="K45" s="87">
        <v>3538</v>
      </c>
      <c r="L45" s="87">
        <v>3381</v>
      </c>
      <c r="M45" s="88">
        <v>3156</v>
      </c>
    </row>
    <row r="46" spans="2:13" ht="27.75" customHeight="1">
      <c r="B46" s="1201"/>
      <c r="C46" s="1202"/>
      <c r="D46" s="85"/>
      <c r="E46" s="1205" t="s">
        <v>30</v>
      </c>
      <c r="F46" s="1205"/>
      <c r="G46" s="1205"/>
      <c r="H46" s="1206"/>
      <c r="I46" s="86">
        <v>5747</v>
      </c>
      <c r="J46" s="87">
        <v>5644</v>
      </c>
      <c r="K46" s="87">
        <v>5484</v>
      </c>
      <c r="L46" s="87">
        <v>5266</v>
      </c>
      <c r="M46" s="88">
        <v>4974</v>
      </c>
    </row>
    <row r="47" spans="2:13" ht="27.75" customHeight="1">
      <c r="B47" s="1201"/>
      <c r="C47" s="1202"/>
      <c r="D47" s="85"/>
      <c r="E47" s="1205" t="s">
        <v>31</v>
      </c>
      <c r="F47" s="1205"/>
      <c r="G47" s="1205"/>
      <c r="H47" s="1206"/>
      <c r="I47" s="86" t="s">
        <v>492</v>
      </c>
      <c r="J47" s="87" t="s">
        <v>492</v>
      </c>
      <c r="K47" s="87" t="s">
        <v>492</v>
      </c>
      <c r="L47" s="87" t="s">
        <v>492</v>
      </c>
      <c r="M47" s="88" t="s">
        <v>492</v>
      </c>
    </row>
    <row r="48" spans="2:13" ht="27.75" customHeight="1">
      <c r="B48" s="1203"/>
      <c r="C48" s="1204"/>
      <c r="D48" s="85"/>
      <c r="E48" s="1205" t="s">
        <v>32</v>
      </c>
      <c r="F48" s="1205"/>
      <c r="G48" s="1205"/>
      <c r="H48" s="1206"/>
      <c r="I48" s="86" t="s">
        <v>492</v>
      </c>
      <c r="J48" s="87" t="s">
        <v>492</v>
      </c>
      <c r="K48" s="87" t="s">
        <v>492</v>
      </c>
      <c r="L48" s="87" t="s">
        <v>492</v>
      </c>
      <c r="M48" s="88" t="s">
        <v>492</v>
      </c>
    </row>
    <row r="49" spans="2:13" ht="27.75" customHeight="1">
      <c r="B49" s="1199" t="s">
        <v>33</v>
      </c>
      <c r="C49" s="1200"/>
      <c r="D49" s="89"/>
      <c r="E49" s="1205" t="s">
        <v>34</v>
      </c>
      <c r="F49" s="1205"/>
      <c r="G49" s="1205"/>
      <c r="H49" s="1206"/>
      <c r="I49" s="86">
        <v>3847</v>
      </c>
      <c r="J49" s="87">
        <v>4188</v>
      </c>
      <c r="K49" s="87">
        <v>4249</v>
      </c>
      <c r="L49" s="87">
        <v>4293</v>
      </c>
      <c r="M49" s="88">
        <v>4284</v>
      </c>
    </row>
    <row r="50" spans="2:13" ht="27.75" customHeight="1">
      <c r="B50" s="1201"/>
      <c r="C50" s="1202"/>
      <c r="D50" s="85"/>
      <c r="E50" s="1205" t="s">
        <v>35</v>
      </c>
      <c r="F50" s="1205"/>
      <c r="G50" s="1205"/>
      <c r="H50" s="1206"/>
      <c r="I50" s="86">
        <v>3159</v>
      </c>
      <c r="J50" s="87">
        <v>2948</v>
      </c>
      <c r="K50" s="87">
        <v>2771</v>
      </c>
      <c r="L50" s="87">
        <v>2665</v>
      </c>
      <c r="M50" s="88">
        <v>2641</v>
      </c>
    </row>
    <row r="51" spans="2:13" ht="27.75" customHeight="1">
      <c r="B51" s="1203"/>
      <c r="C51" s="1204"/>
      <c r="D51" s="85"/>
      <c r="E51" s="1205" t="s">
        <v>36</v>
      </c>
      <c r="F51" s="1205"/>
      <c r="G51" s="1205"/>
      <c r="H51" s="1206"/>
      <c r="I51" s="86">
        <v>21355</v>
      </c>
      <c r="J51" s="87">
        <v>21587</v>
      </c>
      <c r="K51" s="87">
        <v>21975</v>
      </c>
      <c r="L51" s="87">
        <v>22253</v>
      </c>
      <c r="M51" s="88">
        <v>22027</v>
      </c>
    </row>
    <row r="52" spans="2:13" ht="27.75" customHeight="1" thickBot="1">
      <c r="B52" s="1207" t="s">
        <v>37</v>
      </c>
      <c r="C52" s="1208"/>
      <c r="D52" s="90"/>
      <c r="E52" s="1209" t="s">
        <v>38</v>
      </c>
      <c r="F52" s="1209"/>
      <c r="G52" s="1209"/>
      <c r="H52" s="1210"/>
      <c r="I52" s="91">
        <v>11936</v>
      </c>
      <c r="J52" s="92">
        <v>11094</v>
      </c>
      <c r="K52" s="92">
        <v>10455</v>
      </c>
      <c r="L52" s="92">
        <v>9557</v>
      </c>
      <c r="M52" s="93">
        <v>9914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579</v>
      </c>
      <c r="C41" s="246"/>
      <c r="D41" s="246"/>
      <c r="E41" s="246"/>
      <c r="F41" s="246"/>
      <c r="G41" s="246"/>
      <c r="H41" s="246"/>
      <c r="I41" s="246"/>
      <c r="J41" s="246"/>
      <c r="K41" s="246"/>
      <c r="L41" s="246"/>
      <c r="M41" s="246"/>
      <c r="N41" s="246"/>
      <c r="O41" s="246"/>
      <c r="P41" s="247"/>
    </row>
    <row r="42" spans="2:17">
      <c r="B42" s="248"/>
      <c r="C42" s="244"/>
      <c r="D42" s="244"/>
      <c r="E42" s="244"/>
      <c r="F42" s="244"/>
      <c r="G42" s="351" t="s">
        <v>580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581</v>
      </c>
    </row>
    <row r="50" spans="1:17">
      <c r="B50" s="248"/>
      <c r="C50" s="244"/>
      <c r="D50" s="244"/>
      <c r="E50" s="244"/>
      <c r="F50" s="244"/>
      <c r="G50" s="1236"/>
      <c r="H50" s="1237"/>
      <c r="I50" s="1237"/>
      <c r="J50" s="1238"/>
      <c r="K50" s="354" t="s">
        <v>531</v>
      </c>
      <c r="L50" s="354" t="s">
        <v>532</v>
      </c>
      <c r="M50" s="354" t="s">
        <v>533</v>
      </c>
      <c r="N50" s="354" t="s">
        <v>534</v>
      </c>
      <c r="O50" s="354" t="s">
        <v>535</v>
      </c>
    </row>
    <row r="51" spans="1:17">
      <c r="B51" s="248"/>
      <c r="C51" s="244"/>
      <c r="D51" s="244"/>
      <c r="E51" s="244"/>
      <c r="F51" s="244"/>
      <c r="G51" s="1239" t="s">
        <v>582</v>
      </c>
      <c r="H51" s="1240"/>
      <c r="I51" s="1245" t="s">
        <v>583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584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585</v>
      </c>
      <c r="H55" s="1220"/>
      <c r="I55" s="1225" t="s">
        <v>583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584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586</v>
      </c>
      <c r="C63" s="244"/>
      <c r="D63" s="244"/>
      <c r="E63" s="244"/>
      <c r="F63" s="244"/>
      <c r="G63" s="244"/>
      <c r="H63" s="244"/>
      <c r="I63" s="244"/>
      <c r="J63" s="244"/>
      <c r="K63" s="244"/>
      <c r="L63" s="244"/>
      <c r="M63" s="244"/>
      <c r="N63" s="244"/>
      <c r="O63" s="244"/>
    </row>
    <row r="64" spans="1:17">
      <c r="B64" s="248"/>
      <c r="C64" s="244"/>
      <c r="D64" s="244"/>
      <c r="E64" s="244"/>
      <c r="F64" s="244"/>
      <c r="G64" s="351" t="s">
        <v>580</v>
      </c>
      <c r="I64" s="352"/>
      <c r="J64" s="352"/>
      <c r="K64" s="352"/>
      <c r="L64" s="244"/>
      <c r="M64" s="244"/>
      <c r="N64" s="244"/>
      <c r="O64" s="244"/>
    </row>
    <row r="65" spans="2:30">
      <c r="B65" s="248"/>
      <c r="C65" s="244"/>
      <c r="D65" s="244"/>
      <c r="E65" s="244"/>
      <c r="F65" s="244"/>
      <c r="G65" s="1227" t="s">
        <v>589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587</v>
      </c>
      <c r="I71" s="368"/>
      <c r="J71" s="364"/>
      <c r="K71" s="364"/>
      <c r="L71" s="365"/>
      <c r="M71" s="364"/>
      <c r="N71" s="365"/>
      <c r="O71" s="366"/>
    </row>
    <row r="72" spans="2:30">
      <c r="B72" s="248"/>
      <c r="C72" s="244"/>
      <c r="D72" s="244"/>
      <c r="E72" s="244"/>
      <c r="F72" s="244"/>
      <c r="G72" s="1236"/>
      <c r="H72" s="1237"/>
      <c r="I72" s="1237"/>
      <c r="J72" s="1238"/>
      <c r="K72" s="354" t="s">
        <v>531</v>
      </c>
      <c r="L72" s="354" t="s">
        <v>532</v>
      </c>
      <c r="M72" s="354" t="s">
        <v>533</v>
      </c>
      <c r="N72" s="354" t="s">
        <v>534</v>
      </c>
      <c r="O72" s="354" t="s">
        <v>535</v>
      </c>
    </row>
    <row r="73" spans="2:30">
      <c r="B73" s="248"/>
      <c r="C73" s="244"/>
      <c r="D73" s="244"/>
      <c r="E73" s="244"/>
      <c r="F73" s="244"/>
      <c r="G73" s="1239" t="s">
        <v>582</v>
      </c>
      <c r="H73" s="1240"/>
      <c r="I73" s="1245" t="s">
        <v>583</v>
      </c>
      <c r="J73" s="1245"/>
      <c r="K73" s="1226">
        <v>129.30000000000001</v>
      </c>
      <c r="L73" s="1226">
        <v>118.9</v>
      </c>
      <c r="M73" s="1215">
        <v>110.9</v>
      </c>
      <c r="N73" s="1215">
        <v>103</v>
      </c>
      <c r="O73" s="1215">
        <v>103.8</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588</v>
      </c>
      <c r="J75" s="1225"/>
      <c r="K75" s="1247">
        <v>8.6999999999999993</v>
      </c>
      <c r="L75" s="1247">
        <v>7.9</v>
      </c>
      <c r="M75" s="1247">
        <v>6.9</v>
      </c>
      <c r="N75" s="1247">
        <v>5.9</v>
      </c>
      <c r="O75" s="1247">
        <v>4.7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585</v>
      </c>
      <c r="H77" s="1220"/>
      <c r="I77" s="1225" t="s">
        <v>583</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588</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39207</v>
      </c>
      <c r="E3" s="116"/>
      <c r="F3" s="117">
        <v>47569</v>
      </c>
      <c r="G3" s="118"/>
      <c r="H3" s="119"/>
    </row>
    <row r="4" spans="1:8">
      <c r="A4" s="120"/>
      <c r="B4" s="121"/>
      <c r="C4" s="122"/>
      <c r="D4" s="123">
        <v>34049</v>
      </c>
      <c r="E4" s="124"/>
      <c r="F4" s="125">
        <v>26255</v>
      </c>
      <c r="G4" s="126"/>
      <c r="H4" s="127"/>
    </row>
    <row r="5" spans="1:8">
      <c r="A5" s="108" t="s">
        <v>525</v>
      </c>
      <c r="B5" s="113"/>
      <c r="C5" s="114"/>
      <c r="D5" s="115">
        <v>51425</v>
      </c>
      <c r="E5" s="116"/>
      <c r="F5" s="117">
        <v>50880</v>
      </c>
      <c r="G5" s="118"/>
      <c r="H5" s="119"/>
    </row>
    <row r="6" spans="1:8">
      <c r="A6" s="120"/>
      <c r="B6" s="121"/>
      <c r="C6" s="122"/>
      <c r="D6" s="123">
        <v>34113</v>
      </c>
      <c r="E6" s="124"/>
      <c r="F6" s="125">
        <v>26879</v>
      </c>
      <c r="G6" s="126"/>
      <c r="H6" s="127"/>
    </row>
    <row r="7" spans="1:8">
      <c r="A7" s="108" t="s">
        <v>526</v>
      </c>
      <c r="B7" s="113"/>
      <c r="C7" s="114"/>
      <c r="D7" s="115">
        <v>61940</v>
      </c>
      <c r="E7" s="116"/>
      <c r="F7" s="117">
        <v>63956</v>
      </c>
      <c r="G7" s="118"/>
      <c r="H7" s="119"/>
    </row>
    <row r="8" spans="1:8">
      <c r="A8" s="120"/>
      <c r="B8" s="121"/>
      <c r="C8" s="122"/>
      <c r="D8" s="123">
        <v>30185</v>
      </c>
      <c r="E8" s="124"/>
      <c r="F8" s="125">
        <v>29239</v>
      </c>
      <c r="G8" s="126"/>
      <c r="H8" s="127"/>
    </row>
    <row r="9" spans="1:8">
      <c r="A9" s="108" t="s">
        <v>527</v>
      </c>
      <c r="B9" s="113"/>
      <c r="C9" s="114"/>
      <c r="D9" s="115">
        <v>42310</v>
      </c>
      <c r="E9" s="116"/>
      <c r="F9" s="117">
        <v>66255</v>
      </c>
      <c r="G9" s="118"/>
      <c r="H9" s="119"/>
    </row>
    <row r="10" spans="1:8">
      <c r="A10" s="120"/>
      <c r="B10" s="121"/>
      <c r="C10" s="122"/>
      <c r="D10" s="123">
        <v>31743</v>
      </c>
      <c r="E10" s="124"/>
      <c r="F10" s="125">
        <v>31822</v>
      </c>
      <c r="G10" s="126"/>
      <c r="H10" s="127"/>
    </row>
    <row r="11" spans="1:8">
      <c r="A11" s="108" t="s">
        <v>528</v>
      </c>
      <c r="B11" s="113"/>
      <c r="C11" s="114"/>
      <c r="D11" s="115">
        <v>55621</v>
      </c>
      <c r="E11" s="116"/>
      <c r="F11" s="117">
        <v>54227</v>
      </c>
      <c r="G11" s="118"/>
      <c r="H11" s="119"/>
    </row>
    <row r="12" spans="1:8">
      <c r="A12" s="120"/>
      <c r="B12" s="121"/>
      <c r="C12" s="128"/>
      <c r="D12" s="123">
        <v>38010</v>
      </c>
      <c r="E12" s="124"/>
      <c r="F12" s="125">
        <v>29694</v>
      </c>
      <c r="G12" s="126"/>
      <c r="H12" s="127"/>
    </row>
    <row r="13" spans="1:8">
      <c r="A13" s="108"/>
      <c r="B13" s="113"/>
      <c r="C13" s="129"/>
      <c r="D13" s="130">
        <v>50101</v>
      </c>
      <c r="E13" s="131"/>
      <c r="F13" s="132">
        <v>56577</v>
      </c>
      <c r="G13" s="133"/>
      <c r="H13" s="119"/>
    </row>
    <row r="14" spans="1:8">
      <c r="A14" s="120"/>
      <c r="B14" s="121"/>
      <c r="C14" s="122"/>
      <c r="D14" s="123">
        <v>33620</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7.79</v>
      </c>
      <c r="C19" s="134">
        <f>ROUND(VALUE(SUBSTITUTE(実質収支比率等に係る経年分析!G$48,"▲","-")),2)</f>
        <v>6.92</v>
      </c>
      <c r="D19" s="134">
        <f>ROUND(VALUE(SUBSTITUTE(実質収支比率等に係る経年分析!H$48,"▲","-")),2)</f>
        <v>7.62</v>
      </c>
      <c r="E19" s="134">
        <f>ROUND(VALUE(SUBSTITUTE(実質収支比率等に係る経年分析!I$48,"▲","-")),2)</f>
        <v>4.74</v>
      </c>
      <c r="F19" s="134">
        <f>ROUND(VALUE(SUBSTITUTE(実質収支比率等に係る経年分析!J$48,"▲","-")),2)</f>
        <v>6.82</v>
      </c>
    </row>
    <row r="20" spans="1:11">
      <c r="A20" s="134" t="s">
        <v>43</v>
      </c>
      <c r="B20" s="134">
        <f>ROUND(VALUE(SUBSTITUTE(実質収支比率等に係る経年分析!F$47,"▲","-")),2)</f>
        <v>12.92</v>
      </c>
      <c r="C20" s="134">
        <f>ROUND(VALUE(SUBSTITUTE(実質収支比率等に係る経年分析!G$47,"▲","-")),2)</f>
        <v>12.83</v>
      </c>
      <c r="D20" s="134">
        <f>ROUND(VALUE(SUBSTITUTE(実質収支比率等に係る経年分析!H$47,"▲","-")),2)</f>
        <v>13.7</v>
      </c>
      <c r="E20" s="134">
        <f>ROUND(VALUE(SUBSTITUTE(実質収支比率等に係る経年分析!I$47,"▲","-")),2)</f>
        <v>16.420000000000002</v>
      </c>
      <c r="F20" s="134">
        <f>ROUND(VALUE(SUBSTITUTE(実質収支比率等に係る経年分析!J$47,"▲","-")),2)</f>
        <v>15.09</v>
      </c>
    </row>
    <row r="21" spans="1:11">
      <c r="A21" s="134" t="s">
        <v>44</v>
      </c>
      <c r="B21" s="134">
        <f>IF(ISNUMBER(VALUE(SUBSTITUTE(実質収支比率等に係る経年分析!F$49,"▲","-"))),ROUND(VALUE(SUBSTITUTE(実質収支比率等に係る経年分析!F$49,"▲","-")),2),NA())</f>
        <v>-0.24</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1.17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奨学資金特別会計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公設地方卸売市場事業特別会計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6.81</v>
      </c>
    </row>
    <row r="36" spans="1:16">
      <c r="A36" s="135" t="str">
        <f>IF(連結実質赤字比率に係る赤字・黒字の構成分析!C$34="",NA(),連結実質赤字比率に係る赤字・黒字の構成分析!C$34)</f>
        <v>水道温泉事業会計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23.11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2425</v>
      </c>
      <c r="E42" s="136"/>
      <c r="F42" s="136"/>
      <c r="G42" s="136">
        <f>'実質公債費比率（分子）の構造'!L$52</f>
        <v>2391</v>
      </c>
      <c r="H42" s="136"/>
      <c r="I42" s="136"/>
      <c r="J42" s="136">
        <f>'実質公債費比率（分子）の構造'!M$52</f>
        <v>2330</v>
      </c>
      <c r="K42" s="136"/>
      <c r="L42" s="136"/>
      <c r="M42" s="136">
        <f>'実質公債費比率（分子）の構造'!N$52</f>
        <v>2313</v>
      </c>
      <c r="N42" s="136"/>
      <c r="O42" s="136"/>
      <c r="P42" s="136">
        <f>'実質公債費比率（分子）の構造'!O$52</f>
        <v>2237</v>
      </c>
    </row>
    <row r="43" spans="1:16">
      <c r="A43" s="136" t="s">
        <v>18</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192</v>
      </c>
      <c r="C44" s="136"/>
      <c r="D44" s="136"/>
      <c r="E44" s="136">
        <f>'実質公債費比率（分子）の構造'!L$50</f>
        <v>176</v>
      </c>
      <c r="F44" s="136"/>
      <c r="G44" s="136"/>
      <c r="H44" s="136">
        <f>'実質公債費比率（分子）の構造'!M$50</f>
        <v>176</v>
      </c>
      <c r="I44" s="136"/>
      <c r="J44" s="136"/>
      <c r="K44" s="136">
        <f>'実質公債費比率（分子）の構造'!N$50</f>
        <v>199</v>
      </c>
      <c r="L44" s="136"/>
      <c r="M44" s="136"/>
      <c r="N44" s="136">
        <f>'実質公債費比率（分子）の構造'!O$50</f>
        <v>197</v>
      </c>
      <c r="O44" s="136"/>
      <c r="P44" s="136"/>
    </row>
    <row r="45" spans="1:16">
      <c r="A45" s="136" t="s">
        <v>53</v>
      </c>
      <c r="B45" s="136">
        <f>'実質公債費比率（分子）の構造'!K$49</f>
        <v>36</v>
      </c>
      <c r="C45" s="136"/>
      <c r="D45" s="136"/>
      <c r="E45" s="136">
        <f>'実質公債費比率（分子）の構造'!L$49</f>
        <v>25</v>
      </c>
      <c r="F45" s="136"/>
      <c r="G45" s="136"/>
      <c r="H45" s="136">
        <f>'実質公債費比率（分子）の構造'!M$49</f>
        <v>39</v>
      </c>
      <c r="I45" s="136"/>
      <c r="J45" s="136"/>
      <c r="K45" s="136">
        <f>'実質公債費比率（分子）の構造'!N$49</f>
        <v>47</v>
      </c>
      <c r="L45" s="136"/>
      <c r="M45" s="136"/>
      <c r="N45" s="136">
        <f>'実質公債費比率（分子）の構造'!O$49</f>
        <v>46</v>
      </c>
      <c r="O45" s="136"/>
      <c r="P45" s="136"/>
    </row>
    <row r="46" spans="1:16">
      <c r="A46" s="136" t="s">
        <v>54</v>
      </c>
      <c r="B46" s="136">
        <f>'実質公債費比率（分子）の構造'!K$48</f>
        <v>705</v>
      </c>
      <c r="C46" s="136"/>
      <c r="D46" s="136"/>
      <c r="E46" s="136">
        <f>'実質公債費比率（分子）の構造'!L$48</f>
        <v>690</v>
      </c>
      <c r="F46" s="136"/>
      <c r="G46" s="136"/>
      <c r="H46" s="136">
        <f>'実質公債費比率（分子）の構造'!M$48</f>
        <v>624</v>
      </c>
      <c r="I46" s="136"/>
      <c r="J46" s="136"/>
      <c r="K46" s="136">
        <f>'実質公債費比率（分子）の構造'!N$48</f>
        <v>583</v>
      </c>
      <c r="L46" s="136"/>
      <c r="M46" s="136"/>
      <c r="N46" s="136">
        <f>'実質公債費比率（分子）の構造'!O$48</f>
        <v>555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2194</v>
      </c>
      <c r="C49" s="136"/>
      <c r="D49" s="136"/>
      <c r="E49" s="136">
        <f>'実質公債費比率（分子）の構造'!L$45</f>
        <v>2158</v>
      </c>
      <c r="F49" s="136"/>
      <c r="G49" s="136"/>
      <c r="H49" s="136">
        <f>'実質公債費比率（分子）の構造'!M$45</f>
        <v>2073</v>
      </c>
      <c r="I49" s="136"/>
      <c r="J49" s="136"/>
      <c r="K49" s="136">
        <f>'実質公債費比率（分子）の構造'!N$45</f>
        <v>1913</v>
      </c>
      <c r="L49" s="136"/>
      <c r="M49" s="136"/>
      <c r="N49" s="136">
        <f>'実質公債費比率（分子）の構造'!O$45</f>
        <v>1767</v>
      </c>
      <c r="O49" s="136"/>
      <c r="P49" s="136"/>
    </row>
    <row r="50" spans="1:16">
      <c r="A50" s="136" t="s">
        <v>58</v>
      </c>
      <c r="B50" s="136" t="e">
        <f>NA()</f>
        <v>#N/A</v>
      </c>
      <c r="C50" s="136">
        <f>IF(ISNUMBER('実質公債費比率（分子）の構造'!K$53),'実質公債費比率（分子）の構造'!K$53,NA())</f>
        <v>702</v>
      </c>
      <c r="D50" s="136" t="e">
        <f>NA()</f>
        <v>#N/A</v>
      </c>
      <c r="E50" s="136" t="e">
        <f>NA()</f>
        <v>#N/A</v>
      </c>
      <c r="F50" s="136">
        <f>IF(ISNUMBER('実質公債費比率（分子）の構造'!L$53),'実質公債費比率（分子）の構造'!L$53,NA())</f>
        <v>658</v>
      </c>
      <c r="G50" s="136" t="e">
        <f>NA()</f>
        <v>#N/A</v>
      </c>
      <c r="H50" s="136" t="e">
        <f>NA()</f>
        <v>#N/A</v>
      </c>
      <c r="I50" s="136">
        <f>IF(ISNUMBER('実質公債費比率（分子）の構造'!M$53),'実質公債費比率（分子）の構造'!M$53,NA())</f>
        <v>582</v>
      </c>
      <c r="J50" s="136" t="e">
        <f>NA()</f>
        <v>#N/A</v>
      </c>
      <c r="K50" s="136" t="e">
        <f>NA()</f>
        <v>#N/A</v>
      </c>
      <c r="L50" s="136">
        <f>IF(ISNUMBER('実質公債費比率（分子）の構造'!N$53),'実質公債費比率（分子）の構造'!N$53,NA())</f>
        <v>429</v>
      </c>
      <c r="M50" s="136" t="e">
        <f>NA()</f>
        <v>#N/A</v>
      </c>
      <c r="N50" s="136" t="e">
        <f>NA()</f>
        <v>#N/A</v>
      </c>
      <c r="O50" s="136">
        <f>IF(ISNUMBER('実質公債費比率（分子）の構造'!O$53),'実質公債費比率（分子）の構造'!O$53,NA())</f>
        <v>328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21355</v>
      </c>
      <c r="E56" s="135"/>
      <c r="F56" s="135"/>
      <c r="G56" s="135">
        <f>'将来負担比率（分子）の構造'!J$51</f>
        <v>21587</v>
      </c>
      <c r="H56" s="135"/>
      <c r="I56" s="135"/>
      <c r="J56" s="135">
        <f>'将来負担比率（分子）の構造'!K$51</f>
        <v>21975</v>
      </c>
      <c r="K56" s="135"/>
      <c r="L56" s="135"/>
      <c r="M56" s="135">
        <f>'将来負担比率（分子）の構造'!L$51</f>
        <v>22253</v>
      </c>
      <c r="N56" s="135"/>
      <c r="O56" s="135"/>
      <c r="P56" s="135">
        <f>'将来負担比率（分子）の構造'!M$51</f>
        <v>22027</v>
      </c>
    </row>
    <row r="57" spans="1:16">
      <c r="A57" s="135" t="s">
        <v>35</v>
      </c>
      <c r="B57" s="135"/>
      <c r="C57" s="135"/>
      <c r="D57" s="135">
        <f>'将来負担比率（分子）の構造'!I$50</f>
        <v>3159</v>
      </c>
      <c r="E57" s="135"/>
      <c r="F57" s="135"/>
      <c r="G57" s="135">
        <f>'将来負担比率（分子）の構造'!J$50</f>
        <v>2948</v>
      </c>
      <c r="H57" s="135"/>
      <c r="I57" s="135"/>
      <c r="J57" s="135">
        <f>'将来負担比率（分子）の構造'!K$50</f>
        <v>2771</v>
      </c>
      <c r="K57" s="135"/>
      <c r="L57" s="135"/>
      <c r="M57" s="135">
        <f>'将来負担比率（分子）の構造'!L$50</f>
        <v>2665</v>
      </c>
      <c r="N57" s="135"/>
      <c r="O57" s="135"/>
      <c r="P57" s="135">
        <f>'将来負担比率（分子）の構造'!M$50</f>
        <v>2641</v>
      </c>
    </row>
    <row r="58" spans="1:16">
      <c r="A58" s="135" t="s">
        <v>34</v>
      </c>
      <c r="B58" s="135"/>
      <c r="C58" s="135"/>
      <c r="D58" s="135">
        <f>'将来負担比率（分子）の構造'!I$49</f>
        <v>3847</v>
      </c>
      <c r="E58" s="135"/>
      <c r="F58" s="135"/>
      <c r="G58" s="135">
        <f>'将来負担比率（分子）の構造'!J$49</f>
        <v>4188</v>
      </c>
      <c r="H58" s="135"/>
      <c r="I58" s="135"/>
      <c r="J58" s="135">
        <f>'将来負担比率（分子）の構造'!K$49</f>
        <v>4249</v>
      </c>
      <c r="K58" s="135"/>
      <c r="L58" s="135"/>
      <c r="M58" s="135">
        <f>'将来負担比率（分子）の構造'!L$49</f>
        <v>4293</v>
      </c>
      <c r="N58" s="135"/>
      <c r="O58" s="135"/>
      <c r="P58" s="135">
        <f>'将来負担比率（分子）の構造'!M$49</f>
        <v>4284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5747</v>
      </c>
      <c r="C61" s="135"/>
      <c r="D61" s="135"/>
      <c r="E61" s="135">
        <f>'将来負担比率（分子）の構造'!J$46</f>
        <v>5644</v>
      </c>
      <c r="F61" s="135"/>
      <c r="G61" s="135"/>
      <c r="H61" s="135">
        <f>'将来負担比率（分子）の構造'!K$46</f>
        <v>5484</v>
      </c>
      <c r="I61" s="135"/>
      <c r="J61" s="135"/>
      <c r="K61" s="135">
        <f>'将来負担比率（分子）の構造'!L$46</f>
        <v>5266</v>
      </c>
      <c r="L61" s="135"/>
      <c r="M61" s="135"/>
      <c r="N61" s="135">
        <f>'将来負担比率（分子）の構造'!M$46</f>
        <v>4974</v>
      </c>
      <c r="O61" s="135"/>
      <c r="P61" s="135"/>
    </row>
    <row r="62" spans="1:16">
      <c r="A62" s="135" t="s">
        <v>29</v>
      </c>
      <c r="B62" s="135">
        <f>'将来負担比率（分子）の構造'!I$45</f>
        <v>3563</v>
      </c>
      <c r="C62" s="135"/>
      <c r="D62" s="135"/>
      <c r="E62" s="135">
        <f>'将来負担比率（分子）の構造'!J$45</f>
        <v>3589</v>
      </c>
      <c r="F62" s="135"/>
      <c r="G62" s="135"/>
      <c r="H62" s="135">
        <f>'将来負担比率（分子）の構造'!K$45</f>
        <v>3538</v>
      </c>
      <c r="I62" s="135"/>
      <c r="J62" s="135"/>
      <c r="K62" s="135">
        <f>'将来負担比率（分子）の構造'!L$45</f>
        <v>3381</v>
      </c>
      <c r="L62" s="135"/>
      <c r="M62" s="135"/>
      <c r="N62" s="135">
        <f>'将来負担比率（分子）の構造'!M$45</f>
        <v>3156</v>
      </c>
      <c r="O62" s="135"/>
      <c r="P62" s="135"/>
    </row>
    <row r="63" spans="1:16">
      <c r="A63" s="135" t="s">
        <v>28</v>
      </c>
      <c r="B63" s="135">
        <f>'将来負担比率（分子）の構造'!I$44</f>
        <v>468</v>
      </c>
      <c r="C63" s="135"/>
      <c r="D63" s="135"/>
      <c r="E63" s="135">
        <f>'将来負担比率（分子）の構造'!J$44</f>
        <v>435</v>
      </c>
      <c r="F63" s="135"/>
      <c r="G63" s="135"/>
      <c r="H63" s="135">
        <f>'将来負担比率（分子）の構造'!K$44</f>
        <v>539</v>
      </c>
      <c r="I63" s="135"/>
      <c r="J63" s="135"/>
      <c r="K63" s="135">
        <f>'将来負担比率（分子）の構造'!L$44</f>
        <v>957</v>
      </c>
      <c r="L63" s="135"/>
      <c r="M63" s="135"/>
      <c r="N63" s="135">
        <f>'将来負担比率（分子）の構造'!M$44</f>
        <v>2123</v>
      </c>
      <c r="O63" s="135"/>
      <c r="P63" s="135"/>
    </row>
    <row r="64" spans="1:16">
      <c r="A64" s="135" t="s">
        <v>27</v>
      </c>
      <c r="B64" s="135">
        <f>'将来負担比率（分子）の構造'!I$43</f>
        <v>7778</v>
      </c>
      <c r="C64" s="135"/>
      <c r="D64" s="135"/>
      <c r="E64" s="135">
        <f>'将来負担比率（分子）の構造'!J$43</f>
        <v>7471</v>
      </c>
      <c r="F64" s="135"/>
      <c r="G64" s="135"/>
      <c r="H64" s="135">
        <f>'将来負担比率（分子）の構造'!K$43</f>
        <v>7169</v>
      </c>
      <c r="I64" s="135"/>
      <c r="J64" s="135"/>
      <c r="K64" s="135">
        <f>'将来負担比率（分子）の構造'!L$43</f>
        <v>6829</v>
      </c>
      <c r="L64" s="135"/>
      <c r="M64" s="135"/>
      <c r="N64" s="135">
        <f>'将来負担比率（分子）の構造'!M$43</f>
        <v>6380</v>
      </c>
      <c r="O64" s="135"/>
      <c r="P64" s="135"/>
    </row>
    <row r="65" spans="1:16">
      <c r="A65" s="135" t="s">
        <v>26</v>
      </c>
      <c r="B65" s="135">
        <f>'将来負担比率（分子）の構造'!I$42</f>
        <v>3234</v>
      </c>
      <c r="C65" s="135"/>
      <c r="D65" s="135"/>
      <c r="E65" s="135">
        <f>'将来負担比率（分子）の構造'!J$42</f>
        <v>3088</v>
      </c>
      <c r="F65" s="135"/>
      <c r="G65" s="135"/>
      <c r="H65" s="135">
        <f>'将来負担比率（分子）の構造'!K$42</f>
        <v>2913</v>
      </c>
      <c r="I65" s="135"/>
      <c r="J65" s="135"/>
      <c r="K65" s="135">
        <f>'将来負担比率（分子）の構造'!L$42</f>
        <v>2827</v>
      </c>
      <c r="L65" s="135"/>
      <c r="M65" s="135"/>
      <c r="N65" s="135">
        <f>'将来負担比率（分子）の構造'!M$42</f>
        <v>2647</v>
      </c>
      <c r="O65" s="135"/>
      <c r="P65" s="135"/>
    </row>
    <row r="66" spans="1:16">
      <c r="A66" s="135" t="s">
        <v>25</v>
      </c>
      <c r="B66" s="135">
        <f>'将来負担比率（分子）の構造'!I$41</f>
        <v>19507</v>
      </c>
      <c r="C66" s="135"/>
      <c r="D66" s="135"/>
      <c r="E66" s="135">
        <f>'将来負担比率（分子）の構造'!J$41</f>
        <v>19591</v>
      </c>
      <c r="F66" s="135"/>
      <c r="G66" s="135"/>
      <c r="H66" s="135">
        <f>'将来負担比率（分子）の構造'!K$41</f>
        <v>19807</v>
      </c>
      <c r="I66" s="135"/>
      <c r="J66" s="135"/>
      <c r="K66" s="135">
        <f>'将来負担比率（分子）の構造'!L$41</f>
        <v>19509</v>
      </c>
      <c r="L66" s="135"/>
      <c r="M66" s="135"/>
      <c r="N66" s="135">
        <f>'将来負担比率（分子）の構造'!M$41</f>
        <v>19587</v>
      </c>
      <c r="O66" s="135"/>
      <c r="P66" s="135"/>
    </row>
    <row r="67" spans="1:16">
      <c r="A67" s="135" t="s">
        <v>62</v>
      </c>
      <c r="B67" s="135" t="e">
        <f>NA()</f>
        <v>#N/A</v>
      </c>
      <c r="C67" s="135">
        <f>IF(ISNUMBER('将来負担比率（分子）の構造'!I$52), IF('将来負担比率（分子）の構造'!I$52 &lt; 0, 0, '将来負担比率（分子）の構造'!I$52), NA())</f>
        <v>11936</v>
      </c>
      <c r="D67" s="135" t="e">
        <f>NA()</f>
        <v>#N/A</v>
      </c>
      <c r="E67" s="135" t="e">
        <f>NA()</f>
        <v>#N/A</v>
      </c>
      <c r="F67" s="135">
        <f>IF(ISNUMBER('将来負担比率（分子）の構造'!J$52), IF('将来負担比率（分子）の構造'!J$52 &lt; 0, 0, '将来負担比率（分子）の構造'!J$52), NA())</f>
        <v>11094</v>
      </c>
      <c r="G67" s="135" t="e">
        <f>NA()</f>
        <v>#N/A</v>
      </c>
      <c r="H67" s="135" t="e">
        <f>NA()</f>
        <v>#N/A</v>
      </c>
      <c r="I67" s="135">
        <f>IF(ISNUMBER('将来負担比率（分子）の構造'!K$52), IF('将来負担比率（分子）の構造'!K$52 &lt; 0, 0, '将来負担比率（分子）の構造'!K$52), NA())</f>
        <v>10455</v>
      </c>
      <c r="J67" s="135" t="e">
        <f>NA()</f>
        <v>#N/A</v>
      </c>
      <c r="K67" s="135" t="e">
        <f>NA()</f>
        <v>#N/A</v>
      </c>
      <c r="L67" s="135">
        <f>IF(ISNUMBER('将来負担比率（分子）の構造'!L$52), IF('将来負担比率（分子）の構造'!L$52 &lt; 0, 0, '将来負担比率（分子）の構造'!L$52), NA())</f>
        <v>9557</v>
      </c>
      <c r="M67" s="135" t="e">
        <f>NA()</f>
        <v>#N/A</v>
      </c>
      <c r="N67" s="135" t="e">
        <f>NA()</f>
        <v>#N/A</v>
      </c>
      <c r="O67" s="135">
        <f>IF(ISNUMBER('将来負担比率（分子）の構造'!M$52), IF('将来負担比率（分子）の構造'!M$52 &lt; 0, 0, '将来負担比率（分子）の構造'!M$52), NA())</f>
        <v>9914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7578976</v>
      </c>
      <c r="S5" s="669"/>
      <c r="T5" s="669"/>
      <c r="U5" s="669"/>
      <c r="V5" s="669"/>
      <c r="W5" s="669"/>
      <c r="X5" s="669"/>
      <c r="Y5" s="716"/>
      <c r="Z5" s="729">
        <v>35.4</v>
      </c>
      <c r="AA5" s="729"/>
      <c r="AB5" s="729"/>
      <c r="AC5" s="729"/>
      <c r="AD5" s="730">
        <v>7153917</v>
      </c>
      <c r="AE5" s="730"/>
      <c r="AF5" s="730"/>
      <c r="AG5" s="730"/>
      <c r="AH5" s="730"/>
      <c r="AI5" s="730"/>
      <c r="AJ5" s="730"/>
      <c r="AK5" s="730"/>
      <c r="AL5" s="717">
        <v>65.7</v>
      </c>
      <c r="AM5" s="686"/>
      <c r="AN5" s="686"/>
      <c r="AO5" s="718"/>
      <c r="AP5" s="705" t="s">
        <v>207</v>
      </c>
      <c r="AQ5" s="706"/>
      <c r="AR5" s="706"/>
      <c r="AS5" s="706"/>
      <c r="AT5" s="706"/>
      <c r="AU5" s="706"/>
      <c r="AV5" s="706"/>
      <c r="AW5" s="706"/>
      <c r="AX5" s="706"/>
      <c r="AY5" s="706"/>
      <c r="AZ5" s="706"/>
      <c r="BA5" s="706"/>
      <c r="BB5" s="706"/>
      <c r="BC5" s="706"/>
      <c r="BD5" s="706"/>
      <c r="BE5" s="706"/>
      <c r="BF5" s="707"/>
      <c r="BG5" s="618">
        <v>7074554</v>
      </c>
      <c r="BH5" s="619"/>
      <c r="BI5" s="619"/>
      <c r="BJ5" s="619"/>
      <c r="BK5" s="619"/>
      <c r="BL5" s="619"/>
      <c r="BM5" s="619"/>
      <c r="BN5" s="620"/>
      <c r="BO5" s="671">
        <v>93.3</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173578</v>
      </c>
      <c r="S6" s="619"/>
      <c r="T6" s="619"/>
      <c r="U6" s="619"/>
      <c r="V6" s="619"/>
      <c r="W6" s="619"/>
      <c r="X6" s="619"/>
      <c r="Y6" s="620"/>
      <c r="Z6" s="671">
        <v>0.8</v>
      </c>
      <c r="AA6" s="671"/>
      <c r="AB6" s="671"/>
      <c r="AC6" s="671"/>
      <c r="AD6" s="672">
        <v>173578</v>
      </c>
      <c r="AE6" s="672"/>
      <c r="AF6" s="672"/>
      <c r="AG6" s="672"/>
      <c r="AH6" s="672"/>
      <c r="AI6" s="672"/>
      <c r="AJ6" s="672"/>
      <c r="AK6" s="672"/>
      <c r="AL6" s="641">
        <v>1.6</v>
      </c>
      <c r="AM6" s="673"/>
      <c r="AN6" s="673"/>
      <c r="AO6" s="674"/>
      <c r="AP6" s="615" t="s">
        <v>213</v>
      </c>
      <c r="AQ6" s="616"/>
      <c r="AR6" s="616"/>
      <c r="AS6" s="616"/>
      <c r="AT6" s="616"/>
      <c r="AU6" s="616"/>
      <c r="AV6" s="616"/>
      <c r="AW6" s="616"/>
      <c r="AX6" s="616"/>
      <c r="AY6" s="616"/>
      <c r="AZ6" s="616"/>
      <c r="BA6" s="616"/>
      <c r="BB6" s="616"/>
      <c r="BC6" s="616"/>
      <c r="BD6" s="616"/>
      <c r="BE6" s="616"/>
      <c r="BF6" s="617"/>
      <c r="BG6" s="618">
        <v>7074554</v>
      </c>
      <c r="BH6" s="619"/>
      <c r="BI6" s="619"/>
      <c r="BJ6" s="619"/>
      <c r="BK6" s="619"/>
      <c r="BL6" s="619"/>
      <c r="BM6" s="619"/>
      <c r="BN6" s="620"/>
      <c r="BO6" s="671">
        <v>93.3</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178571</v>
      </c>
      <c r="CS6" s="619"/>
      <c r="CT6" s="619"/>
      <c r="CU6" s="619"/>
      <c r="CV6" s="619"/>
      <c r="CW6" s="619"/>
      <c r="CX6" s="619"/>
      <c r="CY6" s="620"/>
      <c r="CZ6" s="671">
        <v>0.9</v>
      </c>
      <c r="DA6" s="671"/>
      <c r="DB6" s="671"/>
      <c r="DC6" s="671"/>
      <c r="DD6" s="624" t="s">
        <v>208</v>
      </c>
      <c r="DE6" s="619"/>
      <c r="DF6" s="619"/>
      <c r="DG6" s="619"/>
      <c r="DH6" s="619"/>
      <c r="DI6" s="619"/>
      <c r="DJ6" s="619"/>
      <c r="DK6" s="619"/>
      <c r="DL6" s="619"/>
      <c r="DM6" s="619"/>
      <c r="DN6" s="619"/>
      <c r="DO6" s="619"/>
      <c r="DP6" s="620"/>
      <c r="DQ6" s="624">
        <v>178571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11578</v>
      </c>
      <c r="S7" s="619"/>
      <c r="T7" s="619"/>
      <c r="U7" s="619"/>
      <c r="V7" s="619"/>
      <c r="W7" s="619"/>
      <c r="X7" s="619"/>
      <c r="Y7" s="620"/>
      <c r="Z7" s="671">
        <v>0.1</v>
      </c>
      <c r="AA7" s="671"/>
      <c r="AB7" s="671"/>
      <c r="AC7" s="671"/>
      <c r="AD7" s="672">
        <v>11578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3426372</v>
      </c>
      <c r="BH7" s="619"/>
      <c r="BI7" s="619"/>
      <c r="BJ7" s="619"/>
      <c r="BK7" s="619"/>
      <c r="BL7" s="619"/>
      <c r="BM7" s="619"/>
      <c r="BN7" s="620"/>
      <c r="BO7" s="671">
        <v>45.2</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3011065</v>
      </c>
      <c r="CS7" s="619"/>
      <c r="CT7" s="619"/>
      <c r="CU7" s="619"/>
      <c r="CV7" s="619"/>
      <c r="CW7" s="619"/>
      <c r="CX7" s="619"/>
      <c r="CY7" s="620"/>
      <c r="CZ7" s="671">
        <v>14.8</v>
      </c>
      <c r="DA7" s="671"/>
      <c r="DB7" s="671"/>
      <c r="DC7" s="671"/>
      <c r="DD7" s="624">
        <v>19088</v>
      </c>
      <c r="DE7" s="619"/>
      <c r="DF7" s="619"/>
      <c r="DG7" s="619"/>
      <c r="DH7" s="619"/>
      <c r="DI7" s="619"/>
      <c r="DJ7" s="619"/>
      <c r="DK7" s="619"/>
      <c r="DL7" s="619"/>
      <c r="DM7" s="619"/>
      <c r="DN7" s="619"/>
      <c r="DO7" s="619"/>
      <c r="DP7" s="620"/>
      <c r="DQ7" s="624">
        <v>2320799</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32236</v>
      </c>
      <c r="S8" s="619"/>
      <c r="T8" s="619"/>
      <c r="U8" s="619"/>
      <c r="V8" s="619"/>
      <c r="W8" s="619"/>
      <c r="X8" s="619"/>
      <c r="Y8" s="620"/>
      <c r="Z8" s="671">
        <v>0.2</v>
      </c>
      <c r="AA8" s="671"/>
      <c r="AB8" s="671"/>
      <c r="AC8" s="671"/>
      <c r="AD8" s="672">
        <v>32236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91000</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6382150</v>
      </c>
      <c r="CS8" s="619"/>
      <c r="CT8" s="619"/>
      <c r="CU8" s="619"/>
      <c r="CV8" s="619"/>
      <c r="CW8" s="619"/>
      <c r="CX8" s="619"/>
      <c r="CY8" s="620"/>
      <c r="CZ8" s="671">
        <v>31.5</v>
      </c>
      <c r="DA8" s="671"/>
      <c r="DB8" s="671"/>
      <c r="DC8" s="671"/>
      <c r="DD8" s="624">
        <v>62488</v>
      </c>
      <c r="DE8" s="619"/>
      <c r="DF8" s="619"/>
      <c r="DG8" s="619"/>
      <c r="DH8" s="619"/>
      <c r="DI8" s="619"/>
      <c r="DJ8" s="619"/>
      <c r="DK8" s="619"/>
      <c r="DL8" s="619"/>
      <c r="DM8" s="619"/>
      <c r="DN8" s="619"/>
      <c r="DO8" s="619"/>
      <c r="DP8" s="620"/>
      <c r="DQ8" s="624">
        <v>3557623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33025</v>
      </c>
      <c r="S9" s="619"/>
      <c r="T9" s="619"/>
      <c r="U9" s="619"/>
      <c r="V9" s="619"/>
      <c r="W9" s="619"/>
      <c r="X9" s="619"/>
      <c r="Y9" s="620"/>
      <c r="Z9" s="671">
        <v>0.2</v>
      </c>
      <c r="AA9" s="671"/>
      <c r="AB9" s="671"/>
      <c r="AC9" s="671"/>
      <c r="AD9" s="672">
        <v>33025</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2653208</v>
      </c>
      <c r="BH9" s="619"/>
      <c r="BI9" s="619"/>
      <c r="BJ9" s="619"/>
      <c r="BK9" s="619"/>
      <c r="BL9" s="619"/>
      <c r="BM9" s="619"/>
      <c r="BN9" s="620"/>
      <c r="BO9" s="671">
        <v>35</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1517853</v>
      </c>
      <c r="CS9" s="619"/>
      <c r="CT9" s="619"/>
      <c r="CU9" s="619"/>
      <c r="CV9" s="619"/>
      <c r="CW9" s="619"/>
      <c r="CX9" s="619"/>
      <c r="CY9" s="620"/>
      <c r="CZ9" s="671">
        <v>7.5</v>
      </c>
      <c r="DA9" s="671"/>
      <c r="DB9" s="671"/>
      <c r="DC9" s="671"/>
      <c r="DD9" s="624">
        <v>283154</v>
      </c>
      <c r="DE9" s="619"/>
      <c r="DF9" s="619"/>
      <c r="DG9" s="619"/>
      <c r="DH9" s="619"/>
      <c r="DI9" s="619"/>
      <c r="DJ9" s="619"/>
      <c r="DK9" s="619"/>
      <c r="DL9" s="619"/>
      <c r="DM9" s="619"/>
      <c r="DN9" s="619"/>
      <c r="DO9" s="619"/>
      <c r="DP9" s="620"/>
      <c r="DQ9" s="624">
        <v>1231160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1110265</v>
      </c>
      <c r="S10" s="619"/>
      <c r="T10" s="619"/>
      <c r="U10" s="619"/>
      <c r="V10" s="619"/>
      <c r="W10" s="619"/>
      <c r="X10" s="619"/>
      <c r="Y10" s="620"/>
      <c r="Z10" s="671">
        <v>5.2</v>
      </c>
      <c r="AA10" s="671"/>
      <c r="AB10" s="671"/>
      <c r="AC10" s="671"/>
      <c r="AD10" s="672">
        <v>1110265</v>
      </c>
      <c r="AE10" s="672"/>
      <c r="AF10" s="672"/>
      <c r="AG10" s="672"/>
      <c r="AH10" s="672"/>
      <c r="AI10" s="672"/>
      <c r="AJ10" s="672"/>
      <c r="AK10" s="672"/>
      <c r="AL10" s="641">
        <v>10.199999999999999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214650</v>
      </c>
      <c r="BH10" s="619"/>
      <c r="BI10" s="619"/>
      <c r="BJ10" s="619"/>
      <c r="BK10" s="619"/>
      <c r="BL10" s="619"/>
      <c r="BM10" s="619"/>
      <c r="BN10" s="620"/>
      <c r="BO10" s="671">
        <v>2.8</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87347</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35658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9877</v>
      </c>
      <c r="S11" s="619"/>
      <c r="T11" s="619"/>
      <c r="U11" s="619"/>
      <c r="V11" s="619"/>
      <c r="W11" s="619"/>
      <c r="X11" s="619"/>
      <c r="Y11" s="620"/>
      <c r="Z11" s="671">
        <v>0</v>
      </c>
      <c r="AA11" s="671"/>
      <c r="AB11" s="671"/>
      <c r="AC11" s="671"/>
      <c r="AD11" s="672">
        <v>9877</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467514</v>
      </c>
      <c r="BH11" s="619"/>
      <c r="BI11" s="619"/>
      <c r="BJ11" s="619"/>
      <c r="BK11" s="619"/>
      <c r="BL11" s="619"/>
      <c r="BM11" s="619"/>
      <c r="BN11" s="620"/>
      <c r="BO11" s="671">
        <v>6.2</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186073</v>
      </c>
      <c r="CS11" s="619"/>
      <c r="CT11" s="619"/>
      <c r="CU11" s="619"/>
      <c r="CV11" s="619"/>
      <c r="CW11" s="619"/>
      <c r="CX11" s="619"/>
      <c r="CY11" s="620"/>
      <c r="CZ11" s="671">
        <v>0.9</v>
      </c>
      <c r="DA11" s="671"/>
      <c r="DB11" s="671"/>
      <c r="DC11" s="671"/>
      <c r="DD11" s="624">
        <v>67795</v>
      </c>
      <c r="DE11" s="619"/>
      <c r="DF11" s="619"/>
      <c r="DG11" s="619"/>
      <c r="DH11" s="619"/>
      <c r="DI11" s="619"/>
      <c r="DJ11" s="619"/>
      <c r="DK11" s="619"/>
      <c r="DL11" s="619"/>
      <c r="DM11" s="619"/>
      <c r="DN11" s="619"/>
      <c r="DO11" s="619"/>
      <c r="DP11" s="620"/>
      <c r="DQ11" s="624">
        <v>145574</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3140288</v>
      </c>
      <c r="BH12" s="619"/>
      <c r="BI12" s="619"/>
      <c r="BJ12" s="619"/>
      <c r="BK12" s="619"/>
      <c r="BL12" s="619"/>
      <c r="BM12" s="619"/>
      <c r="BN12" s="620"/>
      <c r="BO12" s="671">
        <v>41.4</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1684349</v>
      </c>
      <c r="CS12" s="619"/>
      <c r="CT12" s="619"/>
      <c r="CU12" s="619"/>
      <c r="CV12" s="619"/>
      <c r="CW12" s="619"/>
      <c r="CX12" s="619"/>
      <c r="CY12" s="620"/>
      <c r="CZ12" s="671">
        <v>8.3000000000000007</v>
      </c>
      <c r="DA12" s="671"/>
      <c r="DB12" s="671"/>
      <c r="DC12" s="671"/>
      <c r="DD12" s="624">
        <v>28901</v>
      </c>
      <c r="DE12" s="619"/>
      <c r="DF12" s="619"/>
      <c r="DG12" s="619"/>
      <c r="DH12" s="619"/>
      <c r="DI12" s="619"/>
      <c r="DJ12" s="619"/>
      <c r="DK12" s="619"/>
      <c r="DL12" s="619"/>
      <c r="DM12" s="619"/>
      <c r="DN12" s="619"/>
      <c r="DO12" s="619"/>
      <c r="DP12" s="620"/>
      <c r="DQ12" s="624">
        <v>443768</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32524</v>
      </c>
      <c r="S13" s="619"/>
      <c r="T13" s="619"/>
      <c r="U13" s="619"/>
      <c r="V13" s="619"/>
      <c r="W13" s="619"/>
      <c r="X13" s="619"/>
      <c r="Y13" s="620"/>
      <c r="Z13" s="671">
        <v>0.2</v>
      </c>
      <c r="AA13" s="671"/>
      <c r="AB13" s="671"/>
      <c r="AC13" s="671"/>
      <c r="AD13" s="672">
        <v>32524</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3117584</v>
      </c>
      <c r="BH13" s="619"/>
      <c r="BI13" s="619"/>
      <c r="BJ13" s="619"/>
      <c r="BK13" s="619"/>
      <c r="BL13" s="619"/>
      <c r="BM13" s="619"/>
      <c r="BN13" s="620"/>
      <c r="BO13" s="671">
        <v>41.1</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2382137</v>
      </c>
      <c r="CS13" s="619"/>
      <c r="CT13" s="619"/>
      <c r="CU13" s="619"/>
      <c r="CV13" s="619"/>
      <c r="CW13" s="619"/>
      <c r="CX13" s="619"/>
      <c r="CY13" s="620"/>
      <c r="CZ13" s="671">
        <v>11.7</v>
      </c>
      <c r="DA13" s="671"/>
      <c r="DB13" s="671"/>
      <c r="DC13" s="671"/>
      <c r="DD13" s="624">
        <v>1224699</v>
      </c>
      <c r="DE13" s="619"/>
      <c r="DF13" s="619"/>
      <c r="DG13" s="619"/>
      <c r="DH13" s="619"/>
      <c r="DI13" s="619"/>
      <c r="DJ13" s="619"/>
      <c r="DK13" s="619"/>
      <c r="DL13" s="619"/>
      <c r="DM13" s="619"/>
      <c r="DN13" s="619"/>
      <c r="DO13" s="619"/>
      <c r="DP13" s="620"/>
      <c r="DQ13" s="624">
        <v>1809792</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119754</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669490</v>
      </c>
      <c r="CS14" s="619"/>
      <c r="CT14" s="619"/>
      <c r="CU14" s="619"/>
      <c r="CV14" s="619"/>
      <c r="CW14" s="619"/>
      <c r="CX14" s="619"/>
      <c r="CY14" s="620"/>
      <c r="CZ14" s="671">
        <v>3.3</v>
      </c>
      <c r="DA14" s="671"/>
      <c r="DB14" s="671"/>
      <c r="DC14" s="671"/>
      <c r="DD14" s="624">
        <v>43550</v>
      </c>
      <c r="DE14" s="619"/>
      <c r="DF14" s="619"/>
      <c r="DG14" s="619"/>
      <c r="DH14" s="619"/>
      <c r="DI14" s="619"/>
      <c r="DJ14" s="619"/>
      <c r="DK14" s="619"/>
      <c r="DL14" s="619"/>
      <c r="DM14" s="619"/>
      <c r="DN14" s="619"/>
      <c r="DO14" s="619"/>
      <c r="DP14" s="620"/>
      <c r="DQ14" s="624">
        <v>633252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26289</v>
      </c>
      <c r="S15" s="619"/>
      <c r="T15" s="619"/>
      <c r="U15" s="619"/>
      <c r="V15" s="619"/>
      <c r="W15" s="619"/>
      <c r="X15" s="619"/>
      <c r="Y15" s="620"/>
      <c r="Z15" s="671">
        <v>0.1</v>
      </c>
      <c r="AA15" s="671"/>
      <c r="AB15" s="671"/>
      <c r="AC15" s="671"/>
      <c r="AD15" s="672">
        <v>26289</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388140</v>
      </c>
      <c r="BH15" s="619"/>
      <c r="BI15" s="619"/>
      <c r="BJ15" s="619"/>
      <c r="BK15" s="619"/>
      <c r="BL15" s="619"/>
      <c r="BM15" s="619"/>
      <c r="BN15" s="620"/>
      <c r="BO15" s="671">
        <v>5.0999999999999996</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2321198</v>
      </c>
      <c r="CS15" s="619"/>
      <c r="CT15" s="619"/>
      <c r="CU15" s="619"/>
      <c r="CV15" s="619"/>
      <c r="CW15" s="619"/>
      <c r="CX15" s="619"/>
      <c r="CY15" s="620"/>
      <c r="CZ15" s="671">
        <v>11.4</v>
      </c>
      <c r="DA15" s="671"/>
      <c r="DB15" s="671"/>
      <c r="DC15" s="671"/>
      <c r="DD15" s="624">
        <v>948105</v>
      </c>
      <c r="DE15" s="619"/>
      <c r="DF15" s="619"/>
      <c r="DG15" s="619"/>
      <c r="DH15" s="619"/>
      <c r="DI15" s="619"/>
      <c r="DJ15" s="619"/>
      <c r="DK15" s="619"/>
      <c r="DL15" s="619"/>
      <c r="DM15" s="619"/>
      <c r="DN15" s="619"/>
      <c r="DO15" s="619"/>
      <c r="DP15" s="620"/>
      <c r="DQ15" s="624">
        <v>1352658</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2807749</v>
      </c>
      <c r="S16" s="619"/>
      <c r="T16" s="619"/>
      <c r="U16" s="619"/>
      <c r="V16" s="619"/>
      <c r="W16" s="619"/>
      <c r="X16" s="619"/>
      <c r="Y16" s="620"/>
      <c r="Z16" s="671">
        <v>13.1</v>
      </c>
      <c r="AA16" s="671"/>
      <c r="AB16" s="671"/>
      <c r="AC16" s="671"/>
      <c r="AD16" s="672">
        <v>2239682</v>
      </c>
      <c r="AE16" s="672"/>
      <c r="AF16" s="672"/>
      <c r="AG16" s="672"/>
      <c r="AH16" s="672"/>
      <c r="AI16" s="672"/>
      <c r="AJ16" s="672"/>
      <c r="AK16" s="672"/>
      <c r="AL16" s="641">
        <v>20.6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2239682</v>
      </c>
      <c r="S17" s="619"/>
      <c r="T17" s="619"/>
      <c r="U17" s="619"/>
      <c r="V17" s="619"/>
      <c r="W17" s="619"/>
      <c r="X17" s="619"/>
      <c r="Y17" s="620"/>
      <c r="Z17" s="671">
        <v>10.5</v>
      </c>
      <c r="AA17" s="671"/>
      <c r="AB17" s="671"/>
      <c r="AC17" s="671"/>
      <c r="AD17" s="672">
        <v>2239682</v>
      </c>
      <c r="AE17" s="672"/>
      <c r="AF17" s="672"/>
      <c r="AG17" s="672"/>
      <c r="AH17" s="672"/>
      <c r="AI17" s="672"/>
      <c r="AJ17" s="672"/>
      <c r="AK17" s="672"/>
      <c r="AL17" s="641">
        <v>20.6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1719637</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1719637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568067</v>
      </c>
      <c r="S18" s="619"/>
      <c r="T18" s="619"/>
      <c r="U18" s="619"/>
      <c r="V18" s="619"/>
      <c r="W18" s="619"/>
      <c r="X18" s="619"/>
      <c r="Y18" s="620"/>
      <c r="Z18" s="671">
        <v>2.7</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150579</v>
      </c>
      <c r="CS18" s="619"/>
      <c r="CT18" s="619"/>
      <c r="CU18" s="619"/>
      <c r="CV18" s="619"/>
      <c r="CW18" s="619"/>
      <c r="CX18" s="619"/>
      <c r="CY18" s="620"/>
      <c r="CZ18" s="671">
        <v>0.7</v>
      </c>
      <c r="DA18" s="671"/>
      <c r="DB18" s="671"/>
      <c r="DC18" s="671"/>
      <c r="DD18" s="624">
        <v>150579</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504422</v>
      </c>
      <c r="BH19" s="619"/>
      <c r="BI19" s="619"/>
      <c r="BJ19" s="619"/>
      <c r="BK19" s="619"/>
      <c r="BL19" s="619"/>
      <c r="BM19" s="619"/>
      <c r="BN19" s="620"/>
      <c r="BO19" s="671">
        <v>6.7</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11816097</v>
      </c>
      <c r="S20" s="619"/>
      <c r="T20" s="619"/>
      <c r="U20" s="619"/>
      <c r="V20" s="619"/>
      <c r="W20" s="619"/>
      <c r="X20" s="619"/>
      <c r="Y20" s="620"/>
      <c r="Z20" s="671">
        <v>55.2</v>
      </c>
      <c r="AA20" s="671"/>
      <c r="AB20" s="671"/>
      <c r="AC20" s="671"/>
      <c r="AD20" s="672">
        <v>10822971</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504422</v>
      </c>
      <c r="BH20" s="619"/>
      <c r="BI20" s="619"/>
      <c r="BJ20" s="619"/>
      <c r="BK20" s="619"/>
      <c r="BL20" s="619"/>
      <c r="BM20" s="619"/>
      <c r="BN20" s="620"/>
      <c r="BO20" s="671">
        <v>6.7</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20290449</v>
      </c>
      <c r="CS20" s="619"/>
      <c r="CT20" s="619"/>
      <c r="CU20" s="619"/>
      <c r="CV20" s="619"/>
      <c r="CW20" s="619"/>
      <c r="CX20" s="619"/>
      <c r="CY20" s="620"/>
      <c r="CZ20" s="671">
        <v>100</v>
      </c>
      <c r="DA20" s="671"/>
      <c r="DB20" s="671"/>
      <c r="DC20" s="671"/>
      <c r="DD20" s="624">
        <v>2828359</v>
      </c>
      <c r="DE20" s="619"/>
      <c r="DF20" s="619"/>
      <c r="DG20" s="619"/>
      <c r="DH20" s="619"/>
      <c r="DI20" s="619"/>
      <c r="DJ20" s="619"/>
      <c r="DK20" s="619"/>
      <c r="DL20" s="619"/>
      <c r="DM20" s="619"/>
      <c r="DN20" s="619"/>
      <c r="DO20" s="619"/>
      <c r="DP20" s="620"/>
      <c r="DQ20" s="624">
        <v>13428492</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9298</v>
      </c>
      <c r="S21" s="619"/>
      <c r="T21" s="619"/>
      <c r="U21" s="619"/>
      <c r="V21" s="619"/>
      <c r="W21" s="619"/>
      <c r="X21" s="619"/>
      <c r="Y21" s="620"/>
      <c r="Z21" s="671">
        <v>0</v>
      </c>
      <c r="AA21" s="671"/>
      <c r="AB21" s="671"/>
      <c r="AC21" s="671"/>
      <c r="AD21" s="672">
        <v>9298</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79363</v>
      </c>
      <c r="BH21" s="619"/>
      <c r="BI21" s="619"/>
      <c r="BJ21" s="619"/>
      <c r="BK21" s="619"/>
      <c r="BL21" s="619"/>
      <c r="BM21" s="619"/>
      <c r="BN21" s="620"/>
      <c r="BO21" s="671">
        <v>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312991</v>
      </c>
      <c r="S22" s="619"/>
      <c r="T22" s="619"/>
      <c r="U22" s="619"/>
      <c r="V22" s="619"/>
      <c r="W22" s="619"/>
      <c r="X22" s="619"/>
      <c r="Y22" s="620"/>
      <c r="Z22" s="671">
        <v>1.5</v>
      </c>
      <c r="AA22" s="671"/>
      <c r="AB22" s="671"/>
      <c r="AC22" s="671"/>
      <c r="AD22" s="672">
        <v>665</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426915</v>
      </c>
      <c r="S23" s="619"/>
      <c r="T23" s="619"/>
      <c r="U23" s="619"/>
      <c r="V23" s="619"/>
      <c r="W23" s="619"/>
      <c r="X23" s="619"/>
      <c r="Y23" s="620"/>
      <c r="Z23" s="671">
        <v>2</v>
      </c>
      <c r="AA23" s="671"/>
      <c r="AB23" s="671"/>
      <c r="AC23" s="671"/>
      <c r="AD23" s="672">
        <v>39370</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425059</v>
      </c>
      <c r="BH23" s="619"/>
      <c r="BI23" s="619"/>
      <c r="BJ23" s="619"/>
      <c r="BK23" s="619"/>
      <c r="BL23" s="619"/>
      <c r="BM23" s="619"/>
      <c r="BN23" s="620"/>
      <c r="BO23" s="671">
        <v>5.6</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119420</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8660313</v>
      </c>
      <c r="CS24" s="669"/>
      <c r="CT24" s="669"/>
      <c r="CU24" s="669"/>
      <c r="CV24" s="669"/>
      <c r="CW24" s="669"/>
      <c r="CX24" s="669"/>
      <c r="CY24" s="716"/>
      <c r="CZ24" s="720">
        <v>42.7</v>
      </c>
      <c r="DA24" s="721"/>
      <c r="DB24" s="721"/>
      <c r="DC24" s="722"/>
      <c r="DD24" s="715">
        <v>6184273</v>
      </c>
      <c r="DE24" s="669"/>
      <c r="DF24" s="669"/>
      <c r="DG24" s="669"/>
      <c r="DH24" s="669"/>
      <c r="DI24" s="669"/>
      <c r="DJ24" s="669"/>
      <c r="DK24" s="716"/>
      <c r="DL24" s="715">
        <v>5715751</v>
      </c>
      <c r="DM24" s="669"/>
      <c r="DN24" s="669"/>
      <c r="DO24" s="669"/>
      <c r="DP24" s="669"/>
      <c r="DQ24" s="669"/>
      <c r="DR24" s="669"/>
      <c r="DS24" s="669"/>
      <c r="DT24" s="669"/>
      <c r="DU24" s="669"/>
      <c r="DV24" s="716"/>
      <c r="DW24" s="717">
        <v>48.2</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2069443</v>
      </c>
      <c r="S25" s="619"/>
      <c r="T25" s="619"/>
      <c r="U25" s="619"/>
      <c r="V25" s="619"/>
      <c r="W25" s="619"/>
      <c r="X25" s="619"/>
      <c r="Y25" s="620"/>
      <c r="Z25" s="671">
        <v>9.6999999999999993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3883118</v>
      </c>
      <c r="CS25" s="637"/>
      <c r="CT25" s="637"/>
      <c r="CU25" s="637"/>
      <c r="CV25" s="637"/>
      <c r="CW25" s="637"/>
      <c r="CX25" s="637"/>
      <c r="CY25" s="638"/>
      <c r="CZ25" s="621">
        <v>19.100000000000001</v>
      </c>
      <c r="DA25" s="639"/>
      <c r="DB25" s="639"/>
      <c r="DC25" s="640"/>
      <c r="DD25" s="624">
        <v>3335542</v>
      </c>
      <c r="DE25" s="637"/>
      <c r="DF25" s="637"/>
      <c r="DG25" s="637"/>
      <c r="DH25" s="637"/>
      <c r="DI25" s="637"/>
      <c r="DJ25" s="637"/>
      <c r="DK25" s="638"/>
      <c r="DL25" s="624">
        <v>2876262</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2142538</v>
      </c>
      <c r="CS26" s="619"/>
      <c r="CT26" s="619"/>
      <c r="CU26" s="619"/>
      <c r="CV26" s="619"/>
      <c r="CW26" s="619"/>
      <c r="CX26" s="619"/>
      <c r="CY26" s="620"/>
      <c r="CZ26" s="621">
        <v>10.6</v>
      </c>
      <c r="DA26" s="639"/>
      <c r="DB26" s="639"/>
      <c r="DC26" s="640"/>
      <c r="DD26" s="624">
        <v>1717670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851207</v>
      </c>
      <c r="S27" s="619"/>
      <c r="T27" s="619"/>
      <c r="U27" s="619"/>
      <c r="V27" s="619"/>
      <c r="W27" s="619"/>
      <c r="X27" s="619"/>
      <c r="Y27" s="620"/>
      <c r="Z27" s="671">
        <v>4</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7578976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3057558</v>
      </c>
      <c r="CS27" s="637"/>
      <c r="CT27" s="637"/>
      <c r="CU27" s="637"/>
      <c r="CV27" s="637"/>
      <c r="CW27" s="637"/>
      <c r="CX27" s="637"/>
      <c r="CY27" s="638"/>
      <c r="CZ27" s="621">
        <v>15.1</v>
      </c>
      <c r="DA27" s="639"/>
      <c r="DB27" s="639"/>
      <c r="DC27" s="640"/>
      <c r="DD27" s="624">
        <v>1129094</v>
      </c>
      <c r="DE27" s="637"/>
      <c r="DF27" s="637"/>
      <c r="DG27" s="637"/>
      <c r="DH27" s="637"/>
      <c r="DI27" s="637"/>
      <c r="DJ27" s="637"/>
      <c r="DK27" s="638"/>
      <c r="DL27" s="624">
        <v>1119852</v>
      </c>
      <c r="DM27" s="637"/>
      <c r="DN27" s="637"/>
      <c r="DO27" s="637"/>
      <c r="DP27" s="637"/>
      <c r="DQ27" s="637"/>
      <c r="DR27" s="637"/>
      <c r="DS27" s="637"/>
      <c r="DT27" s="637"/>
      <c r="DU27" s="637"/>
      <c r="DV27" s="638"/>
      <c r="DW27" s="641">
        <v>9.4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317912</v>
      </c>
      <c r="S28" s="619"/>
      <c r="T28" s="619"/>
      <c r="U28" s="619"/>
      <c r="V28" s="619"/>
      <c r="W28" s="619"/>
      <c r="X28" s="619"/>
      <c r="Y28" s="620"/>
      <c r="Z28" s="671">
        <v>1.5</v>
      </c>
      <c r="AA28" s="671"/>
      <c r="AB28" s="671"/>
      <c r="AC28" s="671"/>
      <c r="AD28" s="672">
        <v>13971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1719637</v>
      </c>
      <c r="CS28" s="619"/>
      <c r="CT28" s="619"/>
      <c r="CU28" s="619"/>
      <c r="CV28" s="619"/>
      <c r="CW28" s="619"/>
      <c r="CX28" s="619"/>
      <c r="CY28" s="620"/>
      <c r="CZ28" s="621">
        <v>8.5</v>
      </c>
      <c r="DA28" s="639"/>
      <c r="DB28" s="639"/>
      <c r="DC28" s="640"/>
      <c r="DD28" s="624">
        <v>1719637</v>
      </c>
      <c r="DE28" s="619"/>
      <c r="DF28" s="619"/>
      <c r="DG28" s="619"/>
      <c r="DH28" s="619"/>
      <c r="DI28" s="619"/>
      <c r="DJ28" s="619"/>
      <c r="DK28" s="620"/>
      <c r="DL28" s="624">
        <v>1719637</v>
      </c>
      <c r="DM28" s="619"/>
      <c r="DN28" s="619"/>
      <c r="DO28" s="619"/>
      <c r="DP28" s="619"/>
      <c r="DQ28" s="619"/>
      <c r="DR28" s="619"/>
      <c r="DS28" s="619"/>
      <c r="DT28" s="619"/>
      <c r="DU28" s="619"/>
      <c r="DV28" s="620"/>
      <c r="DW28" s="641">
        <v>14.5</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460472</v>
      </c>
      <c r="S29" s="619"/>
      <c r="T29" s="619"/>
      <c r="U29" s="619"/>
      <c r="V29" s="619"/>
      <c r="W29" s="619"/>
      <c r="X29" s="619"/>
      <c r="Y29" s="620"/>
      <c r="Z29" s="671">
        <v>2.2000000000000002</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1717199</v>
      </c>
      <c r="CS29" s="637"/>
      <c r="CT29" s="637"/>
      <c r="CU29" s="637"/>
      <c r="CV29" s="637"/>
      <c r="CW29" s="637"/>
      <c r="CX29" s="637"/>
      <c r="CY29" s="638"/>
      <c r="CZ29" s="621">
        <v>8.5</v>
      </c>
      <c r="DA29" s="639"/>
      <c r="DB29" s="639"/>
      <c r="DC29" s="640"/>
      <c r="DD29" s="624">
        <v>1717199</v>
      </c>
      <c r="DE29" s="637"/>
      <c r="DF29" s="637"/>
      <c r="DG29" s="637"/>
      <c r="DH29" s="637"/>
      <c r="DI29" s="637"/>
      <c r="DJ29" s="637"/>
      <c r="DK29" s="638"/>
      <c r="DL29" s="624">
        <v>1717199</v>
      </c>
      <c r="DM29" s="637"/>
      <c r="DN29" s="637"/>
      <c r="DO29" s="637"/>
      <c r="DP29" s="637"/>
      <c r="DQ29" s="637"/>
      <c r="DR29" s="637"/>
      <c r="DS29" s="637"/>
      <c r="DT29" s="637"/>
      <c r="DU29" s="637"/>
      <c r="DV29" s="638"/>
      <c r="DW29" s="641">
        <v>14.5</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797471</v>
      </c>
      <c r="S30" s="619"/>
      <c r="T30" s="619"/>
      <c r="U30" s="619"/>
      <c r="V30" s="619"/>
      <c r="W30" s="619"/>
      <c r="X30" s="619"/>
      <c r="Y30" s="620"/>
      <c r="Z30" s="671">
        <v>3.7</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96.7</v>
      </c>
      <c r="BN30" s="685"/>
      <c r="BO30" s="685"/>
      <c r="BP30" s="685"/>
      <c r="BQ30" s="687"/>
      <c r="BR30" s="684">
        <v>98.9</v>
      </c>
      <c r="BS30" s="685"/>
      <c r="BT30" s="685"/>
      <c r="BU30" s="685"/>
      <c r="BV30" s="685"/>
      <c r="BW30" s="685"/>
      <c r="BX30" s="686">
        <v>95.9</v>
      </c>
      <c r="BY30" s="685"/>
      <c r="BZ30" s="685"/>
      <c r="CA30" s="685"/>
      <c r="CB30" s="687"/>
      <c r="CD30" s="690"/>
      <c r="CE30" s="691"/>
      <c r="CF30" s="655" t="s">
        <v>291</v>
      </c>
      <c r="CG30" s="652"/>
      <c r="CH30" s="652"/>
      <c r="CI30" s="652"/>
      <c r="CJ30" s="652"/>
      <c r="CK30" s="652"/>
      <c r="CL30" s="652"/>
      <c r="CM30" s="652"/>
      <c r="CN30" s="652"/>
      <c r="CO30" s="652"/>
      <c r="CP30" s="652"/>
      <c r="CQ30" s="653"/>
      <c r="CR30" s="618">
        <v>1603913</v>
      </c>
      <c r="CS30" s="619"/>
      <c r="CT30" s="619"/>
      <c r="CU30" s="619"/>
      <c r="CV30" s="619"/>
      <c r="CW30" s="619"/>
      <c r="CX30" s="619"/>
      <c r="CY30" s="620"/>
      <c r="CZ30" s="621">
        <v>7.9</v>
      </c>
      <c r="DA30" s="639"/>
      <c r="DB30" s="639"/>
      <c r="DC30" s="640"/>
      <c r="DD30" s="624">
        <v>1603913</v>
      </c>
      <c r="DE30" s="619"/>
      <c r="DF30" s="619"/>
      <c r="DG30" s="619"/>
      <c r="DH30" s="619"/>
      <c r="DI30" s="619"/>
      <c r="DJ30" s="619"/>
      <c r="DK30" s="620"/>
      <c r="DL30" s="624">
        <v>1603913</v>
      </c>
      <c r="DM30" s="619"/>
      <c r="DN30" s="619"/>
      <c r="DO30" s="619"/>
      <c r="DP30" s="619"/>
      <c r="DQ30" s="619"/>
      <c r="DR30" s="619"/>
      <c r="DS30" s="619"/>
      <c r="DT30" s="619"/>
      <c r="DU30" s="619"/>
      <c r="DV30" s="620"/>
      <c r="DW30" s="641">
        <v>13.5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792534</v>
      </c>
      <c r="S31" s="619"/>
      <c r="T31" s="619"/>
      <c r="U31" s="619"/>
      <c r="V31" s="619"/>
      <c r="W31" s="619"/>
      <c r="X31" s="619"/>
      <c r="Y31" s="620"/>
      <c r="Z31" s="671">
        <v>3.7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96.7</v>
      </c>
      <c r="BN31" s="683"/>
      <c r="BO31" s="683"/>
      <c r="BP31" s="683"/>
      <c r="BQ31" s="647"/>
      <c r="BR31" s="682">
        <v>98.9</v>
      </c>
      <c r="BS31" s="637"/>
      <c r="BT31" s="637"/>
      <c r="BU31" s="637"/>
      <c r="BV31" s="637"/>
      <c r="BW31" s="637"/>
      <c r="BX31" s="673">
        <v>96.6</v>
      </c>
      <c r="BY31" s="683"/>
      <c r="BZ31" s="683"/>
      <c r="CA31" s="683"/>
      <c r="CB31" s="647"/>
      <c r="CD31" s="690"/>
      <c r="CE31" s="691"/>
      <c r="CF31" s="655" t="s">
        <v>295</v>
      </c>
      <c r="CG31" s="652"/>
      <c r="CH31" s="652"/>
      <c r="CI31" s="652"/>
      <c r="CJ31" s="652"/>
      <c r="CK31" s="652"/>
      <c r="CL31" s="652"/>
      <c r="CM31" s="652"/>
      <c r="CN31" s="652"/>
      <c r="CO31" s="652"/>
      <c r="CP31" s="652"/>
      <c r="CQ31" s="653"/>
      <c r="CR31" s="618">
        <v>113286</v>
      </c>
      <c r="CS31" s="637"/>
      <c r="CT31" s="637"/>
      <c r="CU31" s="637"/>
      <c r="CV31" s="637"/>
      <c r="CW31" s="637"/>
      <c r="CX31" s="637"/>
      <c r="CY31" s="638"/>
      <c r="CZ31" s="621">
        <v>0.6</v>
      </c>
      <c r="DA31" s="639"/>
      <c r="DB31" s="639"/>
      <c r="DC31" s="640"/>
      <c r="DD31" s="624">
        <v>113286</v>
      </c>
      <c r="DE31" s="637"/>
      <c r="DF31" s="637"/>
      <c r="DG31" s="637"/>
      <c r="DH31" s="637"/>
      <c r="DI31" s="637"/>
      <c r="DJ31" s="637"/>
      <c r="DK31" s="638"/>
      <c r="DL31" s="624">
        <v>113286</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1691627</v>
      </c>
      <c r="S32" s="619"/>
      <c r="T32" s="619"/>
      <c r="U32" s="619"/>
      <c r="V32" s="619"/>
      <c r="W32" s="619"/>
      <c r="X32" s="619"/>
      <c r="Y32" s="620"/>
      <c r="Z32" s="671">
        <v>7.9</v>
      </c>
      <c r="AA32" s="671"/>
      <c r="AB32" s="671"/>
      <c r="AC32" s="671"/>
      <c r="AD32" s="672">
        <v>10</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v>
      </c>
      <c r="BH32" s="603"/>
      <c r="BI32" s="603"/>
      <c r="BJ32" s="603"/>
      <c r="BK32" s="603"/>
      <c r="BL32" s="603"/>
      <c r="BM32" s="666">
        <v>96.3</v>
      </c>
      <c r="BN32" s="603"/>
      <c r="BO32" s="603"/>
      <c r="BP32" s="603"/>
      <c r="BQ32" s="660"/>
      <c r="BR32" s="681">
        <v>98.8</v>
      </c>
      <c r="BS32" s="603"/>
      <c r="BT32" s="603"/>
      <c r="BU32" s="603"/>
      <c r="BV32" s="603"/>
      <c r="BW32" s="603"/>
      <c r="BX32" s="666">
        <v>94.7</v>
      </c>
      <c r="BY32" s="603"/>
      <c r="BZ32" s="603"/>
      <c r="CA32" s="603"/>
      <c r="CB32" s="660"/>
      <c r="CD32" s="692"/>
      <c r="CE32" s="693"/>
      <c r="CF32" s="655" t="s">
        <v>298</v>
      </c>
      <c r="CG32" s="652"/>
      <c r="CH32" s="652"/>
      <c r="CI32" s="652"/>
      <c r="CJ32" s="652"/>
      <c r="CK32" s="652"/>
      <c r="CL32" s="652"/>
      <c r="CM32" s="652"/>
      <c r="CN32" s="652"/>
      <c r="CO32" s="652"/>
      <c r="CP32" s="652"/>
      <c r="CQ32" s="653"/>
      <c r="CR32" s="618">
        <v>2438</v>
      </c>
      <c r="CS32" s="619"/>
      <c r="CT32" s="619"/>
      <c r="CU32" s="619"/>
      <c r="CV32" s="619"/>
      <c r="CW32" s="619"/>
      <c r="CX32" s="619"/>
      <c r="CY32" s="620"/>
      <c r="CZ32" s="621">
        <v>0</v>
      </c>
      <c r="DA32" s="639"/>
      <c r="DB32" s="639"/>
      <c r="DC32" s="640"/>
      <c r="DD32" s="624">
        <v>2438</v>
      </c>
      <c r="DE32" s="619"/>
      <c r="DF32" s="619"/>
      <c r="DG32" s="619"/>
      <c r="DH32" s="619"/>
      <c r="DI32" s="619"/>
      <c r="DJ32" s="619"/>
      <c r="DK32" s="620"/>
      <c r="DL32" s="624">
        <v>2438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1725708</v>
      </c>
      <c r="S33" s="619"/>
      <c r="T33" s="619"/>
      <c r="U33" s="619"/>
      <c r="V33" s="619"/>
      <c r="W33" s="619"/>
      <c r="X33" s="619"/>
      <c r="Y33" s="620"/>
      <c r="Z33" s="671">
        <v>8.1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8801777</v>
      </c>
      <c r="CS33" s="637"/>
      <c r="CT33" s="637"/>
      <c r="CU33" s="637"/>
      <c r="CV33" s="637"/>
      <c r="CW33" s="637"/>
      <c r="CX33" s="637"/>
      <c r="CY33" s="638"/>
      <c r="CZ33" s="621">
        <v>43.4</v>
      </c>
      <c r="DA33" s="639"/>
      <c r="DB33" s="639"/>
      <c r="DC33" s="640"/>
      <c r="DD33" s="624">
        <v>6128704</v>
      </c>
      <c r="DE33" s="637"/>
      <c r="DF33" s="637"/>
      <c r="DG33" s="637"/>
      <c r="DH33" s="637"/>
      <c r="DI33" s="637"/>
      <c r="DJ33" s="637"/>
      <c r="DK33" s="638"/>
      <c r="DL33" s="624">
        <v>4379834</v>
      </c>
      <c r="DM33" s="637"/>
      <c r="DN33" s="637"/>
      <c r="DO33" s="637"/>
      <c r="DP33" s="637"/>
      <c r="DQ33" s="637"/>
      <c r="DR33" s="637"/>
      <c r="DS33" s="637"/>
      <c r="DT33" s="637"/>
      <c r="DU33" s="637"/>
      <c r="DV33" s="638"/>
      <c r="DW33" s="641">
        <v>36.9</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2499836</v>
      </c>
      <c r="CS34" s="619"/>
      <c r="CT34" s="619"/>
      <c r="CU34" s="619"/>
      <c r="CV34" s="619"/>
      <c r="CW34" s="619"/>
      <c r="CX34" s="619"/>
      <c r="CY34" s="620"/>
      <c r="CZ34" s="621">
        <v>12.3</v>
      </c>
      <c r="DA34" s="639"/>
      <c r="DB34" s="639"/>
      <c r="DC34" s="640"/>
      <c r="DD34" s="624">
        <v>1968691</v>
      </c>
      <c r="DE34" s="619"/>
      <c r="DF34" s="619"/>
      <c r="DG34" s="619"/>
      <c r="DH34" s="619"/>
      <c r="DI34" s="619"/>
      <c r="DJ34" s="619"/>
      <c r="DK34" s="620"/>
      <c r="DL34" s="624">
        <v>1649930</v>
      </c>
      <c r="DM34" s="619"/>
      <c r="DN34" s="619"/>
      <c r="DO34" s="619"/>
      <c r="DP34" s="619"/>
      <c r="DQ34" s="619"/>
      <c r="DR34" s="619"/>
      <c r="DS34" s="619"/>
      <c r="DT34" s="619"/>
      <c r="DU34" s="619"/>
      <c r="DV34" s="620"/>
      <c r="DW34" s="641">
        <v>13.9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984108</v>
      </c>
      <c r="S35" s="619"/>
      <c r="T35" s="619"/>
      <c r="U35" s="619"/>
      <c r="V35" s="619"/>
      <c r="W35" s="619"/>
      <c r="X35" s="619"/>
      <c r="Y35" s="620"/>
      <c r="Z35" s="671">
        <v>4.5999999999999996</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2333024</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4915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182741</v>
      </c>
      <c r="CS35" s="637"/>
      <c r="CT35" s="637"/>
      <c r="CU35" s="637"/>
      <c r="CV35" s="637"/>
      <c r="CW35" s="637"/>
      <c r="CX35" s="637"/>
      <c r="CY35" s="638"/>
      <c r="CZ35" s="621">
        <v>0.9</v>
      </c>
      <c r="DA35" s="639"/>
      <c r="DB35" s="639"/>
      <c r="DC35" s="640"/>
      <c r="DD35" s="624">
        <v>166837</v>
      </c>
      <c r="DE35" s="637"/>
      <c r="DF35" s="637"/>
      <c r="DG35" s="637"/>
      <c r="DH35" s="637"/>
      <c r="DI35" s="637"/>
      <c r="DJ35" s="637"/>
      <c r="DK35" s="638"/>
      <c r="DL35" s="624">
        <v>166837</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21391095</v>
      </c>
      <c r="S36" s="659"/>
      <c r="T36" s="659"/>
      <c r="U36" s="659"/>
      <c r="V36" s="659"/>
      <c r="W36" s="659"/>
      <c r="X36" s="659"/>
      <c r="Y36" s="662"/>
      <c r="Z36" s="663">
        <v>100</v>
      </c>
      <c r="AA36" s="663"/>
      <c r="AB36" s="663"/>
      <c r="AC36" s="663"/>
      <c r="AD36" s="664">
        <v>10886285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750000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-4810</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2458010</v>
      </c>
      <c r="CS36" s="619"/>
      <c r="CT36" s="619"/>
      <c r="CU36" s="619"/>
      <c r="CV36" s="619"/>
      <c r="CW36" s="619"/>
      <c r="CX36" s="619"/>
      <c r="CY36" s="620"/>
      <c r="CZ36" s="621">
        <v>12.1</v>
      </c>
      <c r="DA36" s="639"/>
      <c r="DB36" s="639"/>
      <c r="DC36" s="640"/>
      <c r="DD36" s="624">
        <v>2302000</v>
      </c>
      <c r="DE36" s="619"/>
      <c r="DF36" s="619"/>
      <c r="DG36" s="619"/>
      <c r="DH36" s="619"/>
      <c r="DI36" s="619"/>
      <c r="DJ36" s="619"/>
      <c r="DK36" s="620"/>
      <c r="DL36" s="624">
        <v>1360778</v>
      </c>
      <c r="DM36" s="619"/>
      <c r="DN36" s="619"/>
      <c r="DO36" s="619"/>
      <c r="DP36" s="619"/>
      <c r="DQ36" s="619"/>
      <c r="DR36" s="619"/>
      <c r="DS36" s="619"/>
      <c r="DT36" s="619"/>
      <c r="DU36" s="619"/>
      <c r="DV36" s="620"/>
      <c r="DW36" s="641">
        <v>11.5</v>
      </c>
      <c r="DX36" s="642"/>
      <c r="DY36" s="642"/>
      <c r="DZ36" s="642"/>
      <c r="EA36" s="642"/>
      <c r="EB36" s="642"/>
      <c r="EC36" s="643"/>
    </row>
    <row r="37" spans="2:133" ht="11.25" customHeight="1">
      <c r="AQ37" s="644" t="s">
        <v>313</v>
      </c>
      <c r="AR37" s="645"/>
      <c r="AS37" s="645"/>
      <c r="AT37" s="645"/>
      <c r="AU37" s="645"/>
      <c r="AV37" s="645"/>
      <c r="AW37" s="645"/>
      <c r="AX37" s="645"/>
      <c r="AY37" s="646"/>
      <c r="AZ37" s="618">
        <v>50556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7551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797410</v>
      </c>
      <c r="CS37" s="637"/>
      <c r="CT37" s="637"/>
      <c r="CU37" s="637"/>
      <c r="CV37" s="637"/>
      <c r="CW37" s="637"/>
      <c r="CX37" s="637"/>
      <c r="CY37" s="638"/>
      <c r="CZ37" s="621">
        <v>3.9</v>
      </c>
      <c r="DA37" s="639"/>
      <c r="DB37" s="639"/>
      <c r="DC37" s="640"/>
      <c r="DD37" s="624">
        <v>769832</v>
      </c>
      <c r="DE37" s="637"/>
      <c r="DF37" s="637"/>
      <c r="DG37" s="637"/>
      <c r="DH37" s="637"/>
      <c r="DI37" s="637"/>
      <c r="DJ37" s="637"/>
      <c r="DK37" s="638"/>
      <c r="DL37" s="624">
        <v>609468</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c r="AQ38" s="644" t="s">
        <v>316</v>
      </c>
      <c r="AR38" s="645"/>
      <c r="AS38" s="645"/>
      <c r="AT38" s="645"/>
      <c r="AU38" s="645"/>
      <c r="AV38" s="645"/>
      <c r="AW38" s="645"/>
      <c r="AX38" s="645"/>
      <c r="AY38" s="646"/>
      <c r="AZ38" s="618">
        <v>33202</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12760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1563242</v>
      </c>
      <c r="CS38" s="619"/>
      <c r="CT38" s="619"/>
      <c r="CU38" s="619"/>
      <c r="CV38" s="619"/>
      <c r="CW38" s="619"/>
      <c r="CX38" s="619"/>
      <c r="CY38" s="620"/>
      <c r="CZ38" s="621">
        <v>7.7</v>
      </c>
      <c r="DA38" s="639"/>
      <c r="DB38" s="639"/>
      <c r="DC38" s="640"/>
      <c r="DD38" s="624">
        <v>1307070</v>
      </c>
      <c r="DE38" s="619"/>
      <c r="DF38" s="619"/>
      <c r="DG38" s="619"/>
      <c r="DH38" s="619"/>
      <c r="DI38" s="619"/>
      <c r="DJ38" s="619"/>
      <c r="DK38" s="620"/>
      <c r="DL38" s="624">
        <v>1202289</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319</v>
      </c>
      <c r="AR39" s="645"/>
      <c r="AS39" s="645"/>
      <c r="AT39" s="645"/>
      <c r="AU39" s="645"/>
      <c r="AV39" s="645"/>
      <c r="AW39" s="645"/>
      <c r="AX39" s="645"/>
      <c r="AY39" s="646"/>
      <c r="AZ39" s="618">
        <v>14102</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855788</v>
      </c>
      <c r="CS39" s="637"/>
      <c r="CT39" s="637"/>
      <c r="CU39" s="637"/>
      <c r="CV39" s="637"/>
      <c r="CW39" s="637"/>
      <c r="CX39" s="637"/>
      <c r="CY39" s="638"/>
      <c r="CZ39" s="621">
        <v>4.2</v>
      </c>
      <c r="DA39" s="639"/>
      <c r="DB39" s="639"/>
      <c r="DC39" s="640"/>
      <c r="DD39" s="624">
        <v>384106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299777</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1242160</v>
      </c>
      <c r="CS40" s="619"/>
      <c r="CT40" s="619"/>
      <c r="CU40" s="619"/>
      <c r="CV40" s="619"/>
      <c r="CW40" s="619"/>
      <c r="CX40" s="619"/>
      <c r="CY40" s="620"/>
      <c r="CZ40" s="621">
        <v>6.1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1185387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2828359</v>
      </c>
      <c r="CS42" s="619"/>
      <c r="CT42" s="619"/>
      <c r="CU42" s="619"/>
      <c r="CV42" s="619"/>
      <c r="CW42" s="619"/>
      <c r="CX42" s="619"/>
      <c r="CY42" s="620"/>
      <c r="CZ42" s="621">
        <v>13.9</v>
      </c>
      <c r="DA42" s="622"/>
      <c r="DB42" s="622"/>
      <c r="DC42" s="623"/>
      <c r="DD42" s="624">
        <v>1115515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63176</v>
      </c>
      <c r="CS43" s="637"/>
      <c r="CT43" s="637"/>
      <c r="CU43" s="637"/>
      <c r="CV43" s="637"/>
      <c r="CW43" s="637"/>
      <c r="CX43" s="637"/>
      <c r="CY43" s="638"/>
      <c r="CZ43" s="621">
        <v>0.3</v>
      </c>
      <c r="DA43" s="639"/>
      <c r="DB43" s="639"/>
      <c r="DC43" s="640"/>
      <c r="DD43" s="624">
        <v>63176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2828359</v>
      </c>
      <c r="CS44" s="619"/>
      <c r="CT44" s="619"/>
      <c r="CU44" s="619"/>
      <c r="CV44" s="619"/>
      <c r="CW44" s="619"/>
      <c r="CX44" s="619"/>
      <c r="CY44" s="620"/>
      <c r="CZ44" s="621">
        <v>13.9</v>
      </c>
      <c r="DA44" s="622"/>
      <c r="DB44" s="622"/>
      <c r="DC44" s="623"/>
      <c r="DD44" s="624">
        <v>1115515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889403</v>
      </c>
      <c r="CS45" s="637"/>
      <c r="CT45" s="637"/>
      <c r="CU45" s="637"/>
      <c r="CV45" s="637"/>
      <c r="CW45" s="637"/>
      <c r="CX45" s="637"/>
      <c r="CY45" s="638"/>
      <c r="CZ45" s="621">
        <v>4.4000000000000004</v>
      </c>
      <c r="DA45" s="639"/>
      <c r="DB45" s="639"/>
      <c r="DC45" s="640"/>
      <c r="DD45" s="624">
        <v>41580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1932828</v>
      </c>
      <c r="CS46" s="619"/>
      <c r="CT46" s="619"/>
      <c r="CU46" s="619"/>
      <c r="CV46" s="619"/>
      <c r="CW46" s="619"/>
      <c r="CX46" s="619"/>
      <c r="CY46" s="620"/>
      <c r="CZ46" s="621">
        <v>9.5</v>
      </c>
      <c r="DA46" s="622"/>
      <c r="DB46" s="622"/>
      <c r="DC46" s="623"/>
      <c r="DD46" s="624">
        <v>1073307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20290449</v>
      </c>
      <c r="CS49" s="603"/>
      <c r="CT49" s="603"/>
      <c r="CU49" s="603"/>
      <c r="CV49" s="603"/>
      <c r="CW49" s="603"/>
      <c r="CX49" s="603"/>
      <c r="CY49" s="604"/>
      <c r="CZ49" s="605">
        <v>100</v>
      </c>
      <c r="DA49" s="606"/>
      <c r="DB49" s="606"/>
      <c r="DC49" s="607"/>
      <c r="DD49" s="608">
        <v>13428492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22393</v>
      </c>
      <c r="R7" s="1131"/>
      <c r="S7" s="1131"/>
      <c r="T7" s="1131"/>
      <c r="U7" s="1131"/>
      <c r="V7" s="1131">
        <v>21293</v>
      </c>
      <c r="W7" s="1131"/>
      <c r="X7" s="1131"/>
      <c r="Y7" s="1131"/>
      <c r="Z7" s="1131"/>
      <c r="AA7" s="1131">
        <v>1100</v>
      </c>
      <c r="AB7" s="1131"/>
      <c r="AC7" s="1131"/>
      <c r="AD7" s="1131"/>
      <c r="AE7" s="1132"/>
      <c r="AF7" s="1133">
        <v>782</v>
      </c>
      <c r="AG7" s="1134"/>
      <c r="AH7" s="1134"/>
      <c r="AI7" s="1134"/>
      <c r="AJ7" s="1135"/>
      <c r="AK7" s="1117">
        <v>795</v>
      </c>
      <c r="AL7" s="1118"/>
      <c r="AM7" s="1118"/>
      <c r="AN7" s="1118"/>
      <c r="AO7" s="1118"/>
      <c r="AP7" s="1118">
        <v>19587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570</v>
      </c>
      <c r="BS7" s="1121" t="s">
        <v>571</v>
      </c>
      <c r="BT7" s="1122"/>
      <c r="BU7" s="1122"/>
      <c r="BV7" s="1122"/>
      <c r="BW7" s="1122"/>
      <c r="BX7" s="1122"/>
      <c r="BY7" s="1122"/>
      <c r="BZ7" s="1122"/>
      <c r="CA7" s="1122"/>
      <c r="CB7" s="1122"/>
      <c r="CC7" s="1122"/>
      <c r="CD7" s="1122"/>
      <c r="CE7" s="1122"/>
      <c r="CF7" s="1122"/>
      <c r="CG7" s="1123"/>
      <c r="CH7" s="1114">
        <v>-32</v>
      </c>
      <c r="CI7" s="1115"/>
      <c r="CJ7" s="1115"/>
      <c r="CK7" s="1115"/>
      <c r="CL7" s="1116"/>
      <c r="CM7" s="1114">
        <v>32</v>
      </c>
      <c r="CN7" s="1115"/>
      <c r="CO7" s="1115"/>
      <c r="CP7" s="1115"/>
      <c r="CQ7" s="1116"/>
      <c r="CR7" s="1114">
        <v>10</v>
      </c>
      <c r="CS7" s="1115"/>
      <c r="CT7" s="1115"/>
      <c r="CU7" s="1115"/>
      <c r="CV7" s="1116"/>
      <c r="CW7" s="1114" t="s">
        <v>572</v>
      </c>
      <c r="CX7" s="1115"/>
      <c r="CY7" s="1115"/>
      <c r="CZ7" s="1115"/>
      <c r="DA7" s="1116"/>
      <c r="DB7" s="1114" t="s">
        <v>573</v>
      </c>
      <c r="DC7" s="1115"/>
      <c r="DD7" s="1115"/>
      <c r="DE7" s="1115"/>
      <c r="DF7" s="1116"/>
      <c r="DG7" s="1114">
        <v>5358</v>
      </c>
      <c r="DH7" s="1115"/>
      <c r="DI7" s="1115"/>
      <c r="DJ7" s="1115"/>
      <c r="DK7" s="1116"/>
      <c r="DL7" s="1114" t="s">
        <v>574</v>
      </c>
      <c r="DM7" s="1115"/>
      <c r="DN7" s="1115"/>
      <c r="DO7" s="1115"/>
      <c r="DP7" s="1116"/>
      <c r="DQ7" s="1114">
        <v>4974</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9</v>
      </c>
      <c r="R8" s="1070"/>
      <c r="S8" s="1070"/>
      <c r="T8" s="1070"/>
      <c r="U8" s="1070"/>
      <c r="V8" s="1070">
        <v>9</v>
      </c>
      <c r="W8" s="1070"/>
      <c r="X8" s="1070"/>
      <c r="Y8" s="1070"/>
      <c r="Z8" s="1070"/>
      <c r="AA8" s="1070">
        <v>0</v>
      </c>
      <c r="AB8" s="1070"/>
      <c r="AC8" s="1070"/>
      <c r="AD8" s="1070"/>
      <c r="AE8" s="1071"/>
      <c r="AF8" s="1045">
        <v>0</v>
      </c>
      <c r="AG8" s="1046"/>
      <c r="AH8" s="1046"/>
      <c r="AI8" s="1046"/>
      <c r="AJ8" s="1047"/>
      <c r="AK8" s="1112">
        <v>2</v>
      </c>
      <c r="AL8" s="1113"/>
      <c r="AM8" s="1113"/>
      <c r="AN8" s="1113"/>
      <c r="AO8" s="1113"/>
      <c r="AP8" s="1113" t="s">
        <v>549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21391</v>
      </c>
      <c r="R23" s="1095"/>
      <c r="S23" s="1095"/>
      <c r="T23" s="1095"/>
      <c r="U23" s="1095"/>
      <c r="V23" s="1095">
        <v>20290</v>
      </c>
      <c r="W23" s="1095"/>
      <c r="X23" s="1095"/>
      <c r="Y23" s="1095"/>
      <c r="Z23" s="1095"/>
      <c r="AA23" s="1095">
        <v>1101</v>
      </c>
      <c r="AB23" s="1095"/>
      <c r="AC23" s="1095"/>
      <c r="AD23" s="1095"/>
      <c r="AE23" s="1096"/>
      <c r="AF23" s="1097">
        <v>783</v>
      </c>
      <c r="AG23" s="1095"/>
      <c r="AH23" s="1095"/>
      <c r="AI23" s="1095"/>
      <c r="AJ23" s="1098"/>
      <c r="AK23" s="1099"/>
      <c r="AL23" s="1100"/>
      <c r="AM23" s="1100"/>
      <c r="AN23" s="1100"/>
      <c r="AO23" s="1100"/>
      <c r="AP23" s="1095">
        <v>19587</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6143</v>
      </c>
      <c r="R28" s="1080"/>
      <c r="S28" s="1080"/>
      <c r="T28" s="1080"/>
      <c r="U28" s="1080"/>
      <c r="V28" s="1080">
        <v>6138</v>
      </c>
      <c r="W28" s="1080"/>
      <c r="X28" s="1080"/>
      <c r="Y28" s="1080"/>
      <c r="Z28" s="1080"/>
      <c r="AA28" s="1080">
        <v>5</v>
      </c>
      <c r="AB28" s="1080"/>
      <c r="AC28" s="1080"/>
      <c r="AD28" s="1080"/>
      <c r="AE28" s="1081"/>
      <c r="AF28" s="1082">
        <v>5</v>
      </c>
      <c r="AG28" s="1080"/>
      <c r="AH28" s="1080"/>
      <c r="AI28" s="1080"/>
      <c r="AJ28" s="1083"/>
      <c r="AK28" s="1084">
        <v>367</v>
      </c>
      <c r="AL28" s="1072"/>
      <c r="AM28" s="1072"/>
      <c r="AN28" s="1072"/>
      <c r="AO28" s="1072"/>
      <c r="AP28" s="1072" t="s">
        <v>549</v>
      </c>
      <c r="AQ28" s="1072"/>
      <c r="AR28" s="1072"/>
      <c r="AS28" s="1072"/>
      <c r="AT28" s="1072"/>
      <c r="AU28" s="1072" t="s">
        <v>549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614</v>
      </c>
      <c r="R29" s="1070"/>
      <c r="S29" s="1070"/>
      <c r="T29" s="1070"/>
      <c r="U29" s="1070"/>
      <c r="V29" s="1070">
        <v>590</v>
      </c>
      <c r="W29" s="1070"/>
      <c r="X29" s="1070"/>
      <c r="Y29" s="1070"/>
      <c r="Z29" s="1070"/>
      <c r="AA29" s="1070">
        <v>24</v>
      </c>
      <c r="AB29" s="1070"/>
      <c r="AC29" s="1070"/>
      <c r="AD29" s="1070"/>
      <c r="AE29" s="1071"/>
      <c r="AF29" s="1045">
        <v>24</v>
      </c>
      <c r="AG29" s="1046"/>
      <c r="AH29" s="1046"/>
      <c r="AI29" s="1046"/>
      <c r="AJ29" s="1047"/>
      <c r="AK29" s="1006">
        <v>108</v>
      </c>
      <c r="AL29" s="997"/>
      <c r="AM29" s="997"/>
      <c r="AN29" s="997"/>
      <c r="AO29" s="997"/>
      <c r="AP29" s="997" t="s">
        <v>549</v>
      </c>
      <c r="AQ29" s="997"/>
      <c r="AR29" s="997"/>
      <c r="AS29" s="997"/>
      <c r="AT29" s="997"/>
      <c r="AU29" s="997" t="s">
        <v>549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19</v>
      </c>
      <c r="R30" s="1070"/>
      <c r="S30" s="1070"/>
      <c r="T30" s="1070"/>
      <c r="U30" s="1070"/>
      <c r="V30" s="1070">
        <v>19</v>
      </c>
      <c r="W30" s="1070"/>
      <c r="X30" s="1070"/>
      <c r="Y30" s="1070"/>
      <c r="Z30" s="1070"/>
      <c r="AA30" s="1070" t="s">
        <v>549</v>
      </c>
      <c r="AB30" s="1070"/>
      <c r="AC30" s="1070"/>
      <c r="AD30" s="1070"/>
      <c r="AE30" s="1071"/>
      <c r="AF30" s="1045" t="s">
        <v>381</v>
      </c>
      <c r="AG30" s="1046"/>
      <c r="AH30" s="1046"/>
      <c r="AI30" s="1046"/>
      <c r="AJ30" s="1047"/>
      <c r="AK30" s="1006">
        <v>1</v>
      </c>
      <c r="AL30" s="997"/>
      <c r="AM30" s="997"/>
      <c r="AN30" s="997"/>
      <c r="AO30" s="997"/>
      <c r="AP30" s="997" t="s">
        <v>549</v>
      </c>
      <c r="AQ30" s="997"/>
      <c r="AR30" s="997"/>
      <c r="AS30" s="997"/>
      <c r="AT30" s="997"/>
      <c r="AU30" s="997" t="s">
        <v>549</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1313</v>
      </c>
      <c r="R31" s="1070"/>
      <c r="S31" s="1070"/>
      <c r="T31" s="1070"/>
      <c r="U31" s="1070"/>
      <c r="V31" s="1070">
        <v>1036</v>
      </c>
      <c r="W31" s="1070"/>
      <c r="X31" s="1070"/>
      <c r="Y31" s="1070"/>
      <c r="Z31" s="1070"/>
      <c r="AA31" s="1070">
        <v>277</v>
      </c>
      <c r="AB31" s="1070"/>
      <c r="AC31" s="1070"/>
      <c r="AD31" s="1070"/>
      <c r="AE31" s="1071"/>
      <c r="AF31" s="1045">
        <v>277</v>
      </c>
      <c r="AG31" s="1046"/>
      <c r="AH31" s="1046"/>
      <c r="AI31" s="1046"/>
      <c r="AJ31" s="1047"/>
      <c r="AK31" s="1006">
        <v>6</v>
      </c>
      <c r="AL31" s="997"/>
      <c r="AM31" s="997"/>
      <c r="AN31" s="997"/>
      <c r="AO31" s="997"/>
      <c r="AP31" s="997">
        <v>2230</v>
      </c>
      <c r="AQ31" s="997"/>
      <c r="AR31" s="997"/>
      <c r="AS31" s="997"/>
      <c r="AT31" s="997"/>
      <c r="AU31" s="997">
        <v>2</v>
      </c>
      <c r="AV31" s="997"/>
      <c r="AW31" s="997"/>
      <c r="AX31" s="997"/>
      <c r="AY31" s="997"/>
      <c r="AZ31" s="1068"/>
      <c r="BA31" s="1068"/>
      <c r="BB31" s="1068"/>
      <c r="BC31" s="1068"/>
      <c r="BD31" s="1068"/>
      <c r="BE31" s="1058" t="s">
        <v>383</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2215</v>
      </c>
      <c r="R32" s="1070"/>
      <c r="S32" s="1070"/>
      <c r="T32" s="1070"/>
      <c r="U32" s="1070"/>
      <c r="V32" s="1070">
        <v>1912</v>
      </c>
      <c r="W32" s="1070"/>
      <c r="X32" s="1070"/>
      <c r="Y32" s="1070"/>
      <c r="Z32" s="1070"/>
      <c r="AA32" s="1070">
        <v>303</v>
      </c>
      <c r="AB32" s="1070"/>
      <c r="AC32" s="1070"/>
      <c r="AD32" s="1070"/>
      <c r="AE32" s="1071"/>
      <c r="AF32" s="1045">
        <v>303</v>
      </c>
      <c r="AG32" s="1046"/>
      <c r="AH32" s="1046"/>
      <c r="AI32" s="1046"/>
      <c r="AJ32" s="1047"/>
      <c r="AK32" s="1006">
        <v>750</v>
      </c>
      <c r="AL32" s="997"/>
      <c r="AM32" s="997"/>
      <c r="AN32" s="997"/>
      <c r="AO32" s="997"/>
      <c r="AP32" s="997">
        <v>14728</v>
      </c>
      <c r="AQ32" s="997"/>
      <c r="AR32" s="997"/>
      <c r="AS32" s="997"/>
      <c r="AT32" s="997"/>
      <c r="AU32" s="997">
        <v>6378</v>
      </c>
      <c r="AV32" s="997"/>
      <c r="AW32" s="997"/>
      <c r="AX32" s="997"/>
      <c r="AY32" s="997"/>
      <c r="AZ32" s="1068"/>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65</v>
      </c>
      <c r="R33" s="1070"/>
      <c r="S33" s="1070"/>
      <c r="T33" s="1070"/>
      <c r="U33" s="1070"/>
      <c r="V33" s="1070">
        <v>54</v>
      </c>
      <c r="W33" s="1070"/>
      <c r="X33" s="1070"/>
      <c r="Y33" s="1070"/>
      <c r="Z33" s="1070"/>
      <c r="AA33" s="1070">
        <v>11</v>
      </c>
      <c r="AB33" s="1070"/>
      <c r="AC33" s="1070"/>
      <c r="AD33" s="1070"/>
      <c r="AE33" s="1071"/>
      <c r="AF33" s="1045">
        <v>11</v>
      </c>
      <c r="AG33" s="1046"/>
      <c r="AH33" s="1046"/>
      <c r="AI33" s="1046"/>
      <c r="AJ33" s="1047"/>
      <c r="AK33" s="1006">
        <v>10</v>
      </c>
      <c r="AL33" s="997"/>
      <c r="AM33" s="997"/>
      <c r="AN33" s="997"/>
      <c r="AO33" s="997"/>
      <c r="AP33" s="997" t="s">
        <v>549</v>
      </c>
      <c r="AQ33" s="997"/>
      <c r="AR33" s="997"/>
      <c r="AS33" s="997"/>
      <c r="AT33" s="997"/>
      <c r="AU33" s="997" t="s">
        <v>550</v>
      </c>
      <c r="AV33" s="997"/>
      <c r="AW33" s="997"/>
      <c r="AX33" s="997"/>
      <c r="AY33" s="997"/>
      <c r="AZ33" s="1068"/>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41</v>
      </c>
      <c r="R34" s="1070"/>
      <c r="S34" s="1070"/>
      <c r="T34" s="1070"/>
      <c r="U34" s="1070"/>
      <c r="V34" s="1070">
        <v>41</v>
      </c>
      <c r="W34" s="1070"/>
      <c r="X34" s="1070"/>
      <c r="Y34" s="1070"/>
      <c r="Z34" s="1070"/>
      <c r="AA34" s="1070" t="s">
        <v>549</v>
      </c>
      <c r="AB34" s="1070"/>
      <c r="AC34" s="1070"/>
      <c r="AD34" s="1070"/>
      <c r="AE34" s="1071"/>
      <c r="AF34" s="1045" t="s">
        <v>381</v>
      </c>
      <c r="AG34" s="1046"/>
      <c r="AH34" s="1046"/>
      <c r="AI34" s="1046"/>
      <c r="AJ34" s="1047"/>
      <c r="AK34" s="1006">
        <v>33</v>
      </c>
      <c r="AL34" s="997"/>
      <c r="AM34" s="997"/>
      <c r="AN34" s="997"/>
      <c r="AO34" s="997"/>
      <c r="AP34" s="997" t="s">
        <v>549</v>
      </c>
      <c r="AQ34" s="997"/>
      <c r="AR34" s="997"/>
      <c r="AS34" s="997"/>
      <c r="AT34" s="997"/>
      <c r="AU34" s="997" t="s">
        <v>551</v>
      </c>
      <c r="AV34" s="997"/>
      <c r="AW34" s="997"/>
      <c r="AX34" s="997"/>
      <c r="AY34" s="997"/>
      <c r="AZ34" s="1068"/>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3472</v>
      </c>
      <c r="AG63" s="985"/>
      <c r="AH63" s="985"/>
      <c r="AI63" s="985"/>
      <c r="AJ63" s="1056"/>
      <c r="AK63" s="1057"/>
      <c r="AL63" s="989"/>
      <c r="AM63" s="989"/>
      <c r="AN63" s="989"/>
      <c r="AO63" s="989"/>
      <c r="AP63" s="985">
        <v>16958</v>
      </c>
      <c r="AQ63" s="985"/>
      <c r="AR63" s="985"/>
      <c r="AS63" s="985"/>
      <c r="AT63" s="985"/>
      <c r="AU63" s="985">
        <v>6380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392</v>
      </c>
      <c r="R66" s="1028"/>
      <c r="S66" s="1028"/>
      <c r="T66" s="1028"/>
      <c r="U66" s="1029"/>
      <c r="V66" s="1027" t="s">
        <v>393</v>
      </c>
      <c r="W66" s="1028"/>
      <c r="X66" s="1028"/>
      <c r="Y66" s="1028"/>
      <c r="Z66" s="1029"/>
      <c r="AA66" s="1027" t="s">
        <v>394</v>
      </c>
      <c r="AB66" s="1028"/>
      <c r="AC66" s="1028"/>
      <c r="AD66" s="1028"/>
      <c r="AE66" s="1029"/>
      <c r="AF66" s="1033" t="s">
        <v>395</v>
      </c>
      <c r="AG66" s="1034"/>
      <c r="AH66" s="1034"/>
      <c r="AI66" s="1034"/>
      <c r="AJ66" s="1035"/>
      <c r="AK66" s="1027" t="s">
        <v>396</v>
      </c>
      <c r="AL66" s="1022"/>
      <c r="AM66" s="1022"/>
      <c r="AN66" s="1022"/>
      <c r="AO66" s="1023"/>
      <c r="AP66" s="1027" t="s">
        <v>397</v>
      </c>
      <c r="AQ66" s="1028"/>
      <c r="AR66" s="1028"/>
      <c r="AS66" s="1028"/>
      <c r="AT66" s="1029"/>
      <c r="AU66" s="1027" t="s">
        <v>398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552</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553</v>
      </c>
      <c r="C69" s="1001"/>
      <c r="D69" s="1001"/>
      <c r="E69" s="1001"/>
      <c r="F69" s="1001"/>
      <c r="G69" s="1001"/>
      <c r="H69" s="1001"/>
      <c r="I69" s="1001"/>
      <c r="J69" s="1001"/>
      <c r="K69" s="1001"/>
      <c r="L69" s="1001"/>
      <c r="M69" s="1001"/>
      <c r="N69" s="1001"/>
      <c r="O69" s="1001"/>
      <c r="P69" s="1002"/>
      <c r="Q69" s="1003">
        <v>288</v>
      </c>
      <c r="R69" s="997"/>
      <c r="S69" s="997"/>
      <c r="T69" s="997"/>
      <c r="U69" s="997"/>
      <c r="V69" s="997">
        <v>246</v>
      </c>
      <c r="W69" s="997"/>
      <c r="X69" s="997"/>
      <c r="Y69" s="997"/>
      <c r="Z69" s="997"/>
      <c r="AA69" s="997">
        <v>42</v>
      </c>
      <c r="AB69" s="997"/>
      <c r="AC69" s="997"/>
      <c r="AD69" s="997"/>
      <c r="AE69" s="997"/>
      <c r="AF69" s="997">
        <v>42</v>
      </c>
      <c r="AG69" s="997"/>
      <c r="AH69" s="997"/>
      <c r="AI69" s="997"/>
      <c r="AJ69" s="997"/>
      <c r="AK69" s="997" t="s">
        <v>577</v>
      </c>
      <c r="AL69" s="997"/>
      <c r="AM69" s="997"/>
      <c r="AN69" s="997"/>
      <c r="AO69" s="997"/>
      <c r="AP69" s="997" t="s">
        <v>566</v>
      </c>
      <c r="AQ69" s="997"/>
      <c r="AR69" s="997"/>
      <c r="AS69" s="997"/>
      <c r="AT69" s="997"/>
      <c r="AU69" s="997" t="s">
        <v>566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554</v>
      </c>
      <c r="C70" s="1001"/>
      <c r="D70" s="1001"/>
      <c r="E70" s="1001"/>
      <c r="F70" s="1001"/>
      <c r="G70" s="1001"/>
      <c r="H70" s="1001"/>
      <c r="I70" s="1001"/>
      <c r="J70" s="1001"/>
      <c r="K70" s="1001"/>
      <c r="L70" s="1001"/>
      <c r="M70" s="1001"/>
      <c r="N70" s="1001"/>
      <c r="O70" s="1001"/>
      <c r="P70" s="1002"/>
      <c r="Q70" s="1003">
        <v>417</v>
      </c>
      <c r="R70" s="997"/>
      <c r="S70" s="997"/>
      <c r="T70" s="997"/>
      <c r="U70" s="997"/>
      <c r="V70" s="997">
        <v>391</v>
      </c>
      <c r="W70" s="997"/>
      <c r="X70" s="997"/>
      <c r="Y70" s="997"/>
      <c r="Z70" s="997"/>
      <c r="AA70" s="997">
        <v>26</v>
      </c>
      <c r="AB70" s="997"/>
      <c r="AC70" s="997"/>
      <c r="AD70" s="997"/>
      <c r="AE70" s="997"/>
      <c r="AF70" s="997">
        <v>26</v>
      </c>
      <c r="AG70" s="997"/>
      <c r="AH70" s="997"/>
      <c r="AI70" s="997"/>
      <c r="AJ70" s="997"/>
      <c r="AK70" s="997" t="s">
        <v>577</v>
      </c>
      <c r="AL70" s="997"/>
      <c r="AM70" s="997"/>
      <c r="AN70" s="997"/>
      <c r="AO70" s="997"/>
      <c r="AP70" s="1004">
        <v>252</v>
      </c>
      <c r="AQ70" s="1005"/>
      <c r="AR70" s="1005"/>
      <c r="AS70" s="1005"/>
      <c r="AT70" s="1006"/>
      <c r="AU70" s="997">
        <v>59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555</v>
      </c>
      <c r="C71" s="1001"/>
      <c r="D71" s="1001"/>
      <c r="E71" s="1001"/>
      <c r="F71" s="1001"/>
      <c r="G71" s="1001"/>
      <c r="H71" s="1001"/>
      <c r="I71" s="1001"/>
      <c r="J71" s="1001"/>
      <c r="K71" s="1001"/>
      <c r="L71" s="1001"/>
      <c r="M71" s="1001"/>
      <c r="N71" s="1001"/>
      <c r="O71" s="1001"/>
      <c r="P71" s="1002"/>
      <c r="Q71" s="1003">
        <v>17967</v>
      </c>
      <c r="R71" s="997"/>
      <c r="S71" s="997"/>
      <c r="T71" s="997"/>
      <c r="U71" s="997"/>
      <c r="V71" s="997">
        <v>17515</v>
      </c>
      <c r="W71" s="997"/>
      <c r="X71" s="997"/>
      <c r="Y71" s="997"/>
      <c r="Z71" s="997"/>
      <c r="AA71" s="997">
        <v>453</v>
      </c>
      <c r="AB71" s="997"/>
      <c r="AC71" s="997"/>
      <c r="AD71" s="997"/>
      <c r="AE71" s="997"/>
      <c r="AF71" s="997">
        <v>453</v>
      </c>
      <c r="AG71" s="997"/>
      <c r="AH71" s="997"/>
      <c r="AI71" s="997"/>
      <c r="AJ71" s="997"/>
      <c r="AK71" s="997" t="s">
        <v>577</v>
      </c>
      <c r="AL71" s="997"/>
      <c r="AM71" s="997"/>
      <c r="AN71" s="997"/>
      <c r="AO71" s="997"/>
      <c r="AP71" s="1004" t="s">
        <v>566</v>
      </c>
      <c r="AQ71" s="1005"/>
      <c r="AR71" s="1005"/>
      <c r="AS71" s="1005"/>
      <c r="AT71" s="1006"/>
      <c r="AU71" s="1004" t="s">
        <v>566</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556</v>
      </c>
      <c r="C72" s="1001"/>
      <c r="D72" s="1001"/>
      <c r="E72" s="1001"/>
      <c r="F72" s="1001"/>
      <c r="G72" s="1001"/>
      <c r="H72" s="1001"/>
      <c r="I72" s="1001"/>
      <c r="J72" s="1001"/>
      <c r="K72" s="1001"/>
      <c r="L72" s="1001"/>
      <c r="M72" s="1001"/>
      <c r="N72" s="1001"/>
      <c r="O72" s="1001"/>
      <c r="P72" s="1002"/>
      <c r="Q72" s="1003">
        <v>2311</v>
      </c>
      <c r="R72" s="997"/>
      <c r="S72" s="997"/>
      <c r="T72" s="997"/>
      <c r="U72" s="997"/>
      <c r="V72" s="997">
        <v>2147</v>
      </c>
      <c r="W72" s="997"/>
      <c r="X72" s="997"/>
      <c r="Y72" s="997"/>
      <c r="Z72" s="997"/>
      <c r="AA72" s="997">
        <v>164</v>
      </c>
      <c r="AB72" s="997"/>
      <c r="AC72" s="997"/>
      <c r="AD72" s="997"/>
      <c r="AE72" s="997"/>
      <c r="AF72" s="997">
        <v>164</v>
      </c>
      <c r="AG72" s="997"/>
      <c r="AH72" s="997"/>
      <c r="AI72" s="997"/>
      <c r="AJ72" s="997"/>
      <c r="AK72" s="997" t="s">
        <v>577</v>
      </c>
      <c r="AL72" s="997"/>
      <c r="AM72" s="997"/>
      <c r="AN72" s="997"/>
      <c r="AO72" s="997"/>
      <c r="AP72" s="1004">
        <v>1463</v>
      </c>
      <c r="AQ72" s="1005"/>
      <c r="AR72" s="1005"/>
      <c r="AS72" s="1005"/>
      <c r="AT72" s="1006"/>
      <c r="AU72" s="997">
        <v>276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557</v>
      </c>
      <c r="C73" s="1001"/>
      <c r="D73" s="1001"/>
      <c r="E73" s="1001"/>
      <c r="F73" s="1001"/>
      <c r="G73" s="1001"/>
      <c r="H73" s="1001"/>
      <c r="I73" s="1001"/>
      <c r="J73" s="1001"/>
      <c r="K73" s="1001"/>
      <c r="L73" s="1001"/>
      <c r="M73" s="1001"/>
      <c r="N73" s="1001"/>
      <c r="O73" s="1001"/>
      <c r="P73" s="1002"/>
      <c r="Q73" s="1003">
        <v>23</v>
      </c>
      <c r="R73" s="997"/>
      <c r="S73" s="997"/>
      <c r="T73" s="997"/>
      <c r="U73" s="997"/>
      <c r="V73" s="997">
        <v>15</v>
      </c>
      <c r="W73" s="997"/>
      <c r="X73" s="997"/>
      <c r="Y73" s="997"/>
      <c r="Z73" s="997"/>
      <c r="AA73" s="997">
        <v>8</v>
      </c>
      <c r="AB73" s="997"/>
      <c r="AC73" s="997"/>
      <c r="AD73" s="997"/>
      <c r="AE73" s="997"/>
      <c r="AF73" s="997">
        <v>8</v>
      </c>
      <c r="AG73" s="997"/>
      <c r="AH73" s="997"/>
      <c r="AI73" s="997"/>
      <c r="AJ73" s="997"/>
      <c r="AK73" s="997" t="s">
        <v>577</v>
      </c>
      <c r="AL73" s="997"/>
      <c r="AM73" s="997"/>
      <c r="AN73" s="997"/>
      <c r="AO73" s="997"/>
      <c r="AP73" s="1004" t="s">
        <v>549</v>
      </c>
      <c r="AQ73" s="1005"/>
      <c r="AR73" s="1005"/>
      <c r="AS73" s="1005"/>
      <c r="AT73" s="1006"/>
      <c r="AU73" s="1004" t="s">
        <v>549</v>
      </c>
      <c r="AV73" s="1005"/>
      <c r="AW73" s="1005"/>
      <c r="AX73" s="1005"/>
      <c r="AY73" s="1006"/>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558</v>
      </c>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559</v>
      </c>
      <c r="C75" s="1001"/>
      <c r="D75" s="1001"/>
      <c r="E75" s="1001"/>
      <c r="F75" s="1001"/>
      <c r="G75" s="1001"/>
      <c r="H75" s="1001"/>
      <c r="I75" s="1001"/>
      <c r="J75" s="1001"/>
      <c r="K75" s="1001"/>
      <c r="L75" s="1001"/>
      <c r="M75" s="1001"/>
      <c r="N75" s="1001"/>
      <c r="O75" s="1001"/>
      <c r="P75" s="1002"/>
      <c r="Q75" s="1007">
        <v>8682</v>
      </c>
      <c r="R75" s="1005"/>
      <c r="S75" s="1005"/>
      <c r="T75" s="1005"/>
      <c r="U75" s="1006"/>
      <c r="V75" s="1004">
        <v>8993</v>
      </c>
      <c r="W75" s="1005"/>
      <c r="X75" s="1005"/>
      <c r="Y75" s="1005"/>
      <c r="Z75" s="1006"/>
      <c r="AA75" s="1004">
        <v>-311</v>
      </c>
      <c r="AB75" s="1005"/>
      <c r="AC75" s="1005"/>
      <c r="AD75" s="1005"/>
      <c r="AE75" s="1006"/>
      <c r="AF75" s="1004">
        <v>936</v>
      </c>
      <c r="AG75" s="1005"/>
      <c r="AH75" s="1005"/>
      <c r="AI75" s="1005"/>
      <c r="AJ75" s="1006"/>
      <c r="AK75" s="1004" t="s">
        <v>577</v>
      </c>
      <c r="AL75" s="1005"/>
      <c r="AM75" s="1005"/>
      <c r="AN75" s="1005"/>
      <c r="AO75" s="1006"/>
      <c r="AP75" s="1004">
        <v>7689</v>
      </c>
      <c r="AQ75" s="1005"/>
      <c r="AR75" s="1005"/>
      <c r="AS75" s="1005"/>
      <c r="AT75" s="1006"/>
      <c r="AU75" s="1004">
        <v>168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560</v>
      </c>
      <c r="C76" s="1001"/>
      <c r="D76" s="1001"/>
      <c r="E76" s="1001"/>
      <c r="F76" s="1001"/>
      <c r="G76" s="1001"/>
      <c r="H76" s="1001"/>
      <c r="I76" s="1001"/>
      <c r="J76" s="1001"/>
      <c r="K76" s="1001"/>
      <c r="L76" s="1001"/>
      <c r="M76" s="1001"/>
      <c r="N76" s="1001"/>
      <c r="O76" s="1001"/>
      <c r="P76" s="1002"/>
      <c r="Q76" s="1007">
        <v>411</v>
      </c>
      <c r="R76" s="1005"/>
      <c r="S76" s="1005"/>
      <c r="T76" s="1005"/>
      <c r="U76" s="1006"/>
      <c r="V76" s="1004">
        <v>538</v>
      </c>
      <c r="W76" s="1005"/>
      <c r="X76" s="1005"/>
      <c r="Y76" s="1005"/>
      <c r="Z76" s="1006"/>
      <c r="AA76" s="1004">
        <v>-127</v>
      </c>
      <c r="AB76" s="1005"/>
      <c r="AC76" s="1005"/>
      <c r="AD76" s="1005"/>
      <c r="AE76" s="1006"/>
      <c r="AF76" s="1004">
        <v>6</v>
      </c>
      <c r="AG76" s="1005"/>
      <c r="AH76" s="1005"/>
      <c r="AI76" s="1005"/>
      <c r="AJ76" s="1006"/>
      <c r="AK76" s="1004" t="s">
        <v>577</v>
      </c>
      <c r="AL76" s="1005"/>
      <c r="AM76" s="1005"/>
      <c r="AN76" s="1005"/>
      <c r="AO76" s="1006"/>
      <c r="AP76" s="1004">
        <v>99</v>
      </c>
      <c r="AQ76" s="1005"/>
      <c r="AR76" s="1005"/>
      <c r="AS76" s="1005"/>
      <c r="AT76" s="1006"/>
      <c r="AU76" s="1004">
        <v>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561</v>
      </c>
      <c r="C77" s="1001"/>
      <c r="D77" s="1001"/>
      <c r="E77" s="1001"/>
      <c r="F77" s="1001"/>
      <c r="G77" s="1001"/>
      <c r="H77" s="1001"/>
      <c r="I77" s="1001"/>
      <c r="J77" s="1001"/>
      <c r="K77" s="1001"/>
      <c r="L77" s="1001"/>
      <c r="M77" s="1001"/>
      <c r="N77" s="1001"/>
      <c r="O77" s="1001"/>
      <c r="P77" s="1002"/>
      <c r="Q77" s="1007">
        <v>131</v>
      </c>
      <c r="R77" s="1005"/>
      <c r="S77" s="1005"/>
      <c r="T77" s="1005"/>
      <c r="U77" s="1006"/>
      <c r="V77" s="1004">
        <v>254</v>
      </c>
      <c r="W77" s="1005"/>
      <c r="X77" s="1005"/>
      <c r="Y77" s="1005"/>
      <c r="Z77" s="1006"/>
      <c r="AA77" s="1004">
        <v>-123</v>
      </c>
      <c r="AB77" s="1005"/>
      <c r="AC77" s="1005"/>
      <c r="AD77" s="1005"/>
      <c r="AE77" s="1006"/>
      <c r="AF77" s="1004">
        <v>-18</v>
      </c>
      <c r="AG77" s="1005"/>
      <c r="AH77" s="1005"/>
      <c r="AI77" s="1005"/>
      <c r="AJ77" s="1006"/>
      <c r="AK77" s="1004" t="s">
        <v>577</v>
      </c>
      <c r="AL77" s="1005"/>
      <c r="AM77" s="1005"/>
      <c r="AN77" s="1005"/>
      <c r="AO77" s="1006"/>
      <c r="AP77" s="1004" t="s">
        <v>566</v>
      </c>
      <c r="AQ77" s="1005"/>
      <c r="AR77" s="1005"/>
      <c r="AS77" s="1005"/>
      <c r="AT77" s="1006"/>
      <c r="AU77" s="1004" t="s">
        <v>566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562</v>
      </c>
      <c r="C78" s="1001"/>
      <c r="D78" s="1001"/>
      <c r="E78" s="1001"/>
      <c r="F78" s="1001"/>
      <c r="G78" s="1001"/>
      <c r="H78" s="1001"/>
      <c r="I78" s="1001"/>
      <c r="J78" s="1001"/>
      <c r="K78" s="1001"/>
      <c r="L78" s="1001"/>
      <c r="M78" s="1001"/>
      <c r="N78" s="1001"/>
      <c r="O78" s="1001"/>
      <c r="P78" s="1002"/>
      <c r="Q78" s="1003">
        <v>413</v>
      </c>
      <c r="R78" s="997"/>
      <c r="S78" s="997"/>
      <c r="T78" s="997"/>
      <c r="U78" s="997"/>
      <c r="V78" s="997">
        <v>452</v>
      </c>
      <c r="W78" s="997"/>
      <c r="X78" s="997"/>
      <c r="Y78" s="997"/>
      <c r="Z78" s="997"/>
      <c r="AA78" s="997">
        <v>-39</v>
      </c>
      <c r="AB78" s="997"/>
      <c r="AC78" s="997"/>
      <c r="AD78" s="997"/>
      <c r="AE78" s="997"/>
      <c r="AF78" s="997">
        <v>18</v>
      </c>
      <c r="AG78" s="997"/>
      <c r="AH78" s="997"/>
      <c r="AI78" s="997"/>
      <c r="AJ78" s="997"/>
      <c r="AK78" s="1004" t="s">
        <v>577</v>
      </c>
      <c r="AL78" s="1005"/>
      <c r="AM78" s="1005"/>
      <c r="AN78" s="1005"/>
      <c r="AO78" s="1006"/>
      <c r="AP78" s="997" t="s">
        <v>566</v>
      </c>
      <c r="AQ78" s="997"/>
      <c r="AR78" s="997"/>
      <c r="AS78" s="997"/>
      <c r="AT78" s="997"/>
      <c r="AU78" s="997" t="s">
        <v>549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563</v>
      </c>
      <c r="C79" s="1001"/>
      <c r="D79" s="1001"/>
      <c r="E79" s="1001"/>
      <c r="F79" s="1001"/>
      <c r="G79" s="1001"/>
      <c r="H79" s="1001"/>
      <c r="I79" s="1001"/>
      <c r="J79" s="1001"/>
      <c r="K79" s="1001"/>
      <c r="L79" s="1001"/>
      <c r="M79" s="1001"/>
      <c r="N79" s="1001"/>
      <c r="O79" s="1001"/>
      <c r="P79" s="1002"/>
      <c r="Q79" s="1003">
        <v>140</v>
      </c>
      <c r="R79" s="997"/>
      <c r="S79" s="997"/>
      <c r="T79" s="997"/>
      <c r="U79" s="997"/>
      <c r="V79" s="997">
        <v>97</v>
      </c>
      <c r="W79" s="997"/>
      <c r="X79" s="997"/>
      <c r="Y79" s="997"/>
      <c r="Z79" s="997"/>
      <c r="AA79" s="997">
        <v>43</v>
      </c>
      <c r="AB79" s="997"/>
      <c r="AC79" s="997"/>
      <c r="AD79" s="997"/>
      <c r="AE79" s="997"/>
      <c r="AF79" s="997">
        <v>43</v>
      </c>
      <c r="AG79" s="997"/>
      <c r="AH79" s="997"/>
      <c r="AI79" s="997"/>
      <c r="AJ79" s="997"/>
      <c r="AK79" s="1004" t="s">
        <v>577</v>
      </c>
      <c r="AL79" s="1005"/>
      <c r="AM79" s="1005"/>
      <c r="AN79" s="1005"/>
      <c r="AO79" s="1006"/>
      <c r="AP79" s="997">
        <v>397</v>
      </c>
      <c r="AQ79" s="997"/>
      <c r="AR79" s="997"/>
      <c r="AS79" s="997"/>
      <c r="AT79" s="997"/>
      <c r="AU79" s="997">
        <v>181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564</v>
      </c>
      <c r="C80" s="1001"/>
      <c r="D80" s="1001"/>
      <c r="E80" s="1001"/>
      <c r="F80" s="1001"/>
      <c r="G80" s="1001"/>
      <c r="H80" s="1001"/>
      <c r="I80" s="1001"/>
      <c r="J80" s="1001"/>
      <c r="K80" s="1001"/>
      <c r="L80" s="1001"/>
      <c r="M80" s="1001"/>
      <c r="N80" s="1001"/>
      <c r="O80" s="1001"/>
      <c r="P80" s="1002"/>
      <c r="Q80" s="1003">
        <v>72</v>
      </c>
      <c r="R80" s="997"/>
      <c r="S80" s="997"/>
      <c r="T80" s="997"/>
      <c r="U80" s="997"/>
      <c r="V80" s="997">
        <v>65</v>
      </c>
      <c r="W80" s="997"/>
      <c r="X80" s="997"/>
      <c r="Y80" s="997"/>
      <c r="Z80" s="997"/>
      <c r="AA80" s="997">
        <v>7</v>
      </c>
      <c r="AB80" s="997"/>
      <c r="AC80" s="997"/>
      <c r="AD80" s="997"/>
      <c r="AE80" s="997"/>
      <c r="AF80" s="997">
        <v>7</v>
      </c>
      <c r="AG80" s="997"/>
      <c r="AH80" s="997"/>
      <c r="AI80" s="997"/>
      <c r="AJ80" s="997"/>
      <c r="AK80" s="997" t="s">
        <v>492</v>
      </c>
      <c r="AL80" s="997"/>
      <c r="AM80" s="997"/>
      <c r="AN80" s="997"/>
      <c r="AO80" s="997"/>
      <c r="AP80" s="997">
        <v>3</v>
      </c>
      <c r="AQ80" s="997"/>
      <c r="AR80" s="997"/>
      <c r="AS80" s="997"/>
      <c r="AT80" s="997"/>
      <c r="AU80" s="997">
        <v>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575</v>
      </c>
      <c r="C81" s="1001"/>
      <c r="D81" s="1001"/>
      <c r="E81" s="1001"/>
      <c r="F81" s="1001"/>
      <c r="G81" s="1001"/>
      <c r="H81" s="1001"/>
      <c r="I81" s="1001"/>
      <c r="J81" s="1001"/>
      <c r="K81" s="1001"/>
      <c r="L81" s="1001"/>
      <c r="M81" s="1001"/>
      <c r="N81" s="1001"/>
      <c r="O81" s="1001"/>
      <c r="P81" s="1002"/>
      <c r="Q81" s="1003">
        <v>304</v>
      </c>
      <c r="R81" s="997"/>
      <c r="S81" s="997"/>
      <c r="T81" s="997"/>
      <c r="U81" s="997"/>
      <c r="V81" s="997">
        <v>292</v>
      </c>
      <c r="W81" s="997"/>
      <c r="X81" s="997"/>
      <c r="Y81" s="997"/>
      <c r="Z81" s="997"/>
      <c r="AA81" s="997">
        <v>12</v>
      </c>
      <c r="AB81" s="997"/>
      <c r="AC81" s="997"/>
      <c r="AD81" s="997"/>
      <c r="AE81" s="997"/>
      <c r="AF81" s="1004">
        <v>12</v>
      </c>
      <c r="AG81" s="1005"/>
      <c r="AH81" s="1005"/>
      <c r="AI81" s="1005"/>
      <c r="AJ81" s="1006"/>
      <c r="AK81" s="997" t="s">
        <v>492</v>
      </c>
      <c r="AL81" s="997"/>
      <c r="AM81" s="997"/>
      <c r="AN81" s="997"/>
      <c r="AO81" s="997"/>
      <c r="AP81" s="1004" t="s">
        <v>492</v>
      </c>
      <c r="AQ81" s="1005"/>
      <c r="AR81" s="1005"/>
      <c r="AS81" s="1005"/>
      <c r="AT81" s="1006"/>
      <c r="AU81" s="1004" t="s">
        <v>492</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565</v>
      </c>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567</v>
      </c>
      <c r="C83" s="1001"/>
      <c r="D83" s="1001"/>
      <c r="E83" s="1001"/>
      <c r="F83" s="1001"/>
      <c r="G83" s="1001"/>
      <c r="H83" s="1001"/>
      <c r="I83" s="1001"/>
      <c r="J83" s="1001"/>
      <c r="K83" s="1001"/>
      <c r="L83" s="1001"/>
      <c r="M83" s="1001"/>
      <c r="N83" s="1001"/>
      <c r="O83" s="1001"/>
      <c r="P83" s="1002"/>
      <c r="Q83" s="1003">
        <v>1844</v>
      </c>
      <c r="R83" s="997"/>
      <c r="S83" s="997"/>
      <c r="T83" s="997"/>
      <c r="U83" s="997"/>
      <c r="V83" s="997">
        <v>1770</v>
      </c>
      <c r="W83" s="997"/>
      <c r="X83" s="997"/>
      <c r="Y83" s="997"/>
      <c r="Z83" s="997"/>
      <c r="AA83" s="997">
        <v>74</v>
      </c>
      <c r="AB83" s="997"/>
      <c r="AC83" s="997"/>
      <c r="AD83" s="997"/>
      <c r="AE83" s="997"/>
      <c r="AF83" s="1004">
        <v>74</v>
      </c>
      <c r="AG83" s="1005"/>
      <c r="AH83" s="1005"/>
      <c r="AI83" s="1005"/>
      <c r="AJ83" s="1006"/>
      <c r="AK83" s="997">
        <v>131</v>
      </c>
      <c r="AL83" s="997"/>
      <c r="AM83" s="997"/>
      <c r="AN83" s="997"/>
      <c r="AO83" s="997"/>
      <c r="AP83" s="1004" t="s">
        <v>492</v>
      </c>
      <c r="AQ83" s="1005"/>
      <c r="AR83" s="1005"/>
      <c r="AS83" s="1005"/>
      <c r="AT83" s="1006"/>
      <c r="AU83" s="1004" t="s">
        <v>492</v>
      </c>
      <c r="AV83" s="1005"/>
      <c r="AW83" s="1005"/>
      <c r="AX83" s="1005"/>
      <c r="AY83" s="1006"/>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568</v>
      </c>
      <c r="C84" s="1001"/>
      <c r="D84" s="1001"/>
      <c r="E84" s="1001"/>
      <c r="F84" s="1001"/>
      <c r="G84" s="1001"/>
      <c r="H84" s="1001"/>
      <c r="I84" s="1001"/>
      <c r="J84" s="1001"/>
      <c r="K84" s="1001"/>
      <c r="L84" s="1001"/>
      <c r="M84" s="1001"/>
      <c r="N84" s="1001"/>
      <c r="O84" s="1001"/>
      <c r="P84" s="1002"/>
      <c r="Q84" s="1003">
        <v>271713</v>
      </c>
      <c r="R84" s="997"/>
      <c r="S84" s="997"/>
      <c r="T84" s="997"/>
      <c r="U84" s="997"/>
      <c r="V84" s="997">
        <v>261269</v>
      </c>
      <c r="W84" s="997"/>
      <c r="X84" s="997"/>
      <c r="Y84" s="997"/>
      <c r="Z84" s="997"/>
      <c r="AA84" s="997">
        <v>10444</v>
      </c>
      <c r="AB84" s="997"/>
      <c r="AC84" s="997"/>
      <c r="AD84" s="997"/>
      <c r="AE84" s="997"/>
      <c r="AF84" s="1004">
        <v>10444</v>
      </c>
      <c r="AG84" s="1005"/>
      <c r="AH84" s="1005"/>
      <c r="AI84" s="1005"/>
      <c r="AJ84" s="1006"/>
      <c r="AK84" s="997">
        <v>1787</v>
      </c>
      <c r="AL84" s="997"/>
      <c r="AM84" s="997"/>
      <c r="AN84" s="997"/>
      <c r="AO84" s="997"/>
      <c r="AP84" s="1004" t="s">
        <v>492</v>
      </c>
      <c r="AQ84" s="1005"/>
      <c r="AR84" s="1005"/>
      <c r="AS84" s="1005"/>
      <c r="AT84" s="1006"/>
      <c r="AU84" s="1004" t="s">
        <v>492</v>
      </c>
      <c r="AV84" s="1005"/>
      <c r="AW84" s="1005"/>
      <c r="AX84" s="1005"/>
      <c r="AY84" s="1006"/>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576</v>
      </c>
      <c r="C85" s="1001"/>
      <c r="D85" s="1001"/>
      <c r="E85" s="1001"/>
      <c r="F85" s="1001"/>
      <c r="G85" s="1001"/>
      <c r="H85" s="1001"/>
      <c r="I85" s="1001"/>
      <c r="J85" s="1001"/>
      <c r="K85" s="1001"/>
      <c r="L85" s="1001"/>
      <c r="M85" s="1001"/>
      <c r="N85" s="1001"/>
      <c r="O85" s="1001"/>
      <c r="P85" s="1002"/>
      <c r="Q85" s="1003">
        <v>197</v>
      </c>
      <c r="R85" s="997"/>
      <c r="S85" s="997"/>
      <c r="T85" s="997"/>
      <c r="U85" s="997"/>
      <c r="V85" s="997">
        <v>189</v>
      </c>
      <c r="W85" s="997"/>
      <c r="X85" s="997"/>
      <c r="Y85" s="997"/>
      <c r="Z85" s="997"/>
      <c r="AA85" s="997">
        <v>8</v>
      </c>
      <c r="AB85" s="997"/>
      <c r="AC85" s="997"/>
      <c r="AD85" s="997"/>
      <c r="AE85" s="997"/>
      <c r="AF85" s="1004">
        <v>8</v>
      </c>
      <c r="AG85" s="1005"/>
      <c r="AH85" s="1005"/>
      <c r="AI85" s="1005"/>
      <c r="AJ85" s="1006"/>
      <c r="AK85" s="997" t="s">
        <v>492</v>
      </c>
      <c r="AL85" s="997"/>
      <c r="AM85" s="997"/>
      <c r="AN85" s="997"/>
      <c r="AO85" s="997"/>
      <c r="AP85" s="1004" t="s">
        <v>492</v>
      </c>
      <c r="AQ85" s="1005"/>
      <c r="AR85" s="1005"/>
      <c r="AS85" s="1005"/>
      <c r="AT85" s="1006"/>
      <c r="AU85" s="1004" t="s">
        <v>492</v>
      </c>
      <c r="AV85" s="1005"/>
      <c r="AW85" s="1005"/>
      <c r="AX85" s="1005"/>
      <c r="AY85" s="1006"/>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569</v>
      </c>
      <c r="C86" s="1001"/>
      <c r="D86" s="1001"/>
      <c r="E86" s="1001"/>
      <c r="F86" s="1001"/>
      <c r="G86" s="1001"/>
      <c r="H86" s="1001"/>
      <c r="I86" s="1001"/>
      <c r="J86" s="1001"/>
      <c r="K86" s="1001"/>
      <c r="L86" s="1001"/>
      <c r="M86" s="1001"/>
      <c r="N86" s="1001"/>
      <c r="O86" s="1001"/>
      <c r="P86" s="1002"/>
      <c r="Q86" s="1003">
        <v>4750</v>
      </c>
      <c r="R86" s="997"/>
      <c r="S86" s="997"/>
      <c r="T86" s="997"/>
      <c r="U86" s="997"/>
      <c r="V86" s="997">
        <v>4700</v>
      </c>
      <c r="W86" s="997"/>
      <c r="X86" s="997"/>
      <c r="Y86" s="997"/>
      <c r="Z86" s="997"/>
      <c r="AA86" s="997">
        <v>50</v>
      </c>
      <c r="AB86" s="997"/>
      <c r="AC86" s="997"/>
      <c r="AD86" s="997"/>
      <c r="AE86" s="997"/>
      <c r="AF86" s="997">
        <v>0</v>
      </c>
      <c r="AG86" s="997"/>
      <c r="AH86" s="997"/>
      <c r="AI86" s="997"/>
      <c r="AJ86" s="997"/>
      <c r="AK86" s="997" t="s">
        <v>492</v>
      </c>
      <c r="AL86" s="997"/>
      <c r="AM86" s="997"/>
      <c r="AN86" s="997"/>
      <c r="AO86" s="997"/>
      <c r="AP86" s="997">
        <v>3302</v>
      </c>
      <c r="AQ86" s="997"/>
      <c r="AR86" s="997"/>
      <c r="AS86" s="997"/>
      <c r="AT86" s="997"/>
      <c r="AU86" s="997">
        <v>1435</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12223</v>
      </c>
      <c r="AG88" s="985"/>
      <c r="AH88" s="985"/>
      <c r="AI88" s="985"/>
      <c r="AJ88" s="985"/>
      <c r="AK88" s="989"/>
      <c r="AL88" s="989"/>
      <c r="AM88" s="989"/>
      <c r="AN88" s="989"/>
      <c r="AO88" s="989"/>
      <c r="AP88" s="985">
        <v>13205</v>
      </c>
      <c r="AQ88" s="985"/>
      <c r="AR88" s="985"/>
      <c r="AS88" s="985"/>
      <c r="AT88" s="985"/>
      <c r="AU88" s="985">
        <v>2124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t="s">
        <v>549</v>
      </c>
      <c r="CX102" s="977"/>
      <c r="CY102" s="977"/>
      <c r="CZ102" s="977"/>
      <c r="DA102" s="978"/>
      <c r="DB102" s="976" t="s">
        <v>549</v>
      </c>
      <c r="DC102" s="977"/>
      <c r="DD102" s="977"/>
      <c r="DE102" s="977"/>
      <c r="DF102" s="978"/>
      <c r="DG102" s="976">
        <v>5680</v>
      </c>
      <c r="DH102" s="977"/>
      <c r="DI102" s="977"/>
      <c r="DJ102" s="977"/>
      <c r="DK102" s="978"/>
      <c r="DL102" s="976" t="s">
        <v>549</v>
      </c>
      <c r="DM102" s="977"/>
      <c r="DN102" s="977"/>
      <c r="DO102" s="977"/>
      <c r="DP102" s="978"/>
      <c r="DQ102" s="976">
        <v>5266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285</v>
      </c>
      <c r="AG109" s="918"/>
      <c r="AH109" s="918"/>
      <c r="AI109" s="918"/>
      <c r="AJ109" s="919"/>
      <c r="AK109" s="920" t="s">
        <v>284</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285</v>
      </c>
      <c r="BW109" s="918"/>
      <c r="BX109" s="918"/>
      <c r="BY109" s="918"/>
      <c r="BZ109" s="919"/>
      <c r="CA109" s="920" t="s">
        <v>284</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285</v>
      </c>
      <c r="DM109" s="918"/>
      <c r="DN109" s="918"/>
      <c r="DO109" s="918"/>
      <c r="DP109" s="919"/>
      <c r="DQ109" s="920" t="s">
        <v>284</v>
      </c>
      <c r="DR109" s="918"/>
      <c r="DS109" s="918"/>
      <c r="DT109" s="918"/>
      <c r="DU109" s="919"/>
      <c r="DV109" s="920" t="s">
        <v>409</v>
      </c>
      <c r="DW109" s="918"/>
      <c r="DX109" s="918"/>
      <c r="DY109" s="918"/>
      <c r="DZ109" s="949"/>
    </row>
    <row r="110" spans="1:131" s="197" customFormat="1" ht="26.25" customHeight="1">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2072542</v>
      </c>
      <c r="AB110" s="903"/>
      <c r="AC110" s="903"/>
      <c r="AD110" s="903"/>
      <c r="AE110" s="904"/>
      <c r="AF110" s="905">
        <v>1912833</v>
      </c>
      <c r="AG110" s="903"/>
      <c r="AH110" s="903"/>
      <c r="AI110" s="903"/>
      <c r="AJ110" s="904"/>
      <c r="AK110" s="905">
        <v>1766755</v>
      </c>
      <c r="AL110" s="903"/>
      <c r="AM110" s="903"/>
      <c r="AN110" s="903"/>
      <c r="AO110" s="904"/>
      <c r="AP110" s="906">
        <v>18.5</v>
      </c>
      <c r="AQ110" s="907"/>
      <c r="AR110" s="907"/>
      <c r="AS110" s="907"/>
      <c r="AT110" s="908"/>
      <c r="AU110" s="950" t="s">
        <v>60</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19806843</v>
      </c>
      <c r="BR110" s="830"/>
      <c r="BS110" s="830"/>
      <c r="BT110" s="830"/>
      <c r="BU110" s="830"/>
      <c r="BV110" s="830">
        <v>19509336</v>
      </c>
      <c r="BW110" s="830"/>
      <c r="BX110" s="830"/>
      <c r="BY110" s="830"/>
      <c r="BZ110" s="830"/>
      <c r="CA110" s="830">
        <v>19587165</v>
      </c>
      <c r="CB110" s="830"/>
      <c r="CC110" s="830"/>
      <c r="CD110" s="830"/>
      <c r="CE110" s="830"/>
      <c r="CF110" s="891">
        <v>205.1</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415</v>
      </c>
      <c r="DH110" s="830"/>
      <c r="DI110" s="830"/>
      <c r="DJ110" s="830"/>
      <c r="DK110" s="830"/>
      <c r="DL110" s="830" t="s">
        <v>415</v>
      </c>
      <c r="DM110" s="830"/>
      <c r="DN110" s="830"/>
      <c r="DO110" s="830"/>
      <c r="DP110" s="830"/>
      <c r="DQ110" s="830" t="s">
        <v>415</v>
      </c>
      <c r="DR110" s="830"/>
      <c r="DS110" s="830"/>
      <c r="DT110" s="830"/>
      <c r="DU110" s="830"/>
      <c r="DV110" s="831" t="s">
        <v>415</v>
      </c>
      <c r="DW110" s="831"/>
      <c r="DX110" s="831"/>
      <c r="DY110" s="831"/>
      <c r="DZ110" s="832"/>
    </row>
    <row r="111" spans="1:131" s="197" customFormat="1" ht="26.25" customHeight="1">
      <c r="A111" s="808" t="s">
        <v>416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2913193</v>
      </c>
      <c r="BR111" s="801"/>
      <c r="BS111" s="801"/>
      <c r="BT111" s="801"/>
      <c r="BU111" s="801"/>
      <c r="BV111" s="801">
        <v>2826503</v>
      </c>
      <c r="BW111" s="801"/>
      <c r="BX111" s="801"/>
      <c r="BY111" s="801"/>
      <c r="BZ111" s="801"/>
      <c r="CA111" s="801">
        <v>2646813</v>
      </c>
      <c r="CB111" s="801"/>
      <c r="CC111" s="801"/>
      <c r="CD111" s="801"/>
      <c r="CE111" s="801"/>
      <c r="CF111" s="878">
        <v>27.7</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419</v>
      </c>
      <c r="DH111" s="801"/>
      <c r="DI111" s="801"/>
      <c r="DJ111" s="801"/>
      <c r="DK111" s="801"/>
      <c r="DL111" s="801" t="s">
        <v>419</v>
      </c>
      <c r="DM111" s="801"/>
      <c r="DN111" s="801"/>
      <c r="DO111" s="801"/>
      <c r="DP111" s="801"/>
      <c r="DQ111" s="801" t="s">
        <v>419</v>
      </c>
      <c r="DR111" s="801"/>
      <c r="DS111" s="801"/>
      <c r="DT111" s="801"/>
      <c r="DU111" s="801"/>
      <c r="DV111" s="853" t="s">
        <v>419</v>
      </c>
      <c r="DW111" s="853"/>
      <c r="DX111" s="853"/>
      <c r="DY111" s="853"/>
      <c r="DZ111" s="854"/>
    </row>
    <row r="112" spans="1:131" s="197" customFormat="1" ht="26.25" customHeight="1">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7168536</v>
      </c>
      <c r="BR112" s="801"/>
      <c r="BS112" s="801"/>
      <c r="BT112" s="801"/>
      <c r="BU112" s="801"/>
      <c r="BV112" s="801">
        <v>6829111</v>
      </c>
      <c r="BW112" s="801"/>
      <c r="BX112" s="801"/>
      <c r="BY112" s="801"/>
      <c r="BZ112" s="801"/>
      <c r="CA112" s="801">
        <v>6379617</v>
      </c>
      <c r="CB112" s="801"/>
      <c r="CC112" s="801"/>
      <c r="CD112" s="801"/>
      <c r="CE112" s="801"/>
      <c r="CF112" s="878">
        <v>66.8</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623656</v>
      </c>
      <c r="AB113" s="939"/>
      <c r="AC113" s="939"/>
      <c r="AD113" s="939"/>
      <c r="AE113" s="940"/>
      <c r="AF113" s="941">
        <v>582937</v>
      </c>
      <c r="AG113" s="939"/>
      <c r="AH113" s="939"/>
      <c r="AI113" s="939"/>
      <c r="AJ113" s="940"/>
      <c r="AK113" s="941">
        <v>555067</v>
      </c>
      <c r="AL113" s="939"/>
      <c r="AM113" s="939"/>
      <c r="AN113" s="939"/>
      <c r="AO113" s="940"/>
      <c r="AP113" s="942">
        <v>5.8</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538937</v>
      </c>
      <c r="BR113" s="801"/>
      <c r="BS113" s="801"/>
      <c r="BT113" s="801"/>
      <c r="BU113" s="801"/>
      <c r="BV113" s="801">
        <v>956695</v>
      </c>
      <c r="BW113" s="801"/>
      <c r="BX113" s="801"/>
      <c r="BY113" s="801"/>
      <c r="BZ113" s="801"/>
      <c r="CA113" s="801">
        <v>2123344</v>
      </c>
      <c r="CB113" s="801"/>
      <c r="CC113" s="801"/>
      <c r="CD113" s="801"/>
      <c r="CE113" s="801"/>
      <c r="CF113" s="878">
        <v>22.2</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38608</v>
      </c>
      <c r="AB114" s="814"/>
      <c r="AC114" s="814"/>
      <c r="AD114" s="814"/>
      <c r="AE114" s="815"/>
      <c r="AF114" s="816">
        <v>47428</v>
      </c>
      <c r="AG114" s="814"/>
      <c r="AH114" s="814"/>
      <c r="AI114" s="814"/>
      <c r="AJ114" s="815"/>
      <c r="AK114" s="816">
        <v>46141</v>
      </c>
      <c r="AL114" s="814"/>
      <c r="AM114" s="814"/>
      <c r="AN114" s="814"/>
      <c r="AO114" s="815"/>
      <c r="AP114" s="784">
        <v>0.5</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3538146</v>
      </c>
      <c r="BR114" s="801"/>
      <c r="BS114" s="801"/>
      <c r="BT114" s="801"/>
      <c r="BU114" s="801"/>
      <c r="BV114" s="801">
        <v>3381052</v>
      </c>
      <c r="BW114" s="801"/>
      <c r="BX114" s="801"/>
      <c r="BY114" s="801"/>
      <c r="BZ114" s="801"/>
      <c r="CA114" s="801">
        <v>3155685</v>
      </c>
      <c r="CB114" s="801"/>
      <c r="CC114" s="801"/>
      <c r="CD114" s="801"/>
      <c r="CE114" s="801"/>
      <c r="CF114" s="878">
        <v>33</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176089</v>
      </c>
      <c r="AB115" s="939"/>
      <c r="AC115" s="939"/>
      <c r="AD115" s="939"/>
      <c r="AE115" s="940"/>
      <c r="AF115" s="941">
        <v>198524</v>
      </c>
      <c r="AG115" s="939"/>
      <c r="AH115" s="939"/>
      <c r="AI115" s="939"/>
      <c r="AJ115" s="940"/>
      <c r="AK115" s="941">
        <v>197140</v>
      </c>
      <c r="AL115" s="939"/>
      <c r="AM115" s="939"/>
      <c r="AN115" s="939"/>
      <c r="AO115" s="940"/>
      <c r="AP115" s="942">
        <v>2.1</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v>5484061</v>
      </c>
      <c r="BR115" s="801"/>
      <c r="BS115" s="801"/>
      <c r="BT115" s="801"/>
      <c r="BU115" s="801"/>
      <c r="BV115" s="801">
        <v>5265519</v>
      </c>
      <c r="BW115" s="801"/>
      <c r="BX115" s="801"/>
      <c r="BY115" s="801"/>
      <c r="BZ115" s="801"/>
      <c r="CA115" s="801">
        <v>4974052</v>
      </c>
      <c r="CB115" s="801"/>
      <c r="CC115" s="801"/>
      <c r="CD115" s="801"/>
      <c r="CE115" s="801"/>
      <c r="CF115" s="878">
        <v>52.1</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2910895</v>
      </c>
      <c r="AB117" s="925"/>
      <c r="AC117" s="925"/>
      <c r="AD117" s="925"/>
      <c r="AE117" s="926"/>
      <c r="AF117" s="928">
        <v>2741722</v>
      </c>
      <c r="AG117" s="925"/>
      <c r="AH117" s="925"/>
      <c r="AI117" s="925"/>
      <c r="AJ117" s="926"/>
      <c r="AK117" s="928">
        <v>2565103</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285</v>
      </c>
      <c r="AG118" s="918"/>
      <c r="AH118" s="918"/>
      <c r="AI118" s="918"/>
      <c r="AJ118" s="919"/>
      <c r="AK118" s="920" t="s">
        <v>284</v>
      </c>
      <c r="AL118" s="918"/>
      <c r="AM118" s="918"/>
      <c r="AN118" s="918"/>
      <c r="AO118" s="919"/>
      <c r="AP118" s="921" t="s">
        <v>409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439</v>
      </c>
      <c r="BP118" s="868"/>
      <c r="BQ118" s="887">
        <v>39449716</v>
      </c>
      <c r="BR118" s="888"/>
      <c r="BS118" s="888"/>
      <c r="BT118" s="888"/>
      <c r="BU118" s="888"/>
      <c r="BV118" s="888">
        <v>38768216</v>
      </c>
      <c r="BW118" s="888"/>
      <c r="BX118" s="888"/>
      <c r="BY118" s="888"/>
      <c r="BZ118" s="888"/>
      <c r="CA118" s="888">
        <v>38866676</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4249144</v>
      </c>
      <c r="BR119" s="830"/>
      <c r="BS119" s="830"/>
      <c r="BT119" s="830"/>
      <c r="BU119" s="830"/>
      <c r="BV119" s="830">
        <v>4293270</v>
      </c>
      <c r="BW119" s="830"/>
      <c r="BX119" s="830"/>
      <c r="BY119" s="830"/>
      <c r="BZ119" s="830"/>
      <c r="CA119" s="830">
        <v>4284487</v>
      </c>
      <c r="CB119" s="830"/>
      <c r="CC119" s="830"/>
      <c r="CD119" s="830"/>
      <c r="CE119" s="830"/>
      <c r="CF119" s="891">
        <v>44.9</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2913193</v>
      </c>
      <c r="DH119" s="747"/>
      <c r="DI119" s="747"/>
      <c r="DJ119" s="747"/>
      <c r="DK119" s="748"/>
      <c r="DL119" s="749">
        <v>2826503</v>
      </c>
      <c r="DM119" s="747"/>
      <c r="DN119" s="747"/>
      <c r="DO119" s="747"/>
      <c r="DP119" s="748"/>
      <c r="DQ119" s="749">
        <v>2646813</v>
      </c>
      <c r="DR119" s="747"/>
      <c r="DS119" s="747"/>
      <c r="DT119" s="747"/>
      <c r="DU119" s="748"/>
      <c r="DV119" s="837">
        <v>27.7</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2770573</v>
      </c>
      <c r="BR120" s="801"/>
      <c r="BS120" s="801"/>
      <c r="BT120" s="801"/>
      <c r="BU120" s="801"/>
      <c r="BV120" s="801">
        <v>2664985</v>
      </c>
      <c r="BW120" s="801"/>
      <c r="BX120" s="801"/>
      <c r="BY120" s="801"/>
      <c r="BZ120" s="801"/>
      <c r="CA120" s="801">
        <v>2640859</v>
      </c>
      <c r="CB120" s="801"/>
      <c r="CC120" s="801"/>
      <c r="CD120" s="801"/>
      <c r="CE120" s="801"/>
      <c r="CF120" s="878">
        <v>27.7</v>
      </c>
      <c r="CG120" s="879"/>
      <c r="CH120" s="879"/>
      <c r="CI120" s="879"/>
      <c r="CJ120" s="879"/>
      <c r="CK120" s="880" t="s">
        <v>445</v>
      </c>
      <c r="CL120" s="840"/>
      <c r="CM120" s="840"/>
      <c r="CN120" s="840"/>
      <c r="CO120" s="841"/>
      <c r="CP120" s="884" t="s">
        <v>446</v>
      </c>
      <c r="CQ120" s="885"/>
      <c r="CR120" s="885"/>
      <c r="CS120" s="885"/>
      <c r="CT120" s="885"/>
      <c r="CU120" s="885"/>
      <c r="CV120" s="885"/>
      <c r="CW120" s="885"/>
      <c r="CX120" s="885"/>
      <c r="CY120" s="885"/>
      <c r="CZ120" s="885"/>
      <c r="DA120" s="885"/>
      <c r="DB120" s="885"/>
      <c r="DC120" s="885"/>
      <c r="DD120" s="885"/>
      <c r="DE120" s="885"/>
      <c r="DF120" s="886"/>
      <c r="DG120" s="829">
        <v>7156202</v>
      </c>
      <c r="DH120" s="830"/>
      <c r="DI120" s="830"/>
      <c r="DJ120" s="830"/>
      <c r="DK120" s="830"/>
      <c r="DL120" s="830">
        <v>6820171</v>
      </c>
      <c r="DM120" s="830"/>
      <c r="DN120" s="830"/>
      <c r="DO120" s="830"/>
      <c r="DP120" s="830"/>
      <c r="DQ120" s="830">
        <v>6377388</v>
      </c>
      <c r="DR120" s="830"/>
      <c r="DS120" s="830"/>
      <c r="DT120" s="830"/>
      <c r="DU120" s="830"/>
      <c r="DV120" s="831">
        <v>66.8</v>
      </c>
      <c r="DW120" s="831"/>
      <c r="DX120" s="831"/>
      <c r="DY120" s="831"/>
      <c r="DZ120" s="832"/>
    </row>
    <row r="121" spans="1:130" s="197" customFormat="1" ht="26.25" customHeight="1">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21974637</v>
      </c>
      <c r="BR121" s="888"/>
      <c r="BS121" s="888"/>
      <c r="BT121" s="888"/>
      <c r="BU121" s="888"/>
      <c r="BV121" s="888">
        <v>22252561</v>
      </c>
      <c r="BW121" s="888"/>
      <c r="BX121" s="888"/>
      <c r="BY121" s="888"/>
      <c r="BZ121" s="888"/>
      <c r="CA121" s="888">
        <v>22027165</v>
      </c>
      <c r="CB121" s="888"/>
      <c r="CC121" s="888"/>
      <c r="CD121" s="888"/>
      <c r="CE121" s="888"/>
      <c r="CF121" s="889">
        <v>230.6</v>
      </c>
      <c r="CG121" s="890"/>
      <c r="CH121" s="890"/>
      <c r="CI121" s="890"/>
      <c r="CJ121" s="890"/>
      <c r="CK121" s="881"/>
      <c r="CL121" s="842"/>
      <c r="CM121" s="842"/>
      <c r="CN121" s="842"/>
      <c r="CO121" s="843"/>
      <c r="CP121" s="858" t="s">
        <v>449</v>
      </c>
      <c r="CQ121" s="859"/>
      <c r="CR121" s="859"/>
      <c r="CS121" s="859"/>
      <c r="CT121" s="859"/>
      <c r="CU121" s="859"/>
      <c r="CV121" s="859"/>
      <c r="CW121" s="859"/>
      <c r="CX121" s="859"/>
      <c r="CY121" s="859"/>
      <c r="CZ121" s="859"/>
      <c r="DA121" s="859"/>
      <c r="DB121" s="859"/>
      <c r="DC121" s="859"/>
      <c r="DD121" s="859"/>
      <c r="DE121" s="859"/>
      <c r="DF121" s="860"/>
      <c r="DG121" s="800">
        <v>4923</v>
      </c>
      <c r="DH121" s="801"/>
      <c r="DI121" s="801"/>
      <c r="DJ121" s="801"/>
      <c r="DK121" s="801"/>
      <c r="DL121" s="801">
        <v>4848</v>
      </c>
      <c r="DM121" s="801"/>
      <c r="DN121" s="801"/>
      <c r="DO121" s="801"/>
      <c r="DP121" s="801"/>
      <c r="DQ121" s="801">
        <v>2229</v>
      </c>
      <c r="DR121" s="801"/>
      <c r="DS121" s="801"/>
      <c r="DT121" s="801"/>
      <c r="DU121" s="801"/>
      <c r="DV121" s="853">
        <v>0</v>
      </c>
      <c r="DW121" s="853"/>
      <c r="DX121" s="853"/>
      <c r="DY121" s="853"/>
      <c r="DZ121" s="854"/>
    </row>
    <row r="122" spans="1:130" s="197" customFormat="1" ht="26.25" customHeight="1">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450</v>
      </c>
      <c r="BP122" s="868"/>
      <c r="BQ122" s="869">
        <v>28994354</v>
      </c>
      <c r="BR122" s="870"/>
      <c r="BS122" s="870"/>
      <c r="BT122" s="870"/>
      <c r="BU122" s="870"/>
      <c r="BV122" s="870">
        <v>29210816</v>
      </c>
      <c r="BW122" s="870"/>
      <c r="BX122" s="870"/>
      <c r="BY122" s="870"/>
      <c r="BZ122" s="870"/>
      <c r="CA122" s="870">
        <v>28952511</v>
      </c>
      <c r="CB122" s="870"/>
      <c r="CC122" s="870"/>
      <c r="CD122" s="870"/>
      <c r="CE122" s="870"/>
      <c r="CF122" s="773"/>
      <c r="CG122" s="774"/>
      <c r="CH122" s="774"/>
      <c r="CI122" s="774"/>
      <c r="CJ122" s="871"/>
      <c r="CK122" s="881"/>
      <c r="CL122" s="842"/>
      <c r="CM122" s="842"/>
      <c r="CN122" s="842"/>
      <c r="CO122" s="843"/>
      <c r="CP122" s="858" t="s">
        <v>451</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110.9</v>
      </c>
      <c r="BR123" s="862"/>
      <c r="BS123" s="862"/>
      <c r="BT123" s="862"/>
      <c r="BU123" s="862"/>
      <c r="BV123" s="862">
        <v>103</v>
      </c>
      <c r="BW123" s="862"/>
      <c r="BX123" s="862"/>
      <c r="BY123" s="862"/>
      <c r="BZ123" s="862"/>
      <c r="CA123" s="862">
        <v>103.8</v>
      </c>
      <c r="CB123" s="862"/>
      <c r="CC123" s="862"/>
      <c r="CD123" s="862"/>
      <c r="CE123" s="862"/>
      <c r="CF123" s="760"/>
      <c r="CG123" s="761"/>
      <c r="CH123" s="761"/>
      <c r="CI123" s="761"/>
      <c r="CJ123" s="863"/>
      <c r="CK123" s="881"/>
      <c r="CL123" s="842"/>
      <c r="CM123" s="842"/>
      <c r="CN123" s="842"/>
      <c r="CO123" s="843"/>
      <c r="CP123" s="858" t="s">
        <v>453</v>
      </c>
      <c r="CQ123" s="859"/>
      <c r="CR123" s="859"/>
      <c r="CS123" s="859"/>
      <c r="CT123" s="859"/>
      <c r="CU123" s="859"/>
      <c r="CV123" s="859"/>
      <c r="CW123" s="859"/>
      <c r="CX123" s="859"/>
      <c r="CY123" s="859"/>
      <c r="CZ123" s="859"/>
      <c r="DA123" s="859"/>
      <c r="DB123" s="859"/>
      <c r="DC123" s="859"/>
      <c r="DD123" s="859"/>
      <c r="DE123" s="859"/>
      <c r="DF123" s="860"/>
      <c r="DG123" s="813">
        <v>7411</v>
      </c>
      <c r="DH123" s="814"/>
      <c r="DI123" s="814"/>
      <c r="DJ123" s="814"/>
      <c r="DK123" s="815"/>
      <c r="DL123" s="816">
        <v>4092</v>
      </c>
      <c r="DM123" s="814"/>
      <c r="DN123" s="814"/>
      <c r="DO123" s="814"/>
      <c r="DP123" s="815"/>
      <c r="DQ123" s="816" t="s">
        <v>454</v>
      </c>
      <c r="DR123" s="814"/>
      <c r="DS123" s="814"/>
      <c r="DT123" s="814"/>
      <c r="DU123" s="815"/>
      <c r="DV123" s="784" t="s">
        <v>454</v>
      </c>
      <c r="DW123" s="785"/>
      <c r="DX123" s="785"/>
      <c r="DY123" s="785"/>
      <c r="DZ123" s="786"/>
    </row>
    <row r="124" spans="1:130" s="197" customFormat="1" ht="26.25" customHeight="1">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454</v>
      </c>
      <c r="AB124" s="814"/>
      <c r="AC124" s="814"/>
      <c r="AD124" s="814"/>
      <c r="AE124" s="815"/>
      <c r="AF124" s="816" t="s">
        <v>454</v>
      </c>
      <c r="AG124" s="814"/>
      <c r="AH124" s="814"/>
      <c r="AI124" s="814"/>
      <c r="AJ124" s="815"/>
      <c r="AK124" s="816" t="s">
        <v>454</v>
      </c>
      <c r="AL124" s="814"/>
      <c r="AM124" s="814"/>
      <c r="AN124" s="814"/>
      <c r="AO124" s="815"/>
      <c r="AP124" s="784" t="s">
        <v>454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455</v>
      </c>
      <c r="CQ124" s="859"/>
      <c r="CR124" s="859"/>
      <c r="CS124" s="859"/>
      <c r="CT124" s="859"/>
      <c r="CU124" s="859"/>
      <c r="CV124" s="859"/>
      <c r="CW124" s="859"/>
      <c r="CX124" s="859"/>
      <c r="CY124" s="859"/>
      <c r="CZ124" s="859"/>
      <c r="DA124" s="859"/>
      <c r="DB124" s="859"/>
      <c r="DC124" s="859"/>
      <c r="DD124" s="859"/>
      <c r="DE124" s="859"/>
      <c r="DF124" s="860"/>
      <c r="DG124" s="746" t="s">
        <v>454</v>
      </c>
      <c r="DH124" s="747"/>
      <c r="DI124" s="747"/>
      <c r="DJ124" s="747"/>
      <c r="DK124" s="748"/>
      <c r="DL124" s="749" t="s">
        <v>454</v>
      </c>
      <c r="DM124" s="747"/>
      <c r="DN124" s="747"/>
      <c r="DO124" s="747"/>
      <c r="DP124" s="748"/>
      <c r="DQ124" s="749" t="s">
        <v>454</v>
      </c>
      <c r="DR124" s="747"/>
      <c r="DS124" s="747"/>
      <c r="DT124" s="747"/>
      <c r="DU124" s="748"/>
      <c r="DV124" s="837" t="s">
        <v>454</v>
      </c>
      <c r="DW124" s="838"/>
      <c r="DX124" s="838"/>
      <c r="DY124" s="838"/>
      <c r="DZ124" s="839"/>
    </row>
    <row r="125" spans="1:130" s="197" customFormat="1" ht="26.25" customHeight="1" thickBot="1">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454</v>
      </c>
      <c r="AB125" s="814"/>
      <c r="AC125" s="814"/>
      <c r="AD125" s="814"/>
      <c r="AE125" s="815"/>
      <c r="AF125" s="816" t="s">
        <v>454</v>
      </c>
      <c r="AG125" s="814"/>
      <c r="AH125" s="814"/>
      <c r="AI125" s="814"/>
      <c r="AJ125" s="815"/>
      <c r="AK125" s="816" t="s">
        <v>454</v>
      </c>
      <c r="AL125" s="814"/>
      <c r="AM125" s="814"/>
      <c r="AN125" s="814"/>
      <c r="AO125" s="815"/>
      <c r="AP125" s="784" t="s">
        <v>454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456</v>
      </c>
      <c r="CL125" s="840"/>
      <c r="CM125" s="840"/>
      <c r="CN125" s="840"/>
      <c r="CO125" s="841"/>
      <c r="CP125" s="846" t="s">
        <v>457</v>
      </c>
      <c r="CQ125" s="788"/>
      <c r="CR125" s="788"/>
      <c r="CS125" s="788"/>
      <c r="CT125" s="788"/>
      <c r="CU125" s="788"/>
      <c r="CV125" s="788"/>
      <c r="CW125" s="788"/>
      <c r="CX125" s="788"/>
      <c r="CY125" s="788"/>
      <c r="CZ125" s="788"/>
      <c r="DA125" s="788"/>
      <c r="DB125" s="788"/>
      <c r="DC125" s="788"/>
      <c r="DD125" s="788"/>
      <c r="DE125" s="788"/>
      <c r="DF125" s="789"/>
      <c r="DG125" s="829" t="s">
        <v>454</v>
      </c>
      <c r="DH125" s="830"/>
      <c r="DI125" s="830"/>
      <c r="DJ125" s="830"/>
      <c r="DK125" s="830"/>
      <c r="DL125" s="830" t="s">
        <v>454</v>
      </c>
      <c r="DM125" s="830"/>
      <c r="DN125" s="830"/>
      <c r="DO125" s="830"/>
      <c r="DP125" s="830"/>
      <c r="DQ125" s="830" t="s">
        <v>454</v>
      </c>
      <c r="DR125" s="830"/>
      <c r="DS125" s="830"/>
      <c r="DT125" s="830"/>
      <c r="DU125" s="830"/>
      <c r="DV125" s="831" t="s">
        <v>454</v>
      </c>
      <c r="DW125" s="831"/>
      <c r="DX125" s="831"/>
      <c r="DY125" s="831"/>
      <c r="DZ125" s="832"/>
    </row>
    <row r="126" spans="1:130" s="197" customFormat="1" ht="26.25" customHeight="1">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7314</v>
      </c>
      <c r="AB126" s="814"/>
      <c r="AC126" s="814"/>
      <c r="AD126" s="814"/>
      <c r="AE126" s="815"/>
      <c r="AF126" s="816">
        <v>9750</v>
      </c>
      <c r="AG126" s="814"/>
      <c r="AH126" s="814"/>
      <c r="AI126" s="814"/>
      <c r="AJ126" s="815"/>
      <c r="AK126" s="816">
        <v>9750</v>
      </c>
      <c r="AL126" s="814"/>
      <c r="AM126" s="814"/>
      <c r="AN126" s="814"/>
      <c r="AO126" s="815"/>
      <c r="AP126" s="784">
        <v>0.1</v>
      </c>
      <c r="AQ126" s="785"/>
      <c r="AR126" s="785"/>
      <c r="AS126" s="785"/>
      <c r="AT126" s="786"/>
      <c r="AU126" s="233"/>
      <c r="AV126" s="233"/>
      <c r="AW126" s="233"/>
      <c r="AX126" s="836" t="s">
        <v>458</v>
      </c>
      <c r="AY126" s="794"/>
      <c r="AZ126" s="794"/>
      <c r="BA126" s="794"/>
      <c r="BB126" s="794"/>
      <c r="BC126" s="794"/>
      <c r="BD126" s="794"/>
      <c r="BE126" s="795"/>
      <c r="BF126" s="793" t="s">
        <v>459</v>
      </c>
      <c r="BG126" s="794"/>
      <c r="BH126" s="794"/>
      <c r="BI126" s="794"/>
      <c r="BJ126" s="794"/>
      <c r="BK126" s="794"/>
      <c r="BL126" s="795"/>
      <c r="BM126" s="793" t="s">
        <v>460</v>
      </c>
      <c r="BN126" s="794"/>
      <c r="BO126" s="794"/>
      <c r="BP126" s="794"/>
      <c r="BQ126" s="794"/>
      <c r="BR126" s="794"/>
      <c r="BS126" s="795"/>
      <c r="BT126" s="793" t="s">
        <v>461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462</v>
      </c>
      <c r="CQ126" s="798"/>
      <c r="CR126" s="798"/>
      <c r="CS126" s="798"/>
      <c r="CT126" s="798"/>
      <c r="CU126" s="798"/>
      <c r="CV126" s="798"/>
      <c r="CW126" s="798"/>
      <c r="CX126" s="798"/>
      <c r="CY126" s="798"/>
      <c r="CZ126" s="798"/>
      <c r="DA126" s="798"/>
      <c r="DB126" s="798"/>
      <c r="DC126" s="798"/>
      <c r="DD126" s="798"/>
      <c r="DE126" s="798"/>
      <c r="DF126" s="799"/>
      <c r="DG126" s="800">
        <v>5484061</v>
      </c>
      <c r="DH126" s="801"/>
      <c r="DI126" s="801"/>
      <c r="DJ126" s="801"/>
      <c r="DK126" s="801"/>
      <c r="DL126" s="801">
        <v>5265519</v>
      </c>
      <c r="DM126" s="801"/>
      <c r="DN126" s="801"/>
      <c r="DO126" s="801"/>
      <c r="DP126" s="801"/>
      <c r="DQ126" s="801">
        <v>4974052</v>
      </c>
      <c r="DR126" s="801"/>
      <c r="DS126" s="801"/>
      <c r="DT126" s="801"/>
      <c r="DU126" s="801"/>
      <c r="DV126" s="853">
        <v>52.1</v>
      </c>
      <c r="DW126" s="853"/>
      <c r="DX126" s="853"/>
      <c r="DY126" s="853"/>
      <c r="DZ126" s="854"/>
    </row>
    <row r="127" spans="1:130" s="197" customFormat="1" ht="26.25" customHeight="1" thickBot="1">
      <c r="A127" s="897"/>
      <c r="B127" s="898"/>
      <c r="C127" s="855" t="s">
        <v>463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168775</v>
      </c>
      <c r="AB127" s="814"/>
      <c r="AC127" s="814"/>
      <c r="AD127" s="814"/>
      <c r="AE127" s="815"/>
      <c r="AF127" s="816">
        <v>188774</v>
      </c>
      <c r="AG127" s="814"/>
      <c r="AH127" s="814"/>
      <c r="AI127" s="814"/>
      <c r="AJ127" s="815"/>
      <c r="AK127" s="816">
        <v>187390</v>
      </c>
      <c r="AL127" s="814"/>
      <c r="AM127" s="814"/>
      <c r="AN127" s="814"/>
      <c r="AO127" s="815"/>
      <c r="AP127" s="784">
        <v>2</v>
      </c>
      <c r="AQ127" s="785"/>
      <c r="AR127" s="785"/>
      <c r="AS127" s="785"/>
      <c r="AT127" s="786"/>
      <c r="AU127" s="233"/>
      <c r="AV127" s="233"/>
      <c r="AW127" s="233"/>
      <c r="AX127" s="787" t="s">
        <v>464</v>
      </c>
      <c r="AY127" s="788"/>
      <c r="AZ127" s="788"/>
      <c r="BA127" s="788"/>
      <c r="BB127" s="788"/>
      <c r="BC127" s="788"/>
      <c r="BD127" s="788"/>
      <c r="BE127" s="789"/>
      <c r="BF127" s="790" t="s">
        <v>454</v>
      </c>
      <c r="BG127" s="791"/>
      <c r="BH127" s="791"/>
      <c r="BI127" s="791"/>
      <c r="BJ127" s="791"/>
      <c r="BK127" s="791"/>
      <c r="BL127" s="792"/>
      <c r="BM127" s="790">
        <v>13.12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465</v>
      </c>
      <c r="CQ127" s="782"/>
      <c r="CR127" s="782"/>
      <c r="CS127" s="782"/>
      <c r="CT127" s="782"/>
      <c r="CU127" s="782"/>
      <c r="CV127" s="782"/>
      <c r="CW127" s="782"/>
      <c r="CX127" s="782"/>
      <c r="CY127" s="782"/>
      <c r="CZ127" s="782"/>
      <c r="DA127" s="782"/>
      <c r="DB127" s="782"/>
      <c r="DC127" s="782"/>
      <c r="DD127" s="782"/>
      <c r="DE127" s="782"/>
      <c r="DF127" s="783"/>
      <c r="DG127" s="849" t="s">
        <v>466</v>
      </c>
      <c r="DH127" s="850"/>
      <c r="DI127" s="850"/>
      <c r="DJ127" s="850"/>
      <c r="DK127" s="850"/>
      <c r="DL127" s="850" t="s">
        <v>467</v>
      </c>
      <c r="DM127" s="850"/>
      <c r="DN127" s="850"/>
      <c r="DO127" s="850"/>
      <c r="DP127" s="850"/>
      <c r="DQ127" s="850" t="s">
        <v>467</v>
      </c>
      <c r="DR127" s="850"/>
      <c r="DS127" s="850"/>
      <c r="DT127" s="850"/>
      <c r="DU127" s="850"/>
      <c r="DV127" s="851" t="s">
        <v>467</v>
      </c>
      <c r="DW127" s="851"/>
      <c r="DX127" s="851"/>
      <c r="DY127" s="851"/>
      <c r="DZ127" s="852"/>
    </row>
    <row r="128" spans="1:130" s="197" customFormat="1" ht="26.25" customHeight="1">
      <c r="A128" s="825" t="s">
        <v>468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469</v>
      </c>
      <c r="X128" s="827"/>
      <c r="Y128" s="827"/>
      <c r="Z128" s="828"/>
      <c r="AA128" s="753">
        <v>376174</v>
      </c>
      <c r="AB128" s="754"/>
      <c r="AC128" s="754"/>
      <c r="AD128" s="754"/>
      <c r="AE128" s="755"/>
      <c r="AF128" s="756">
        <v>333114</v>
      </c>
      <c r="AG128" s="754"/>
      <c r="AH128" s="754"/>
      <c r="AI128" s="754"/>
      <c r="AJ128" s="755"/>
      <c r="AK128" s="756">
        <v>304408</v>
      </c>
      <c r="AL128" s="754"/>
      <c r="AM128" s="754"/>
      <c r="AN128" s="754"/>
      <c r="AO128" s="755"/>
      <c r="AP128" s="757"/>
      <c r="AQ128" s="758"/>
      <c r="AR128" s="758"/>
      <c r="AS128" s="758"/>
      <c r="AT128" s="759"/>
      <c r="AU128" s="235"/>
      <c r="AV128" s="235"/>
      <c r="AW128" s="235"/>
      <c r="AX128" s="802" t="s">
        <v>470</v>
      </c>
      <c r="AY128" s="798"/>
      <c r="AZ128" s="798"/>
      <c r="BA128" s="798"/>
      <c r="BB128" s="798"/>
      <c r="BC128" s="798"/>
      <c r="BD128" s="798"/>
      <c r="BE128" s="799"/>
      <c r="BF128" s="820" t="s">
        <v>454</v>
      </c>
      <c r="BG128" s="821"/>
      <c r="BH128" s="821"/>
      <c r="BI128" s="821"/>
      <c r="BJ128" s="821"/>
      <c r="BK128" s="821"/>
      <c r="BL128" s="822"/>
      <c r="BM128" s="820">
        <v>18.12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471</v>
      </c>
      <c r="X129" s="811"/>
      <c r="Y129" s="811"/>
      <c r="Z129" s="812"/>
      <c r="AA129" s="813">
        <v>11375641</v>
      </c>
      <c r="AB129" s="814"/>
      <c r="AC129" s="814"/>
      <c r="AD129" s="814"/>
      <c r="AE129" s="815"/>
      <c r="AF129" s="816">
        <v>11255164</v>
      </c>
      <c r="AG129" s="814"/>
      <c r="AH129" s="814"/>
      <c r="AI129" s="814"/>
      <c r="AJ129" s="815"/>
      <c r="AK129" s="816">
        <v>11484564</v>
      </c>
      <c r="AL129" s="814"/>
      <c r="AM129" s="814"/>
      <c r="AN129" s="814"/>
      <c r="AO129" s="815"/>
      <c r="AP129" s="817"/>
      <c r="AQ129" s="818"/>
      <c r="AR129" s="818"/>
      <c r="AS129" s="818"/>
      <c r="AT129" s="819"/>
      <c r="AU129" s="235"/>
      <c r="AV129" s="235"/>
      <c r="AW129" s="235"/>
      <c r="AX129" s="802" t="s">
        <v>472</v>
      </c>
      <c r="AY129" s="798"/>
      <c r="AZ129" s="798"/>
      <c r="BA129" s="798"/>
      <c r="BB129" s="798"/>
      <c r="BC129" s="798"/>
      <c r="BD129" s="798"/>
      <c r="BE129" s="799"/>
      <c r="BF129" s="803">
        <v>4.7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474</v>
      </c>
      <c r="X130" s="811"/>
      <c r="Y130" s="811"/>
      <c r="Z130" s="812"/>
      <c r="AA130" s="813">
        <v>1953825</v>
      </c>
      <c r="AB130" s="814"/>
      <c r="AC130" s="814"/>
      <c r="AD130" s="814"/>
      <c r="AE130" s="815"/>
      <c r="AF130" s="816">
        <v>1979625</v>
      </c>
      <c r="AG130" s="814"/>
      <c r="AH130" s="814"/>
      <c r="AI130" s="814"/>
      <c r="AJ130" s="815"/>
      <c r="AK130" s="816">
        <v>1933784</v>
      </c>
      <c r="AL130" s="814"/>
      <c r="AM130" s="814"/>
      <c r="AN130" s="814"/>
      <c r="AO130" s="815"/>
      <c r="AP130" s="817"/>
      <c r="AQ130" s="818"/>
      <c r="AR130" s="818"/>
      <c r="AS130" s="818"/>
      <c r="AT130" s="819"/>
      <c r="AU130" s="235"/>
      <c r="AV130" s="235"/>
      <c r="AW130" s="235"/>
      <c r="AX130" s="781" t="s">
        <v>475</v>
      </c>
      <c r="AY130" s="782"/>
      <c r="AZ130" s="782"/>
      <c r="BA130" s="782"/>
      <c r="BB130" s="782"/>
      <c r="BC130" s="782"/>
      <c r="BD130" s="782"/>
      <c r="BE130" s="783"/>
      <c r="BF130" s="735">
        <v>103.8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476</v>
      </c>
      <c r="X131" s="744"/>
      <c r="Y131" s="744"/>
      <c r="Z131" s="745"/>
      <c r="AA131" s="746">
        <v>9421816</v>
      </c>
      <c r="AB131" s="747"/>
      <c r="AC131" s="747"/>
      <c r="AD131" s="747"/>
      <c r="AE131" s="748"/>
      <c r="AF131" s="749">
        <v>9275539</v>
      </c>
      <c r="AG131" s="747"/>
      <c r="AH131" s="747"/>
      <c r="AI131" s="747"/>
      <c r="AJ131" s="748"/>
      <c r="AK131" s="749">
        <v>9550780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478</v>
      </c>
      <c r="W132" s="767"/>
      <c r="X132" s="767"/>
      <c r="Y132" s="767"/>
      <c r="Z132" s="768"/>
      <c r="AA132" s="769">
        <v>6.1654356229999996</v>
      </c>
      <c r="AB132" s="770"/>
      <c r="AC132" s="770"/>
      <c r="AD132" s="770"/>
      <c r="AE132" s="771"/>
      <c r="AF132" s="772">
        <v>4.624884872</v>
      </c>
      <c r="AG132" s="770"/>
      <c r="AH132" s="770"/>
      <c r="AI132" s="770"/>
      <c r="AJ132" s="771"/>
      <c r="AK132" s="772">
        <v>3.4228722679999999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479</v>
      </c>
      <c r="W133" s="776"/>
      <c r="X133" s="776"/>
      <c r="Y133" s="776"/>
      <c r="Z133" s="777"/>
      <c r="AA133" s="778">
        <v>6.9</v>
      </c>
      <c r="AB133" s="779"/>
      <c r="AC133" s="779"/>
      <c r="AD133" s="779"/>
      <c r="AE133" s="780"/>
      <c r="AF133" s="778">
        <v>5.9</v>
      </c>
      <c r="AG133" s="779"/>
      <c r="AH133" s="779"/>
      <c r="AI133" s="779"/>
      <c r="AJ133" s="780"/>
      <c r="AK133" s="778">
        <v>4.7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49" t="s">
        <v>482</v>
      </c>
      <c r="L7" s="254"/>
      <c r="M7" s="255" t="s">
        <v>483</v>
      </c>
      <c r="N7" s="256"/>
    </row>
    <row r="8" spans="1:16">
      <c r="A8" s="248"/>
      <c r="B8" s="244"/>
      <c r="C8" s="244"/>
      <c r="D8" s="244"/>
      <c r="E8" s="244"/>
      <c r="F8" s="244"/>
      <c r="G8" s="257"/>
      <c r="H8" s="258"/>
      <c r="I8" s="258"/>
      <c r="J8" s="259"/>
      <c r="K8" s="1150"/>
      <c r="L8" s="260" t="s">
        <v>484</v>
      </c>
      <c r="M8" s="261" t="s">
        <v>485</v>
      </c>
      <c r="N8" s="262" t="s">
        <v>486</v>
      </c>
    </row>
    <row r="9" spans="1:16">
      <c r="A9" s="248"/>
      <c r="B9" s="244"/>
      <c r="C9" s="244"/>
      <c r="D9" s="244"/>
      <c r="E9" s="244"/>
      <c r="F9" s="244"/>
      <c r="G9" s="1163" t="s">
        <v>487</v>
      </c>
      <c r="H9" s="1164"/>
      <c r="I9" s="1164"/>
      <c r="J9" s="1165"/>
      <c r="K9" s="263">
        <v>3883118</v>
      </c>
      <c r="L9" s="264">
        <v>76363</v>
      </c>
      <c r="M9" s="265">
        <v>62416</v>
      </c>
      <c r="N9" s="266">
        <v>22.3</v>
      </c>
    </row>
    <row r="10" spans="1:16">
      <c r="A10" s="248"/>
      <c r="B10" s="244"/>
      <c r="C10" s="244"/>
      <c r="D10" s="244"/>
      <c r="E10" s="244"/>
      <c r="F10" s="244"/>
      <c r="G10" s="1163" t="s">
        <v>488</v>
      </c>
      <c r="H10" s="1164"/>
      <c r="I10" s="1164"/>
      <c r="J10" s="1165"/>
      <c r="K10" s="267">
        <v>24210</v>
      </c>
      <c r="L10" s="268">
        <v>476</v>
      </c>
      <c r="M10" s="269">
        <v>5506</v>
      </c>
      <c r="N10" s="270">
        <v>-91.4</v>
      </c>
    </row>
    <row r="11" spans="1:16" ht="13.5" customHeight="1">
      <c r="A11" s="248"/>
      <c r="B11" s="244"/>
      <c r="C11" s="244"/>
      <c r="D11" s="244"/>
      <c r="E11" s="244"/>
      <c r="F11" s="244"/>
      <c r="G11" s="1163" t="s">
        <v>489</v>
      </c>
      <c r="H11" s="1164"/>
      <c r="I11" s="1164"/>
      <c r="J11" s="1165"/>
      <c r="K11" s="267">
        <v>531543</v>
      </c>
      <c r="L11" s="268">
        <v>10453</v>
      </c>
      <c r="M11" s="269">
        <v>5414</v>
      </c>
      <c r="N11" s="270">
        <v>93.1</v>
      </c>
    </row>
    <row r="12" spans="1:16" ht="13.5" customHeight="1">
      <c r="A12" s="248"/>
      <c r="B12" s="244"/>
      <c r="C12" s="244"/>
      <c r="D12" s="244"/>
      <c r="E12" s="244"/>
      <c r="F12" s="244"/>
      <c r="G12" s="1163" t="s">
        <v>490</v>
      </c>
      <c r="H12" s="1164"/>
      <c r="I12" s="1164"/>
      <c r="J12" s="1165"/>
      <c r="K12" s="267">
        <v>5215</v>
      </c>
      <c r="L12" s="268">
        <v>103</v>
      </c>
      <c r="M12" s="269">
        <v>1117</v>
      </c>
      <c r="N12" s="270">
        <v>-90.8</v>
      </c>
    </row>
    <row r="13" spans="1:16" ht="13.5" customHeight="1">
      <c r="A13" s="248"/>
      <c r="B13" s="244"/>
      <c r="C13" s="244"/>
      <c r="D13" s="244"/>
      <c r="E13" s="244"/>
      <c r="F13" s="244"/>
      <c r="G13" s="1163" t="s">
        <v>491</v>
      </c>
      <c r="H13" s="1164"/>
      <c r="I13" s="1164"/>
      <c r="J13" s="1165"/>
      <c r="K13" s="267" t="s">
        <v>492</v>
      </c>
      <c r="L13" s="268" t="s">
        <v>492</v>
      </c>
      <c r="M13" s="269">
        <v>0</v>
      </c>
      <c r="N13" s="270" t="s">
        <v>492</v>
      </c>
    </row>
    <row r="14" spans="1:16" ht="13.5" customHeight="1">
      <c r="A14" s="248"/>
      <c r="B14" s="244"/>
      <c r="C14" s="244"/>
      <c r="D14" s="244"/>
      <c r="E14" s="244"/>
      <c r="F14" s="244"/>
      <c r="G14" s="1163" t="s">
        <v>493</v>
      </c>
      <c r="H14" s="1164"/>
      <c r="I14" s="1164"/>
      <c r="J14" s="1165"/>
      <c r="K14" s="267">
        <v>112699</v>
      </c>
      <c r="L14" s="268">
        <v>2216</v>
      </c>
      <c r="M14" s="269">
        <v>2298</v>
      </c>
      <c r="N14" s="270">
        <v>-3.6</v>
      </c>
    </row>
    <row r="15" spans="1:16" ht="13.5" customHeight="1">
      <c r="A15" s="248"/>
      <c r="B15" s="244"/>
      <c r="C15" s="244"/>
      <c r="D15" s="244"/>
      <c r="E15" s="244"/>
      <c r="F15" s="244"/>
      <c r="G15" s="1163" t="s">
        <v>494</v>
      </c>
      <c r="H15" s="1164"/>
      <c r="I15" s="1164"/>
      <c r="J15" s="1165"/>
      <c r="K15" s="267">
        <v>63176</v>
      </c>
      <c r="L15" s="268">
        <v>1242</v>
      </c>
      <c r="M15" s="269">
        <v>1592</v>
      </c>
      <c r="N15" s="270">
        <v>-22</v>
      </c>
    </row>
    <row r="16" spans="1:16">
      <c r="A16" s="248"/>
      <c r="B16" s="244"/>
      <c r="C16" s="244"/>
      <c r="D16" s="244"/>
      <c r="E16" s="244"/>
      <c r="F16" s="244"/>
      <c r="G16" s="1166" t="s">
        <v>495</v>
      </c>
      <c r="H16" s="1167"/>
      <c r="I16" s="1167"/>
      <c r="J16" s="1168"/>
      <c r="K16" s="268">
        <v>-328803</v>
      </c>
      <c r="L16" s="268">
        <v>-6466</v>
      </c>
      <c r="M16" s="269">
        <v>-6284</v>
      </c>
      <c r="N16" s="270">
        <v>2.9</v>
      </c>
    </row>
    <row r="17" spans="1:16">
      <c r="A17" s="248"/>
      <c r="B17" s="244"/>
      <c r="C17" s="244"/>
      <c r="D17" s="244"/>
      <c r="E17" s="244"/>
      <c r="F17" s="244"/>
      <c r="G17" s="1166" t="s">
        <v>168</v>
      </c>
      <c r="H17" s="1167"/>
      <c r="I17" s="1167"/>
      <c r="J17" s="1168"/>
      <c r="K17" s="268">
        <v>4291158</v>
      </c>
      <c r="L17" s="268">
        <v>84387</v>
      </c>
      <c r="M17" s="269">
        <v>72059</v>
      </c>
      <c r="N17" s="270">
        <v>17.100000000000001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60" t="s">
        <v>500</v>
      </c>
      <c r="H21" s="1161"/>
      <c r="I21" s="1161"/>
      <c r="J21" s="1162"/>
      <c r="K21" s="280">
        <v>8.36</v>
      </c>
      <c r="L21" s="281">
        <v>7.1</v>
      </c>
      <c r="M21" s="282">
        <v>1.26</v>
      </c>
      <c r="N21" s="249"/>
      <c r="O21" s="283"/>
      <c r="P21" s="279"/>
    </row>
    <row r="22" spans="1:16" s="284" customFormat="1">
      <c r="A22" s="279"/>
      <c r="B22" s="249"/>
      <c r="C22" s="249"/>
      <c r="D22" s="249"/>
      <c r="E22" s="249"/>
      <c r="F22" s="249"/>
      <c r="G22" s="1160" t="s">
        <v>501</v>
      </c>
      <c r="H22" s="1161"/>
      <c r="I22" s="1161"/>
      <c r="J22" s="1162"/>
      <c r="K22" s="285">
        <v>97</v>
      </c>
      <c r="L22" s="286">
        <v>98.4</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49" t="s">
        <v>482</v>
      </c>
      <c r="L30" s="254"/>
      <c r="M30" s="255" t="s">
        <v>483</v>
      </c>
      <c r="N30" s="256"/>
    </row>
    <row r="31" spans="1:16">
      <c r="A31" s="248"/>
      <c r="B31" s="244"/>
      <c r="C31" s="244"/>
      <c r="D31" s="244"/>
      <c r="E31" s="244"/>
      <c r="F31" s="244"/>
      <c r="G31" s="257"/>
      <c r="H31" s="258"/>
      <c r="I31" s="258"/>
      <c r="J31" s="259"/>
      <c r="K31" s="1150"/>
      <c r="L31" s="260" t="s">
        <v>484</v>
      </c>
      <c r="M31" s="261" t="s">
        <v>485</v>
      </c>
      <c r="N31" s="262" t="s">
        <v>486</v>
      </c>
    </row>
    <row r="32" spans="1:16" ht="27" customHeight="1">
      <c r="A32" s="248"/>
      <c r="B32" s="244"/>
      <c r="C32" s="244"/>
      <c r="D32" s="244"/>
      <c r="E32" s="244"/>
      <c r="F32" s="244"/>
      <c r="G32" s="1151" t="s">
        <v>505</v>
      </c>
      <c r="H32" s="1152"/>
      <c r="I32" s="1152"/>
      <c r="J32" s="1153"/>
      <c r="K32" s="294">
        <v>1766755</v>
      </c>
      <c r="L32" s="294">
        <v>34744</v>
      </c>
      <c r="M32" s="295">
        <v>39864</v>
      </c>
      <c r="N32" s="296">
        <v>-12.8</v>
      </c>
    </row>
    <row r="33" spans="1:16" ht="13.5" customHeight="1">
      <c r="A33" s="248"/>
      <c r="B33" s="244"/>
      <c r="C33" s="244"/>
      <c r="D33" s="244"/>
      <c r="E33" s="244"/>
      <c r="F33" s="244"/>
      <c r="G33" s="1151" t="s">
        <v>506</v>
      </c>
      <c r="H33" s="1152"/>
      <c r="I33" s="1152"/>
      <c r="J33" s="1153"/>
      <c r="K33" s="294" t="s">
        <v>492</v>
      </c>
      <c r="L33" s="294" t="s">
        <v>492</v>
      </c>
      <c r="M33" s="295">
        <v>3</v>
      </c>
      <c r="N33" s="296" t="s">
        <v>492</v>
      </c>
    </row>
    <row r="34" spans="1:16" ht="27" customHeight="1">
      <c r="A34" s="248"/>
      <c r="B34" s="244"/>
      <c r="C34" s="244"/>
      <c r="D34" s="244"/>
      <c r="E34" s="244"/>
      <c r="F34" s="244"/>
      <c r="G34" s="1151" t="s">
        <v>507</v>
      </c>
      <c r="H34" s="1152"/>
      <c r="I34" s="1152"/>
      <c r="J34" s="1153"/>
      <c r="K34" s="294" t="s">
        <v>492</v>
      </c>
      <c r="L34" s="294" t="s">
        <v>492</v>
      </c>
      <c r="M34" s="295">
        <v>79</v>
      </c>
      <c r="N34" s="296" t="s">
        <v>492</v>
      </c>
    </row>
    <row r="35" spans="1:16" ht="27" customHeight="1">
      <c r="A35" s="248"/>
      <c r="B35" s="244"/>
      <c r="C35" s="244"/>
      <c r="D35" s="244"/>
      <c r="E35" s="244"/>
      <c r="F35" s="244"/>
      <c r="G35" s="1151" t="s">
        <v>508</v>
      </c>
      <c r="H35" s="1152"/>
      <c r="I35" s="1152"/>
      <c r="J35" s="1153"/>
      <c r="K35" s="294">
        <v>555067</v>
      </c>
      <c r="L35" s="294">
        <v>10916</v>
      </c>
      <c r="M35" s="295">
        <v>14090</v>
      </c>
      <c r="N35" s="296">
        <v>-22.5</v>
      </c>
    </row>
    <row r="36" spans="1:16" ht="27" customHeight="1">
      <c r="A36" s="248"/>
      <c r="B36" s="244"/>
      <c r="C36" s="244"/>
      <c r="D36" s="244"/>
      <c r="E36" s="244"/>
      <c r="F36" s="244"/>
      <c r="G36" s="1151" t="s">
        <v>509</v>
      </c>
      <c r="H36" s="1152"/>
      <c r="I36" s="1152"/>
      <c r="J36" s="1153"/>
      <c r="K36" s="294">
        <v>46141</v>
      </c>
      <c r="L36" s="294">
        <v>907</v>
      </c>
      <c r="M36" s="295">
        <v>1791</v>
      </c>
      <c r="N36" s="296">
        <v>-49.4</v>
      </c>
    </row>
    <row r="37" spans="1:16" ht="13.5" customHeight="1">
      <c r="A37" s="248"/>
      <c r="B37" s="244"/>
      <c r="C37" s="244"/>
      <c r="D37" s="244"/>
      <c r="E37" s="244"/>
      <c r="F37" s="244"/>
      <c r="G37" s="1151" t="s">
        <v>510</v>
      </c>
      <c r="H37" s="1152"/>
      <c r="I37" s="1152"/>
      <c r="J37" s="1153"/>
      <c r="K37" s="294">
        <v>197140</v>
      </c>
      <c r="L37" s="294">
        <v>3877</v>
      </c>
      <c r="M37" s="295">
        <v>866</v>
      </c>
      <c r="N37" s="296">
        <v>347.7</v>
      </c>
    </row>
    <row r="38" spans="1:16" ht="27" customHeight="1">
      <c r="A38" s="248"/>
      <c r="B38" s="244"/>
      <c r="C38" s="244"/>
      <c r="D38" s="244"/>
      <c r="E38" s="244"/>
      <c r="F38" s="244"/>
      <c r="G38" s="1154" t="s">
        <v>511</v>
      </c>
      <c r="H38" s="1155"/>
      <c r="I38" s="1155"/>
      <c r="J38" s="1156"/>
      <c r="K38" s="297" t="s">
        <v>492</v>
      </c>
      <c r="L38" s="297" t="s">
        <v>492</v>
      </c>
      <c r="M38" s="298">
        <v>3</v>
      </c>
      <c r="N38" s="299" t="s">
        <v>492</v>
      </c>
      <c r="O38" s="293"/>
    </row>
    <row r="39" spans="1:16">
      <c r="A39" s="248"/>
      <c r="B39" s="244"/>
      <c r="C39" s="244"/>
      <c r="D39" s="244"/>
      <c r="E39" s="244"/>
      <c r="F39" s="244"/>
      <c r="G39" s="1154" t="s">
        <v>512</v>
      </c>
      <c r="H39" s="1155"/>
      <c r="I39" s="1155"/>
      <c r="J39" s="1156"/>
      <c r="K39" s="300">
        <v>-304408</v>
      </c>
      <c r="L39" s="300">
        <v>-5986</v>
      </c>
      <c r="M39" s="301">
        <v>-5541</v>
      </c>
      <c r="N39" s="302">
        <v>8</v>
      </c>
      <c r="O39" s="293"/>
    </row>
    <row r="40" spans="1:16" ht="27" customHeight="1">
      <c r="A40" s="248"/>
      <c r="B40" s="244"/>
      <c r="C40" s="244"/>
      <c r="D40" s="244"/>
      <c r="E40" s="244"/>
      <c r="F40" s="244"/>
      <c r="G40" s="1151" t="s">
        <v>513</v>
      </c>
      <c r="H40" s="1152"/>
      <c r="I40" s="1152"/>
      <c r="J40" s="1153"/>
      <c r="K40" s="300">
        <v>-1933784</v>
      </c>
      <c r="L40" s="300">
        <v>-38028</v>
      </c>
      <c r="M40" s="301">
        <v>-36202</v>
      </c>
      <c r="N40" s="302">
        <v>5</v>
      </c>
      <c r="O40" s="293"/>
    </row>
    <row r="41" spans="1:16">
      <c r="A41" s="248"/>
      <c r="B41" s="244"/>
      <c r="C41" s="244"/>
      <c r="D41" s="244"/>
      <c r="E41" s="244"/>
      <c r="F41" s="244"/>
      <c r="G41" s="1157" t="s">
        <v>279</v>
      </c>
      <c r="H41" s="1158"/>
      <c r="I41" s="1158"/>
      <c r="J41" s="1159"/>
      <c r="K41" s="294">
        <v>326911</v>
      </c>
      <c r="L41" s="300">
        <v>6429</v>
      </c>
      <c r="M41" s="301">
        <v>14952</v>
      </c>
      <c r="N41" s="302">
        <v>-57</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44" t="s">
        <v>482</v>
      </c>
      <c r="J49" s="1146" t="s">
        <v>517</v>
      </c>
      <c r="K49" s="1147"/>
      <c r="L49" s="1147"/>
      <c r="M49" s="1147"/>
      <c r="N49" s="1148"/>
    </row>
    <row r="50" spans="1:14">
      <c r="A50" s="248"/>
      <c r="B50" s="244"/>
      <c r="C50" s="244"/>
      <c r="D50" s="244"/>
      <c r="E50" s="244"/>
      <c r="F50" s="244"/>
      <c r="G50" s="312"/>
      <c r="H50" s="313"/>
      <c r="I50" s="1145"/>
      <c r="J50" s="314" t="s">
        <v>518</v>
      </c>
      <c r="K50" s="315" t="s">
        <v>519</v>
      </c>
      <c r="L50" s="316" t="s">
        <v>520</v>
      </c>
      <c r="M50" s="317" t="s">
        <v>521</v>
      </c>
      <c r="N50" s="318" t="s">
        <v>522</v>
      </c>
    </row>
    <row r="51" spans="1:14">
      <c r="A51" s="248"/>
      <c r="B51" s="244"/>
      <c r="C51" s="244"/>
      <c r="D51" s="244"/>
      <c r="E51" s="244"/>
      <c r="F51" s="244"/>
      <c r="G51" s="310" t="s">
        <v>523</v>
      </c>
      <c r="H51" s="311"/>
      <c r="I51" s="319">
        <v>1979198</v>
      </c>
      <c r="J51" s="320">
        <v>39207</v>
      </c>
      <c r="K51" s="321">
        <v>-15.6</v>
      </c>
      <c r="L51" s="322">
        <v>47569</v>
      </c>
      <c r="M51" s="323">
        <v>7.7</v>
      </c>
      <c r="N51" s="324">
        <v>-23.3</v>
      </c>
    </row>
    <row r="52" spans="1:14">
      <c r="A52" s="248"/>
      <c r="B52" s="244"/>
      <c r="C52" s="244"/>
      <c r="D52" s="244"/>
      <c r="E52" s="244"/>
      <c r="F52" s="244"/>
      <c r="G52" s="325"/>
      <c r="H52" s="326" t="s">
        <v>524</v>
      </c>
      <c r="I52" s="327">
        <v>1718838</v>
      </c>
      <c r="J52" s="328">
        <v>34049</v>
      </c>
      <c r="K52" s="329">
        <v>-6.8</v>
      </c>
      <c r="L52" s="330">
        <v>26255</v>
      </c>
      <c r="M52" s="331">
        <v>5.3</v>
      </c>
      <c r="N52" s="332">
        <v>-12.1</v>
      </c>
    </row>
    <row r="53" spans="1:14">
      <c r="A53" s="248"/>
      <c r="B53" s="244"/>
      <c r="C53" s="244"/>
      <c r="D53" s="244"/>
      <c r="E53" s="244"/>
      <c r="F53" s="244"/>
      <c r="G53" s="310" t="s">
        <v>525</v>
      </c>
      <c r="H53" s="311"/>
      <c r="I53" s="319">
        <v>2645254</v>
      </c>
      <c r="J53" s="320">
        <v>51425</v>
      </c>
      <c r="K53" s="321">
        <v>31.2</v>
      </c>
      <c r="L53" s="322">
        <v>50880</v>
      </c>
      <c r="M53" s="323">
        <v>7</v>
      </c>
      <c r="N53" s="324">
        <v>24.2</v>
      </c>
    </row>
    <row r="54" spans="1:14">
      <c r="A54" s="248"/>
      <c r="B54" s="244"/>
      <c r="C54" s="244"/>
      <c r="D54" s="244"/>
      <c r="E54" s="244"/>
      <c r="F54" s="244"/>
      <c r="G54" s="325"/>
      <c r="H54" s="326" t="s">
        <v>524</v>
      </c>
      <c r="I54" s="327">
        <v>1754718</v>
      </c>
      <c r="J54" s="328">
        <v>34113</v>
      </c>
      <c r="K54" s="329">
        <v>0.2</v>
      </c>
      <c r="L54" s="330">
        <v>26879</v>
      </c>
      <c r="M54" s="331">
        <v>2.4</v>
      </c>
      <c r="N54" s="332">
        <v>-2.2000000000000002</v>
      </c>
    </row>
    <row r="55" spans="1:14">
      <c r="A55" s="248"/>
      <c r="B55" s="244"/>
      <c r="C55" s="244"/>
      <c r="D55" s="244"/>
      <c r="E55" s="244"/>
      <c r="F55" s="244"/>
      <c r="G55" s="310" t="s">
        <v>526</v>
      </c>
      <c r="H55" s="311"/>
      <c r="I55" s="319">
        <v>3181921</v>
      </c>
      <c r="J55" s="320">
        <v>61940</v>
      </c>
      <c r="K55" s="321">
        <v>20.399999999999999</v>
      </c>
      <c r="L55" s="322">
        <v>63956</v>
      </c>
      <c r="M55" s="323">
        <v>25.7</v>
      </c>
      <c r="N55" s="324">
        <v>-5.3</v>
      </c>
    </row>
    <row r="56" spans="1:14">
      <c r="A56" s="248"/>
      <c r="B56" s="244"/>
      <c r="C56" s="244"/>
      <c r="D56" s="244"/>
      <c r="E56" s="244"/>
      <c r="F56" s="244"/>
      <c r="G56" s="325"/>
      <c r="H56" s="326" t="s">
        <v>524</v>
      </c>
      <c r="I56" s="327">
        <v>1550619</v>
      </c>
      <c r="J56" s="328">
        <v>30185</v>
      </c>
      <c r="K56" s="329">
        <v>-11.5</v>
      </c>
      <c r="L56" s="330">
        <v>29239</v>
      </c>
      <c r="M56" s="331">
        <v>8.8000000000000007</v>
      </c>
      <c r="N56" s="332">
        <v>-20.3</v>
      </c>
    </row>
    <row r="57" spans="1:14">
      <c r="A57" s="248"/>
      <c r="B57" s="244"/>
      <c r="C57" s="244"/>
      <c r="D57" s="244"/>
      <c r="E57" s="244"/>
      <c r="F57" s="244"/>
      <c r="G57" s="310" t="s">
        <v>527</v>
      </c>
      <c r="H57" s="311"/>
      <c r="I57" s="319">
        <v>2164646</v>
      </c>
      <c r="J57" s="320">
        <v>42310</v>
      </c>
      <c r="K57" s="321">
        <v>-31.7</v>
      </c>
      <c r="L57" s="322">
        <v>66255</v>
      </c>
      <c r="M57" s="323">
        <v>3.6</v>
      </c>
      <c r="N57" s="324">
        <v>-35.299999999999997</v>
      </c>
    </row>
    <row r="58" spans="1:14">
      <c r="A58" s="248"/>
      <c r="B58" s="244"/>
      <c r="C58" s="244"/>
      <c r="D58" s="244"/>
      <c r="E58" s="244"/>
      <c r="F58" s="244"/>
      <c r="G58" s="325"/>
      <c r="H58" s="326" t="s">
        <v>524</v>
      </c>
      <c r="I58" s="327">
        <v>1624011</v>
      </c>
      <c r="J58" s="328">
        <v>31743</v>
      </c>
      <c r="K58" s="329">
        <v>5.2</v>
      </c>
      <c r="L58" s="330">
        <v>31822</v>
      </c>
      <c r="M58" s="331">
        <v>8.8000000000000007</v>
      </c>
      <c r="N58" s="332">
        <v>-3.6</v>
      </c>
    </row>
    <row r="59" spans="1:14">
      <c r="A59" s="248"/>
      <c r="B59" s="244"/>
      <c r="C59" s="244"/>
      <c r="D59" s="244"/>
      <c r="E59" s="244"/>
      <c r="F59" s="244"/>
      <c r="G59" s="310" t="s">
        <v>528</v>
      </c>
      <c r="H59" s="311"/>
      <c r="I59" s="319">
        <v>2828359</v>
      </c>
      <c r="J59" s="320">
        <v>55621</v>
      </c>
      <c r="K59" s="321">
        <v>31.5</v>
      </c>
      <c r="L59" s="322">
        <v>54227</v>
      </c>
      <c r="M59" s="323">
        <v>-18.2</v>
      </c>
      <c r="N59" s="324">
        <v>49.7</v>
      </c>
    </row>
    <row r="60" spans="1:14">
      <c r="A60" s="248"/>
      <c r="B60" s="244"/>
      <c r="C60" s="244"/>
      <c r="D60" s="244"/>
      <c r="E60" s="244"/>
      <c r="F60" s="244"/>
      <c r="G60" s="325"/>
      <c r="H60" s="326" t="s">
        <v>524</v>
      </c>
      <c r="I60" s="333">
        <v>1932828</v>
      </c>
      <c r="J60" s="328">
        <v>38010</v>
      </c>
      <c r="K60" s="329">
        <v>19.7</v>
      </c>
      <c r="L60" s="330">
        <v>29694</v>
      </c>
      <c r="M60" s="331">
        <v>-6.7</v>
      </c>
      <c r="N60" s="332">
        <v>26.4</v>
      </c>
    </row>
    <row r="61" spans="1:14">
      <c r="A61" s="248"/>
      <c r="B61" s="244"/>
      <c r="C61" s="244"/>
      <c r="D61" s="244"/>
      <c r="E61" s="244"/>
      <c r="F61" s="244"/>
      <c r="G61" s="310" t="s">
        <v>529</v>
      </c>
      <c r="H61" s="334"/>
      <c r="I61" s="335">
        <v>2559876</v>
      </c>
      <c r="J61" s="336">
        <v>50101</v>
      </c>
      <c r="K61" s="337">
        <v>7.2</v>
      </c>
      <c r="L61" s="338">
        <v>56577</v>
      </c>
      <c r="M61" s="339">
        <v>5.2</v>
      </c>
      <c r="N61" s="324">
        <v>2</v>
      </c>
    </row>
    <row r="62" spans="1:14">
      <c r="A62" s="248"/>
      <c r="B62" s="244"/>
      <c r="C62" s="244"/>
      <c r="D62" s="244"/>
      <c r="E62" s="244"/>
      <c r="F62" s="244"/>
      <c r="G62" s="325"/>
      <c r="H62" s="326" t="s">
        <v>524</v>
      </c>
      <c r="I62" s="327">
        <v>1716203</v>
      </c>
      <c r="J62" s="328">
        <v>33620</v>
      </c>
      <c r="K62" s="329">
        <v>1.4</v>
      </c>
      <c r="L62" s="330">
        <v>28778</v>
      </c>
      <c r="M62" s="331">
        <v>3.7</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69" t="s">
        <v>3</v>
      </c>
      <c r="D47" s="1169"/>
      <c r="E47" s="1170"/>
      <c r="F47" s="11">
        <v>12.92</v>
      </c>
      <c r="G47" s="12">
        <v>12.83</v>
      </c>
      <c r="H47" s="12">
        <v>13.7</v>
      </c>
      <c r="I47" s="12">
        <v>16.420000000000002</v>
      </c>
      <c r="J47" s="13">
        <v>15.09</v>
      </c>
    </row>
    <row r="48" spans="2:10" ht="57.75" customHeight="1">
      <c r="B48" s="14"/>
      <c r="C48" s="1171" t="s">
        <v>4</v>
      </c>
      <c r="D48" s="1171"/>
      <c r="E48" s="1172"/>
      <c r="F48" s="15">
        <v>7.79</v>
      </c>
      <c r="G48" s="16">
        <v>6.92</v>
      </c>
      <c r="H48" s="16">
        <v>7.62</v>
      </c>
      <c r="I48" s="16">
        <v>4.74</v>
      </c>
      <c r="J48" s="17">
        <v>6.82</v>
      </c>
    </row>
    <row r="49" spans="2:10" ht="57.75" customHeight="1" thickBot="1">
      <c r="B49" s="18"/>
      <c r="C49" s="1173" t="s">
        <v>5</v>
      </c>
      <c r="D49" s="1173"/>
      <c r="E49" s="1174"/>
      <c r="F49" s="19" t="s">
        <v>536</v>
      </c>
      <c r="G49" s="20" t="s">
        <v>537</v>
      </c>
      <c r="H49" s="20">
        <v>1.68</v>
      </c>
      <c r="I49" s="20" t="s">
        <v>538</v>
      </c>
      <c r="J49" s="21">
        <v>1.17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2017-03-31T07:46:50Z</cp:lastPrinted>
  <dcterms:created xsi:type="dcterms:W3CDTF">2017-02-15T18:49:14Z</dcterms:created>
  <dcterms:modified xsi:type="dcterms:W3CDTF">2017-05-17T01:20:05Z</dcterms:modified>
</cp:coreProperties>
</file>