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B102" i="11" l="1"/>
  <c r="DG102" i="11"/>
  <c r="DL102" i="11"/>
  <c r="DQ102" i="11"/>
  <c r="CW102" i="11"/>
  <c r="CR102" i="11"/>
  <c r="BG40" i="9" l="1"/>
  <c r="BG39" i="9"/>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AM40" i="9"/>
  <c r="U40" i="9"/>
  <c r="C40" i="9"/>
  <c r="AM39" i="9"/>
  <c r="U39" i="9"/>
  <c r="C39" i="9"/>
  <c r="AM38" i="9"/>
  <c r="C38" i="9"/>
  <c r="C37" i="9"/>
  <c r="C36"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E35" i="9" s="1"/>
  <c r="BE36" i="9" s="1"/>
  <c r="BE37" i="9" s="1"/>
  <c r="BE38" i="9" s="1"/>
  <c r="BE39" i="9" s="1"/>
  <c r="BE40"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<sst xmlns="http://schemas.openxmlformats.org/spreadsheetml/2006/main" count="1123" uniqueCount="600">
  <si>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</si>
  <si>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</si>
  <si>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</si>
  <si>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</si>
  <si>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</si>
  <si>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</si>
  <si>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</si>
  <si>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</si>
  <si>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</si>
  <si>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</si>
  <si>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</si>
  <si>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</si>
  <si>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</si>
  <si>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</si>
  <si>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</si>
  <si>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</si>
  <si>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</si>
  <si>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</si>
  <si>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</si>
  <si>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</si>
  <si>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</si>
  <si>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</si>
  <si>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</si>
  <si>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</si>
  <si>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</si>
  <si>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</si>
  <si>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</si>
  <si>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</si>
  <si>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</si>
  <si>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</si>
  <si>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</si>
  <si>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</si>
  <si>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</si>
  <si>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</si>
  <si>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</si>
  <si>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</si>
  <si>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</si>
  <si>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</si>
  <si>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</si>
  <si>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</si>
  <si>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</si>
  <si>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</si>
  <si>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</si>
  <si>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</si>
  <si>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</si>
  <si>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</si>
  <si>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</si>
  <si>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</si>
  <si>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</si>
  <si>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</si>
  <si>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</si>
  <si>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</si>
  <si>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</si>
  <si>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</si>
  <si>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</si>
  <si>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</si>
  <si>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</si>
  <si>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</si>
  <si>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</si>
  <si>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</si>
  <si>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</si>
  <si>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</si>
  <si>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</si>
  <si>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</si>
  <si>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</si>
  <si>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</si>
  <si>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</si>
  <si>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</si>
  <si>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</si>
  <si>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</si>
  <si>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</si>
  <si>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</si>
  <si>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</si>
  <si>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</si>
  <si>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</si>
  <si>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</si>
  <si>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</si>
  <si>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</si>
  <si>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</si>
  <si>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</si>
  <si>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</si>
  <si>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</si>
  <si>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</si>
  <si>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</si>
  <si>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</si>
  <si>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</si>
  <si>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</si>
  <si>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</si>
  <si>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</si>
  <si>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</si>
  <si>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</si>
  <si>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</si>
  <si>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</si>
  <si>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</si>
  <si>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</si>
  <si>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</si>
  <si>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</si>
  <si>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</si>
  <si>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</si>
  <si>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</si>
  <si>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</si>
  <si>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</si>
  <si>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</si>
  <si>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</si>
  <si>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</si>
  <si>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</si>
  <si>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</si>
  <si>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</si>
  <si>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</si>
  <si>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</si>
  <si>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</si>
  <si>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</si>
  <si>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</si>
  <si>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</si>
  <si>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</si>
  <si>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</si>
  <si>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</si>
  <si>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</si>
  <si>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</si>
  <si>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</si>
  <si>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</si>
  <si>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</si>
  <si>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</si>
  <si>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</si>
  <si>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</si>
  <si>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</si>
  <si>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</si>
  <si>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</si>
  <si>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</si>
  <si>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</si>
  <si>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</si>
  <si>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</si>
  <si>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</si>
  <si>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</si>
  <si>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</si>
  <si>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</si>
  <si>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</si>
  <si>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</si>
  <si>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</si>
  <si>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</si>
  <si>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</si>
  <si>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</si>
  <si>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</si>
  <si>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</si>
  <si>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</si>
  <si>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</si>
  <si>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</si>
  <si>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</si>
  <si>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</si>
  <si>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</si>
  <si>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</si>
  <si>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</si>
  <si>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</si>
  <si>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</si>
  <si>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</si>
  <si>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</si>
  <si>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</si>
  <si>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</si>
  <si>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</si>
  <si>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</si>
  <si>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</si>
  <si>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</si>
  <si>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</si>
  <si>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</si>
  <si>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</si>
  <si>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</si>
  <si>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</si>
  <si>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</si>
  <si>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</si>
  <si>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</si>
  <si>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</si>
  <si>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</si>
  <si>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</si>
  <si>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</si>
  <si>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</si>
  <si>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</si>
  <si>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</si>
  <si>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</si>
  <si>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</si>
  <si>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</si>
  <si>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</si>
  <si>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</si>
  <si>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</si>
  <si>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</si>
  <si>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</si>
  <si>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</si>
  <si>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</si>
  <si>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</si>
  <si>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</si>
  <si>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</si>
  <si>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</si>
  <si>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</si>
  <si>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</si>
  <si>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長野県松本市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</si>
  <si>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</si>
  <si>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</si>
  <si>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</si>
  <si>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</si>
  <si>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</si>
  <si>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</si>
  <si>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</si>
  <si>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</si>
  <si>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</si>
  <si>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</si>
  <si>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</si>
  <si>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</si>
  <si>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</si>
  <si>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</si>
  <si>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</si>
  <si>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</si>
  <si>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</si>
  <si>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</si>
  <si>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</si>
  <si>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</si>
  <si>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</si>
  <si>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</si>
  <si>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</si>
  <si>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</si>
  <si>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</si>
  <si>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</si>
  <si>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</si>
  <si>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</si>
  <si>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</si>
  <si>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</si>
  <si>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</si>
  <si>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</si>
  <si>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</si>
  <si>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</si>
  <si>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</si>
  <si>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</si>
  <si>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</si>
  <si>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</si>
  <si>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</si>
  <si>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</si>
  <si>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</si>
  <si>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</si>
  <si>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</si>
  <si>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</si>
  <si>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</si>
  <si>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</si>
  <si>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</si>
  <si>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</si>
  <si>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</si>
  <si>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</si>
  <si>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</si>
  <si>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</si>
  <si>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</si>
  <si>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</si>
  <si>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</si>
  <si>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</si>
  <si>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</si>
  <si>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</si>
  <si>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</si>
  <si>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</si>
  <si>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</si>
  <si>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</si>
  <si>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</si>
  <si>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</si>
  <si>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</si>
  <si>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</si>
  <si>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</si>
  <si>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</si>
  <si>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</si>
  <si>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</si>
  <si>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</si>
  <si>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</si>
  <si>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</si>
  <si>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</si>
  <si>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</si>
  <si>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</si>
  <si>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</si>
  <si>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</si>
  <si>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</si>
  <si>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</si>
  <si>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</si>
  <si>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</si>
  <si>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</si>
  <si>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</si>
  <si>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</si>
  <si>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</si>
  <si>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</si>
  <si>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</si>
  <si>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</si>
  <si>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</si>
  <si>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</si>
  <si>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</si>
  <si>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</si>
  <si>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</si>
  <si>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</si>
  <si>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</si>
  <si>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</si>
  <si>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</si>
  <si>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</si>
  <si>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</si>
  <si>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</si>
  <si>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</si>
  <si>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</si>
  <si>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</si>
  <si>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</si>
  <si>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</si>
  <si>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</si>
  <si>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</si>
  <si>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</si>
  <si>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</si>
  <si>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</si>
  <si>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</si>
  <si>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</si>
  <si>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</si>
  <si>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</si>
  <si>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</si>
  <si>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</si>
  <si>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</si>
  <si>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</si>
  <si>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</si>
  <si>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</si>
  <si>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</si>
  <si>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</si>
  <si>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</si>
  <si>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</si>
  <si>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</si>
  <si>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</si>
  <si>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</si>
  <si>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</si>
  <si>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</si>
  <si>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</si>
  <si>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</si>
  <si>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</si>
  <si>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</si>
  <si>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</si>
  <si>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</si>
  <si>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</si>
  <si>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</si>
  <si>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</si>
  <si>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</si>
  <si>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</si>
  <si>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</si>
  <si>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</si>
  <si>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</si>
  <si>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</si>
  <si>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</si>
  <si>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</si>
  <si>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長野県松本市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</si>
  <si>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</si>
  <si>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</si>
  <si>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</si>
  <si>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</si>
  <si>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</si>
  <si>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</si>
  <si>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</si>
  <si>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</si>
  <si>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</si>
  <si>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</si>
  <si>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</si>
  <si>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</si>
  <si>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</si>
  <si>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</si>
  <si>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</si>
  <si>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</si>
  <si>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</si>
  <si>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</si>
  <si>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</si>
  <si>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</si>
  <si>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</si>
  <si>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</si>
  <si>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</si>
  <si>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</si>
  <si>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</si>
  <si>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</si>
  <si>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</si>
  <si>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</si>
  <si>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</si>
  <si>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</si>
  <si>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</si>
  <si>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</si>
  <si>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</si>
  <si>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</si>
  <si>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</si>
  <si>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</si>
  <si>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</si>
  <si>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</si>
  <si>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城山介護老人保健施設事業特別会計</t>
    <phoneticPr fontId="5"/>
  </si>
  <si>
    <t>市街地駐車場事業特別会計</t>
    <phoneticPr fontId="5"/>
  </si>
  <si>
    <t>水道事業会計</t>
    <phoneticPr fontId="5"/>
  </si>
  <si>
    <t>下水道事業会計</t>
    <phoneticPr fontId="5"/>
  </si>
  <si>
    <t>病院事業会計</t>
    <phoneticPr fontId="5"/>
  </si>
  <si>
    <t>上高地観光施設事業会計</t>
    <phoneticPr fontId="5"/>
  </si>
  <si>
    <t>公設地方卸売市場特別会計</t>
    <phoneticPr fontId="5"/>
  </si>
  <si>
    <t>地域排水施設事業特別会計</t>
    <phoneticPr fontId="5"/>
  </si>
  <si>
    <t>農業集落排水事業特別会計</t>
    <phoneticPr fontId="5"/>
  </si>
  <si>
    <t>松本城特別会計</t>
    <phoneticPr fontId="5"/>
  </si>
  <si>
    <t>奈川観光施設事業特別会計</t>
    <phoneticPr fontId="5"/>
  </si>
  <si>
    <t>新松本臨空産業団地建設事業特別会計</t>
    <phoneticPr fontId="5"/>
  </si>
  <si>
    <t>新松本工業団地建設事業特別会計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</si>
  <si>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</si>
  <si>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</si>
  <si>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</si>
  <si>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</si>
  <si>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</si>
  <si>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</si>
  <si>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</si>
  <si>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</si>
  <si>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</si>
  <si>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</si>
  <si>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</si>
  <si>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</si>
  <si>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</si>
  <si>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</si>
  <si>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</si>
  <si>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</si>
  <si>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</si>
  <si>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</si>
  <si>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</si>
  <si>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</si>
  <si>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</si>
  <si>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</si>
  <si>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</si>
  <si>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</si>
  <si>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</si>
  <si>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</si>
  <si>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</si>
  <si>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</si>
  <si>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</si>
  <si>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</si>
  <si>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</si>
  <si>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</si>
  <si>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</si>
  <si>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</si>
  <si>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</si>
  <si>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</si>
  <si>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</si>
  <si>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</si>
  <si>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</si>
  <si>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</si>
  <si>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</si>
  <si>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</si>
  <si>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</si>
  <si>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</si>
  <si>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</si>
  <si>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</si>
  <si>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</si>
  <si>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</si>
  <si>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</si>
  <si>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</si>
  <si>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</si>
  <si>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</si>
  <si>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</si>
  <si>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</si>
  <si>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</si>
  <si>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</si>
  <si>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</si>
  <si>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</si>
  <si>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</si>
  <si>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</si>
  <si>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</si>
  <si>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</si>
  <si>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病院事業会計</t>
    <phoneticPr fontId="5"/>
  </si>
  <si>
    <t>将来負担比率（(Ｅ)－(Ｆ)）／（(Ｃ)－(Ｄ)）×１００</t>
    <rPh sb="0" eb="2">
      <t>ショウライ</t>
    </rPh>
    <rPh sb="2" eb="4">
      <t>フタン</t>
    </rPh>
    <rPh sb="4" eb="6">
      <t>ヒリツ</t>
    </rPh>
    <phoneticPr fontId="5"/>
  </si>
  <si>
    <t>地域排水施設事業特別会計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</si>
  <si>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</si>
  <si>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</si>
  <si>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</si>
  <si>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</si>
  <si>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</si>
  <si>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</si>
  <si>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</si>
  <si>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</si>
  <si>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</si>
  <si>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</si>
  <si>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</si>
  <si>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</si>
  <si>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</si>
  <si>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</si>
  <si>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</si>
  <si>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</si>
  <si>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</si>
  <si>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</si>
  <si>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</si>
  <si>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</si>
  <si>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</si>
  <si>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</si>
  <si>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</si>
  <si>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</si>
  <si>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</si>
  <si>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</si>
  <si>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</si>
  <si>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</si>
  <si>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</si>
  <si>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</si>
  <si>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</si>
  <si>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</si>
  <si>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</si>
  <si>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</si>
  <si>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</si>
  <si>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</si>
  <si>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</si>
  <si>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</si>
  <si>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</si>
  <si>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</si>
  <si>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</si>
  <si>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</si>
  <si>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</si>
  <si>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</si>
  <si>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</si>
  <si>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</si>
  <si>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</si>
  <si>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</si>
  <si>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</si>
  <si>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</si>
  <si>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</si>
  <si>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</si>
  <si>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</si>
  <si>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</si>
  <si>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</si>
  <si>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</si>
  <si>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</si>
  <si>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</si>
  <si>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</si>
  <si>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</si>
  <si>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</si>
  <si>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</si>
  <si>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</si>
  <si>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</si>
  <si>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</si>
  <si>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</si>
  <si>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</si>
  <si>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</si>
  <si>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</si>
  <si>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</si>
  <si>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</si>
  <si>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</si>
  <si>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</si>
  <si>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</si>
  <si>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</si>
  <si>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</si>
  <si>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</si>
  <si>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</si>
  <si>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</si>
  <si>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</si>
  <si>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</si>
  <si>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</si>
  <si>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0.21</t>
  </si>
  <si>
    <t>水道事業会計</t>
  </si>
  <si>
    <t>下水道事業会計</t>
  </si>
  <si>
    <t>一般会計</t>
  </si>
  <si>
    <t>病院事業会計</t>
  </si>
  <si>
    <t>後期高齢者医療特別会計</t>
  </si>
  <si>
    <t>松本城特別会計</t>
  </si>
  <si>
    <t>上高地観光施設事業会計</t>
  </si>
  <si>
    <t>▲ 0.00</t>
  </si>
  <si>
    <t>その他会計（赤字）</t>
  </si>
  <si>
    <t>その他会計（黒字）</t>
  </si>
  <si>
    <t>-</t>
    <phoneticPr fontId="2"/>
  </si>
  <si>
    <t>-</t>
    <phoneticPr fontId="5"/>
  </si>
  <si>
    <t>法適用企業</t>
    <phoneticPr fontId="5"/>
  </si>
  <si>
    <t>法非適用企業</t>
    <phoneticPr fontId="5"/>
  </si>
  <si>
    <t>松塩筑木曽老人福祉施設組合</t>
    <rPh sb="0" eb="1">
      <t>マツ</t>
    </rPh>
    <rPh sb="1" eb="2">
      <t>シオ</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</si>
  <si>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</si>
  <si>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</si>
  <si>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</si>
  <si>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</si>
  <si>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</si>
  <si>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</si>
  <si>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</si>
  <si>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</si>
  <si>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安曇野・松本行政事務組合</t>
  </si>
  <si>
    <t>安曇野市・松本市山林組合</t>
  </si>
  <si>
    <t>長野県民交通災害共済組合</t>
  </si>
  <si>
    <t>長野県地方税滞納整理機構</t>
  </si>
  <si>
    <t>松本農業開発センター</t>
    <rPh sb="0" eb="2">
      <t>マツモト</t>
    </rPh>
    <rPh sb="2" eb="4">
      <t>ノウギョウ</t>
    </rPh>
    <rPh sb="4" eb="6">
      <t>カイハツ</t>
    </rPh>
    <phoneticPr fontId="22"/>
  </si>
  <si>
    <t>松本ソフト開発センター</t>
    <rPh sb="0" eb="2">
      <t>マツモト</t>
    </rPh>
    <rPh sb="5" eb="7">
      <t>カイハツ</t>
    </rPh>
    <phoneticPr fontId="22"/>
  </si>
  <si>
    <t>松本市芸術文化振興財団</t>
    <rPh sb="0" eb="3">
      <t>マツモトシ</t>
    </rPh>
    <rPh sb="3" eb="5">
      <t>ゲイジュツ</t>
    </rPh>
    <rPh sb="5" eb="7">
      <t>ブンカ</t>
    </rPh>
    <rPh sb="7" eb="9">
      <t>シンコウ</t>
    </rPh>
    <rPh sb="9" eb="11">
      <t>ザイダン</t>
    </rPh>
    <phoneticPr fontId="22"/>
  </si>
  <si>
    <t>松本体育協会</t>
    <rPh sb="0" eb="2">
      <t>マツモト</t>
    </rPh>
    <rPh sb="2" eb="4">
      <t>タイイク</t>
    </rPh>
    <rPh sb="4" eb="6">
      <t>キョウカイ</t>
    </rPh>
    <phoneticPr fontId="22"/>
  </si>
  <si>
    <t>〇</t>
  </si>
  <si>
    <t>松本市土地開発公社</t>
    <rPh sb="0" eb="3">
      <t>マツモトシ</t>
    </rPh>
    <rPh sb="3" eb="5">
      <t>トチ</t>
    </rPh>
    <rPh sb="5" eb="7">
      <t>カイハツ</t>
    </rPh>
    <rPh sb="7" eb="9">
      <t>コウシャ</t>
    </rPh>
    <phoneticPr fontId="22"/>
  </si>
  <si>
    <t>四賀むらづくり</t>
    <rPh sb="0" eb="2">
      <t>シガ</t>
    </rPh>
    <phoneticPr fontId="22"/>
  </si>
  <si>
    <t>奈川振興公社</t>
    <rPh sb="0" eb="2">
      <t>ナガワ</t>
    </rPh>
    <rPh sb="2" eb="4">
      <t>シンコウ</t>
    </rPh>
    <rPh sb="4" eb="6">
      <t>コウシャ</t>
    </rPh>
    <phoneticPr fontId="22"/>
  </si>
  <si>
    <t>乗鞍温泉供給公社</t>
    <rPh sb="0" eb="2">
      <t>ノリクラ</t>
    </rPh>
    <rPh sb="2" eb="4">
      <t>オンセン</t>
    </rPh>
    <rPh sb="4" eb="6">
      <t>キョウキュウ</t>
    </rPh>
    <rPh sb="6" eb="8">
      <t>コウシャ</t>
    </rPh>
    <phoneticPr fontId="22"/>
  </si>
  <si>
    <t>日本アルプス観光</t>
    <rPh sb="0" eb="2">
      <t>ニホン</t>
    </rPh>
    <rPh sb="6" eb="8">
      <t>カンコウ</t>
    </rPh>
    <phoneticPr fontId="22"/>
  </si>
  <si>
    <t>梓川ふるさと振興公社</t>
    <rPh sb="0" eb="2">
      <t>アズサガワ</t>
    </rPh>
    <rPh sb="6" eb="8">
      <t>シンコウ</t>
    </rPh>
    <rPh sb="8" eb="10">
      <t>コウシャ</t>
    </rPh>
    <phoneticPr fontId="22"/>
  </si>
  <si>
    <t>松本市勤労者共済会</t>
    <rPh sb="0" eb="3">
      <t>マツモトシ</t>
    </rPh>
    <rPh sb="3" eb="6">
      <t>キンロウシャ</t>
    </rPh>
    <rPh sb="6" eb="9">
      <t>キョウサイカイ</t>
    </rPh>
    <phoneticPr fontId="22"/>
  </si>
  <si>
    <t>長野県住宅供給公社（和田西原住宅団地）</t>
    <rPh sb="0" eb="3">
      <t>ナガノケン</t>
    </rPh>
    <rPh sb="3" eb="5">
      <t>ジュウタク</t>
    </rPh>
    <rPh sb="5" eb="7">
      <t>キョウキュウ</t>
    </rPh>
    <rPh sb="7" eb="9">
      <t>コウシャ</t>
    </rPh>
    <rPh sb="10" eb="12">
      <t>ワダ</t>
    </rPh>
    <rPh sb="12" eb="14">
      <t>ニシハラ</t>
    </rPh>
    <rPh sb="14" eb="16">
      <t>ジュウタク</t>
    </rPh>
    <rPh sb="16" eb="18">
      <t>ダンチ</t>
    </rPh>
    <phoneticPr fontId="22"/>
  </si>
  <si>
    <t>株式会社松本山雅</t>
    <rPh sb="0" eb="4">
      <t>カブシキガイシャ</t>
    </rPh>
    <rPh sb="4" eb="6">
      <t>マツモト</t>
    </rPh>
    <rPh sb="6" eb="8">
      <t>ヤマガ</t>
    </rPh>
    <phoneticPr fontId="2"/>
  </si>
  <si>
    <t>-</t>
    <phoneticPr fontId="2"/>
  </si>
  <si>
    <t>-</t>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</si>
  <si>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</si>
  <si>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</si>
  <si>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2"/>
  </si>
  <si>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</si>
  <si>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</si>
  <si>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</si>
  <si>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</si>
  <si>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</si>
  <si>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</si>
  <si>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</si>
  <si>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</si>
  <si>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</si>
  <si>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</si>
  <si>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</si>
  <si>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</si>
  <si>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将来負担比率は平成25年度以降該当なしとなっており、実質公債費比率については類似団体との比較では中位であるが、数値は年々減少傾向にある。いずれの指標をとっても、現状では
将来に渡って財務状況を圧迫させる脅威はなく、機動的な財政政策を展開できる環境にある。</t>
    <rPh sb="1" eb="3">
      <t>ショウライ</t>
    </rPh>
    <rPh sb="3" eb="5">
      <t>フタン</t>
    </rPh>
    <rPh sb="5" eb="7">
      <t>ヒリツ</t>
    </rPh>
    <rPh sb="8" eb="10">
      <t>ヘイセイ</t>
    </rPh>
    <rPh sb="12" eb="14">
      <t>ネンド</t>
    </rPh>
    <rPh sb="14" eb="16">
      <t>イコウ</t>
    </rPh>
    <rPh sb="16" eb="18">
      <t>ガイトウ</t>
    </rPh>
    <rPh sb="27" eb="29">
      <t>ジッシツ</t>
    </rPh>
    <rPh sb="29" eb="32">
      <t>コウサイヒ</t>
    </rPh>
    <rPh sb="32" eb="34">
      <t>ヒリツ</t>
    </rPh>
    <rPh sb="39" eb="41">
      <t>ルイジ</t>
    </rPh>
    <rPh sb="41" eb="43">
      <t>ダンタイ</t>
    </rPh>
    <rPh sb="45" eb="47">
      <t>ヒカク</t>
    </rPh>
    <rPh sb="49" eb="51">
      <t>チュウイ</t>
    </rPh>
    <rPh sb="56" eb="58">
      <t>スウチ</t>
    </rPh>
    <rPh sb="59" eb="61">
      <t>ネンネン</t>
    </rPh>
    <rPh sb="61" eb="63">
      <t>ゲンショウ</t>
    </rPh>
    <rPh sb="63" eb="65">
      <t>ケイコウ</t>
    </rPh>
    <rPh sb="73" eb="75">
      <t>シヒョウ</t>
    </rPh>
    <rPh sb="81" eb="83">
      <t>ゲンジョウ</t>
    </rPh>
    <rPh sb="86" eb="88">
      <t>ショウライ</t>
    </rPh>
    <rPh sb="89" eb="90">
      <t>ワタ</t>
    </rPh>
    <rPh sb="92" eb="94">
      <t>ザイム</t>
    </rPh>
    <rPh sb="94" eb="96">
      <t>ジョウキョウ</t>
    </rPh>
    <rPh sb="97" eb="99">
      <t>アッパク</t>
    </rPh>
    <rPh sb="102" eb="104">
      <t>キョウイ</t>
    </rPh>
    <rPh sb="108" eb="111">
      <t>キドウテキ</t>
    </rPh>
    <rPh sb="112" eb="114">
      <t>ザイセイ</t>
    </rPh>
    <rPh sb="114" eb="116">
      <t>セイサク</t>
    </rPh>
    <rPh sb="117" eb="119">
      <t>テンカイ</t>
    </rPh>
    <rPh sb="122" eb="124">
      <t>カンキョウ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</si>
</sst>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44290</c:v>
                </c:pt>
                <c:pt idx="1">
                  <c:v>46917</c:v>
                </c:pt>
                <c:pt idx="2">
                  <c:v>46429</c:v>
                </c:pt>
                <c:pt idx="3">
                  <c:v>54462</c:v>
                </c:pt>
                <c:pt idx="4">
                  <c:v>40638</c:v>
                </c:pt>
              </c:numCache>
            </c:numRef>
          </c:val>
          <c:smooth val="0"/>
        </c:ser>
        <c:dLbls>
          <c:showLegendKey val="0"/>
          <c:showVal val="0"/>
          <c:showCatName val="0"/>
          <c:showSerName val="0"/>
          <c:showPercent val="0"/>
          <c:showBubbleSize val="0"/>
        </c:dLbls>
        <c:marker val="1"/>
        <c:smooth val="0"/>
        <c:axId val="81735040"/>
        <c:axId val="81740928"/>
      </c:lineChart>
      <c:catAx>
        <c:axId val="81735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40928"/>
        <c:crosses val="autoZero"/>
        <c:auto val="1"/>
        <c:lblAlgn val="ctr"/>
        <c:lblOffset val="100"/>
        <c:tickLblSkip val="1"/>
        <c:tickMarkSkip val="1"/>
        <c:noMultiLvlLbl val="0"/>
      </c:catAx>
      <c:valAx>
        <c:axId val="817409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3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2.3199999999999998</c:v>
                </c:pt>
                <c:pt idx="1">
                  <c:v>2.34</c:v>
                </c:pt>
                <c:pt idx="2">
                  <c:v>2.4</c:v>
                </c:pt>
                <c:pt idx="3">
                  <c:v>2.52</c:v>
                </c:pt>
                <c:pt idx="4">
                  <c:v>4.68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15.49</c:v>
                </c:pt>
                <c:pt idx="1">
                  <c:v>16.399999999999999</c:v>
                </c:pt>
                <c:pt idx="2">
                  <c:v>17.5</c:v>
                </c:pt>
                <c:pt idx="3">
                  <c:v>18.63</c:v>
                </c:pt>
                <c:pt idx="4">
                  <c:v>19.63</c:v>
                </c:pt>
              </c:numCache>
            </c:numRef>
          </c:val>
        </c:ser>
        <c:dLbls>
          <c:showLegendKey val="0"/>
          <c:showVal val="0"/>
          <c:showCatName val="0"/>
          <c:showSerName val="0"/>
          <c:showPercent val="0"/>
          <c:showBubbleSize val="0"/>
        </c:dLbls>
        <c:gapWidth val="250"/>
        <c:overlap val="100"/>
        <c:axId val="39783424"/>
        <c:axId val="39793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0.36</c:v>
                </c:pt>
                <c:pt idx="1">
                  <c:v>1.1299999999999999</c:v>
                </c:pt>
                <c:pt idx="2">
                  <c:v>1.23</c:v>
                </c:pt>
                <c:pt idx="3">
                  <c:v>1.1299999999999999</c:v>
                </c:pt>
                <c:pt idx="4">
                  <c:v>3.28</c:v>
                </c:pt>
              </c:numCache>
            </c:numRef>
          </c:val>
          <c:smooth val="0"/>
        </c:ser>
        <c:dLbls>
          <c:showLegendKey val="0"/>
          <c:showVal val="0"/>
          <c:showCatName val="0"/>
          <c:showSerName val="0"/>
          <c:showPercent val="0"/>
          <c:showBubbleSize val="0"/>
        </c:dLbls>
        <c:marker val="1"/>
        <c:smooth val="0"/>
        <c:axId val="39783424"/>
        <c:axId val="39793408"/>
      </c:lineChart>
      <c:catAx>
        <c:axId val="397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793408"/>
        <c:crosses val="autoZero"/>
        <c:auto val="1"/>
        <c:lblAlgn val="ctr"/>
        <c:lblOffset val="100"/>
        <c:tickLblSkip val="1"/>
        <c:tickMarkSkip val="1"/>
        <c:noMultiLvlLbl val="0"/>
      </c:catAx>
      <c:valAx>
        <c:axId val="3979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8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0.85</c:v>
                </c:pt>
                <c:pt idx="2">
                  <c:v>#N/A</c:v>
                </c:pt>
                <c:pt idx="3">
                  <c:v>0.38</c:v>
                </c:pt>
                <c:pt idx="4">
                  <c:v>#N/A</c:v>
                </c:pt>
                <c:pt idx="5">
                  <c:v>1.06</c:v>
                </c:pt>
                <c:pt idx="6">
                  <c:v>#N/A</c:v>
                </c:pt>
                <c:pt idx="7">
                  <c:v>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上高地観光施設事業会計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7.0000000000000007E-2</c:v>
                </c:pt>
                <c:pt idx="6">
                  <c:v>#N/A</c:v>
                </c:pt>
                <c:pt idx="7">
                  <c:v>0.09</c:v>
                </c:pt>
                <c:pt idx="8">
                  <c:v>#N/A</c:v>
                </c:pt>
                <c:pt idx="9">
                  <c:v>0.1</c:v>
                </c:pt>
              </c:numCache>
            </c:numRef>
          </c:val>
        </c:ser>
        <c:ser>
          <c:idx val="3"/>
          <c:order val="3"/>
          <c:tx>
            <c:strRef>
              <c:f>データシート!$A$30</c:f>
              <c:strCache>
                <c:ptCount val="1"/>
                <c:pt idx="0">
                  <c:v>松本城特別会計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c:v>
                </c:pt>
                <c:pt idx="4">
                  <c:v>#N/A</c:v>
                </c:pt>
                <c:pt idx="5">
                  <c:v>0.08</c:v>
                </c:pt>
                <c:pt idx="6">
                  <c:v>#N/A</c:v>
                </c:pt>
                <c:pt idx="7">
                  <c:v>0.1</c:v>
                </c:pt>
                <c:pt idx="8">
                  <c:v>#N/A</c:v>
                </c:pt>
                <c:pt idx="9">
                  <c:v>0.12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0.12</c:v>
                </c:pt>
                <c:pt idx="4">
                  <c:v>#N/A</c:v>
                </c:pt>
                <c:pt idx="5">
                  <c:v>0.1</c:v>
                </c:pt>
                <c:pt idx="6">
                  <c:v>#N/A</c:v>
                </c:pt>
                <c:pt idx="7">
                  <c:v>0.11</c:v>
                </c:pt>
                <c:pt idx="8">
                  <c:v>#N/A</c:v>
                </c:pt>
                <c:pt idx="9">
                  <c:v>0.13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4.2300000000000004</c:v>
                </c:pt>
                <c:pt idx="2">
                  <c:v>#N/A</c:v>
                </c:pt>
                <c:pt idx="3">
                  <c:v>4.16</c:v>
                </c:pt>
                <c:pt idx="4">
                  <c:v>#N/A</c:v>
                </c:pt>
                <c:pt idx="5">
                  <c:v>4.0199999999999996</c:v>
                </c:pt>
                <c:pt idx="6">
                  <c:v>#N/A</c:v>
                </c:pt>
                <c:pt idx="7">
                  <c:v>3.08</c:v>
                </c:pt>
                <c:pt idx="8">
                  <c:v>#N/A</c:v>
                </c:pt>
                <c:pt idx="9">
                  <c:v>3.23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2.2799999999999998</c:v>
                </c:pt>
                <c:pt idx="2">
                  <c:v>#N/A</c:v>
                </c:pt>
                <c:pt idx="3">
                  <c:v>2.27</c:v>
                </c:pt>
                <c:pt idx="4">
                  <c:v>#N/A</c:v>
                </c:pt>
                <c:pt idx="5">
                  <c:v>2.33</c:v>
                </c:pt>
                <c:pt idx="6">
                  <c:v>#N/A</c:v>
                </c:pt>
                <c:pt idx="7">
                  <c:v>2.48</c:v>
                </c:pt>
                <c:pt idx="8">
                  <c:v>#N/A</c:v>
                </c:pt>
                <c:pt idx="9">
                  <c:v>4.66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4.67</c:v>
                </c:pt>
                <c:pt idx="2">
                  <c:v>#N/A</c:v>
                </c:pt>
                <c:pt idx="3">
                  <c:v>5.09</c:v>
                </c:pt>
                <c:pt idx="4">
                  <c:v>#N/A</c:v>
                </c:pt>
                <c:pt idx="5">
                  <c:v>3.85</c:v>
                </c:pt>
                <c:pt idx="6">
                  <c:v>#N/A</c:v>
                </c:pt>
                <c:pt idx="7">
                  <c:v>4.97</c:v>
                </c:pt>
                <c:pt idx="8">
                  <c:v>#N/A</c:v>
                </c:pt>
                <c:pt idx="9">
                  <c:v>5.6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5.16</c:v>
                </c:pt>
                <c:pt idx="2">
                  <c:v>#N/A</c:v>
                </c:pt>
                <c:pt idx="3">
                  <c:v>5.04</c:v>
                </c:pt>
                <c:pt idx="4">
                  <c:v>#N/A</c:v>
                </c:pt>
                <c:pt idx="5">
                  <c:v>5.16</c:v>
                </c:pt>
                <c:pt idx="6">
                  <c:v>#N/A</c:v>
                </c:pt>
                <c:pt idx="7">
                  <c:v>5.72</c:v>
                </c:pt>
                <c:pt idx="8">
                  <c:v>#N/A</c:v>
                </c:pt>
                <c:pt idx="9">
                  <c:v>6.2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1.25</c:v>
                </c:pt>
                <c:pt idx="2">
                  <c:v>#N/A</c:v>
                </c:pt>
                <c:pt idx="3">
                  <c:v>1.35</c:v>
                </c:pt>
                <c:pt idx="4">
                  <c:v>#N/A</c:v>
                </c:pt>
                <c:pt idx="5">
                  <c:v>0.76</c:v>
                </c:pt>
                <c:pt idx="6">
                  <c:v>#N/A</c:v>
                </c:pt>
                <c:pt idx="7">
                  <c:v>0.01</c:v>
                </c:pt>
                <c:pt idx="8">
                  <c:v>0.21</c:v>
                </c:pt>
                <c:pt idx="9">
                  <c:v>#N/A</c:v>
                </c:pt>
              </c:numCache>
            </c:numRef>
          </c:val>
        </c:ser>
        <c:dLbls>
          <c:showLegendKey val="0"/>
          <c:showVal val="0"/>
          <c:showCatName val="0"/>
          <c:showSerName val="0"/>
          <c:showPercent val="0"/>
          <c:showBubbleSize val="0"/>
        </c:dLbls>
        <c:gapWidth val="150"/>
        <c:overlap val="100"/>
        <c:axId val="39846272"/>
        <c:axId val="39847808"/>
      </c:barChart>
      <c:catAx>
        <c:axId val="398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47808"/>
        <c:crosses val="autoZero"/>
        <c:auto val="1"/>
        <c:lblAlgn val="ctr"/>
        <c:lblOffset val="100"/>
        <c:tickLblSkip val="1"/>
        <c:tickMarkSkip val="1"/>
        <c:noMultiLvlLbl val="0"/>
      </c:catAx>
      <c:valAx>
        <c:axId val="3984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4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12002</c:v>
                </c:pt>
                <c:pt idx="5">
                  <c:v>11902</c:v>
                </c:pt>
                <c:pt idx="8">
                  <c:v>11799</c:v>
                </c:pt>
                <c:pt idx="11">
                  <c:v>11828</c:v>
                </c:pt>
                <c:pt idx="14">
                  <c:v>11304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80</c:v>
                </c:pt>
                <c:pt idx="3">
                  <c:v>88</c:v>
                </c:pt>
                <c:pt idx="6">
                  <c:v>78</c:v>
                </c:pt>
                <c:pt idx="9">
                  <c:v>72</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1442</c:v>
                </c:pt>
                <c:pt idx="3">
                  <c:v>994</c:v>
                </c:pt>
                <c:pt idx="6">
                  <c:v>443</c:v>
                </c:pt>
                <c:pt idx="9">
                  <c:v>230</c:v>
                </c:pt>
                <c:pt idx="12">
                  <c:v>229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3407</c:v>
                </c:pt>
                <c:pt idx="3">
                  <c:v>3053</c:v>
                </c:pt>
                <c:pt idx="6">
                  <c:v>3251</c:v>
                </c:pt>
                <c:pt idx="9">
                  <c:v>2748</c:v>
                </c:pt>
                <c:pt idx="12">
                  <c:v>2654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11438</c:v>
                </c:pt>
                <c:pt idx="3">
                  <c:v>11387</c:v>
                </c:pt>
                <c:pt idx="6">
                  <c:v>11446</c:v>
                </c:pt>
                <c:pt idx="9">
                  <c:v>10920</c:v>
                </c:pt>
                <c:pt idx="12">
                  <c:v>10624</c:v>
                </c:pt>
              </c:numCache>
            </c:numRef>
          </c:val>
        </c:ser>
        <c:dLbls>
          <c:showLegendKey val="0"/>
          <c:showVal val="0"/>
          <c:showCatName val="0"/>
          <c:showSerName val="0"/>
          <c:showPercent val="0"/>
          <c:showBubbleSize val="0"/>
        </c:dLbls>
        <c:gapWidth val="100"/>
        <c:overlap val="100"/>
        <c:axId val="3465600"/>
        <c:axId val="346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4365</c:v>
                </c:pt>
                <c:pt idx="2">
                  <c:v>#N/A</c:v>
                </c:pt>
                <c:pt idx="3">
                  <c:v>#N/A</c:v>
                </c:pt>
                <c:pt idx="4">
                  <c:v>3620</c:v>
                </c:pt>
                <c:pt idx="5">
                  <c:v>#N/A</c:v>
                </c:pt>
                <c:pt idx="6">
                  <c:v>#N/A</c:v>
                </c:pt>
                <c:pt idx="7">
                  <c:v>3419</c:v>
                </c:pt>
                <c:pt idx="8">
                  <c:v>#N/A</c:v>
                </c:pt>
                <c:pt idx="9">
                  <c:v>#N/A</c:v>
                </c:pt>
                <c:pt idx="10">
                  <c:v>2142</c:v>
                </c:pt>
                <c:pt idx="11">
                  <c:v>#N/A</c:v>
                </c:pt>
                <c:pt idx="12">
                  <c:v>#N/A</c:v>
                </c:pt>
                <c:pt idx="13">
                  <c:v>2273</c:v>
                </c:pt>
                <c:pt idx="14">
                  <c:v>#N/A</c:v>
                </c:pt>
              </c:numCache>
            </c:numRef>
          </c:val>
          <c:smooth val="0"/>
        </c:ser>
        <c:dLbls>
          <c:showLegendKey val="0"/>
          <c:showVal val="0"/>
          <c:showCatName val="0"/>
          <c:showSerName val="0"/>
          <c:showPercent val="0"/>
          <c:showBubbleSize val="0"/>
        </c:dLbls>
        <c:marker val="1"/>
        <c:smooth val="0"/>
        <c:axId val="3465600"/>
        <c:axId val="3467136"/>
      </c:lineChart>
      <c:catAx>
        <c:axId val="34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7136"/>
        <c:crosses val="autoZero"/>
        <c:auto val="1"/>
        <c:lblAlgn val="ctr"/>
        <c:lblOffset val="100"/>
        <c:tickLblSkip val="1"/>
        <c:tickMarkSkip val="1"/>
        <c:noMultiLvlLbl val="0"/>
      </c:catAx>
      <c:valAx>
        <c:axId val="346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94615</c:v>
                </c:pt>
                <c:pt idx="5">
                  <c:v>96381</c:v>
                </c:pt>
                <c:pt idx="8">
                  <c:v>94430</c:v>
                </c:pt>
                <c:pt idx="11">
                  <c:v>92695</c:v>
                </c:pt>
                <c:pt idx="14">
                  <c:v>90863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7510</c:v>
                </c:pt>
                <c:pt idx="5">
                  <c:v>6173</c:v>
                </c:pt>
                <c:pt idx="8">
                  <c:v>5523</c:v>
                </c:pt>
                <c:pt idx="11">
                  <c:v>4901</c:v>
                </c:pt>
                <c:pt idx="14">
                  <c:v>7104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26542</c:v>
                </c:pt>
                <c:pt idx="5">
                  <c:v>25629</c:v>
                </c:pt>
                <c:pt idx="8">
                  <c:v>29725</c:v>
                </c:pt>
                <c:pt idx="11">
                  <c:v>32072</c:v>
                </c:pt>
                <c:pt idx="14">
                  <c:v>32556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969</c:v>
                </c:pt>
                <c:pt idx="3">
                  <c:v>741</c:v>
                </c:pt>
                <c:pt idx="6">
                  <c:v>526</c:v>
                </c:pt>
                <c:pt idx="9">
                  <c:v>455</c:v>
                </c:pt>
                <c:pt idx="12">
                  <c:v>337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14682</c:v>
                </c:pt>
                <c:pt idx="3">
                  <c:v>14247</c:v>
                </c:pt>
                <c:pt idx="6">
                  <c:v>13594</c:v>
                </c:pt>
                <c:pt idx="9">
                  <c:v>12436</c:v>
                </c:pt>
                <c:pt idx="12">
                  <c:v>11948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2617</c:v>
                </c:pt>
                <c:pt idx="3">
                  <c:v>1735</c:v>
                </c:pt>
                <c:pt idx="6">
                  <c:v>1316</c:v>
                </c:pt>
                <c:pt idx="9">
                  <c:v>1672</c:v>
                </c:pt>
                <c:pt idx="12">
                  <c:v>2626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28369</c:v>
                </c:pt>
                <c:pt idx="3">
                  <c:v>29496</c:v>
                </c:pt>
                <c:pt idx="6">
                  <c:v>26422</c:v>
                </c:pt>
                <c:pt idx="9">
                  <c:v>23733</c:v>
                </c:pt>
                <c:pt idx="12">
                  <c:v>20731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624</c:v>
                </c:pt>
                <c:pt idx="3">
                  <c:v>563</c:v>
                </c:pt>
                <c:pt idx="6">
                  <c:v>534</c:v>
                </c:pt>
                <c:pt idx="9">
                  <c:v>334</c:v>
                </c:pt>
                <c:pt idx="12">
                  <c:v>220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90762</c:v>
                </c:pt>
                <c:pt idx="3">
                  <c:v>88806</c:v>
                </c:pt>
                <c:pt idx="6">
                  <c:v>87105</c:v>
                </c:pt>
                <c:pt idx="9">
                  <c:v>85569</c:v>
                </c:pt>
                <c:pt idx="12">
                  <c:v>82570</c:v>
                </c:pt>
              </c:numCache>
            </c:numRef>
          </c:val>
        </c:ser>
        <c:dLbls>
          <c:showLegendKey val="0"/>
          <c:showVal val="0"/>
          <c:showCatName val="0"/>
          <c:showSerName val="0"/>
          <c:showPercent val="0"/>
          <c:showBubbleSize val="0"/>
        </c:dLbls>
        <c:gapWidth val="100"/>
        <c:overlap val="100"/>
        <c:axId val="39763328"/>
        <c:axId val="3965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9356</c:v>
                </c:pt>
                <c:pt idx="2">
                  <c:v>#N/A</c:v>
                </c:pt>
                <c:pt idx="3">
                  <c:v>#N/A</c:v>
                </c:pt>
                <c:pt idx="4">
                  <c:v>7406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9763328"/>
        <c:axId val="39650432"/>
      </c:lineChart>
      <c:catAx>
        <c:axId val="3976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50432"/>
        <c:crosses val="autoZero"/>
        <c:auto val="1"/>
        <c:lblAlgn val="ctr"/>
        <c:lblOffset val="100"/>
        <c:tickLblSkip val="1"/>
        <c:tickMarkSkip val="1"/>
        <c:noMultiLvlLbl val="0"/>
      </c:catAx>
      <c:valAx>
        <c:axId val="3965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6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9959552"/>
        <c:axId val="39965824"/>
      </c:scatterChart>
      <c:valAx>
        <c:axId val="39959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65824"/>
        <c:crosses val="autoZero"/>
        <c:crossBetween val="midCat"/>
      </c:valAx>
      <c:valAx>
        <c:axId val="39965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59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9.3000000000000007</c:v>
                </c:pt>
                <c:pt idx="1">
                  <c:v>8.8000000000000007</c:v>
                </c:pt>
                <c:pt idx="2">
                  <c:v>8</c:v>
                </c:pt>
                <c:pt idx="3">
                  <c:v>6.4</c:v>
                </c:pt>
                <c:pt idx="4">
                  <c:v>5.4</c:v>
                </c:pt>
              </c:numCache>
            </c:numRef>
          </c:xVal>
          <c:yVal>
            <c:numRef>
              <c:f>公会計指標分析・財政指標組合せ分析表!$K$73:$O$73</c:f>
              <c:numCache>
                <c:formatCode>#,##0.0;"▲ "#,##0.0</c:formatCode>
                <c:ptCount val="5"/>
                <c:pt idx="0">
                  <c:v>19.899999999999999</c:v>
                </c:pt>
                <c:pt idx="1">
                  <c:v>15.6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40102144"/>
        <c:axId val="40116608"/>
      </c:scatterChart>
      <c:valAx>
        <c:axId val="40102144"/>
        <c:scaling>
          <c:orientation val="minMax"/>
          <c:max val="9.6"/>
          <c:min val="6.1"/>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16608"/>
        <c:crosses val="autoZero"/>
        <c:crossBetween val="midCat"/>
      </c:valAx>
      <c:valAx>
        <c:axId val="40116608"/>
        <c:scaling>
          <c:orientation val="minMax"/>
          <c:max val="7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102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年度は、公債費負担額が減少したものの、地方消費税交付金の増額に伴い標準税収入額等が増となったため、単年度では実質公債費比率が増となっている。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今後も、市債発行額を元金償還額の範囲内に抑え、公債費の縮減に努める。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年度に比べ将来負担額が約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億円減少しており、その内訳の主なものとして、地方債残高の減少（約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億円）、公営企業会計における地方債元金償還に充てる繰入見込額の減少（約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億円）などがあげられる。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現在も実施している市債残高を減少させる取組みを今後も継続し、健全財政の維持に努める。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241,796
238,175
978.47
92,626,355
88,759,222
2,709,100
57,867,540
82,569,663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241,796
238,175
978.47
92,626,355
88,759,222
2,709,100
57,867,540
82,569,663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241,796
238,175
978.47
92,626,355
88,759,222
2,709,100
57,867,540
82,569,663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241,796
238,175
978.47
92,626,355
88,759,222
2,709,100
57,867,540
82,569,663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給与所得等の増に伴う個人市民税の増加により、前年度と比べて</a:t>
          </a:r>
          <a:r>
            <a:rPr kumimoji="1" lang="en-US" altLang="ja-JP" sz="1300">
              <a:latin typeface="ＭＳ Ｐゴシック"/>
            </a:rPr>
            <a:t>0.1</a:t>
          </a:r>
          <a:r>
            <a:rPr kumimoji="1" lang="ja-JP" altLang="en-US" sz="1300">
              <a:latin typeface="ＭＳ Ｐゴシック"/>
            </a:rPr>
            <a:t>ポイント増の</a:t>
          </a:r>
          <a:r>
            <a:rPr kumimoji="1" lang="en-US" altLang="ja-JP" sz="1300">
              <a:latin typeface="ＭＳ Ｐゴシック"/>
            </a:rPr>
            <a:t>0.71</a:t>
          </a:r>
          <a:r>
            <a:rPr kumimoji="1" lang="ja-JP" altLang="en-US" sz="1300">
              <a:latin typeface="ＭＳ Ｐゴシック"/>
            </a:rPr>
            <a:t>となっている。全国平均との比較では</a:t>
          </a:r>
          <a:r>
            <a:rPr kumimoji="1" lang="en-US" altLang="ja-JP" sz="1300">
              <a:latin typeface="ＭＳ Ｐゴシック"/>
            </a:rPr>
            <a:t>0.21</a:t>
          </a:r>
          <a:r>
            <a:rPr kumimoji="1" lang="ja-JP" altLang="en-US" sz="1300">
              <a:latin typeface="ＭＳ Ｐゴシック"/>
            </a:rPr>
            <a:t>ポイント、長野県平均との比較では</a:t>
          </a:r>
          <a:r>
            <a:rPr kumimoji="1" lang="en-US" altLang="ja-JP" sz="1300">
              <a:latin typeface="ＭＳ Ｐゴシック"/>
            </a:rPr>
            <a:t>0.32</a:t>
          </a:r>
          <a:r>
            <a:rPr kumimoji="1" lang="ja-JP" altLang="en-US" sz="1300">
              <a:latin typeface="ＭＳ Ｐゴシック"/>
            </a:rPr>
            <a:t>ポイントそれぞれ上回っているものの、類似団体との比較では依然として</a:t>
          </a:r>
          <a:r>
            <a:rPr kumimoji="1" lang="en-US" altLang="ja-JP" sz="1300">
              <a:latin typeface="ＭＳ Ｐゴシック"/>
            </a:rPr>
            <a:t>0.11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今後も、市税などの歳入の確保及び歳出の見直しに努め、財政基盤の強化を図る。特に、歳出の見直しについては、事業単位で必要性を見極め、事業の廃止も視野に入れつつ、新たな取組みを進める。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156633</xdr:rowOff>
    </xdr:to>
    <xdr:cxnSp macro="">
      <xdr:nvCxnSpPr>
        <xdr:cNvPr id="68" name="直線コネクタ 67"/>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5292</xdr:rowOff>
    </xdr:to>
    <xdr:cxnSp macro="">
      <xdr:nvCxnSpPr>
        <xdr:cNvPr id="71" name="直線コネクタ 70"/>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25400</xdr:rowOff>
    </xdr:to>
    <xdr:cxnSp macro="">
      <xdr:nvCxnSpPr>
        <xdr:cNvPr id="74" name="直線コネクタ 73"/>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40869</xdr:rowOff>
    </xdr:from>
    <xdr:ext cx="762000" cy="259045"/>
    <xdr:sp macro="" textlink="">
      <xdr:nvSpPr>
        <xdr:cNvPr id="92" name="テキスト ボックス 91"/>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前年度と比べて</a:t>
          </a:r>
          <a:r>
            <a:rPr kumimoji="1" lang="en-US" altLang="ja-JP" sz="1300" baseline="0">
              <a:latin typeface="ＭＳ Ｐゴシック"/>
            </a:rPr>
            <a:t>1.2</a:t>
          </a:r>
          <a:r>
            <a:rPr kumimoji="1" lang="ja-JP" altLang="en-US" sz="1300" baseline="0">
              <a:latin typeface="ＭＳ Ｐゴシック"/>
            </a:rPr>
            <a:t>ポイント減の</a:t>
          </a:r>
          <a:r>
            <a:rPr kumimoji="1" lang="en-US" altLang="ja-JP" sz="1300" baseline="0">
              <a:latin typeface="ＭＳ Ｐゴシック"/>
            </a:rPr>
            <a:t>82.0</a:t>
          </a:r>
          <a:r>
            <a:rPr kumimoji="1" lang="ja-JP" altLang="en-US" sz="1300" baseline="0">
              <a:latin typeface="ＭＳ Ｐゴシック"/>
            </a:rPr>
            <a:t>となっている。全国平均との比較では、</a:t>
          </a:r>
          <a:r>
            <a:rPr kumimoji="1" lang="en-US" altLang="ja-JP" sz="1300" baseline="0">
              <a:latin typeface="ＭＳ Ｐゴシック"/>
            </a:rPr>
            <a:t>8.0</a:t>
          </a:r>
          <a:r>
            <a:rPr kumimoji="1" lang="ja-JP" altLang="en-US" sz="1300" baseline="0">
              <a:latin typeface="ＭＳ Ｐゴシック"/>
            </a:rPr>
            <a:t>ポイント下回っており、上位に位置している、これは、経常収支比率に係る要素のうち、物件費等の削減に努めていることが主な要因である。</a:t>
          </a:r>
          <a:endParaRPr kumimoji="1" lang="en-US" altLang="ja-JP" sz="1300" baseline="0">
            <a:latin typeface="ＭＳ Ｐゴシック"/>
          </a:endParaRPr>
        </a:p>
        <a:p>
          <a:r>
            <a:rPr kumimoji="1" lang="ja-JP" altLang="en-US" sz="1300" baseline="0">
              <a:latin typeface="ＭＳ Ｐゴシック"/>
            </a:rPr>
            <a:t>　今後も、一般財源の柱である市税の徴収強化に努めるとともに、経常経費の縮減を図る。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35983</xdr:rowOff>
    </xdr:from>
    <xdr:to>
      <xdr:col>7</xdr:col>
      <xdr:colOff>152400</xdr:colOff>
      <xdr:row>59</xdr:row>
      <xdr:rowOff>132504</xdr:rowOff>
    </xdr:to>
    <xdr:cxnSp macro="">
      <xdr:nvCxnSpPr>
        <xdr:cNvPr id="131" name="直線コネクタ 130"/>
        <xdr:cNvCxnSpPr/>
      </xdr:nvCxnSpPr>
      <xdr:spPr>
        <a:xfrm flipV="1">
          <a:off x="4114800" y="1015153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59</xdr:row>
      <xdr:rowOff>132504</xdr:rowOff>
    </xdr:to>
    <xdr:cxnSp macro="">
      <xdr:nvCxnSpPr>
        <xdr:cNvPr id="134" name="直線コネクタ 133"/>
        <xdr:cNvCxnSpPr/>
      </xdr:nvCxnSpPr>
      <xdr:spPr>
        <a:xfrm>
          <a:off x="3225800" y="102319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59</xdr:row>
      <xdr:rowOff>140546</xdr:rowOff>
    </xdr:to>
    <xdr:cxnSp macro="">
      <xdr:nvCxnSpPr>
        <xdr:cNvPr id="137" name="直線コネクタ 136"/>
        <xdr:cNvCxnSpPr/>
      </xdr:nvCxnSpPr>
      <xdr:spPr>
        <a:xfrm flipV="1">
          <a:off x="2336800" y="102319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140546</xdr:rowOff>
    </xdr:from>
    <xdr:to>
      <xdr:col>3</xdr:col>
      <xdr:colOff>279400</xdr:colOff>
      <xdr:row>60</xdr:row>
      <xdr:rowOff>9313</xdr:rowOff>
    </xdr:to>
    <xdr:cxnSp macro="">
      <xdr:nvCxnSpPr>
        <xdr:cNvPr id="140" name="直線コネクタ 139"/>
        <xdr:cNvCxnSpPr/>
      </xdr:nvCxnSpPr>
      <xdr:spPr>
        <a:xfrm flipV="1">
          <a:off x="1447800" y="102560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156633</xdr:rowOff>
    </xdr:from>
    <xdr:to>
      <xdr:col>7</xdr:col>
      <xdr:colOff>203200</xdr:colOff>
      <xdr:row>59</xdr:row>
      <xdr:rowOff>86783</xdr:rowOff>
    </xdr:to>
    <xdr:sp macro="" textlink="">
      <xdr:nvSpPr>
        <xdr:cNvPr id="150" name="円/楕円 149"/>
        <xdr:cNvSpPr/>
      </xdr:nvSpPr>
      <xdr:spPr>
        <a:xfrm>
          <a:off x="4902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77910</xdr:rowOff>
    </xdr:from>
    <xdr:ext cx="762000" cy="259045"/>
    <xdr:sp macro="" textlink="">
      <xdr:nvSpPr>
        <xdr:cNvPr id="151" name="財政構造の弾力性該当値テキスト"/>
        <xdr:cNvSpPr txBox="1"/>
      </xdr:nvSpPr>
      <xdr:spPr>
        <a:xfrm>
          <a:off x="5041900" y="1002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81704</xdr:rowOff>
    </xdr:from>
    <xdr:to>
      <xdr:col>6</xdr:col>
      <xdr:colOff>50800</xdr:colOff>
      <xdr:row>60</xdr:row>
      <xdr:rowOff>11854</xdr:rowOff>
    </xdr:to>
    <xdr:sp macro="" textlink="">
      <xdr:nvSpPr>
        <xdr:cNvPr id="152" name="円/楕円 151"/>
        <xdr:cNvSpPr/>
      </xdr:nvSpPr>
      <xdr:spPr>
        <a:xfrm>
          <a:off x="4064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22031</xdr:rowOff>
    </xdr:from>
    <xdr:ext cx="736600" cy="259045"/>
    <xdr:sp macro="" textlink="">
      <xdr:nvSpPr>
        <xdr:cNvPr id="153" name="テキスト ボックス 152"/>
        <xdr:cNvSpPr txBox="1"/>
      </xdr:nvSpPr>
      <xdr:spPr>
        <a:xfrm>
          <a:off x="3733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4" name="円/楕円 153"/>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55" name="テキスト ボックス 154"/>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89746</xdr:rowOff>
    </xdr:from>
    <xdr:to>
      <xdr:col>3</xdr:col>
      <xdr:colOff>330200</xdr:colOff>
      <xdr:row>60</xdr:row>
      <xdr:rowOff>19896</xdr:rowOff>
    </xdr:to>
    <xdr:sp macro="" textlink="">
      <xdr:nvSpPr>
        <xdr:cNvPr id="156" name="円/楕円 155"/>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30073</xdr:rowOff>
    </xdr:from>
    <xdr:ext cx="762000" cy="259045"/>
    <xdr:sp macro="" textlink="">
      <xdr:nvSpPr>
        <xdr:cNvPr id="157" name="テキスト ボックス 156"/>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129963</xdr:rowOff>
    </xdr:from>
    <xdr:to>
      <xdr:col>2</xdr:col>
      <xdr:colOff>127000</xdr:colOff>
      <xdr:row>60</xdr:row>
      <xdr:rowOff>60113</xdr:rowOff>
    </xdr:to>
    <xdr:sp macro="" textlink="">
      <xdr:nvSpPr>
        <xdr:cNvPr id="158" name="円/楕円 157"/>
        <xdr:cNvSpPr/>
      </xdr:nvSpPr>
      <xdr:spPr>
        <a:xfrm>
          <a:off x="1397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70290</xdr:rowOff>
    </xdr:from>
    <xdr:ext cx="762000" cy="259045"/>
    <xdr:sp macro="" textlink="">
      <xdr:nvSpPr>
        <xdr:cNvPr id="159" name="テキスト ボックス 158"/>
        <xdr:cNvSpPr txBox="1"/>
      </xdr:nvSpPr>
      <xdr:spPr>
        <a:xfrm>
          <a:off x="1066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前年度と比べて、</a:t>
          </a:r>
          <a:r>
            <a:rPr kumimoji="1" lang="en-US" altLang="ja-JP" sz="1300" baseline="0">
              <a:latin typeface="ＭＳ Ｐゴシック"/>
            </a:rPr>
            <a:t>1,460</a:t>
          </a:r>
          <a:r>
            <a:rPr kumimoji="1" lang="ja-JP" altLang="en-US" sz="1300" baseline="0">
              <a:latin typeface="ＭＳ Ｐゴシック"/>
            </a:rPr>
            <a:t>円増となっている。主な要因として、人件費では、国勢調査や組織改編に伴う職員の嘱託化、物件費では、大型体育施設における新たな指定管理開始等があげられる。また、公共施設等総合管理計画に基づき、既存施設の適切な修繕を実施するための維持補修費が増となっている。</a:t>
          </a:r>
          <a:endParaRPr kumimoji="1" lang="en-US" altLang="ja-JP" sz="1300" baseline="0">
            <a:latin typeface="ＭＳ Ｐゴシック"/>
          </a:endParaRPr>
        </a:p>
        <a:p>
          <a:r>
            <a:rPr kumimoji="1" lang="ja-JP" altLang="en-US" sz="1300" baseline="0">
              <a:latin typeface="ＭＳ Ｐゴシック"/>
            </a:rPr>
            <a:t>　今後、公共施設が一斉に更新時期を迎え、維持補修費が膨らむことが想定される中、公共施設の整理・統合を進めるとともに、指定管理者制度の移行を進め、コストの削減を図っていく。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160657</xdr:rowOff>
    </xdr:from>
    <xdr:to>
      <xdr:col>7</xdr:col>
      <xdr:colOff>152400</xdr:colOff>
      <xdr:row>84</xdr:row>
      <xdr:rowOff>18565</xdr:rowOff>
    </xdr:to>
    <xdr:cxnSp macro="">
      <xdr:nvCxnSpPr>
        <xdr:cNvPr id="194" name="直線コネクタ 193"/>
        <xdr:cNvCxnSpPr/>
      </xdr:nvCxnSpPr>
      <xdr:spPr>
        <a:xfrm>
          <a:off x="4114800" y="14391007"/>
          <a:ext cx="8382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5"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96974</xdr:rowOff>
    </xdr:from>
    <xdr:to>
      <xdr:col>6</xdr:col>
      <xdr:colOff>0</xdr:colOff>
      <xdr:row>83</xdr:row>
      <xdr:rowOff>160657</xdr:rowOff>
    </xdr:to>
    <xdr:cxnSp macro="">
      <xdr:nvCxnSpPr>
        <xdr:cNvPr id="197" name="直線コネクタ 196"/>
        <xdr:cNvCxnSpPr/>
      </xdr:nvCxnSpPr>
      <xdr:spPr>
        <a:xfrm>
          <a:off x="3225800" y="14327324"/>
          <a:ext cx="8890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91935</xdr:rowOff>
    </xdr:from>
    <xdr:ext cx="736600" cy="259045"/>
    <xdr:sp macro="" textlink="">
      <xdr:nvSpPr>
        <xdr:cNvPr id="199" name="テキスト ボックス 198"/>
        <xdr:cNvSpPr txBox="1"/>
      </xdr:nvSpPr>
      <xdr:spPr>
        <a:xfrm>
          <a:off x="3733800" y="1397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96974</xdr:rowOff>
    </xdr:from>
    <xdr:to>
      <xdr:col>4</xdr:col>
      <xdr:colOff>482600</xdr:colOff>
      <xdr:row>83</xdr:row>
      <xdr:rowOff>107390</xdr:rowOff>
    </xdr:to>
    <xdr:cxnSp macro="">
      <xdr:nvCxnSpPr>
        <xdr:cNvPr id="200" name="直線コネクタ 199"/>
        <xdr:cNvCxnSpPr/>
      </xdr:nvCxnSpPr>
      <xdr:spPr>
        <a:xfrm flipV="1">
          <a:off x="2336800" y="14327324"/>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158459</xdr:rowOff>
    </xdr:from>
    <xdr:ext cx="762000" cy="259045"/>
    <xdr:sp macro="" textlink="">
      <xdr:nvSpPr>
        <xdr:cNvPr id="202" name="テキスト ボックス 201"/>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107390</xdr:rowOff>
    </xdr:from>
    <xdr:to>
      <xdr:col>3</xdr:col>
      <xdr:colOff>279400</xdr:colOff>
      <xdr:row>84</xdr:row>
      <xdr:rowOff>31514</xdr:rowOff>
    </xdr:to>
    <xdr:cxnSp macro="">
      <xdr:nvCxnSpPr>
        <xdr:cNvPr id="203" name="直線コネクタ 202"/>
        <xdr:cNvCxnSpPr/>
      </xdr:nvCxnSpPr>
      <xdr:spPr>
        <a:xfrm flipV="1">
          <a:off x="1447800" y="14337740"/>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17736</xdr:rowOff>
    </xdr:from>
    <xdr:ext cx="762000" cy="259045"/>
    <xdr:sp macro="" textlink="">
      <xdr:nvSpPr>
        <xdr:cNvPr id="205" name="テキスト ボックス 204"/>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7" name="テキスト ボックス 206"/>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139215</xdr:rowOff>
    </xdr:from>
    <xdr:to>
      <xdr:col>7</xdr:col>
      <xdr:colOff>203200</xdr:colOff>
      <xdr:row>84</xdr:row>
      <xdr:rowOff>69365</xdr:rowOff>
    </xdr:to>
    <xdr:sp macro="" textlink="">
      <xdr:nvSpPr>
        <xdr:cNvPr id="213" name="円/楕円 212"/>
        <xdr:cNvSpPr/>
      </xdr:nvSpPr>
      <xdr:spPr>
        <a:xfrm>
          <a:off x="4902200" y="143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111292</xdr:rowOff>
    </xdr:from>
    <xdr:ext cx="762000" cy="259045"/>
    <xdr:sp macro="" textlink="">
      <xdr:nvSpPr>
        <xdr:cNvPr id="214" name="人件費・物件費等の状況該当値テキスト"/>
        <xdr:cNvSpPr txBox="1"/>
      </xdr:nvSpPr>
      <xdr:spPr>
        <a:xfrm>
          <a:off x="5041900" y="1434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110,818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109857</xdr:rowOff>
    </xdr:from>
    <xdr:to>
      <xdr:col>6</xdr:col>
      <xdr:colOff>50800</xdr:colOff>
      <xdr:row>84</xdr:row>
      <xdr:rowOff>40007</xdr:rowOff>
    </xdr:to>
    <xdr:sp macro="" textlink="">
      <xdr:nvSpPr>
        <xdr:cNvPr id="215" name="円/楕円 214"/>
        <xdr:cNvSpPr/>
      </xdr:nvSpPr>
      <xdr:spPr>
        <a:xfrm>
          <a:off x="4064000" y="143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24784</xdr:rowOff>
    </xdr:from>
    <xdr:ext cx="736600" cy="259045"/>
    <xdr:sp macro="" textlink="">
      <xdr:nvSpPr>
        <xdr:cNvPr id="216" name="テキスト ボックス 215"/>
        <xdr:cNvSpPr txBox="1"/>
      </xdr:nvSpPr>
      <xdr:spPr>
        <a:xfrm>
          <a:off x="3733800" y="14426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46174</xdr:rowOff>
    </xdr:from>
    <xdr:to>
      <xdr:col>4</xdr:col>
      <xdr:colOff>533400</xdr:colOff>
      <xdr:row>83</xdr:row>
      <xdr:rowOff>147774</xdr:rowOff>
    </xdr:to>
    <xdr:sp macro="" textlink="">
      <xdr:nvSpPr>
        <xdr:cNvPr id="217" name="円/楕円 216"/>
        <xdr:cNvSpPr/>
      </xdr:nvSpPr>
      <xdr:spPr>
        <a:xfrm>
          <a:off x="3175000" y="142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132551</xdr:rowOff>
    </xdr:from>
    <xdr:ext cx="762000" cy="259045"/>
    <xdr:sp macro="" textlink="">
      <xdr:nvSpPr>
        <xdr:cNvPr id="218" name="テキスト ボックス 217"/>
        <xdr:cNvSpPr txBox="1"/>
      </xdr:nvSpPr>
      <xdr:spPr>
        <a:xfrm>
          <a:off x="2844800" y="1436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106,191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56590</xdr:rowOff>
    </xdr:from>
    <xdr:to>
      <xdr:col>3</xdr:col>
      <xdr:colOff>330200</xdr:colOff>
      <xdr:row>83</xdr:row>
      <xdr:rowOff>158190</xdr:rowOff>
    </xdr:to>
    <xdr:sp macro="" textlink="">
      <xdr:nvSpPr>
        <xdr:cNvPr id="219" name="円/楕円 218"/>
        <xdr:cNvSpPr/>
      </xdr:nvSpPr>
      <xdr:spPr>
        <a:xfrm>
          <a:off x="2286000" y="142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142967</xdr:rowOff>
    </xdr:from>
    <xdr:ext cx="762000" cy="259045"/>
    <xdr:sp macro="" textlink="">
      <xdr:nvSpPr>
        <xdr:cNvPr id="220" name="テキスト ボックス 219"/>
        <xdr:cNvSpPr txBox="1"/>
      </xdr:nvSpPr>
      <xdr:spPr>
        <a:xfrm>
          <a:off x="1955800" y="143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106,709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152164</xdr:rowOff>
    </xdr:from>
    <xdr:to>
      <xdr:col>2</xdr:col>
      <xdr:colOff>127000</xdr:colOff>
      <xdr:row>84</xdr:row>
      <xdr:rowOff>82314</xdr:rowOff>
    </xdr:to>
    <xdr:sp macro="" textlink="">
      <xdr:nvSpPr>
        <xdr:cNvPr id="221" name="円/楕円 220"/>
        <xdr:cNvSpPr/>
      </xdr:nvSpPr>
      <xdr:spPr>
        <a:xfrm>
          <a:off x="1397000" y="143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67091</xdr:rowOff>
    </xdr:from>
    <xdr:ext cx="762000" cy="259045"/>
    <xdr:sp macro="" textlink="">
      <xdr:nvSpPr>
        <xdr:cNvPr id="222" name="テキスト ボックス 221"/>
        <xdr:cNvSpPr txBox="1"/>
      </xdr:nvSpPr>
      <xdr:spPr>
        <a:xfrm>
          <a:off x="1066800" y="1446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0.2</a:t>
          </a:r>
          <a:r>
            <a:rPr kumimoji="1" lang="ja-JP" altLang="en-US" sz="1300">
              <a:latin typeface="ＭＳ Ｐゴシック"/>
            </a:rPr>
            <a:t>ポイント増となっており、類似団体平均値・全国市平均値よりも若干ではあるが下回っている。</a:t>
          </a:r>
          <a:endParaRPr kumimoji="1" lang="en-US" altLang="ja-JP" sz="1300">
            <a:latin typeface="ＭＳ Ｐゴシック"/>
          </a:endParaRPr>
        </a:p>
        <a:p>
          <a:r>
            <a:rPr kumimoji="1" lang="ja-JP" altLang="en-US" sz="1300">
              <a:latin typeface="ＭＳ Ｐゴシック"/>
            </a:rPr>
            <a:t>　今後も、人事院勧告による国の給与改定等を踏まえ、適切な給与水準の維持に努める。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90311</xdr:rowOff>
    </xdr:to>
    <xdr:cxnSp macro="">
      <xdr:nvCxnSpPr>
        <xdr:cNvPr id="256" name="直線コネクタ 255"/>
        <xdr:cNvCxnSpPr/>
      </xdr:nvCxnSpPr>
      <xdr:spPr>
        <a:xfrm>
          <a:off x="16179800" y="141224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82</xdr:row>
      <xdr:rowOff>130528</xdr:rowOff>
    </xdr:to>
    <xdr:cxnSp macro="">
      <xdr:nvCxnSpPr>
        <xdr:cNvPr id="259" name="直線コネクタ 258"/>
        <xdr:cNvCxnSpPr/>
      </xdr:nvCxnSpPr>
      <xdr:spPr>
        <a:xfrm flipV="1">
          <a:off x="15290800" y="1412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88</xdr:row>
      <xdr:rowOff>80434</xdr:rowOff>
    </xdr:to>
    <xdr:cxnSp macro="">
      <xdr:nvCxnSpPr>
        <xdr:cNvPr id="262" name="直線コネクタ 261"/>
        <xdr:cNvCxnSpPr/>
      </xdr:nvCxnSpPr>
      <xdr:spPr>
        <a:xfrm flipV="1">
          <a:off x="14401800" y="14189428"/>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80434</xdr:rowOff>
    </xdr:to>
    <xdr:cxnSp macro="">
      <xdr:nvCxnSpPr>
        <xdr:cNvPr id="265" name="直線コネクタ 264"/>
        <xdr:cNvCxnSpPr/>
      </xdr:nvCxnSpPr>
      <xdr:spPr>
        <a:xfrm>
          <a:off x="13512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75" name="円/楕円 274"/>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56038</xdr:rowOff>
    </xdr:from>
    <xdr:ext cx="762000" cy="259045"/>
    <xdr:sp macro="" textlink="">
      <xdr:nvSpPr>
        <xdr:cNvPr id="276"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7" name="円/楕円 276"/>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8" name="テキスト ボックス 277"/>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9" name="円/楕円 278"/>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80" name="テキスト ボックス 279"/>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1" name="円/楕円 280"/>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2" name="テキスト ボックス 281"/>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84" name="テキスト ボックス 283"/>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0.04</a:t>
          </a:r>
          <a:r>
            <a:rPr kumimoji="1" lang="ja-JP" altLang="en-US" sz="1300">
              <a:latin typeface="ＭＳ Ｐゴシック"/>
            </a:rPr>
            <a:t>ポイント増加しているが、平成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年度を計画期間とする行政改革大綱及び定員適正化計画の実施により、職員数は減少している。</a:t>
          </a:r>
          <a:endParaRPr kumimoji="1" lang="en-US" altLang="ja-JP" sz="1300">
            <a:latin typeface="ＭＳ Ｐゴシック"/>
          </a:endParaRPr>
        </a:p>
        <a:p>
          <a:r>
            <a:rPr kumimoji="1" lang="ja-JP" altLang="en-US" sz="1300">
              <a:latin typeface="ＭＳ Ｐゴシック"/>
            </a:rPr>
            <a:t>　全国平均及び県内平均と比較しても、若干ではあるが下回っており、職員数は適切な水準にあるものと考えられる。</a:t>
          </a:r>
          <a:endParaRPr kumimoji="1" lang="en-US" altLang="ja-JP" sz="1300">
            <a:latin typeface="ＭＳ Ｐゴシック"/>
          </a:endParaRPr>
        </a:p>
        <a:p>
          <a:r>
            <a:rPr kumimoji="1" lang="ja-JP" altLang="en-US" sz="1300">
              <a:latin typeface="ＭＳ Ｐゴシック"/>
            </a:rPr>
            <a:t>　今後も、計画に基づく適切な定数管理に努める。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41003</xdr:rowOff>
    </xdr:from>
    <xdr:to>
      <xdr:col>24</xdr:col>
      <xdr:colOff>558800</xdr:colOff>
      <xdr:row>62</xdr:row>
      <xdr:rowOff>54791</xdr:rowOff>
    </xdr:to>
    <xdr:cxnSp macro="">
      <xdr:nvCxnSpPr>
        <xdr:cNvPr id="321" name="直線コネクタ 320"/>
        <xdr:cNvCxnSpPr/>
      </xdr:nvCxnSpPr>
      <xdr:spPr>
        <a:xfrm>
          <a:off x="16179800" y="1067090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2"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41003</xdr:rowOff>
    </xdr:to>
    <xdr:cxnSp macro="">
      <xdr:nvCxnSpPr>
        <xdr:cNvPr id="324" name="直線コネクタ 323"/>
        <xdr:cNvCxnSpPr/>
      </xdr:nvCxnSpPr>
      <xdr:spPr>
        <a:xfrm>
          <a:off x="15290800" y="1066056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6" name="テキスト ボックス 325"/>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34109</xdr:rowOff>
    </xdr:to>
    <xdr:cxnSp macro="">
      <xdr:nvCxnSpPr>
        <xdr:cNvPr id="327" name="直線コネクタ 326"/>
        <xdr:cNvCxnSpPr/>
      </xdr:nvCxnSpPr>
      <xdr:spPr>
        <a:xfrm flipV="1">
          <a:off x="14401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29" name="テキスト ボックス 328"/>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34109</xdr:rowOff>
    </xdr:from>
    <xdr:to>
      <xdr:col>21</xdr:col>
      <xdr:colOff>0</xdr:colOff>
      <xdr:row>62</xdr:row>
      <xdr:rowOff>96157</xdr:rowOff>
    </xdr:to>
    <xdr:cxnSp macro="">
      <xdr:nvCxnSpPr>
        <xdr:cNvPr id="330" name="直線コネクタ 329"/>
        <xdr:cNvCxnSpPr/>
      </xdr:nvCxnSpPr>
      <xdr:spPr>
        <a:xfrm flipV="1">
          <a:off x="13512800" y="106640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2" name="テキスト ボックス 331"/>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4" name="テキスト ボックス 333"/>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3991</xdr:rowOff>
    </xdr:from>
    <xdr:to>
      <xdr:col>24</xdr:col>
      <xdr:colOff>609600</xdr:colOff>
      <xdr:row>62</xdr:row>
      <xdr:rowOff>105591</xdr:rowOff>
    </xdr:to>
    <xdr:sp macro="" textlink="">
      <xdr:nvSpPr>
        <xdr:cNvPr id="340" name="円/楕円 339"/>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147518</xdr:rowOff>
    </xdr:from>
    <xdr:ext cx="762000" cy="259045"/>
    <xdr:sp macro="" textlink="">
      <xdr:nvSpPr>
        <xdr:cNvPr id="341"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161653</xdr:rowOff>
    </xdr:from>
    <xdr:to>
      <xdr:col>23</xdr:col>
      <xdr:colOff>457200</xdr:colOff>
      <xdr:row>62</xdr:row>
      <xdr:rowOff>91803</xdr:rowOff>
    </xdr:to>
    <xdr:sp macro="" textlink="">
      <xdr:nvSpPr>
        <xdr:cNvPr id="342" name="円/楕円 341"/>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101980</xdr:rowOff>
    </xdr:from>
    <xdr:ext cx="736600" cy="259045"/>
    <xdr:sp macro="" textlink="">
      <xdr:nvSpPr>
        <xdr:cNvPr id="343" name="テキスト ボックス 342"/>
        <xdr:cNvSpPr txBox="1"/>
      </xdr:nvSpPr>
      <xdr:spPr>
        <a:xfrm>
          <a:off x="15798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151312</xdr:rowOff>
    </xdr:from>
    <xdr:to>
      <xdr:col>22</xdr:col>
      <xdr:colOff>254000</xdr:colOff>
      <xdr:row>62</xdr:row>
      <xdr:rowOff>81462</xdr:rowOff>
    </xdr:to>
    <xdr:sp macro="" textlink="">
      <xdr:nvSpPr>
        <xdr:cNvPr id="344" name="円/楕円 343"/>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45" name="テキスト ボックス 344"/>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154759</xdr:rowOff>
    </xdr:from>
    <xdr:to>
      <xdr:col>21</xdr:col>
      <xdr:colOff>50800</xdr:colOff>
      <xdr:row>62</xdr:row>
      <xdr:rowOff>84909</xdr:rowOff>
    </xdr:to>
    <xdr:sp macro="" textlink="">
      <xdr:nvSpPr>
        <xdr:cNvPr id="346" name="円/楕円 345"/>
        <xdr:cNvSpPr/>
      </xdr:nvSpPr>
      <xdr:spPr>
        <a:xfrm>
          <a:off x="14351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47" name="テキスト ボックス 346"/>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45357</xdr:rowOff>
    </xdr:from>
    <xdr:to>
      <xdr:col>19</xdr:col>
      <xdr:colOff>533400</xdr:colOff>
      <xdr:row>62</xdr:row>
      <xdr:rowOff>146957</xdr:rowOff>
    </xdr:to>
    <xdr:sp macro="" textlink="">
      <xdr:nvSpPr>
        <xdr:cNvPr id="348" name="円/楕円 347"/>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131734</xdr:rowOff>
    </xdr:from>
    <xdr:ext cx="762000" cy="259045"/>
    <xdr:sp macro="" textlink="">
      <xdr:nvSpPr>
        <xdr:cNvPr id="349" name="テキスト ボックス 348"/>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1.0</a:t>
          </a:r>
          <a:r>
            <a:rPr kumimoji="1" lang="ja-JP" altLang="en-US" sz="1300">
              <a:latin typeface="ＭＳ Ｐゴシック"/>
            </a:rPr>
            <a:t>ポイント減少し、</a:t>
          </a:r>
          <a:r>
            <a:rPr kumimoji="1" lang="en-US" altLang="ja-JP" sz="1300">
              <a:latin typeface="ＭＳ Ｐゴシック"/>
            </a:rPr>
            <a:t>5.4</a:t>
          </a:r>
          <a:r>
            <a:rPr kumimoji="1" lang="ja-JP" altLang="en-US" sz="1300">
              <a:latin typeface="ＭＳ Ｐゴシック"/>
            </a:rPr>
            <a:t>ポイントとなっている。一般会計における元利償還金の減、</a:t>
          </a:r>
          <a:r>
            <a:rPr kumimoji="1" lang="ja-JP" altLang="ja-JP" sz="1300">
              <a:solidFill>
                <a:schemeClr val="dk1"/>
              </a:solidFill>
              <a:effectLst/>
              <a:latin typeface="+mn-lt"/>
              <a:ea typeface="+mn-ea"/>
              <a:cs typeface="+mn-cs"/>
            </a:rPr>
            <a:t>公営企業会計における地方債元金償還に充てる繰入見込額の減</a:t>
          </a:r>
          <a:r>
            <a:rPr kumimoji="1" lang="ja-JP" altLang="en-US" sz="1300">
              <a:solidFill>
                <a:schemeClr val="dk1"/>
              </a:solidFill>
              <a:effectLst/>
              <a:latin typeface="+mn-lt"/>
              <a:ea typeface="+mn-ea"/>
              <a:cs typeface="+mn-cs"/>
            </a:rPr>
            <a:t>のほか、一部事務組合等の地方債へ充当する負担金等も減となっているため、数値が改善傾向にある。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今後も、財源としての市債の有効活用を図りながらも、一般会計における市債発行額を元金償還額の範囲内に抑え、財政基盤の強化に努める。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68156</xdr:rowOff>
    </xdr:to>
    <xdr:cxnSp macro="">
      <xdr:nvCxnSpPr>
        <xdr:cNvPr id="382" name="直線コネクタ 381"/>
        <xdr:cNvCxnSpPr/>
      </xdr:nvCxnSpPr>
      <xdr:spPr>
        <a:xfrm flipV="1">
          <a:off x="16179800" y="701717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3"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68156</xdr:rowOff>
    </xdr:from>
    <xdr:to>
      <xdr:col>23</xdr:col>
      <xdr:colOff>406400</xdr:colOff>
      <xdr:row>42</xdr:row>
      <xdr:rowOff>25400</xdr:rowOff>
    </xdr:to>
    <xdr:cxnSp macro="">
      <xdr:nvCxnSpPr>
        <xdr:cNvPr id="385" name="直線コネクタ 384"/>
        <xdr:cNvCxnSpPr/>
      </xdr:nvCxnSpPr>
      <xdr:spPr>
        <a:xfrm flipV="1">
          <a:off x="15290800" y="70976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7" name="テキスト ボックス 38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89746</xdr:rowOff>
    </xdr:to>
    <xdr:cxnSp macro="">
      <xdr:nvCxnSpPr>
        <xdr:cNvPr id="388" name="直線コネクタ 387"/>
        <xdr:cNvCxnSpPr/>
      </xdr:nvCxnSpPr>
      <xdr:spPr>
        <a:xfrm flipV="1">
          <a:off x="14401800" y="722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42</xdr:row>
      <xdr:rowOff>129963</xdr:rowOff>
    </xdr:to>
    <xdr:cxnSp macro="">
      <xdr:nvCxnSpPr>
        <xdr:cNvPr id="391" name="直線コネクタ 390"/>
        <xdr:cNvCxnSpPr/>
      </xdr:nvCxnSpPr>
      <xdr:spPr>
        <a:xfrm flipV="1">
          <a:off x="13512800" y="729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401" name="円/楕円 400"/>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402"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403" name="円/楕円 402"/>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404" name="テキスト ボックス 40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5" name="円/楕円 404"/>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6" name="テキスト ボックス 405"/>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407" name="円/楕円 406"/>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125323</xdr:rowOff>
    </xdr:from>
    <xdr:ext cx="762000" cy="259045"/>
    <xdr:sp macro="" textlink="">
      <xdr:nvSpPr>
        <xdr:cNvPr id="408" name="テキスト ボックス 407"/>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09" name="円/楕円 408"/>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165540</xdr:rowOff>
    </xdr:from>
    <xdr:ext cx="762000" cy="259045"/>
    <xdr:sp macro="" textlink="">
      <xdr:nvSpPr>
        <xdr:cNvPr id="410" name="テキスト ボックス 409"/>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年度以降、本指標は該当なしとなっている。平成</a:t>
          </a:r>
          <a:r>
            <a:rPr kumimoji="1" lang="en-US" altLang="ja-JP" sz="1300">
              <a:latin typeface="ＭＳ Ｐゴシック"/>
            </a:rPr>
            <a:t>27</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年度に比べ将来負担額が約</a:t>
          </a:r>
          <a:r>
            <a:rPr kumimoji="1" lang="en-US" altLang="ja-JP" sz="1300">
              <a:latin typeface="ＭＳ Ｐゴシック"/>
            </a:rPr>
            <a:t>58</a:t>
          </a:r>
          <a:r>
            <a:rPr kumimoji="1" lang="ja-JP" altLang="en-US" sz="1300">
              <a:latin typeface="ＭＳ Ｐゴシック"/>
            </a:rPr>
            <a:t>億円減少しており、その内訳の主なものとして、地方債残高の減少（約</a:t>
          </a:r>
          <a:r>
            <a:rPr kumimoji="1" lang="en-US" altLang="ja-JP" sz="1300">
              <a:latin typeface="ＭＳ Ｐゴシック"/>
            </a:rPr>
            <a:t>30</a:t>
          </a:r>
          <a:r>
            <a:rPr kumimoji="1" lang="ja-JP" altLang="en-US" sz="1300">
              <a:latin typeface="ＭＳ Ｐゴシック"/>
            </a:rPr>
            <a:t>億円）、公営企業会計における地方債元金償還に充てる繰入見込額の減少（約</a:t>
          </a:r>
          <a:r>
            <a:rPr kumimoji="1" lang="en-US" altLang="ja-JP" sz="1300">
              <a:latin typeface="ＭＳ Ｐゴシック"/>
            </a:rPr>
            <a:t>30</a:t>
          </a:r>
          <a:r>
            <a:rPr kumimoji="1" lang="ja-JP" altLang="en-US" sz="1300">
              <a:latin typeface="ＭＳ Ｐゴシック"/>
            </a:rPr>
            <a:t>億円）などがあげられる。</a:t>
          </a:r>
          <a:endParaRPr kumimoji="1" lang="en-US" altLang="ja-JP" sz="1300">
            <a:latin typeface="ＭＳ Ｐゴシック"/>
          </a:endParaRPr>
        </a:p>
        <a:p>
          <a:r>
            <a:rPr kumimoji="1" lang="ja-JP" altLang="en-US" sz="1300">
              <a:latin typeface="ＭＳ Ｐゴシック"/>
            </a:rPr>
            <a:t>　現在も実施している市債残高を減少させる取組みを今後も継続し、健全財政の維持に努める。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92166</xdr:rowOff>
    </xdr:from>
    <xdr:to>
      <xdr:col>21</xdr:col>
      <xdr:colOff>0</xdr:colOff>
      <xdr:row>14</xdr:row>
      <xdr:rowOff>141575</xdr:rowOff>
    </xdr:to>
    <xdr:cxnSp macro="">
      <xdr:nvCxnSpPr>
        <xdr:cNvPr id="446" name="直線コネクタ 445"/>
        <xdr:cNvCxnSpPr/>
      </xdr:nvCxnSpPr>
      <xdr:spPr>
        <a:xfrm flipV="1">
          <a:off x="13512800" y="2492466"/>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7"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49" name="フローチャート : 判断 448"/>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0" name="テキスト ボックス 449"/>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1" name="フローチャート : 判断 450"/>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2" name="テキスト ボックス 451"/>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53" name="フローチャート : 判断 452"/>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4" name="テキスト ボックス 453"/>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5" name="フローチャート : 判断 454"/>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6" name="テキスト ボックス 455"/>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41366</xdr:rowOff>
    </xdr:from>
    <xdr:to>
      <xdr:col>21</xdr:col>
      <xdr:colOff>50800</xdr:colOff>
      <xdr:row>14</xdr:row>
      <xdr:rowOff>142966</xdr:rowOff>
    </xdr:to>
    <xdr:sp macro="" textlink="">
      <xdr:nvSpPr>
        <xdr:cNvPr id="462" name="円/楕円 461"/>
        <xdr:cNvSpPr/>
      </xdr:nvSpPr>
      <xdr:spPr>
        <a:xfrm>
          <a:off x="14351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153143</xdr:rowOff>
    </xdr:from>
    <xdr:ext cx="762000" cy="259045"/>
    <xdr:sp macro="" textlink="">
      <xdr:nvSpPr>
        <xdr:cNvPr id="463" name="テキスト ボックス 462"/>
        <xdr:cNvSpPr txBox="1"/>
      </xdr:nvSpPr>
      <xdr:spPr>
        <a:xfrm>
          <a:off x="14020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90775</xdr:rowOff>
    </xdr:from>
    <xdr:to>
      <xdr:col>19</xdr:col>
      <xdr:colOff>533400</xdr:colOff>
      <xdr:row>15</xdr:row>
      <xdr:rowOff>20925</xdr:rowOff>
    </xdr:to>
    <xdr:sp macro="" textlink="">
      <xdr:nvSpPr>
        <xdr:cNvPr id="464" name="円/楕円 463"/>
        <xdr:cNvSpPr/>
      </xdr:nvSpPr>
      <xdr:spPr>
        <a:xfrm>
          <a:off x="13462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31102</xdr:rowOff>
    </xdr:from>
    <xdr:ext cx="762000" cy="259045"/>
    <xdr:sp macro="" textlink="">
      <xdr:nvSpPr>
        <xdr:cNvPr id="465" name="テキスト ボックス 464"/>
        <xdr:cNvSpPr txBox="1"/>
      </xdr:nvSpPr>
      <xdr:spPr>
        <a:xfrm>
          <a:off x="13131800" y="225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241,796
238,175
978.47
92,626,355
88,759,222
2,709,100
57,867,540
82,569,663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前年度と比べて、定年退職者数の減少等により、</a:t>
          </a:r>
          <a:r>
            <a:rPr kumimoji="1" lang="en-US" altLang="ja-JP" sz="1300">
              <a:latin typeface="ＭＳ Ｐゴシック"/>
            </a:rPr>
            <a:t>0.5</a:t>
          </a:r>
          <a:r>
            <a:rPr kumimoji="1" lang="ja-JP" altLang="en-US" sz="1300">
              <a:latin typeface="ＭＳ Ｐゴシック"/>
            </a:rPr>
            <a:t>ポイントの減となっている。第７次行政改革大綱における定員適正化計画の実施により、人件費の削減を進めている効果が現れているものと考えられる。</a:t>
          </a:r>
          <a:endParaRPr kumimoji="1" lang="en-US" altLang="ja-JP" sz="1300">
            <a:latin typeface="ＭＳ Ｐゴシック"/>
          </a:endParaRPr>
        </a:p>
        <a:p>
          <a:r>
            <a:rPr kumimoji="1" lang="ja-JP" altLang="en-US" sz="1300">
              <a:latin typeface="ＭＳ Ｐゴシック"/>
            </a:rPr>
            <a:t>　今後も、組織の見直しや施設の統廃合を進めるとともに、指定管理者制度の移行により業務の委託化を進め、人件費の削減に努める。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148772</xdr:rowOff>
    </xdr:from>
    <xdr:to>
      <xdr:col>7</xdr:col>
      <xdr:colOff>15875</xdr:colOff>
      <xdr:row>35</xdr:row>
      <xdr:rowOff>31750</xdr:rowOff>
    </xdr:to>
    <xdr:cxnSp macro="">
      <xdr:nvCxnSpPr>
        <xdr:cNvPr id="68" name="直線コネクタ 67"/>
        <xdr:cNvCxnSpPr/>
      </xdr:nvCxnSpPr>
      <xdr:spPr>
        <a:xfrm flipV="1">
          <a:off x="3987800" y="597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94343</xdr:rowOff>
    </xdr:from>
    <xdr:to>
      <xdr:col>5</xdr:col>
      <xdr:colOff>549275</xdr:colOff>
      <xdr:row>35</xdr:row>
      <xdr:rowOff>31750</xdr:rowOff>
    </xdr:to>
    <xdr:cxnSp macro="">
      <xdr:nvCxnSpPr>
        <xdr:cNvPr id="71" name="直線コネクタ 70"/>
        <xdr:cNvCxnSpPr/>
      </xdr:nvCxnSpPr>
      <xdr:spPr>
        <a:xfrm>
          <a:off x="3098800" y="5923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94343</xdr:rowOff>
    </xdr:from>
    <xdr:to>
      <xdr:col>4</xdr:col>
      <xdr:colOff>346075</xdr:colOff>
      <xdr:row>35</xdr:row>
      <xdr:rowOff>53522</xdr:rowOff>
    </xdr:to>
    <xdr:cxnSp macro="">
      <xdr:nvCxnSpPr>
        <xdr:cNvPr id="74" name="直線コネクタ 73"/>
        <xdr:cNvCxnSpPr/>
      </xdr:nvCxnSpPr>
      <xdr:spPr>
        <a:xfrm flipV="1">
          <a:off x="2209800" y="5923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53522</xdr:rowOff>
    </xdr:from>
    <xdr:to>
      <xdr:col>3</xdr:col>
      <xdr:colOff>142875</xdr:colOff>
      <xdr:row>35</xdr:row>
      <xdr:rowOff>75293</xdr:rowOff>
    </xdr:to>
    <xdr:cxnSp macro="">
      <xdr:nvCxnSpPr>
        <xdr:cNvPr id="77" name="直線コネクタ 76"/>
        <xdr:cNvCxnSpPr/>
      </xdr:nvCxnSpPr>
      <xdr:spPr>
        <a:xfrm flipV="1">
          <a:off x="1320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97972</xdr:rowOff>
    </xdr:from>
    <xdr:to>
      <xdr:col>7</xdr:col>
      <xdr:colOff>66675</xdr:colOff>
      <xdr:row>35</xdr:row>
      <xdr:rowOff>28122</xdr:rowOff>
    </xdr:to>
    <xdr:sp macro="" textlink="">
      <xdr:nvSpPr>
        <xdr:cNvPr id="87" name="円/楕円 86"/>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114499</xdr:rowOff>
    </xdr:from>
    <xdr:ext cx="762000" cy="259045"/>
    <xdr:sp macro="" textlink="">
      <xdr:nvSpPr>
        <xdr:cNvPr id="88" name="人件費該当値テキスト"/>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9" name="円/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43543</xdr:rowOff>
    </xdr:from>
    <xdr:to>
      <xdr:col>4</xdr:col>
      <xdr:colOff>396875</xdr:colOff>
      <xdr:row>34</xdr:row>
      <xdr:rowOff>145143</xdr:rowOff>
    </xdr:to>
    <xdr:sp macro="" textlink="">
      <xdr:nvSpPr>
        <xdr:cNvPr id="91" name="円/楕円 90"/>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155320</xdr:rowOff>
    </xdr:from>
    <xdr:ext cx="762000" cy="259045"/>
    <xdr:sp macro="" textlink="">
      <xdr:nvSpPr>
        <xdr:cNvPr id="92" name="テキスト ボックス 91"/>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3" name="円/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24493</xdr:rowOff>
    </xdr:from>
    <xdr:to>
      <xdr:col>1</xdr:col>
      <xdr:colOff>676275</xdr:colOff>
      <xdr:row>35</xdr:row>
      <xdr:rowOff>126093</xdr:rowOff>
    </xdr:to>
    <xdr:sp macro="" textlink="">
      <xdr:nvSpPr>
        <xdr:cNvPr id="95" name="円/楕円 94"/>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136270</xdr:rowOff>
    </xdr:from>
    <xdr:ext cx="762000" cy="259045"/>
    <xdr:sp macro="" textlink="">
      <xdr:nvSpPr>
        <xdr:cNvPr id="96" name="テキスト ボックス 95"/>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0.3</a:t>
          </a:r>
          <a:r>
            <a:rPr kumimoji="1" lang="ja-JP" altLang="en-US" sz="1300">
              <a:latin typeface="ＭＳ Ｐゴシック"/>
            </a:rPr>
            <a:t>ポイントの減となっているものの、新たな指定管理者制度の開始や、市議会議員選挙の執行などにより金額自体は増加している。</a:t>
          </a:r>
          <a:endParaRPr kumimoji="1" lang="en-US" altLang="ja-JP" sz="1300">
            <a:latin typeface="ＭＳ Ｐゴシック"/>
          </a:endParaRPr>
        </a:p>
        <a:p>
          <a:r>
            <a:rPr kumimoji="1" lang="ja-JP" altLang="en-US" sz="1300">
              <a:latin typeface="ＭＳ Ｐゴシック"/>
            </a:rPr>
            <a:t>　今後も、業務の効率化・経常経費の見直しを進め、物件費の抑制に努める。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167821</xdr:rowOff>
    </xdr:from>
    <xdr:to>
      <xdr:col>24</xdr:col>
      <xdr:colOff>31750</xdr:colOff>
      <xdr:row>14</xdr:row>
      <xdr:rowOff>45357</xdr:rowOff>
    </xdr:to>
    <xdr:cxnSp macro="">
      <xdr:nvCxnSpPr>
        <xdr:cNvPr id="131" name="直線コネクタ 130"/>
        <xdr:cNvCxnSpPr/>
      </xdr:nvCxnSpPr>
      <xdr:spPr>
        <a:xfrm flipV="1">
          <a:off x="15671800" y="23966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102507</xdr:rowOff>
    </xdr:from>
    <xdr:to>
      <xdr:col>22</xdr:col>
      <xdr:colOff>565150</xdr:colOff>
      <xdr:row>14</xdr:row>
      <xdr:rowOff>45357</xdr:rowOff>
    </xdr:to>
    <xdr:cxnSp macro="">
      <xdr:nvCxnSpPr>
        <xdr:cNvPr id="134" name="直線コネクタ 133"/>
        <xdr:cNvCxnSpPr/>
      </xdr:nvCxnSpPr>
      <xdr:spPr>
        <a:xfrm>
          <a:off x="14782800" y="2331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102507</xdr:rowOff>
    </xdr:from>
    <xdr:to>
      <xdr:col>21</xdr:col>
      <xdr:colOff>361950</xdr:colOff>
      <xdr:row>13</xdr:row>
      <xdr:rowOff>102507</xdr:rowOff>
    </xdr:to>
    <xdr:cxnSp macro="">
      <xdr:nvCxnSpPr>
        <xdr:cNvPr id="137" name="直線コネクタ 136"/>
        <xdr:cNvCxnSpPr/>
      </xdr:nvCxnSpPr>
      <xdr:spPr>
        <a:xfrm>
          <a:off x="13893800" y="233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86179</xdr:rowOff>
    </xdr:from>
    <xdr:to>
      <xdr:col>20</xdr:col>
      <xdr:colOff>158750</xdr:colOff>
      <xdr:row>13</xdr:row>
      <xdr:rowOff>102507</xdr:rowOff>
    </xdr:to>
    <xdr:cxnSp macro="">
      <xdr:nvCxnSpPr>
        <xdr:cNvPr id="140" name="直線コネクタ 139"/>
        <xdr:cNvCxnSpPr/>
      </xdr:nvCxnSpPr>
      <xdr:spPr>
        <a:xfrm>
          <a:off x="13004800" y="23150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117021</xdr:rowOff>
    </xdr:from>
    <xdr:to>
      <xdr:col>24</xdr:col>
      <xdr:colOff>82550</xdr:colOff>
      <xdr:row>14</xdr:row>
      <xdr:rowOff>47171</xdr:rowOff>
    </xdr:to>
    <xdr:sp macro="" textlink="">
      <xdr:nvSpPr>
        <xdr:cNvPr id="150" name="円/楕円 149"/>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25598</xdr:rowOff>
    </xdr:from>
    <xdr:ext cx="762000" cy="259045"/>
    <xdr:sp macro="" textlink="">
      <xdr:nvSpPr>
        <xdr:cNvPr id="151" name="物件費該当値テキスト"/>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166007</xdr:rowOff>
    </xdr:from>
    <xdr:to>
      <xdr:col>22</xdr:col>
      <xdr:colOff>615950</xdr:colOff>
      <xdr:row>14</xdr:row>
      <xdr:rowOff>96157</xdr:rowOff>
    </xdr:to>
    <xdr:sp macro="" textlink="">
      <xdr:nvSpPr>
        <xdr:cNvPr id="152" name="円/楕円 151"/>
        <xdr:cNvSpPr/>
      </xdr:nvSpPr>
      <xdr:spPr>
        <a:xfrm>
          <a:off x="15621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106334</xdr:rowOff>
    </xdr:from>
    <xdr:ext cx="736600" cy="259045"/>
    <xdr:sp macro="" textlink="">
      <xdr:nvSpPr>
        <xdr:cNvPr id="153" name="テキスト ボックス 152"/>
        <xdr:cNvSpPr txBox="1"/>
      </xdr:nvSpPr>
      <xdr:spPr>
        <a:xfrm>
          <a:off x="15290800" y="216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51707</xdr:rowOff>
    </xdr:from>
    <xdr:to>
      <xdr:col>21</xdr:col>
      <xdr:colOff>412750</xdr:colOff>
      <xdr:row>13</xdr:row>
      <xdr:rowOff>153307</xdr:rowOff>
    </xdr:to>
    <xdr:sp macro="" textlink="">
      <xdr:nvSpPr>
        <xdr:cNvPr id="154" name="円/楕円 153"/>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163484</xdr:rowOff>
    </xdr:from>
    <xdr:ext cx="762000" cy="259045"/>
    <xdr:sp macro="" textlink="">
      <xdr:nvSpPr>
        <xdr:cNvPr id="155" name="テキスト ボックス 154"/>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51707</xdr:rowOff>
    </xdr:from>
    <xdr:to>
      <xdr:col>20</xdr:col>
      <xdr:colOff>209550</xdr:colOff>
      <xdr:row>13</xdr:row>
      <xdr:rowOff>153307</xdr:rowOff>
    </xdr:to>
    <xdr:sp macro="" textlink="">
      <xdr:nvSpPr>
        <xdr:cNvPr id="156" name="円/楕円 155"/>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163484</xdr:rowOff>
    </xdr:from>
    <xdr:ext cx="762000" cy="259045"/>
    <xdr:sp macro="" textlink="">
      <xdr:nvSpPr>
        <xdr:cNvPr id="157" name="テキスト ボックス 156"/>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35379</xdr:rowOff>
    </xdr:from>
    <xdr:to>
      <xdr:col>19</xdr:col>
      <xdr:colOff>6350</xdr:colOff>
      <xdr:row>13</xdr:row>
      <xdr:rowOff>136979</xdr:rowOff>
    </xdr:to>
    <xdr:sp macro="" textlink="">
      <xdr:nvSpPr>
        <xdr:cNvPr id="158" name="円/楕円 157"/>
        <xdr:cNvSpPr/>
      </xdr:nvSpPr>
      <xdr:spPr>
        <a:xfrm>
          <a:off x="12954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147156</xdr:rowOff>
    </xdr:from>
    <xdr:ext cx="762000" cy="259045"/>
    <xdr:sp macro="" textlink="">
      <xdr:nvSpPr>
        <xdr:cNvPr id="159" name="テキスト ボックス 158"/>
        <xdr:cNvSpPr txBox="1"/>
      </xdr:nvSpPr>
      <xdr:spPr>
        <a:xfrm>
          <a:off x="12623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前年度と比べて、自立支援福祉事業費・生活保護費の増により</a:t>
          </a:r>
          <a:r>
            <a:rPr kumimoji="1" lang="en-US" altLang="ja-JP" sz="1300">
              <a:latin typeface="ＭＳ Ｐゴシック"/>
            </a:rPr>
            <a:t>0.2</a:t>
          </a:r>
          <a:r>
            <a:rPr kumimoji="1" lang="ja-JP" altLang="en-US" sz="1300">
              <a:latin typeface="ＭＳ Ｐゴシック"/>
            </a:rPr>
            <a:t>ポイントの増となっているものの、類似団体平均値・全国平均値を大きく下回っている。</a:t>
          </a:r>
          <a:endParaRPr kumimoji="1" lang="en-US" altLang="ja-JP" sz="1300">
            <a:latin typeface="ＭＳ Ｐゴシック"/>
          </a:endParaRPr>
        </a:p>
        <a:p>
          <a:r>
            <a:rPr kumimoji="1" lang="ja-JP" altLang="en-US" sz="1300">
              <a:latin typeface="ＭＳ Ｐゴシック"/>
            </a:rPr>
            <a:t>　これは、松本市が重点施策として掲げている「健康寿命延伸都市・松本」の創造を実現するため、市民に対する健康づくり施策を推進してきたことによる。</a:t>
          </a:r>
          <a:endParaRPr kumimoji="1" lang="en-US" altLang="ja-JP" sz="1300">
            <a:latin typeface="ＭＳ Ｐゴシック"/>
          </a:endParaRPr>
        </a:p>
        <a:p>
          <a:r>
            <a:rPr kumimoji="1" lang="ja-JP" altLang="en-US" sz="1300">
              <a:latin typeface="ＭＳ Ｐゴシック"/>
            </a:rPr>
            <a:t>　今後も、早期支援による生活保護費の抑制を進めるなど、扶助費の抑制に努める。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127000</xdr:rowOff>
    </xdr:to>
    <xdr:cxnSp macro="">
      <xdr:nvCxnSpPr>
        <xdr:cNvPr id="192" name="直線コネクタ 191"/>
        <xdr:cNvCxnSpPr/>
      </xdr:nvCxnSpPr>
      <xdr:spPr>
        <a:xfrm>
          <a:off x="3987800" y="9359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76200</xdr:rowOff>
    </xdr:from>
    <xdr:to>
      <xdr:col>5</xdr:col>
      <xdr:colOff>549275</xdr:colOff>
      <xdr:row>54</xdr:row>
      <xdr:rowOff>101600</xdr:rowOff>
    </xdr:to>
    <xdr:cxnSp macro="">
      <xdr:nvCxnSpPr>
        <xdr:cNvPr id="195" name="直線コネクタ 194"/>
        <xdr:cNvCxnSpPr/>
      </xdr:nvCxnSpPr>
      <xdr:spPr>
        <a:xfrm>
          <a:off x="3098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76200</xdr:rowOff>
    </xdr:to>
    <xdr:cxnSp macro="">
      <xdr:nvCxnSpPr>
        <xdr:cNvPr id="198" name="直線コネクタ 197"/>
        <xdr:cNvCxnSpPr/>
      </xdr:nvCxnSpPr>
      <xdr:spPr>
        <a:xfrm>
          <a:off x="2209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133350</xdr:rowOff>
    </xdr:from>
    <xdr:to>
      <xdr:col>3</xdr:col>
      <xdr:colOff>142875</xdr:colOff>
      <xdr:row>54</xdr:row>
      <xdr:rowOff>50800</xdr:rowOff>
    </xdr:to>
    <xdr:cxnSp macro="">
      <xdr:nvCxnSpPr>
        <xdr:cNvPr id="201" name="直線コネクタ 200"/>
        <xdr:cNvCxnSpPr/>
      </xdr:nvCxnSpPr>
      <xdr:spPr>
        <a:xfrm>
          <a:off x="1320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1" name="円/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12"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13" name="円/楕円 212"/>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14" name="テキスト ボックス 213"/>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15" name="円/楕円 214"/>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6" name="テキスト ボックス 215"/>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7" name="円/楕円 21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8" name="テキスト ボックス 21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82550</xdr:rowOff>
    </xdr:from>
    <xdr:to>
      <xdr:col>1</xdr:col>
      <xdr:colOff>676275</xdr:colOff>
      <xdr:row>54</xdr:row>
      <xdr:rowOff>12700</xdr:rowOff>
    </xdr:to>
    <xdr:sp macro="" textlink="">
      <xdr:nvSpPr>
        <xdr:cNvPr id="219" name="円/楕円 218"/>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22877</xdr:rowOff>
    </xdr:from>
    <xdr:ext cx="762000" cy="259045"/>
    <xdr:sp macro="" textlink="">
      <xdr:nvSpPr>
        <xdr:cNvPr id="220" name="テキスト ボックス 219"/>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前年度と比べて、積立金の減や</a:t>
          </a:r>
          <a:r>
            <a:rPr kumimoji="1" lang="en-US" altLang="ja-JP" sz="1300">
              <a:latin typeface="ＭＳ Ｐゴシック"/>
            </a:rPr>
            <a:t>0.4</a:t>
          </a:r>
          <a:r>
            <a:rPr kumimoji="1" lang="ja-JP" altLang="en-US" sz="1300">
              <a:latin typeface="ＭＳ Ｐゴシック"/>
            </a:rPr>
            <a:t>ポイントの減となっている。主な要因として、中小企業に対する融資制度に伴う回収金の減少、特定目的基金への積立金の減少があげられる。</a:t>
          </a:r>
          <a:endParaRPr kumimoji="1" lang="en-US" altLang="ja-JP" sz="1300">
            <a:latin typeface="ＭＳ Ｐゴシック"/>
          </a:endParaRPr>
        </a:p>
        <a:p>
          <a:r>
            <a:rPr kumimoji="1" lang="ja-JP" altLang="en-US" sz="1300">
              <a:latin typeface="ＭＳ Ｐゴシック"/>
            </a:rPr>
            <a:t>　本指標には、他会計や公営企業会計への繰出金も含まれていることから、一般会計だけでなく全会計において業務の見直しを進め、効率的な運営に努める。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101600</xdr:rowOff>
    </xdr:from>
    <xdr:to>
      <xdr:col>24</xdr:col>
      <xdr:colOff>31750</xdr:colOff>
      <xdr:row>54</xdr:row>
      <xdr:rowOff>152400</xdr:rowOff>
    </xdr:to>
    <xdr:cxnSp macro="">
      <xdr:nvCxnSpPr>
        <xdr:cNvPr id="253" name="直線コネクタ 252"/>
        <xdr:cNvCxnSpPr/>
      </xdr:nvCxnSpPr>
      <xdr:spPr>
        <a:xfrm flipV="1">
          <a:off x="15671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152400</xdr:rowOff>
    </xdr:from>
    <xdr:to>
      <xdr:col>22</xdr:col>
      <xdr:colOff>565150</xdr:colOff>
      <xdr:row>55</xdr:row>
      <xdr:rowOff>6350</xdr:rowOff>
    </xdr:to>
    <xdr:cxnSp macro="">
      <xdr:nvCxnSpPr>
        <xdr:cNvPr id="256" name="直線コネクタ 255"/>
        <xdr:cNvCxnSpPr/>
      </xdr:nvCxnSpPr>
      <xdr:spPr>
        <a:xfrm flipV="1">
          <a:off x="14782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114300</xdr:rowOff>
    </xdr:from>
    <xdr:to>
      <xdr:col>21</xdr:col>
      <xdr:colOff>361950</xdr:colOff>
      <xdr:row>55</xdr:row>
      <xdr:rowOff>6350</xdr:rowOff>
    </xdr:to>
    <xdr:cxnSp macro="">
      <xdr:nvCxnSpPr>
        <xdr:cNvPr id="259" name="直線コネクタ 258"/>
        <xdr:cNvCxnSpPr/>
      </xdr:nvCxnSpPr>
      <xdr:spPr>
        <a:xfrm>
          <a:off x="13893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114300</xdr:rowOff>
    </xdr:to>
    <xdr:cxnSp macro="">
      <xdr:nvCxnSpPr>
        <xdr:cNvPr id="262" name="直線コネクタ 261"/>
        <xdr:cNvCxnSpPr/>
      </xdr:nvCxnSpPr>
      <xdr:spPr>
        <a:xfrm>
          <a:off x="13004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50800</xdr:rowOff>
    </xdr:from>
    <xdr:to>
      <xdr:col>24</xdr:col>
      <xdr:colOff>82550</xdr:colOff>
      <xdr:row>54</xdr:row>
      <xdr:rowOff>152400</xdr:rowOff>
    </xdr:to>
    <xdr:sp macro="" textlink="">
      <xdr:nvSpPr>
        <xdr:cNvPr id="272" name="円/楕円 271"/>
        <xdr:cNvSpPr/>
      </xdr:nvSpPr>
      <xdr:spPr>
        <a:xfrm>
          <a:off x="16459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67327</xdr:rowOff>
    </xdr:from>
    <xdr:ext cx="762000" cy="259045"/>
    <xdr:sp macro="" textlink="">
      <xdr:nvSpPr>
        <xdr:cNvPr id="273" name="その他該当値テキスト"/>
        <xdr:cNvSpPr txBox="1"/>
      </xdr:nvSpPr>
      <xdr:spPr>
        <a:xfrm>
          <a:off x="16598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101600</xdr:rowOff>
    </xdr:from>
    <xdr:to>
      <xdr:col>22</xdr:col>
      <xdr:colOff>615950</xdr:colOff>
      <xdr:row>55</xdr:row>
      <xdr:rowOff>31750</xdr:rowOff>
    </xdr:to>
    <xdr:sp macro="" textlink="">
      <xdr:nvSpPr>
        <xdr:cNvPr id="274" name="円/楕円 273"/>
        <xdr:cNvSpPr/>
      </xdr:nvSpPr>
      <xdr:spPr>
        <a:xfrm>
          <a:off x="15621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41927</xdr:rowOff>
    </xdr:from>
    <xdr:ext cx="736600" cy="259045"/>
    <xdr:sp macro="" textlink="">
      <xdr:nvSpPr>
        <xdr:cNvPr id="275" name="テキスト ボックス 274"/>
        <xdr:cNvSpPr txBox="1"/>
      </xdr:nvSpPr>
      <xdr:spPr>
        <a:xfrm>
          <a:off x="15290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127000</xdr:rowOff>
    </xdr:from>
    <xdr:to>
      <xdr:col>21</xdr:col>
      <xdr:colOff>412750</xdr:colOff>
      <xdr:row>55</xdr:row>
      <xdr:rowOff>57150</xdr:rowOff>
    </xdr:to>
    <xdr:sp macro="" textlink="">
      <xdr:nvSpPr>
        <xdr:cNvPr id="276" name="円/楕円 275"/>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67327</xdr:rowOff>
    </xdr:from>
    <xdr:ext cx="762000" cy="259045"/>
    <xdr:sp macro="" textlink="">
      <xdr:nvSpPr>
        <xdr:cNvPr id="277" name="テキスト ボックス 276"/>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63500</xdr:rowOff>
    </xdr:from>
    <xdr:to>
      <xdr:col>20</xdr:col>
      <xdr:colOff>209550</xdr:colOff>
      <xdr:row>54</xdr:row>
      <xdr:rowOff>165100</xdr:rowOff>
    </xdr:to>
    <xdr:sp macro="" textlink="">
      <xdr:nvSpPr>
        <xdr:cNvPr id="278" name="円/楕円 277"/>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3827</xdr:rowOff>
    </xdr:from>
    <xdr:ext cx="762000" cy="259045"/>
    <xdr:sp macro="" textlink="">
      <xdr:nvSpPr>
        <xdr:cNvPr id="279" name="テキスト ボックス 278"/>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80" name="円/楕円 279"/>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81" name="テキスト ボックス 280"/>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0.4</a:t>
          </a:r>
          <a:r>
            <a:rPr kumimoji="1" lang="ja-JP" altLang="en-US" sz="1300">
              <a:latin typeface="ＭＳ Ｐゴシック"/>
            </a:rPr>
            <a:t>ポイント増加し、類似団体平均値・全国市平均値よりも上回っている。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年度は、国の大型事業に伴う建設費分担金の増や、上下水道事業における他事業統合による繰出金の増等、本指標が増加する要因が多かったことによる。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20320</xdr:rowOff>
    </xdr:from>
    <xdr:to>
      <xdr:col>24</xdr:col>
      <xdr:colOff>31750</xdr:colOff>
      <xdr:row>38</xdr:row>
      <xdr:rowOff>50800</xdr:rowOff>
    </xdr:to>
    <xdr:cxnSp macro="">
      <xdr:nvCxnSpPr>
        <xdr:cNvPr id="313" name="直線コネクタ 312"/>
        <xdr:cNvCxnSpPr/>
      </xdr:nvCxnSpPr>
      <xdr:spPr>
        <a:xfrm>
          <a:off x="15671800" y="6535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20320</xdr:rowOff>
    </xdr:from>
    <xdr:to>
      <xdr:col>22</xdr:col>
      <xdr:colOff>565150</xdr:colOff>
      <xdr:row>38</xdr:row>
      <xdr:rowOff>81280</xdr:rowOff>
    </xdr:to>
    <xdr:cxnSp macro="">
      <xdr:nvCxnSpPr>
        <xdr:cNvPr id="316" name="直線コネクタ 315"/>
        <xdr:cNvCxnSpPr/>
      </xdr:nvCxnSpPr>
      <xdr:spPr>
        <a:xfrm flipV="1">
          <a:off x="14782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8" name="テキスト ボックス 317"/>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73660</xdr:rowOff>
    </xdr:from>
    <xdr:to>
      <xdr:col>21</xdr:col>
      <xdr:colOff>361950</xdr:colOff>
      <xdr:row>38</xdr:row>
      <xdr:rowOff>81280</xdr:rowOff>
    </xdr:to>
    <xdr:cxnSp macro="">
      <xdr:nvCxnSpPr>
        <xdr:cNvPr id="319" name="直線コネクタ 318"/>
        <xdr:cNvCxnSpPr/>
      </xdr:nvCxnSpPr>
      <xdr:spPr>
        <a:xfrm>
          <a:off x="13893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73660</xdr:rowOff>
    </xdr:from>
    <xdr:to>
      <xdr:col>20</xdr:col>
      <xdr:colOff>158750</xdr:colOff>
      <xdr:row>39</xdr:row>
      <xdr:rowOff>24130</xdr:rowOff>
    </xdr:to>
    <xdr:cxnSp macro="">
      <xdr:nvCxnSpPr>
        <xdr:cNvPr id="322" name="直線コネクタ 321"/>
        <xdr:cNvCxnSpPr/>
      </xdr:nvCxnSpPr>
      <xdr:spPr>
        <a:xfrm flipV="1">
          <a:off x="13004800" y="6588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0</xdr:rowOff>
    </xdr:from>
    <xdr:to>
      <xdr:col>24</xdr:col>
      <xdr:colOff>82550</xdr:colOff>
      <xdr:row>38</xdr:row>
      <xdr:rowOff>101600</xdr:rowOff>
    </xdr:to>
    <xdr:sp macro="" textlink="">
      <xdr:nvSpPr>
        <xdr:cNvPr id="332" name="円/楕円 331"/>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143527</xdr:rowOff>
    </xdr:from>
    <xdr:ext cx="762000" cy="259045"/>
    <xdr:sp macro="" textlink="">
      <xdr:nvSpPr>
        <xdr:cNvPr id="333"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140970</xdr:rowOff>
    </xdr:from>
    <xdr:to>
      <xdr:col>22</xdr:col>
      <xdr:colOff>615950</xdr:colOff>
      <xdr:row>38</xdr:row>
      <xdr:rowOff>71120</xdr:rowOff>
    </xdr:to>
    <xdr:sp macro="" textlink="">
      <xdr:nvSpPr>
        <xdr:cNvPr id="334" name="円/楕円 333"/>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55897</xdr:rowOff>
    </xdr:from>
    <xdr:ext cx="736600" cy="259045"/>
    <xdr:sp macro="" textlink="">
      <xdr:nvSpPr>
        <xdr:cNvPr id="335" name="テキスト ボックス 334"/>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6" name="円/楕円 335"/>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7" name="テキスト ボックス 336"/>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22860</xdr:rowOff>
    </xdr:from>
    <xdr:to>
      <xdr:col>20</xdr:col>
      <xdr:colOff>209550</xdr:colOff>
      <xdr:row>38</xdr:row>
      <xdr:rowOff>124460</xdr:rowOff>
    </xdr:to>
    <xdr:sp macro="" textlink="">
      <xdr:nvSpPr>
        <xdr:cNvPr id="338" name="円/楕円 337"/>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109237</xdr:rowOff>
    </xdr:from>
    <xdr:ext cx="762000" cy="259045"/>
    <xdr:sp macro="" textlink="">
      <xdr:nvSpPr>
        <xdr:cNvPr id="339" name="テキスト ボックス 338"/>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40" name="円/楕円 339"/>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59707</xdr:rowOff>
    </xdr:from>
    <xdr:ext cx="762000" cy="259045"/>
    <xdr:sp macro="" textlink="">
      <xdr:nvSpPr>
        <xdr:cNvPr id="341" name="テキスト ボックス 340"/>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0.6</a:t>
          </a:r>
          <a:r>
            <a:rPr kumimoji="1" lang="ja-JP" altLang="en-US" sz="1300">
              <a:latin typeface="ＭＳ Ｐゴシック"/>
            </a:rPr>
            <a:t>ポイント減となっている。これは、一般会計における市債の発行額を、元金償還額の範囲内に抑える取組みにより、市債残高が減少していることによる。</a:t>
          </a:r>
          <a:endParaRPr kumimoji="1" lang="en-US" altLang="ja-JP" sz="1300">
            <a:latin typeface="ＭＳ Ｐゴシック"/>
          </a:endParaRPr>
        </a:p>
        <a:p>
          <a:r>
            <a:rPr kumimoji="1" lang="ja-JP" altLang="en-US" sz="1300">
              <a:latin typeface="ＭＳ Ｐゴシック"/>
            </a:rPr>
            <a:t>　この数年、本指標は減少傾向にあるものの、類似団体平均値・全国平均値をわずかではあるが上回っており、今後も上記取組みを継続し、公債費負担の軽減を図る。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134620</xdr:rowOff>
    </xdr:to>
    <xdr:cxnSp macro="">
      <xdr:nvCxnSpPr>
        <xdr:cNvPr id="374" name="直線コネクタ 373"/>
        <xdr:cNvCxnSpPr/>
      </xdr:nvCxnSpPr>
      <xdr:spPr>
        <a:xfrm flipV="1">
          <a:off x="3987800" y="1346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134620</xdr:rowOff>
    </xdr:from>
    <xdr:to>
      <xdr:col>5</xdr:col>
      <xdr:colOff>549275</xdr:colOff>
      <xdr:row>79</xdr:row>
      <xdr:rowOff>16511</xdr:rowOff>
    </xdr:to>
    <xdr:cxnSp macro="">
      <xdr:nvCxnSpPr>
        <xdr:cNvPr id="377" name="直線コネクタ 376"/>
        <xdr:cNvCxnSpPr/>
      </xdr:nvCxnSpPr>
      <xdr:spPr>
        <a:xfrm flipV="1">
          <a:off x="3098800" y="13507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8889</xdr:rowOff>
    </xdr:from>
    <xdr:to>
      <xdr:col>4</xdr:col>
      <xdr:colOff>346075</xdr:colOff>
      <xdr:row>79</xdr:row>
      <xdr:rowOff>16511</xdr:rowOff>
    </xdr:to>
    <xdr:cxnSp macro="">
      <xdr:nvCxnSpPr>
        <xdr:cNvPr id="380" name="直線コネクタ 379"/>
        <xdr:cNvCxnSpPr/>
      </xdr:nvCxnSpPr>
      <xdr:spPr>
        <a:xfrm>
          <a:off x="2209800" y="13553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8889</xdr:rowOff>
    </xdr:from>
    <xdr:to>
      <xdr:col>3</xdr:col>
      <xdr:colOff>142875</xdr:colOff>
      <xdr:row>79</xdr:row>
      <xdr:rowOff>8889</xdr:rowOff>
    </xdr:to>
    <xdr:cxnSp macro="">
      <xdr:nvCxnSpPr>
        <xdr:cNvPr id="383" name="直線コネクタ 382"/>
        <xdr:cNvCxnSpPr/>
      </xdr:nvCxnSpPr>
      <xdr:spPr>
        <a:xfrm>
          <a:off x="1320800" y="1355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93" name="円/楕円 392"/>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94"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83820</xdr:rowOff>
    </xdr:from>
    <xdr:to>
      <xdr:col>5</xdr:col>
      <xdr:colOff>600075</xdr:colOff>
      <xdr:row>79</xdr:row>
      <xdr:rowOff>13970</xdr:rowOff>
    </xdr:to>
    <xdr:sp macro="" textlink="">
      <xdr:nvSpPr>
        <xdr:cNvPr id="395" name="円/楕円 394"/>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170197</xdr:rowOff>
    </xdr:from>
    <xdr:ext cx="736600" cy="259045"/>
    <xdr:sp macro="" textlink="">
      <xdr:nvSpPr>
        <xdr:cNvPr id="396" name="テキスト ボックス 395"/>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137161</xdr:rowOff>
    </xdr:from>
    <xdr:to>
      <xdr:col>4</xdr:col>
      <xdr:colOff>396875</xdr:colOff>
      <xdr:row>79</xdr:row>
      <xdr:rowOff>67311</xdr:rowOff>
    </xdr:to>
    <xdr:sp macro="" textlink="">
      <xdr:nvSpPr>
        <xdr:cNvPr id="397" name="円/楕円 396"/>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52088</xdr:rowOff>
    </xdr:from>
    <xdr:ext cx="762000" cy="259045"/>
    <xdr:sp macro="" textlink="">
      <xdr:nvSpPr>
        <xdr:cNvPr id="398" name="テキスト ボックス 397"/>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9" name="円/楕円 398"/>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400" name="テキスト ボックス 399"/>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401" name="円/楕円 400"/>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402" name="テキスト ボックス 401"/>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0.6</a:t>
          </a:r>
          <a:r>
            <a:rPr kumimoji="1" lang="ja-JP" altLang="en-US" sz="1300">
              <a:latin typeface="ＭＳ Ｐゴシック"/>
            </a:rPr>
            <a:t>ポイント減少し、この数年は同水準で推移している。類似団体中では、人件費、物件費、扶助費等で上位に位置していることから、本指標は類似団体平均値では</a:t>
          </a:r>
          <a:r>
            <a:rPr kumimoji="1" lang="en-US" altLang="ja-JP" sz="1300">
              <a:latin typeface="ＭＳ Ｐゴシック"/>
            </a:rPr>
            <a:t>10.3</a:t>
          </a:r>
          <a:r>
            <a:rPr kumimoji="1" lang="ja-JP" altLang="en-US" sz="1300">
              <a:latin typeface="ＭＳ Ｐゴシック"/>
            </a:rPr>
            <a:t>ポイント、全国平均値では</a:t>
          </a:r>
          <a:r>
            <a:rPr kumimoji="1" lang="en-US" altLang="ja-JP" sz="1300">
              <a:latin typeface="ＭＳ Ｐゴシック"/>
            </a:rPr>
            <a:t>8.1</a:t>
          </a:r>
          <a:r>
            <a:rPr kumimoji="1" lang="ja-JP" altLang="en-US" sz="1300">
              <a:latin typeface="ＭＳ Ｐゴシック"/>
            </a:rPr>
            <a:t>ポイントそれぞれ下回っている。</a:t>
          </a:r>
          <a:endParaRPr kumimoji="1" lang="en-US" altLang="ja-JP" sz="1300">
            <a:latin typeface="ＭＳ Ｐゴシック"/>
          </a:endParaRPr>
        </a:p>
        <a:p>
          <a:r>
            <a:rPr kumimoji="1" lang="ja-JP" altLang="en-US" sz="1300">
              <a:latin typeface="ＭＳ Ｐゴシック"/>
            </a:rPr>
            <a:t>　今後も、経常経費の縮減の取組みを継続し、健全財政の維持に努める。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74</xdr:row>
      <xdr:rowOff>131572</xdr:rowOff>
    </xdr:to>
    <xdr:cxnSp macro="">
      <xdr:nvCxnSpPr>
        <xdr:cNvPr id="433" name="直線コネクタ 432"/>
        <xdr:cNvCxnSpPr/>
      </xdr:nvCxnSpPr>
      <xdr:spPr>
        <a:xfrm flipV="1">
          <a:off x="15671800" y="127914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74</xdr:row>
      <xdr:rowOff>131572</xdr:rowOff>
    </xdr:to>
    <xdr:cxnSp macro="">
      <xdr:nvCxnSpPr>
        <xdr:cNvPr id="436" name="直線コネクタ 435"/>
        <xdr:cNvCxnSpPr/>
      </xdr:nvCxnSpPr>
      <xdr:spPr>
        <a:xfrm>
          <a:off x="14782800" y="127777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90424</xdr:rowOff>
    </xdr:from>
    <xdr:to>
      <xdr:col>21</xdr:col>
      <xdr:colOff>361950</xdr:colOff>
      <xdr:row>74</xdr:row>
      <xdr:rowOff>108712</xdr:rowOff>
    </xdr:to>
    <xdr:cxnSp macro="">
      <xdr:nvCxnSpPr>
        <xdr:cNvPr id="439" name="直線コネクタ 438"/>
        <xdr:cNvCxnSpPr/>
      </xdr:nvCxnSpPr>
      <xdr:spPr>
        <a:xfrm flipV="1">
          <a:off x="13893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108712</xdr:rowOff>
    </xdr:from>
    <xdr:to>
      <xdr:col>20</xdr:col>
      <xdr:colOff>158750</xdr:colOff>
      <xdr:row>74</xdr:row>
      <xdr:rowOff>131572</xdr:rowOff>
    </xdr:to>
    <xdr:cxnSp macro="">
      <xdr:nvCxnSpPr>
        <xdr:cNvPr id="442" name="直線コネクタ 441"/>
        <xdr:cNvCxnSpPr/>
      </xdr:nvCxnSpPr>
      <xdr:spPr>
        <a:xfrm flipV="1">
          <a:off x="13004800" y="12796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53340</xdr:rowOff>
    </xdr:from>
    <xdr:to>
      <xdr:col>24</xdr:col>
      <xdr:colOff>82550</xdr:colOff>
      <xdr:row>74</xdr:row>
      <xdr:rowOff>154940</xdr:rowOff>
    </xdr:to>
    <xdr:sp macro="" textlink="">
      <xdr:nvSpPr>
        <xdr:cNvPr id="452" name="円/楕円 451"/>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133367</xdr:rowOff>
    </xdr:from>
    <xdr:ext cx="762000" cy="259045"/>
    <xdr:sp macro="" textlink="">
      <xdr:nvSpPr>
        <xdr:cNvPr id="453" name="公債費以外該当値テキスト"/>
        <xdr:cNvSpPr txBox="1"/>
      </xdr:nvSpPr>
      <xdr:spPr>
        <a:xfrm>
          <a:off x="16598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80772</xdr:rowOff>
    </xdr:from>
    <xdr:to>
      <xdr:col>22</xdr:col>
      <xdr:colOff>615950</xdr:colOff>
      <xdr:row>75</xdr:row>
      <xdr:rowOff>10922</xdr:rowOff>
    </xdr:to>
    <xdr:sp macro="" textlink="">
      <xdr:nvSpPr>
        <xdr:cNvPr id="454" name="円/楕円 453"/>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21099</xdr:rowOff>
    </xdr:from>
    <xdr:ext cx="736600" cy="259045"/>
    <xdr:sp macro="" textlink="">
      <xdr:nvSpPr>
        <xdr:cNvPr id="455" name="テキスト ボックス 454"/>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39624</xdr:rowOff>
    </xdr:from>
    <xdr:to>
      <xdr:col>21</xdr:col>
      <xdr:colOff>412750</xdr:colOff>
      <xdr:row>74</xdr:row>
      <xdr:rowOff>141224</xdr:rowOff>
    </xdr:to>
    <xdr:sp macro="" textlink="">
      <xdr:nvSpPr>
        <xdr:cNvPr id="456" name="円/楕円 455"/>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151401</xdr:rowOff>
    </xdr:from>
    <xdr:ext cx="762000" cy="259045"/>
    <xdr:sp macro="" textlink="">
      <xdr:nvSpPr>
        <xdr:cNvPr id="457" name="テキスト ボックス 456"/>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58" name="円/楕円 457"/>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9" name="テキスト ボックス 458"/>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80772</xdr:rowOff>
    </xdr:from>
    <xdr:to>
      <xdr:col>19</xdr:col>
      <xdr:colOff>6350</xdr:colOff>
      <xdr:row>75</xdr:row>
      <xdr:rowOff>10922</xdr:rowOff>
    </xdr:to>
    <xdr:sp macro="" textlink="">
      <xdr:nvSpPr>
        <xdr:cNvPr id="460" name="円/楕円 459"/>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21099</xdr:rowOff>
    </xdr:from>
    <xdr:ext cx="762000" cy="259045"/>
    <xdr:sp macro="" textlink="">
      <xdr:nvSpPr>
        <xdr:cNvPr id="461" name="テキスト ボックス 460"/>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123125</xdr:rowOff>
    </xdr:from>
    <xdr:to>
      <xdr:col>4</xdr:col>
      <xdr:colOff>1117600</xdr:colOff>
      <xdr:row>14</xdr:row>
      <xdr:rowOff>142686</xdr:rowOff>
    </xdr:to>
    <xdr:cxnSp macro="">
      <xdr:nvCxnSpPr>
        <xdr:cNvPr id="52" name="直線コネクタ 51"/>
        <xdr:cNvCxnSpPr/>
      </xdr:nvCxnSpPr>
      <xdr:spPr bwMode="auto">
        <a:xfrm flipV="1">
          <a:off x="5003800" y="2571050"/>
          <a:ext cx="6477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142686</xdr:rowOff>
    </xdr:from>
    <xdr:to>
      <xdr:col>4</xdr:col>
      <xdr:colOff>469900</xdr:colOff>
      <xdr:row>15</xdr:row>
      <xdr:rowOff>12286</xdr:rowOff>
    </xdr:to>
    <xdr:cxnSp macro="">
      <xdr:nvCxnSpPr>
        <xdr:cNvPr id="55" name="直線コネクタ 54"/>
        <xdr:cNvCxnSpPr/>
      </xdr:nvCxnSpPr>
      <xdr:spPr bwMode="auto">
        <a:xfrm flipV="1">
          <a:off x="4305300" y="2590611"/>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142621</xdr:rowOff>
    </xdr:from>
    <xdr:to>
      <xdr:col>3</xdr:col>
      <xdr:colOff>904875</xdr:colOff>
      <xdr:row>15</xdr:row>
      <xdr:rowOff>12286</xdr:rowOff>
    </xdr:to>
    <xdr:cxnSp macro="">
      <xdr:nvCxnSpPr>
        <xdr:cNvPr id="58" name="直線コネクタ 57"/>
        <xdr:cNvCxnSpPr/>
      </xdr:nvCxnSpPr>
      <xdr:spPr bwMode="auto">
        <a:xfrm>
          <a:off x="3606800" y="2590546"/>
          <a:ext cx="698500" cy="4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72735</xdr:rowOff>
    </xdr:from>
    <xdr:to>
      <xdr:col>3</xdr:col>
      <xdr:colOff>206375</xdr:colOff>
      <xdr:row>14</xdr:row>
      <xdr:rowOff>142621</xdr:rowOff>
    </xdr:to>
    <xdr:cxnSp macro="">
      <xdr:nvCxnSpPr>
        <xdr:cNvPr id="61" name="直線コネクタ 60"/>
        <xdr:cNvCxnSpPr/>
      </xdr:nvCxnSpPr>
      <xdr:spPr bwMode="auto">
        <a:xfrm>
          <a:off x="2908300" y="2520660"/>
          <a:ext cx="698500" cy="6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72325</xdr:rowOff>
    </xdr:from>
    <xdr:to>
      <xdr:col>5</xdr:col>
      <xdr:colOff>34925</xdr:colOff>
      <xdr:row>15</xdr:row>
      <xdr:rowOff>2475</xdr:rowOff>
    </xdr:to>
    <xdr:sp macro="" textlink="">
      <xdr:nvSpPr>
        <xdr:cNvPr id="71" name="円/楕円 70"/>
        <xdr:cNvSpPr/>
      </xdr:nvSpPr>
      <xdr:spPr bwMode="auto">
        <a:xfrm>
          <a:off x="5600700" y="252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88852</xdr:rowOff>
    </xdr:from>
    <xdr:ext cx="762000" cy="259045"/>
    <xdr:sp macro="" textlink="">
      <xdr:nvSpPr>
        <xdr:cNvPr id="72" name="人口1人当たり決算額の推移該当値テキスト130"/>
        <xdr:cNvSpPr txBox="1"/>
      </xdr:nvSpPr>
      <xdr:spPr>
        <a:xfrm>
          <a:off x="5740400" y="23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71,827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91886</xdr:rowOff>
    </xdr:from>
    <xdr:to>
      <xdr:col>4</xdr:col>
      <xdr:colOff>520700</xdr:colOff>
      <xdr:row>15</xdr:row>
      <xdr:rowOff>22036</xdr:rowOff>
    </xdr:to>
    <xdr:sp macro="" textlink="">
      <xdr:nvSpPr>
        <xdr:cNvPr id="73" name="円/楕円 72"/>
        <xdr:cNvSpPr/>
      </xdr:nvSpPr>
      <xdr:spPr bwMode="auto">
        <a:xfrm>
          <a:off x="4953000" y="253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32213</xdr:rowOff>
    </xdr:from>
    <xdr:ext cx="736600" cy="259045"/>
    <xdr:sp macro="" textlink="">
      <xdr:nvSpPr>
        <xdr:cNvPr id="74" name="テキスト ボックス 73"/>
        <xdr:cNvSpPr txBox="1"/>
      </xdr:nvSpPr>
      <xdr:spPr>
        <a:xfrm>
          <a:off x="4622800" y="23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71,228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132936</xdr:rowOff>
    </xdr:from>
    <xdr:to>
      <xdr:col>3</xdr:col>
      <xdr:colOff>955675</xdr:colOff>
      <xdr:row>15</xdr:row>
      <xdr:rowOff>63086</xdr:rowOff>
    </xdr:to>
    <xdr:sp macro="" textlink="">
      <xdr:nvSpPr>
        <xdr:cNvPr id="75" name="円/楕円 74"/>
        <xdr:cNvSpPr/>
      </xdr:nvSpPr>
      <xdr:spPr bwMode="auto">
        <a:xfrm>
          <a:off x="4254500" y="258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73263</xdr:rowOff>
    </xdr:from>
    <xdr:ext cx="762000" cy="259045"/>
    <xdr:sp macro="" textlink="">
      <xdr:nvSpPr>
        <xdr:cNvPr id="76" name="テキスト ボックス 75"/>
        <xdr:cNvSpPr txBox="1"/>
      </xdr:nvSpPr>
      <xdr:spPr>
        <a:xfrm>
          <a:off x="3924300" y="234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69,971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91821</xdr:rowOff>
    </xdr:from>
    <xdr:to>
      <xdr:col>3</xdr:col>
      <xdr:colOff>257175</xdr:colOff>
      <xdr:row>15</xdr:row>
      <xdr:rowOff>21971</xdr:rowOff>
    </xdr:to>
    <xdr:sp macro="" textlink="">
      <xdr:nvSpPr>
        <xdr:cNvPr id="77" name="円/楕円 76"/>
        <xdr:cNvSpPr/>
      </xdr:nvSpPr>
      <xdr:spPr bwMode="auto">
        <a:xfrm>
          <a:off x="3556000" y="253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32148</xdr:rowOff>
    </xdr:from>
    <xdr:ext cx="762000" cy="259045"/>
    <xdr:sp macro="" textlink="">
      <xdr:nvSpPr>
        <xdr:cNvPr id="78" name="テキスト ボックス 77"/>
        <xdr:cNvSpPr txBox="1"/>
      </xdr:nvSpPr>
      <xdr:spPr>
        <a:xfrm>
          <a:off x="3225800" y="230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71,230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21935</xdr:rowOff>
    </xdr:from>
    <xdr:to>
      <xdr:col>2</xdr:col>
      <xdr:colOff>692150</xdr:colOff>
      <xdr:row>14</xdr:row>
      <xdr:rowOff>123535</xdr:rowOff>
    </xdr:to>
    <xdr:sp macro="" textlink="">
      <xdr:nvSpPr>
        <xdr:cNvPr id="79" name="円/楕円 78"/>
        <xdr:cNvSpPr/>
      </xdr:nvSpPr>
      <xdr:spPr bwMode="auto">
        <a:xfrm>
          <a:off x="2857500" y="246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133712</xdr:rowOff>
    </xdr:from>
    <xdr:ext cx="762000" cy="259045"/>
    <xdr:sp macro="" textlink="">
      <xdr:nvSpPr>
        <xdr:cNvPr id="80" name="テキスト ボックス 79"/>
        <xdr:cNvSpPr txBox="1"/>
      </xdr:nvSpPr>
      <xdr:spPr>
        <a:xfrm>
          <a:off x="2527300" y="223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206858</xdr:rowOff>
    </xdr:from>
    <xdr:to>
      <xdr:col>4</xdr:col>
      <xdr:colOff>1117600</xdr:colOff>
      <xdr:row>35</xdr:row>
      <xdr:rowOff>228384</xdr:rowOff>
    </xdr:to>
    <xdr:cxnSp macro="">
      <xdr:nvCxnSpPr>
        <xdr:cNvPr id="113" name="直線コネクタ 112"/>
        <xdr:cNvCxnSpPr/>
      </xdr:nvCxnSpPr>
      <xdr:spPr bwMode="auto">
        <a:xfrm flipV="1">
          <a:off x="5003800" y="6817208"/>
          <a:ext cx="6477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29731</xdr:rowOff>
    </xdr:from>
    <xdr:to>
      <xdr:col>4</xdr:col>
      <xdr:colOff>469900</xdr:colOff>
      <xdr:row>35</xdr:row>
      <xdr:rowOff>228384</xdr:rowOff>
    </xdr:to>
    <xdr:cxnSp macro="">
      <xdr:nvCxnSpPr>
        <xdr:cNvPr id="116" name="直線コネクタ 115"/>
        <xdr:cNvCxnSpPr/>
      </xdr:nvCxnSpPr>
      <xdr:spPr bwMode="auto">
        <a:xfrm>
          <a:off x="4305300" y="6640081"/>
          <a:ext cx="698500" cy="19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339293</xdr:rowOff>
    </xdr:from>
    <xdr:to>
      <xdr:col>3</xdr:col>
      <xdr:colOff>904875</xdr:colOff>
      <xdr:row>35</xdr:row>
      <xdr:rowOff>29731</xdr:rowOff>
    </xdr:to>
    <xdr:cxnSp macro="">
      <xdr:nvCxnSpPr>
        <xdr:cNvPr id="119" name="直線コネクタ 118"/>
        <xdr:cNvCxnSpPr/>
      </xdr:nvCxnSpPr>
      <xdr:spPr bwMode="auto">
        <a:xfrm>
          <a:off x="3606800" y="6606743"/>
          <a:ext cx="698500" cy="3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213106</xdr:rowOff>
    </xdr:from>
    <xdr:to>
      <xdr:col>3</xdr:col>
      <xdr:colOff>206375</xdr:colOff>
      <xdr:row>34</xdr:row>
      <xdr:rowOff>339293</xdr:rowOff>
    </xdr:to>
    <xdr:cxnSp macro="">
      <xdr:nvCxnSpPr>
        <xdr:cNvPr id="122" name="直線コネクタ 121"/>
        <xdr:cNvCxnSpPr/>
      </xdr:nvCxnSpPr>
      <xdr:spPr bwMode="auto">
        <a:xfrm>
          <a:off x="2908300" y="6480556"/>
          <a:ext cx="698500" cy="12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156058</xdr:rowOff>
    </xdr:from>
    <xdr:to>
      <xdr:col>5</xdr:col>
      <xdr:colOff>34925</xdr:colOff>
      <xdr:row>35</xdr:row>
      <xdr:rowOff>257658</xdr:rowOff>
    </xdr:to>
    <xdr:sp macro="" textlink="">
      <xdr:nvSpPr>
        <xdr:cNvPr id="132" name="円/楕円 131"/>
        <xdr:cNvSpPr/>
      </xdr:nvSpPr>
      <xdr:spPr bwMode="auto">
        <a:xfrm>
          <a:off x="5600700" y="67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128135</xdr:rowOff>
    </xdr:from>
    <xdr:ext cx="762000" cy="259045"/>
    <xdr:sp macro="" textlink="">
      <xdr:nvSpPr>
        <xdr:cNvPr id="133" name="人口1人当たり決算額の推移該当値テキスト445"/>
        <xdr:cNvSpPr txBox="1"/>
      </xdr:nvSpPr>
      <xdr:spPr>
        <a:xfrm>
          <a:off x="5740400" y="673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177584</xdr:rowOff>
    </xdr:from>
    <xdr:to>
      <xdr:col>4</xdr:col>
      <xdr:colOff>520700</xdr:colOff>
      <xdr:row>35</xdr:row>
      <xdr:rowOff>279184</xdr:rowOff>
    </xdr:to>
    <xdr:sp macro="" textlink="">
      <xdr:nvSpPr>
        <xdr:cNvPr id="134" name="円/楕円 133"/>
        <xdr:cNvSpPr/>
      </xdr:nvSpPr>
      <xdr:spPr bwMode="auto">
        <a:xfrm>
          <a:off x="4953000" y="678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35" name="テキスト ボックス 13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321831</xdr:rowOff>
    </xdr:from>
    <xdr:to>
      <xdr:col>3</xdr:col>
      <xdr:colOff>955675</xdr:colOff>
      <xdr:row>35</xdr:row>
      <xdr:rowOff>80531</xdr:rowOff>
    </xdr:to>
    <xdr:sp macro="" textlink="">
      <xdr:nvSpPr>
        <xdr:cNvPr id="136" name="円/楕円 135"/>
        <xdr:cNvSpPr/>
      </xdr:nvSpPr>
      <xdr:spPr bwMode="auto">
        <a:xfrm>
          <a:off x="4254500" y="658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90708</xdr:rowOff>
    </xdr:from>
    <xdr:ext cx="762000" cy="259045"/>
    <xdr:sp macro="" textlink="">
      <xdr:nvSpPr>
        <xdr:cNvPr id="137" name="テキスト ボックス 136"/>
        <xdr:cNvSpPr txBox="1"/>
      </xdr:nvSpPr>
      <xdr:spPr>
        <a:xfrm>
          <a:off x="3924300" y="63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288493</xdr:rowOff>
    </xdr:from>
    <xdr:to>
      <xdr:col>3</xdr:col>
      <xdr:colOff>257175</xdr:colOff>
      <xdr:row>35</xdr:row>
      <xdr:rowOff>47193</xdr:rowOff>
    </xdr:to>
    <xdr:sp macro="" textlink="">
      <xdr:nvSpPr>
        <xdr:cNvPr id="138" name="円/楕円 137"/>
        <xdr:cNvSpPr/>
      </xdr:nvSpPr>
      <xdr:spPr bwMode="auto">
        <a:xfrm>
          <a:off x="3556000" y="655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57370</xdr:rowOff>
    </xdr:from>
    <xdr:ext cx="762000" cy="259045"/>
    <xdr:sp macro="" textlink="">
      <xdr:nvSpPr>
        <xdr:cNvPr id="139" name="テキスト ボックス 138"/>
        <xdr:cNvSpPr txBox="1"/>
      </xdr:nvSpPr>
      <xdr:spPr>
        <a:xfrm>
          <a:off x="3225800" y="63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162306</xdr:rowOff>
    </xdr:from>
    <xdr:to>
      <xdr:col>2</xdr:col>
      <xdr:colOff>692150</xdr:colOff>
      <xdr:row>34</xdr:row>
      <xdr:rowOff>263906</xdr:rowOff>
    </xdr:to>
    <xdr:sp macro="" textlink="">
      <xdr:nvSpPr>
        <xdr:cNvPr id="140" name="円/楕円 139"/>
        <xdr:cNvSpPr/>
      </xdr:nvSpPr>
      <xdr:spPr bwMode="auto">
        <a:xfrm>
          <a:off x="2857500" y="642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274083</xdr:rowOff>
    </xdr:from>
    <xdr:ext cx="762000" cy="259045"/>
    <xdr:sp macro="" textlink="">
      <xdr:nvSpPr>
        <xdr:cNvPr id="141" name="テキスト ボックス 140"/>
        <xdr:cNvSpPr txBox="1"/>
      </xdr:nvSpPr>
      <xdr:spPr>
        <a:xfrm>
          <a:off x="25273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241,796
238,175
978.47
92,626,355
88,759,222
2,709,100
57,867,540
82,569,663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64686</xdr:rowOff>
    </xdr:from>
    <xdr:to>
      <xdr:col>6</xdr:col>
      <xdr:colOff>511175</xdr:colOff>
      <xdr:row>35</xdr:row>
      <xdr:rowOff>74876</xdr:rowOff>
    </xdr:to>
    <xdr:cxnSp macro="">
      <xdr:nvCxnSpPr>
        <xdr:cNvPr id="63" name="直線コネクタ 62"/>
        <xdr:cNvCxnSpPr/>
      </xdr:nvCxnSpPr>
      <xdr:spPr>
        <a:xfrm>
          <a:off x="3797300" y="6065436"/>
          <a:ext cx="8382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64686</xdr:rowOff>
    </xdr:from>
    <xdr:to>
      <xdr:col>5</xdr:col>
      <xdr:colOff>358775</xdr:colOff>
      <xdr:row>35</xdr:row>
      <xdr:rowOff>98422</xdr:rowOff>
    </xdr:to>
    <xdr:cxnSp macro="">
      <xdr:nvCxnSpPr>
        <xdr:cNvPr id="66" name="直線コネクタ 65"/>
        <xdr:cNvCxnSpPr/>
      </xdr:nvCxnSpPr>
      <xdr:spPr>
        <a:xfrm flipV="1">
          <a:off x="2908300" y="6065436"/>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18281</xdr:rowOff>
    </xdr:from>
    <xdr:to>
      <xdr:col>4</xdr:col>
      <xdr:colOff>155575</xdr:colOff>
      <xdr:row>35</xdr:row>
      <xdr:rowOff>98422</xdr:rowOff>
    </xdr:to>
    <xdr:cxnSp macro="">
      <xdr:nvCxnSpPr>
        <xdr:cNvPr id="69" name="直線コネクタ 68"/>
        <xdr:cNvCxnSpPr/>
      </xdr:nvCxnSpPr>
      <xdr:spPr>
        <a:xfrm>
          <a:off x="2019300" y="6019031"/>
          <a:ext cx="889000" cy="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158707</xdr:rowOff>
    </xdr:from>
    <xdr:to>
      <xdr:col>2</xdr:col>
      <xdr:colOff>638175</xdr:colOff>
      <xdr:row>35</xdr:row>
      <xdr:rowOff>18281</xdr:rowOff>
    </xdr:to>
    <xdr:cxnSp macro="">
      <xdr:nvCxnSpPr>
        <xdr:cNvPr id="72" name="直線コネクタ 71"/>
        <xdr:cNvCxnSpPr/>
      </xdr:nvCxnSpPr>
      <xdr:spPr>
        <a:xfrm>
          <a:off x="1130300" y="59880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24076</xdr:rowOff>
    </xdr:from>
    <xdr:to>
      <xdr:col>6</xdr:col>
      <xdr:colOff>561975</xdr:colOff>
      <xdr:row>35</xdr:row>
      <xdr:rowOff>125676</xdr:rowOff>
    </xdr:to>
    <xdr:sp macro="" textlink="">
      <xdr:nvSpPr>
        <xdr:cNvPr id="82" name="円/楕円 81"/>
        <xdr:cNvSpPr/>
      </xdr:nvSpPr>
      <xdr:spPr>
        <a:xfrm>
          <a:off x="4584700" y="60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46953</xdr:rowOff>
    </xdr:from>
    <xdr:ext cx="534377" cy="259045"/>
    <xdr:sp macro="" textlink="">
      <xdr:nvSpPr>
        <xdr:cNvPr id="83" name="人件費該当値テキスト"/>
        <xdr:cNvSpPr txBox="1"/>
      </xdr:nvSpPr>
      <xdr:spPr>
        <a:xfrm>
          <a:off x="4686300" y="58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61,735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13886</xdr:rowOff>
    </xdr:from>
    <xdr:to>
      <xdr:col>5</xdr:col>
      <xdr:colOff>409575</xdr:colOff>
      <xdr:row>35</xdr:row>
      <xdr:rowOff>115486</xdr:rowOff>
    </xdr:to>
    <xdr:sp macro="" textlink="">
      <xdr:nvSpPr>
        <xdr:cNvPr id="84" name="円/楕円 83"/>
        <xdr:cNvSpPr/>
      </xdr:nvSpPr>
      <xdr:spPr>
        <a:xfrm>
          <a:off x="3746500" y="60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132013</xdr:rowOff>
    </xdr:from>
    <xdr:ext cx="534377" cy="259045"/>
    <xdr:sp macro="" textlink="">
      <xdr:nvSpPr>
        <xdr:cNvPr id="85" name="テキスト ボックス 84"/>
        <xdr:cNvSpPr txBox="1"/>
      </xdr:nvSpPr>
      <xdr:spPr>
        <a:xfrm>
          <a:off x="3530111" y="57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47622</xdr:rowOff>
    </xdr:from>
    <xdr:to>
      <xdr:col>4</xdr:col>
      <xdr:colOff>206375</xdr:colOff>
      <xdr:row>35</xdr:row>
      <xdr:rowOff>149222</xdr:rowOff>
    </xdr:to>
    <xdr:sp macro="" textlink="">
      <xdr:nvSpPr>
        <xdr:cNvPr id="86" name="円/楕円 85"/>
        <xdr:cNvSpPr/>
      </xdr:nvSpPr>
      <xdr:spPr>
        <a:xfrm>
          <a:off x="2857500" y="60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165749</xdr:rowOff>
    </xdr:from>
    <xdr:ext cx="534377" cy="259045"/>
    <xdr:sp macro="" textlink="">
      <xdr:nvSpPr>
        <xdr:cNvPr id="87" name="テキスト ボックス 86"/>
        <xdr:cNvSpPr txBox="1"/>
      </xdr:nvSpPr>
      <xdr:spPr>
        <a:xfrm>
          <a:off x="2641111" y="58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138931</xdr:rowOff>
    </xdr:from>
    <xdr:to>
      <xdr:col>3</xdr:col>
      <xdr:colOff>3175</xdr:colOff>
      <xdr:row>35</xdr:row>
      <xdr:rowOff>69081</xdr:rowOff>
    </xdr:to>
    <xdr:sp macro="" textlink="">
      <xdr:nvSpPr>
        <xdr:cNvPr id="88" name="円/楕円 87"/>
        <xdr:cNvSpPr/>
      </xdr:nvSpPr>
      <xdr:spPr>
        <a:xfrm>
          <a:off x="1968500" y="59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85608</xdr:rowOff>
    </xdr:from>
    <xdr:ext cx="534377" cy="259045"/>
    <xdr:sp macro="" textlink="">
      <xdr:nvSpPr>
        <xdr:cNvPr id="89" name="テキスト ボックス 88"/>
        <xdr:cNvSpPr txBox="1"/>
      </xdr:nvSpPr>
      <xdr:spPr>
        <a:xfrm>
          <a:off x="1752111" y="57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107907</xdr:rowOff>
    </xdr:from>
    <xdr:to>
      <xdr:col>1</xdr:col>
      <xdr:colOff>485775</xdr:colOff>
      <xdr:row>35</xdr:row>
      <xdr:rowOff>38057</xdr:rowOff>
    </xdr:to>
    <xdr:sp macro="" textlink="">
      <xdr:nvSpPr>
        <xdr:cNvPr id="90" name="円/楕円 89"/>
        <xdr:cNvSpPr/>
      </xdr:nvSpPr>
      <xdr:spPr>
        <a:xfrm>
          <a:off x="1079500" y="59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54584</xdr:rowOff>
    </xdr:from>
    <xdr:ext cx="534377" cy="259045"/>
    <xdr:sp macro="" textlink="">
      <xdr:nvSpPr>
        <xdr:cNvPr id="91" name="テキスト ボックス 90"/>
        <xdr:cNvSpPr txBox="1"/>
      </xdr:nvSpPr>
      <xdr:spPr>
        <a:xfrm>
          <a:off x="863111" y="57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53708</xdr:rowOff>
    </xdr:from>
    <xdr:to>
      <xdr:col>6</xdr:col>
      <xdr:colOff>511175</xdr:colOff>
      <xdr:row>55</xdr:row>
      <xdr:rowOff>78359</xdr:rowOff>
    </xdr:to>
    <xdr:cxnSp macro="">
      <xdr:nvCxnSpPr>
        <xdr:cNvPr id="121" name="直線コネクタ 120"/>
        <xdr:cNvCxnSpPr/>
      </xdr:nvCxnSpPr>
      <xdr:spPr>
        <a:xfrm flipV="1">
          <a:off x="3797300" y="9483458"/>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78359</xdr:rowOff>
    </xdr:from>
    <xdr:to>
      <xdr:col>5</xdr:col>
      <xdr:colOff>358775</xdr:colOff>
      <xdr:row>56</xdr:row>
      <xdr:rowOff>8522</xdr:rowOff>
    </xdr:to>
    <xdr:cxnSp macro="">
      <xdr:nvCxnSpPr>
        <xdr:cNvPr id="124" name="直線コネクタ 123"/>
        <xdr:cNvCxnSpPr/>
      </xdr:nvCxnSpPr>
      <xdr:spPr>
        <a:xfrm flipV="1">
          <a:off x="2908300" y="9508109"/>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170904</xdr:rowOff>
    </xdr:from>
    <xdr:to>
      <xdr:col>4</xdr:col>
      <xdr:colOff>155575</xdr:colOff>
      <xdr:row>56</xdr:row>
      <xdr:rowOff>8522</xdr:rowOff>
    </xdr:to>
    <xdr:cxnSp macro="">
      <xdr:nvCxnSpPr>
        <xdr:cNvPr id="127" name="直線コネクタ 126"/>
        <xdr:cNvCxnSpPr/>
      </xdr:nvCxnSpPr>
      <xdr:spPr>
        <a:xfrm>
          <a:off x="2019300" y="960065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17742</xdr:rowOff>
    </xdr:from>
    <xdr:to>
      <xdr:col>2</xdr:col>
      <xdr:colOff>638175</xdr:colOff>
      <xdr:row>55</xdr:row>
      <xdr:rowOff>170904</xdr:rowOff>
    </xdr:to>
    <xdr:cxnSp macro="">
      <xdr:nvCxnSpPr>
        <xdr:cNvPr id="130" name="直線コネクタ 129"/>
        <xdr:cNvCxnSpPr/>
      </xdr:nvCxnSpPr>
      <xdr:spPr>
        <a:xfrm>
          <a:off x="1130300" y="9447492"/>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2908</xdr:rowOff>
    </xdr:from>
    <xdr:to>
      <xdr:col>6</xdr:col>
      <xdr:colOff>561975</xdr:colOff>
      <xdr:row>55</xdr:row>
      <xdr:rowOff>104508</xdr:rowOff>
    </xdr:to>
    <xdr:sp macro="" textlink="">
      <xdr:nvSpPr>
        <xdr:cNvPr id="140" name="円/楕円 139"/>
        <xdr:cNvSpPr/>
      </xdr:nvSpPr>
      <xdr:spPr>
        <a:xfrm>
          <a:off x="4584700" y="94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25785</xdr:rowOff>
    </xdr:from>
    <xdr:ext cx="534377" cy="259045"/>
    <xdr:sp macro="" textlink="">
      <xdr:nvSpPr>
        <xdr:cNvPr id="141" name="物件費該当値テキスト"/>
        <xdr:cNvSpPr txBox="1"/>
      </xdr:nvSpPr>
      <xdr:spPr>
        <a:xfrm>
          <a:off x="4686300" y="92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27559</xdr:rowOff>
    </xdr:from>
    <xdr:to>
      <xdr:col>5</xdr:col>
      <xdr:colOff>409575</xdr:colOff>
      <xdr:row>55</xdr:row>
      <xdr:rowOff>129159</xdr:rowOff>
    </xdr:to>
    <xdr:sp macro="" textlink="">
      <xdr:nvSpPr>
        <xdr:cNvPr id="142" name="円/楕円 141"/>
        <xdr:cNvSpPr/>
      </xdr:nvSpPr>
      <xdr:spPr>
        <a:xfrm>
          <a:off x="3746500" y="94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145686</xdr:rowOff>
    </xdr:from>
    <xdr:ext cx="534377" cy="259045"/>
    <xdr:sp macro="" textlink="">
      <xdr:nvSpPr>
        <xdr:cNvPr id="143" name="テキスト ボックス 142"/>
        <xdr:cNvSpPr txBox="1"/>
      </xdr:nvSpPr>
      <xdr:spPr>
        <a:xfrm>
          <a:off x="3530111" y="92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129172</xdr:rowOff>
    </xdr:from>
    <xdr:to>
      <xdr:col>4</xdr:col>
      <xdr:colOff>206375</xdr:colOff>
      <xdr:row>56</xdr:row>
      <xdr:rowOff>59322</xdr:rowOff>
    </xdr:to>
    <xdr:sp macro="" textlink="">
      <xdr:nvSpPr>
        <xdr:cNvPr id="144" name="円/楕円 143"/>
        <xdr:cNvSpPr/>
      </xdr:nvSpPr>
      <xdr:spPr>
        <a:xfrm>
          <a:off x="2857500" y="95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75849</xdr:rowOff>
    </xdr:from>
    <xdr:ext cx="534377" cy="259045"/>
    <xdr:sp macro="" textlink="">
      <xdr:nvSpPr>
        <xdr:cNvPr id="145" name="テキスト ボックス 144"/>
        <xdr:cNvSpPr txBox="1"/>
      </xdr:nvSpPr>
      <xdr:spPr>
        <a:xfrm>
          <a:off x="2641111" y="933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120104</xdr:rowOff>
    </xdr:from>
    <xdr:to>
      <xdr:col>3</xdr:col>
      <xdr:colOff>3175</xdr:colOff>
      <xdr:row>56</xdr:row>
      <xdr:rowOff>50254</xdr:rowOff>
    </xdr:to>
    <xdr:sp macro="" textlink="">
      <xdr:nvSpPr>
        <xdr:cNvPr id="146" name="円/楕円 145"/>
        <xdr:cNvSpPr/>
      </xdr:nvSpPr>
      <xdr:spPr>
        <a:xfrm>
          <a:off x="1968500" y="9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66781</xdr:rowOff>
    </xdr:from>
    <xdr:ext cx="534377" cy="259045"/>
    <xdr:sp macro="" textlink="">
      <xdr:nvSpPr>
        <xdr:cNvPr id="147" name="テキスト ボックス 146"/>
        <xdr:cNvSpPr txBox="1"/>
      </xdr:nvSpPr>
      <xdr:spPr>
        <a:xfrm>
          <a:off x="1752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138392</xdr:rowOff>
    </xdr:from>
    <xdr:to>
      <xdr:col>1</xdr:col>
      <xdr:colOff>485775</xdr:colOff>
      <xdr:row>55</xdr:row>
      <xdr:rowOff>68542</xdr:rowOff>
    </xdr:to>
    <xdr:sp macro="" textlink="">
      <xdr:nvSpPr>
        <xdr:cNvPr id="148" name="円/楕円 147"/>
        <xdr:cNvSpPr/>
      </xdr:nvSpPr>
      <xdr:spPr>
        <a:xfrm>
          <a:off x="1079500" y="9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85069</xdr:rowOff>
    </xdr:from>
    <xdr:ext cx="534377" cy="259045"/>
    <xdr:sp macro="" textlink="">
      <xdr:nvSpPr>
        <xdr:cNvPr id="149" name="テキスト ボックス 148"/>
        <xdr:cNvSpPr txBox="1"/>
      </xdr:nvSpPr>
      <xdr:spPr>
        <a:xfrm>
          <a:off x="863111" y="91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31984</xdr:rowOff>
    </xdr:from>
    <xdr:to>
      <xdr:col>6</xdr:col>
      <xdr:colOff>511175</xdr:colOff>
      <xdr:row>76</xdr:row>
      <xdr:rowOff>44968</xdr:rowOff>
    </xdr:to>
    <xdr:cxnSp macro="">
      <xdr:nvCxnSpPr>
        <xdr:cNvPr id="176" name="直線コネクタ 175"/>
        <xdr:cNvCxnSpPr/>
      </xdr:nvCxnSpPr>
      <xdr:spPr>
        <a:xfrm flipV="1">
          <a:off x="3797300" y="13062184"/>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22613</xdr:rowOff>
    </xdr:from>
    <xdr:ext cx="469744" cy="259045"/>
    <xdr:sp macro="" textlink="">
      <xdr:nvSpPr>
        <xdr:cNvPr id="177" name="維持補修費平均値テキスト"/>
        <xdr:cNvSpPr txBox="1"/>
      </xdr:nvSpPr>
      <xdr:spPr>
        <a:xfrm>
          <a:off x="4686300" y="13052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127539</xdr:rowOff>
    </xdr:from>
    <xdr:to>
      <xdr:col>5</xdr:col>
      <xdr:colOff>358775</xdr:colOff>
      <xdr:row>76</xdr:row>
      <xdr:rowOff>44968</xdr:rowOff>
    </xdr:to>
    <xdr:cxnSp macro="">
      <xdr:nvCxnSpPr>
        <xdr:cNvPr id="179" name="直線コネクタ 178"/>
        <xdr:cNvCxnSpPr/>
      </xdr:nvCxnSpPr>
      <xdr:spPr>
        <a:xfrm>
          <a:off x="2908300" y="12986289"/>
          <a:ext cx="8890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123928</xdr:rowOff>
    </xdr:from>
    <xdr:ext cx="469744" cy="259045"/>
    <xdr:sp macro="" textlink="">
      <xdr:nvSpPr>
        <xdr:cNvPr id="181" name="テキスト ボックス 180"/>
        <xdr:cNvSpPr txBox="1"/>
      </xdr:nvSpPr>
      <xdr:spPr>
        <a:xfrm>
          <a:off x="3562427" y="1315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127539</xdr:rowOff>
    </xdr:from>
    <xdr:to>
      <xdr:col>4</xdr:col>
      <xdr:colOff>155575</xdr:colOff>
      <xdr:row>76</xdr:row>
      <xdr:rowOff>101295</xdr:rowOff>
    </xdr:to>
    <xdr:cxnSp macro="">
      <xdr:nvCxnSpPr>
        <xdr:cNvPr id="182" name="直線コネクタ 181"/>
        <xdr:cNvCxnSpPr/>
      </xdr:nvCxnSpPr>
      <xdr:spPr>
        <a:xfrm flipV="1">
          <a:off x="2019300" y="12986289"/>
          <a:ext cx="889000" cy="1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4" name="テキスト ボックス 183"/>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101295</xdr:rowOff>
    </xdr:from>
    <xdr:to>
      <xdr:col>2</xdr:col>
      <xdr:colOff>638175</xdr:colOff>
      <xdr:row>76</xdr:row>
      <xdr:rowOff>159176</xdr:rowOff>
    </xdr:to>
    <xdr:cxnSp macro="">
      <xdr:nvCxnSpPr>
        <xdr:cNvPr id="185" name="直線コネクタ 184"/>
        <xdr:cNvCxnSpPr/>
      </xdr:nvCxnSpPr>
      <xdr:spPr>
        <a:xfrm flipV="1">
          <a:off x="1130300" y="13131495"/>
          <a:ext cx="8890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147338</xdr:rowOff>
    </xdr:from>
    <xdr:ext cx="469744" cy="259045"/>
    <xdr:sp macro="" textlink="">
      <xdr:nvSpPr>
        <xdr:cNvPr id="187" name="テキスト ボックス 186"/>
        <xdr:cNvSpPr txBox="1"/>
      </xdr:nvSpPr>
      <xdr:spPr>
        <a:xfrm>
          <a:off x="1784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152634</xdr:rowOff>
    </xdr:from>
    <xdr:to>
      <xdr:col>6</xdr:col>
      <xdr:colOff>561975</xdr:colOff>
      <xdr:row>76</xdr:row>
      <xdr:rowOff>82784</xdr:rowOff>
    </xdr:to>
    <xdr:sp macro="" textlink="">
      <xdr:nvSpPr>
        <xdr:cNvPr id="195" name="円/楕円 194"/>
        <xdr:cNvSpPr/>
      </xdr:nvSpPr>
      <xdr:spPr>
        <a:xfrm>
          <a:off x="4584700" y="130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4060</xdr:rowOff>
    </xdr:from>
    <xdr:ext cx="469744" cy="259045"/>
    <xdr:sp macro="" textlink="">
      <xdr:nvSpPr>
        <xdr:cNvPr id="196" name="維持補修費該当値テキスト"/>
        <xdr:cNvSpPr txBox="1"/>
      </xdr:nvSpPr>
      <xdr:spPr>
        <a:xfrm>
          <a:off x="4686300" y="128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165618</xdr:rowOff>
    </xdr:from>
    <xdr:to>
      <xdr:col>5</xdr:col>
      <xdr:colOff>409575</xdr:colOff>
      <xdr:row>76</xdr:row>
      <xdr:rowOff>95768</xdr:rowOff>
    </xdr:to>
    <xdr:sp macro="" textlink="">
      <xdr:nvSpPr>
        <xdr:cNvPr id="197" name="円/楕円 196"/>
        <xdr:cNvSpPr/>
      </xdr:nvSpPr>
      <xdr:spPr>
        <a:xfrm>
          <a:off x="3746500" y="130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112295</xdr:rowOff>
    </xdr:from>
    <xdr:ext cx="469744" cy="259045"/>
    <xdr:sp macro="" textlink="">
      <xdr:nvSpPr>
        <xdr:cNvPr id="198" name="テキスト ボックス 197"/>
        <xdr:cNvSpPr txBox="1"/>
      </xdr:nvSpPr>
      <xdr:spPr>
        <a:xfrm>
          <a:off x="3562427" y="1279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76739</xdr:rowOff>
    </xdr:from>
    <xdr:to>
      <xdr:col>4</xdr:col>
      <xdr:colOff>206375</xdr:colOff>
      <xdr:row>76</xdr:row>
      <xdr:rowOff>6890</xdr:rowOff>
    </xdr:to>
    <xdr:sp macro="" textlink="">
      <xdr:nvSpPr>
        <xdr:cNvPr id="199" name="円/楕円 198"/>
        <xdr:cNvSpPr/>
      </xdr:nvSpPr>
      <xdr:spPr>
        <a:xfrm>
          <a:off x="2857500" y="12935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23416</xdr:rowOff>
    </xdr:from>
    <xdr:ext cx="469744" cy="259045"/>
    <xdr:sp macro="" textlink="">
      <xdr:nvSpPr>
        <xdr:cNvPr id="200" name="テキスト ボックス 199"/>
        <xdr:cNvSpPr txBox="1"/>
      </xdr:nvSpPr>
      <xdr:spPr>
        <a:xfrm>
          <a:off x="2673427" y="127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50495</xdr:rowOff>
    </xdr:from>
    <xdr:to>
      <xdr:col>3</xdr:col>
      <xdr:colOff>3175</xdr:colOff>
      <xdr:row>76</xdr:row>
      <xdr:rowOff>152095</xdr:rowOff>
    </xdr:to>
    <xdr:sp macro="" textlink="">
      <xdr:nvSpPr>
        <xdr:cNvPr id="201" name="円/楕円 200"/>
        <xdr:cNvSpPr/>
      </xdr:nvSpPr>
      <xdr:spPr>
        <a:xfrm>
          <a:off x="19685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168622</xdr:rowOff>
    </xdr:from>
    <xdr:ext cx="469744" cy="259045"/>
    <xdr:sp macro="" textlink="">
      <xdr:nvSpPr>
        <xdr:cNvPr id="202" name="テキスト ボックス 201"/>
        <xdr:cNvSpPr txBox="1"/>
      </xdr:nvSpPr>
      <xdr:spPr>
        <a:xfrm>
          <a:off x="1784427"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108376</xdr:rowOff>
    </xdr:from>
    <xdr:to>
      <xdr:col>1</xdr:col>
      <xdr:colOff>485775</xdr:colOff>
      <xdr:row>77</xdr:row>
      <xdr:rowOff>38526</xdr:rowOff>
    </xdr:to>
    <xdr:sp macro="" textlink="">
      <xdr:nvSpPr>
        <xdr:cNvPr id="203" name="円/楕円 202"/>
        <xdr:cNvSpPr/>
      </xdr:nvSpPr>
      <xdr:spPr>
        <a:xfrm>
          <a:off x="1079500" y="131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29653</xdr:rowOff>
    </xdr:from>
    <xdr:ext cx="469744" cy="259045"/>
    <xdr:sp macro="" textlink="">
      <xdr:nvSpPr>
        <xdr:cNvPr id="204" name="テキスト ボックス 203"/>
        <xdr:cNvSpPr txBox="1"/>
      </xdr:nvSpPr>
      <xdr:spPr>
        <a:xfrm>
          <a:off x="895427" y="1323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130967</xdr:rowOff>
    </xdr:from>
    <xdr:to>
      <xdr:col>6</xdr:col>
      <xdr:colOff>511175</xdr:colOff>
      <xdr:row>97</xdr:row>
      <xdr:rowOff>146169</xdr:rowOff>
    </xdr:to>
    <xdr:cxnSp macro="">
      <xdr:nvCxnSpPr>
        <xdr:cNvPr id="232" name="直線コネクタ 231"/>
        <xdr:cNvCxnSpPr/>
      </xdr:nvCxnSpPr>
      <xdr:spPr>
        <a:xfrm flipV="1">
          <a:off x="3797300" y="1676161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146169</xdr:rowOff>
    </xdr:from>
    <xdr:to>
      <xdr:col>5</xdr:col>
      <xdr:colOff>358775</xdr:colOff>
      <xdr:row>98</xdr:row>
      <xdr:rowOff>77201</xdr:rowOff>
    </xdr:to>
    <xdr:cxnSp macro="">
      <xdr:nvCxnSpPr>
        <xdr:cNvPr id="235" name="直線コネクタ 234"/>
        <xdr:cNvCxnSpPr/>
      </xdr:nvCxnSpPr>
      <xdr:spPr>
        <a:xfrm flipV="1">
          <a:off x="2908300" y="16776819"/>
          <a:ext cx="889000" cy="10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77201</xdr:rowOff>
    </xdr:from>
    <xdr:to>
      <xdr:col>4</xdr:col>
      <xdr:colOff>155575</xdr:colOff>
      <xdr:row>98</xdr:row>
      <xdr:rowOff>97501</xdr:rowOff>
    </xdr:to>
    <xdr:cxnSp macro="">
      <xdr:nvCxnSpPr>
        <xdr:cNvPr id="238" name="直線コネクタ 237"/>
        <xdr:cNvCxnSpPr/>
      </xdr:nvCxnSpPr>
      <xdr:spPr>
        <a:xfrm flipV="1">
          <a:off x="2019300" y="16879301"/>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72354</xdr:rowOff>
    </xdr:from>
    <xdr:to>
      <xdr:col>2</xdr:col>
      <xdr:colOff>638175</xdr:colOff>
      <xdr:row>98</xdr:row>
      <xdr:rowOff>97501</xdr:rowOff>
    </xdr:to>
    <xdr:cxnSp macro="">
      <xdr:nvCxnSpPr>
        <xdr:cNvPr id="241" name="直線コネクタ 240"/>
        <xdr:cNvCxnSpPr/>
      </xdr:nvCxnSpPr>
      <xdr:spPr>
        <a:xfrm>
          <a:off x="1130300" y="1687445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80167</xdr:rowOff>
    </xdr:from>
    <xdr:to>
      <xdr:col>6</xdr:col>
      <xdr:colOff>561975</xdr:colOff>
      <xdr:row>98</xdr:row>
      <xdr:rowOff>10317</xdr:rowOff>
    </xdr:to>
    <xdr:sp macro="" textlink="">
      <xdr:nvSpPr>
        <xdr:cNvPr id="251" name="円/楕円 250"/>
        <xdr:cNvSpPr/>
      </xdr:nvSpPr>
      <xdr:spPr>
        <a:xfrm>
          <a:off x="4584700" y="167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166544</xdr:rowOff>
    </xdr:from>
    <xdr:ext cx="534377" cy="259045"/>
    <xdr:sp macro="" textlink="">
      <xdr:nvSpPr>
        <xdr:cNvPr id="252" name="扶助費該当値テキスト"/>
        <xdr:cNvSpPr txBox="1"/>
      </xdr:nvSpPr>
      <xdr:spPr>
        <a:xfrm>
          <a:off x="4686300" y="1662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95369</xdr:rowOff>
    </xdr:from>
    <xdr:to>
      <xdr:col>5</xdr:col>
      <xdr:colOff>409575</xdr:colOff>
      <xdr:row>98</xdr:row>
      <xdr:rowOff>25519</xdr:rowOff>
    </xdr:to>
    <xdr:sp macro="" textlink="">
      <xdr:nvSpPr>
        <xdr:cNvPr id="253" name="円/楕円 252"/>
        <xdr:cNvSpPr/>
      </xdr:nvSpPr>
      <xdr:spPr>
        <a:xfrm>
          <a:off x="3746500" y="167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16646</xdr:rowOff>
    </xdr:from>
    <xdr:ext cx="534377" cy="259045"/>
    <xdr:sp macro="" textlink="">
      <xdr:nvSpPr>
        <xdr:cNvPr id="254" name="テキスト ボックス 253"/>
        <xdr:cNvSpPr txBox="1"/>
      </xdr:nvSpPr>
      <xdr:spPr>
        <a:xfrm>
          <a:off x="3530111" y="168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26401</xdr:rowOff>
    </xdr:from>
    <xdr:to>
      <xdr:col>4</xdr:col>
      <xdr:colOff>206375</xdr:colOff>
      <xdr:row>98</xdr:row>
      <xdr:rowOff>128001</xdr:rowOff>
    </xdr:to>
    <xdr:sp macro="" textlink="">
      <xdr:nvSpPr>
        <xdr:cNvPr id="255" name="円/楕円 254"/>
        <xdr:cNvSpPr/>
      </xdr:nvSpPr>
      <xdr:spPr>
        <a:xfrm>
          <a:off x="2857500" y="168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119128</xdr:rowOff>
    </xdr:from>
    <xdr:ext cx="534377" cy="259045"/>
    <xdr:sp macro="" textlink="">
      <xdr:nvSpPr>
        <xdr:cNvPr id="256" name="テキスト ボックス 255"/>
        <xdr:cNvSpPr txBox="1"/>
      </xdr:nvSpPr>
      <xdr:spPr>
        <a:xfrm>
          <a:off x="2641111" y="169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46701</xdr:rowOff>
    </xdr:from>
    <xdr:to>
      <xdr:col>3</xdr:col>
      <xdr:colOff>3175</xdr:colOff>
      <xdr:row>98</xdr:row>
      <xdr:rowOff>148301</xdr:rowOff>
    </xdr:to>
    <xdr:sp macro="" textlink="">
      <xdr:nvSpPr>
        <xdr:cNvPr id="257" name="円/楕円 256"/>
        <xdr:cNvSpPr/>
      </xdr:nvSpPr>
      <xdr:spPr>
        <a:xfrm>
          <a:off x="1968500" y="168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139428</xdr:rowOff>
    </xdr:from>
    <xdr:ext cx="534377" cy="259045"/>
    <xdr:sp macro="" textlink="">
      <xdr:nvSpPr>
        <xdr:cNvPr id="258" name="テキスト ボックス 257"/>
        <xdr:cNvSpPr txBox="1"/>
      </xdr:nvSpPr>
      <xdr:spPr>
        <a:xfrm>
          <a:off x="1752111" y="1694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21554</xdr:rowOff>
    </xdr:from>
    <xdr:to>
      <xdr:col>1</xdr:col>
      <xdr:colOff>485775</xdr:colOff>
      <xdr:row>98</xdr:row>
      <xdr:rowOff>123154</xdr:rowOff>
    </xdr:to>
    <xdr:sp macro="" textlink="">
      <xdr:nvSpPr>
        <xdr:cNvPr id="259" name="円/楕円 258"/>
        <xdr:cNvSpPr/>
      </xdr:nvSpPr>
      <xdr:spPr>
        <a:xfrm>
          <a:off x="1079500" y="168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114281</xdr:rowOff>
    </xdr:from>
    <xdr:ext cx="534377" cy="259045"/>
    <xdr:sp macro="" textlink="">
      <xdr:nvSpPr>
        <xdr:cNvPr id="260" name="テキスト ボックス 259"/>
        <xdr:cNvSpPr txBox="1"/>
      </xdr:nvSpPr>
      <xdr:spPr>
        <a:xfrm>
          <a:off x="863111" y="169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31439</xdr:rowOff>
    </xdr:from>
    <xdr:to>
      <xdr:col>15</xdr:col>
      <xdr:colOff>180975</xdr:colOff>
      <xdr:row>34</xdr:row>
      <xdr:rowOff>133623</xdr:rowOff>
    </xdr:to>
    <xdr:cxnSp macro="">
      <xdr:nvCxnSpPr>
        <xdr:cNvPr id="289" name="直線コネクタ 288"/>
        <xdr:cNvCxnSpPr/>
      </xdr:nvCxnSpPr>
      <xdr:spPr>
        <a:xfrm flipV="1">
          <a:off x="9639300" y="5860739"/>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77788</xdr:rowOff>
    </xdr:from>
    <xdr:to>
      <xdr:col>14</xdr:col>
      <xdr:colOff>28575</xdr:colOff>
      <xdr:row>34</xdr:row>
      <xdr:rowOff>133623</xdr:rowOff>
    </xdr:to>
    <xdr:cxnSp macro="">
      <xdr:nvCxnSpPr>
        <xdr:cNvPr id="292" name="直線コネクタ 291"/>
        <xdr:cNvCxnSpPr/>
      </xdr:nvCxnSpPr>
      <xdr:spPr>
        <a:xfrm>
          <a:off x="8750300" y="5907088"/>
          <a:ext cx="889000" cy="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4" name="テキスト ボックス 293"/>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39211</xdr:rowOff>
    </xdr:from>
    <xdr:to>
      <xdr:col>12</xdr:col>
      <xdr:colOff>511175</xdr:colOff>
      <xdr:row>34</xdr:row>
      <xdr:rowOff>77788</xdr:rowOff>
    </xdr:to>
    <xdr:cxnSp macro="">
      <xdr:nvCxnSpPr>
        <xdr:cNvPr id="295" name="直線コネクタ 294"/>
        <xdr:cNvCxnSpPr/>
      </xdr:nvCxnSpPr>
      <xdr:spPr>
        <a:xfrm>
          <a:off x="7861300" y="5868511"/>
          <a:ext cx="889000" cy="3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153149</xdr:rowOff>
    </xdr:from>
    <xdr:to>
      <xdr:col>11</xdr:col>
      <xdr:colOff>307975</xdr:colOff>
      <xdr:row>34</xdr:row>
      <xdr:rowOff>39211</xdr:rowOff>
    </xdr:to>
    <xdr:cxnSp macro="">
      <xdr:nvCxnSpPr>
        <xdr:cNvPr id="298" name="直線コネクタ 297"/>
        <xdr:cNvCxnSpPr/>
      </xdr:nvCxnSpPr>
      <xdr:spPr>
        <a:xfrm>
          <a:off x="6972300" y="5810999"/>
          <a:ext cx="889000" cy="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0" name="テキスト ボックス 299"/>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152089</xdr:rowOff>
    </xdr:from>
    <xdr:to>
      <xdr:col>15</xdr:col>
      <xdr:colOff>231775</xdr:colOff>
      <xdr:row>34</xdr:row>
      <xdr:rowOff>82239</xdr:rowOff>
    </xdr:to>
    <xdr:sp macro="" textlink="">
      <xdr:nvSpPr>
        <xdr:cNvPr id="308" name="円/楕円 307"/>
        <xdr:cNvSpPr/>
      </xdr:nvSpPr>
      <xdr:spPr>
        <a:xfrm>
          <a:off x="10426700" y="58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3516</xdr:rowOff>
    </xdr:from>
    <xdr:ext cx="534377" cy="259045"/>
    <xdr:sp macro="" textlink="">
      <xdr:nvSpPr>
        <xdr:cNvPr id="309" name="補助費等該当値テキスト"/>
        <xdr:cNvSpPr txBox="1"/>
      </xdr:nvSpPr>
      <xdr:spPr>
        <a:xfrm>
          <a:off x="10528300" y="56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82823</xdr:rowOff>
    </xdr:from>
    <xdr:to>
      <xdr:col>14</xdr:col>
      <xdr:colOff>79375</xdr:colOff>
      <xdr:row>35</xdr:row>
      <xdr:rowOff>12973</xdr:rowOff>
    </xdr:to>
    <xdr:sp macro="" textlink="">
      <xdr:nvSpPr>
        <xdr:cNvPr id="310" name="円/楕円 309"/>
        <xdr:cNvSpPr/>
      </xdr:nvSpPr>
      <xdr:spPr>
        <a:xfrm>
          <a:off x="9588500" y="59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29500</xdr:rowOff>
    </xdr:from>
    <xdr:ext cx="534377" cy="259045"/>
    <xdr:sp macro="" textlink="">
      <xdr:nvSpPr>
        <xdr:cNvPr id="311" name="テキスト ボックス 310"/>
        <xdr:cNvSpPr txBox="1"/>
      </xdr:nvSpPr>
      <xdr:spPr>
        <a:xfrm>
          <a:off x="9372111" y="56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26988</xdr:rowOff>
    </xdr:from>
    <xdr:to>
      <xdr:col>12</xdr:col>
      <xdr:colOff>561975</xdr:colOff>
      <xdr:row>34</xdr:row>
      <xdr:rowOff>128588</xdr:rowOff>
    </xdr:to>
    <xdr:sp macro="" textlink="">
      <xdr:nvSpPr>
        <xdr:cNvPr id="312" name="円/楕円 311"/>
        <xdr:cNvSpPr/>
      </xdr:nvSpPr>
      <xdr:spPr>
        <a:xfrm>
          <a:off x="8699500" y="5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145115</xdr:rowOff>
    </xdr:from>
    <xdr:ext cx="534377" cy="259045"/>
    <xdr:sp macro="" textlink="">
      <xdr:nvSpPr>
        <xdr:cNvPr id="313" name="テキスト ボックス 312"/>
        <xdr:cNvSpPr txBox="1"/>
      </xdr:nvSpPr>
      <xdr:spPr>
        <a:xfrm>
          <a:off x="8483111" y="5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159861</xdr:rowOff>
    </xdr:from>
    <xdr:to>
      <xdr:col>11</xdr:col>
      <xdr:colOff>358775</xdr:colOff>
      <xdr:row>34</xdr:row>
      <xdr:rowOff>90011</xdr:rowOff>
    </xdr:to>
    <xdr:sp macro="" textlink="">
      <xdr:nvSpPr>
        <xdr:cNvPr id="314" name="円/楕円 313"/>
        <xdr:cNvSpPr/>
      </xdr:nvSpPr>
      <xdr:spPr>
        <a:xfrm>
          <a:off x="7810500" y="58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106538</xdr:rowOff>
    </xdr:from>
    <xdr:ext cx="534377" cy="259045"/>
    <xdr:sp macro="" textlink="">
      <xdr:nvSpPr>
        <xdr:cNvPr id="315" name="テキスト ボックス 314"/>
        <xdr:cNvSpPr txBox="1"/>
      </xdr:nvSpPr>
      <xdr:spPr>
        <a:xfrm>
          <a:off x="7594111" y="55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102349</xdr:rowOff>
    </xdr:from>
    <xdr:to>
      <xdr:col>10</xdr:col>
      <xdr:colOff>155575</xdr:colOff>
      <xdr:row>34</xdr:row>
      <xdr:rowOff>32499</xdr:rowOff>
    </xdr:to>
    <xdr:sp macro="" textlink="">
      <xdr:nvSpPr>
        <xdr:cNvPr id="316" name="円/楕円 315"/>
        <xdr:cNvSpPr/>
      </xdr:nvSpPr>
      <xdr:spPr>
        <a:xfrm>
          <a:off x="6921500" y="57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49026</xdr:rowOff>
    </xdr:from>
    <xdr:ext cx="534377" cy="259045"/>
    <xdr:sp macro="" textlink="">
      <xdr:nvSpPr>
        <xdr:cNvPr id="317" name="テキスト ボックス 316"/>
        <xdr:cNvSpPr txBox="1"/>
      </xdr:nvSpPr>
      <xdr:spPr>
        <a:xfrm>
          <a:off x="6705111" y="55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37698</xdr:rowOff>
    </xdr:from>
    <xdr:to>
      <xdr:col>15</xdr:col>
      <xdr:colOff>180975</xdr:colOff>
      <xdr:row>56</xdr:row>
      <xdr:rowOff>10816</xdr:rowOff>
    </xdr:to>
    <xdr:cxnSp macro="">
      <xdr:nvCxnSpPr>
        <xdr:cNvPr id="345" name="直線コネクタ 344"/>
        <xdr:cNvCxnSpPr/>
      </xdr:nvCxnSpPr>
      <xdr:spPr>
        <a:xfrm>
          <a:off x="9639300" y="9295998"/>
          <a:ext cx="838200" cy="3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37698</xdr:rowOff>
    </xdr:from>
    <xdr:to>
      <xdr:col>14</xdr:col>
      <xdr:colOff>28575</xdr:colOff>
      <xdr:row>55</xdr:row>
      <xdr:rowOff>49883</xdr:rowOff>
    </xdr:to>
    <xdr:cxnSp macro="">
      <xdr:nvCxnSpPr>
        <xdr:cNvPr id="348" name="直線コネクタ 347"/>
        <xdr:cNvCxnSpPr/>
      </xdr:nvCxnSpPr>
      <xdr:spPr>
        <a:xfrm flipV="1">
          <a:off x="8750300" y="9295998"/>
          <a:ext cx="889000" cy="1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50" name="テキスト ボックス 349"/>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38727</xdr:rowOff>
    </xdr:from>
    <xdr:to>
      <xdr:col>12</xdr:col>
      <xdr:colOff>511175</xdr:colOff>
      <xdr:row>55</xdr:row>
      <xdr:rowOff>49883</xdr:rowOff>
    </xdr:to>
    <xdr:cxnSp macro="">
      <xdr:nvCxnSpPr>
        <xdr:cNvPr id="351" name="直線コネクタ 350"/>
        <xdr:cNvCxnSpPr/>
      </xdr:nvCxnSpPr>
      <xdr:spPr>
        <a:xfrm>
          <a:off x="7861300" y="9468477"/>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38727</xdr:rowOff>
    </xdr:from>
    <xdr:to>
      <xdr:col>11</xdr:col>
      <xdr:colOff>307975</xdr:colOff>
      <xdr:row>55</xdr:row>
      <xdr:rowOff>98781</xdr:rowOff>
    </xdr:to>
    <xdr:cxnSp macro="">
      <xdr:nvCxnSpPr>
        <xdr:cNvPr id="354" name="直線コネクタ 353"/>
        <xdr:cNvCxnSpPr/>
      </xdr:nvCxnSpPr>
      <xdr:spPr>
        <a:xfrm flipV="1">
          <a:off x="6972300" y="9468477"/>
          <a:ext cx="889000" cy="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6" name="テキスト ボックス 355"/>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58" name="テキスト ボックス 357"/>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131466</xdr:rowOff>
    </xdr:from>
    <xdr:to>
      <xdr:col>15</xdr:col>
      <xdr:colOff>231775</xdr:colOff>
      <xdr:row>56</xdr:row>
      <xdr:rowOff>61616</xdr:rowOff>
    </xdr:to>
    <xdr:sp macro="" textlink="">
      <xdr:nvSpPr>
        <xdr:cNvPr id="364" name="円/楕円 363"/>
        <xdr:cNvSpPr/>
      </xdr:nvSpPr>
      <xdr:spPr>
        <a:xfrm>
          <a:off x="10426700" y="95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109893</xdr:rowOff>
    </xdr:from>
    <xdr:ext cx="534377" cy="259045"/>
    <xdr:sp macro="" textlink="">
      <xdr:nvSpPr>
        <xdr:cNvPr id="365" name="普通建設事業費該当値テキスト"/>
        <xdr:cNvSpPr txBox="1"/>
      </xdr:nvSpPr>
      <xdr:spPr>
        <a:xfrm>
          <a:off x="10528300" y="95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158348</xdr:rowOff>
    </xdr:from>
    <xdr:to>
      <xdr:col>14</xdr:col>
      <xdr:colOff>79375</xdr:colOff>
      <xdr:row>54</xdr:row>
      <xdr:rowOff>88498</xdr:rowOff>
    </xdr:to>
    <xdr:sp macro="" textlink="">
      <xdr:nvSpPr>
        <xdr:cNvPr id="366" name="円/楕円 365"/>
        <xdr:cNvSpPr/>
      </xdr:nvSpPr>
      <xdr:spPr>
        <a:xfrm>
          <a:off x="9588500" y="92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105025</xdr:rowOff>
    </xdr:from>
    <xdr:ext cx="534377" cy="259045"/>
    <xdr:sp macro="" textlink="">
      <xdr:nvSpPr>
        <xdr:cNvPr id="367" name="テキスト ボックス 366"/>
        <xdr:cNvSpPr txBox="1"/>
      </xdr:nvSpPr>
      <xdr:spPr>
        <a:xfrm>
          <a:off x="9372111" y="90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170533</xdr:rowOff>
    </xdr:from>
    <xdr:to>
      <xdr:col>12</xdr:col>
      <xdr:colOff>561975</xdr:colOff>
      <xdr:row>55</xdr:row>
      <xdr:rowOff>100683</xdr:rowOff>
    </xdr:to>
    <xdr:sp macro="" textlink="">
      <xdr:nvSpPr>
        <xdr:cNvPr id="368" name="円/楕円 367"/>
        <xdr:cNvSpPr/>
      </xdr:nvSpPr>
      <xdr:spPr>
        <a:xfrm>
          <a:off x="8699500" y="94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117210</xdr:rowOff>
    </xdr:from>
    <xdr:ext cx="534377" cy="259045"/>
    <xdr:sp macro="" textlink="">
      <xdr:nvSpPr>
        <xdr:cNvPr id="369" name="テキスト ボックス 368"/>
        <xdr:cNvSpPr txBox="1"/>
      </xdr:nvSpPr>
      <xdr:spPr>
        <a:xfrm>
          <a:off x="8483111" y="92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159377</xdr:rowOff>
    </xdr:from>
    <xdr:to>
      <xdr:col>11</xdr:col>
      <xdr:colOff>358775</xdr:colOff>
      <xdr:row>55</xdr:row>
      <xdr:rowOff>89527</xdr:rowOff>
    </xdr:to>
    <xdr:sp macro="" textlink="">
      <xdr:nvSpPr>
        <xdr:cNvPr id="370" name="円/楕円 369"/>
        <xdr:cNvSpPr/>
      </xdr:nvSpPr>
      <xdr:spPr>
        <a:xfrm>
          <a:off x="7810500" y="94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106054</xdr:rowOff>
    </xdr:from>
    <xdr:ext cx="534377" cy="259045"/>
    <xdr:sp macro="" textlink="">
      <xdr:nvSpPr>
        <xdr:cNvPr id="371" name="テキスト ボックス 370"/>
        <xdr:cNvSpPr txBox="1"/>
      </xdr:nvSpPr>
      <xdr:spPr>
        <a:xfrm>
          <a:off x="7594111" y="91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47981</xdr:rowOff>
    </xdr:from>
    <xdr:to>
      <xdr:col>10</xdr:col>
      <xdr:colOff>155575</xdr:colOff>
      <xdr:row>55</xdr:row>
      <xdr:rowOff>149581</xdr:rowOff>
    </xdr:to>
    <xdr:sp macro="" textlink="">
      <xdr:nvSpPr>
        <xdr:cNvPr id="372" name="円/楕円 371"/>
        <xdr:cNvSpPr/>
      </xdr:nvSpPr>
      <xdr:spPr>
        <a:xfrm>
          <a:off x="6921500" y="94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166108</xdr:rowOff>
    </xdr:from>
    <xdr:ext cx="534377" cy="259045"/>
    <xdr:sp macro="" textlink="">
      <xdr:nvSpPr>
        <xdr:cNvPr id="373" name="テキスト ボックス 372"/>
        <xdr:cNvSpPr txBox="1"/>
      </xdr:nvSpPr>
      <xdr:spPr>
        <a:xfrm>
          <a:off x="6705111" y="9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60216</xdr:rowOff>
    </xdr:from>
    <xdr:to>
      <xdr:col>15</xdr:col>
      <xdr:colOff>180975</xdr:colOff>
      <xdr:row>75</xdr:row>
      <xdr:rowOff>170241</xdr:rowOff>
    </xdr:to>
    <xdr:cxnSp macro="">
      <xdr:nvCxnSpPr>
        <xdr:cNvPr id="400" name="直線コネクタ 399"/>
        <xdr:cNvCxnSpPr/>
      </xdr:nvCxnSpPr>
      <xdr:spPr>
        <a:xfrm>
          <a:off x="9639300" y="12918966"/>
          <a:ext cx="8382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1"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119441</xdr:rowOff>
    </xdr:from>
    <xdr:to>
      <xdr:col>15</xdr:col>
      <xdr:colOff>231775</xdr:colOff>
      <xdr:row>76</xdr:row>
      <xdr:rowOff>49591</xdr:rowOff>
    </xdr:to>
    <xdr:sp macro="" textlink="">
      <xdr:nvSpPr>
        <xdr:cNvPr id="410" name="円/楕円 409"/>
        <xdr:cNvSpPr/>
      </xdr:nvSpPr>
      <xdr:spPr>
        <a:xfrm>
          <a:off x="10426700" y="129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142318</xdr:rowOff>
    </xdr:from>
    <xdr:ext cx="534377" cy="259045"/>
    <xdr:sp macro="" textlink="">
      <xdr:nvSpPr>
        <xdr:cNvPr id="411" name="普通建設事業費 （ うち新規整備　）該当値テキスト"/>
        <xdr:cNvSpPr txBox="1"/>
      </xdr:nvSpPr>
      <xdr:spPr>
        <a:xfrm>
          <a:off x="10528300" y="1282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9416</xdr:rowOff>
    </xdr:from>
    <xdr:to>
      <xdr:col>14</xdr:col>
      <xdr:colOff>79375</xdr:colOff>
      <xdr:row>75</xdr:row>
      <xdr:rowOff>111016</xdr:rowOff>
    </xdr:to>
    <xdr:sp macro="" textlink="">
      <xdr:nvSpPr>
        <xdr:cNvPr id="412" name="円/楕円 411"/>
        <xdr:cNvSpPr/>
      </xdr:nvSpPr>
      <xdr:spPr>
        <a:xfrm>
          <a:off x="9588500" y="128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127543</xdr:rowOff>
    </xdr:from>
    <xdr:ext cx="534377" cy="259045"/>
    <xdr:sp macro="" textlink="">
      <xdr:nvSpPr>
        <xdr:cNvPr id="413" name="テキスト ボックス 412"/>
        <xdr:cNvSpPr txBox="1"/>
      </xdr:nvSpPr>
      <xdr:spPr>
        <a:xfrm>
          <a:off x="9372111" y="126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14312</xdr:rowOff>
    </xdr:from>
    <xdr:to>
      <xdr:col>15</xdr:col>
      <xdr:colOff>180975</xdr:colOff>
      <xdr:row>96</xdr:row>
      <xdr:rowOff>166377</xdr:rowOff>
    </xdr:to>
    <xdr:cxnSp macro="">
      <xdr:nvCxnSpPr>
        <xdr:cNvPr id="440" name="直線コネクタ 439"/>
        <xdr:cNvCxnSpPr/>
      </xdr:nvCxnSpPr>
      <xdr:spPr>
        <a:xfrm>
          <a:off x="9639300" y="16473512"/>
          <a:ext cx="838200" cy="15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115577</xdr:rowOff>
    </xdr:from>
    <xdr:to>
      <xdr:col>15</xdr:col>
      <xdr:colOff>231775</xdr:colOff>
      <xdr:row>97</xdr:row>
      <xdr:rowOff>45727</xdr:rowOff>
    </xdr:to>
    <xdr:sp macro="" textlink="">
      <xdr:nvSpPr>
        <xdr:cNvPr id="450" name="円/楕円 449"/>
        <xdr:cNvSpPr/>
      </xdr:nvSpPr>
      <xdr:spPr>
        <a:xfrm>
          <a:off x="10426700" y="165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94004</xdr:rowOff>
    </xdr:from>
    <xdr:ext cx="534377" cy="259045"/>
    <xdr:sp macro="" textlink="">
      <xdr:nvSpPr>
        <xdr:cNvPr id="451" name="普通建設事業費 （ うち更新整備　）該当値テキスト"/>
        <xdr:cNvSpPr txBox="1"/>
      </xdr:nvSpPr>
      <xdr:spPr>
        <a:xfrm>
          <a:off x="10528300" y="165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134962</xdr:rowOff>
    </xdr:from>
    <xdr:to>
      <xdr:col>14</xdr:col>
      <xdr:colOff>79375</xdr:colOff>
      <xdr:row>96</xdr:row>
      <xdr:rowOff>65112</xdr:rowOff>
    </xdr:to>
    <xdr:sp macro="" textlink="">
      <xdr:nvSpPr>
        <xdr:cNvPr id="452" name="円/楕円 451"/>
        <xdr:cNvSpPr/>
      </xdr:nvSpPr>
      <xdr:spPr>
        <a:xfrm>
          <a:off x="9588500" y="164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81639</xdr:rowOff>
    </xdr:from>
    <xdr:ext cx="534377" cy="259045"/>
    <xdr:sp macro="" textlink="">
      <xdr:nvSpPr>
        <xdr:cNvPr id="453" name="テキスト ボックス 452"/>
        <xdr:cNvSpPr txBox="1"/>
      </xdr:nvSpPr>
      <xdr:spPr>
        <a:xfrm>
          <a:off x="9372111" y="161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126898</xdr:rowOff>
    </xdr:from>
    <xdr:to>
      <xdr:col>23</xdr:col>
      <xdr:colOff>517525</xdr:colOff>
      <xdr:row>38</xdr:row>
      <xdr:rowOff>139700</xdr:rowOff>
    </xdr:to>
    <xdr:cxnSp macro="">
      <xdr:nvCxnSpPr>
        <xdr:cNvPr id="480" name="直線コネクタ 479"/>
        <xdr:cNvCxnSpPr/>
      </xdr:nvCxnSpPr>
      <xdr:spPr>
        <a:xfrm>
          <a:off x="15481300" y="6641998"/>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118669</xdr:rowOff>
    </xdr:from>
    <xdr:to>
      <xdr:col>22</xdr:col>
      <xdr:colOff>365125</xdr:colOff>
      <xdr:row>38</xdr:row>
      <xdr:rowOff>126898</xdr:rowOff>
    </xdr:to>
    <xdr:cxnSp macro="">
      <xdr:nvCxnSpPr>
        <xdr:cNvPr id="483" name="直線コネクタ 482"/>
        <xdr:cNvCxnSpPr/>
      </xdr:nvCxnSpPr>
      <xdr:spPr>
        <a:xfrm>
          <a:off x="14592300" y="663376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118669</xdr:rowOff>
    </xdr:from>
    <xdr:to>
      <xdr:col>21</xdr:col>
      <xdr:colOff>161925</xdr:colOff>
      <xdr:row>38</xdr:row>
      <xdr:rowOff>139700</xdr:rowOff>
    </xdr:to>
    <xdr:cxnSp macro="">
      <xdr:nvCxnSpPr>
        <xdr:cNvPr id="486" name="直線コネクタ 485"/>
        <xdr:cNvCxnSpPr/>
      </xdr:nvCxnSpPr>
      <xdr:spPr>
        <a:xfrm flipV="1">
          <a:off x="13703300" y="6633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131013</xdr:rowOff>
    </xdr:from>
    <xdr:to>
      <xdr:col>19</xdr:col>
      <xdr:colOff>644525</xdr:colOff>
      <xdr:row>38</xdr:row>
      <xdr:rowOff>139700</xdr:rowOff>
    </xdr:to>
    <xdr:cxnSp macro="">
      <xdr:nvCxnSpPr>
        <xdr:cNvPr id="489" name="直線コネクタ 488"/>
        <xdr:cNvCxnSpPr/>
      </xdr:nvCxnSpPr>
      <xdr:spPr>
        <a:xfrm>
          <a:off x="12814300" y="6303213"/>
          <a:ext cx="889000" cy="3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9" name="円/楕円 49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76098</xdr:rowOff>
    </xdr:from>
    <xdr:to>
      <xdr:col>22</xdr:col>
      <xdr:colOff>415925</xdr:colOff>
      <xdr:row>39</xdr:row>
      <xdr:rowOff>6248</xdr:rowOff>
    </xdr:to>
    <xdr:sp macro="" textlink="">
      <xdr:nvSpPr>
        <xdr:cNvPr id="501" name="円/楕円 500"/>
        <xdr:cNvSpPr/>
      </xdr:nvSpPr>
      <xdr:spPr>
        <a:xfrm>
          <a:off x="15430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168825</xdr:rowOff>
    </xdr:from>
    <xdr:ext cx="313932" cy="259045"/>
    <xdr:sp macro="" textlink="">
      <xdr:nvSpPr>
        <xdr:cNvPr id="502" name="テキスト ボックス 501"/>
        <xdr:cNvSpPr txBox="1"/>
      </xdr:nvSpPr>
      <xdr:spPr>
        <a:xfrm>
          <a:off x="15324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67869</xdr:rowOff>
    </xdr:from>
    <xdr:to>
      <xdr:col>21</xdr:col>
      <xdr:colOff>212725</xdr:colOff>
      <xdr:row>38</xdr:row>
      <xdr:rowOff>169469</xdr:rowOff>
    </xdr:to>
    <xdr:sp macro="" textlink="">
      <xdr:nvSpPr>
        <xdr:cNvPr id="503" name="円/楕円 502"/>
        <xdr:cNvSpPr/>
      </xdr:nvSpPr>
      <xdr:spPr>
        <a:xfrm>
          <a:off x="14541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160596</xdr:rowOff>
    </xdr:from>
    <xdr:ext cx="313932" cy="259045"/>
    <xdr:sp macro="" textlink="">
      <xdr:nvSpPr>
        <xdr:cNvPr id="504" name="テキスト ボックス 503"/>
        <xdr:cNvSpPr txBox="1"/>
      </xdr:nvSpPr>
      <xdr:spPr>
        <a:xfrm>
          <a:off x="14435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80213</xdr:rowOff>
    </xdr:from>
    <xdr:to>
      <xdr:col>18</xdr:col>
      <xdr:colOff>492125</xdr:colOff>
      <xdr:row>37</xdr:row>
      <xdr:rowOff>10363</xdr:rowOff>
    </xdr:to>
    <xdr:sp macro="" textlink="">
      <xdr:nvSpPr>
        <xdr:cNvPr id="507" name="円/楕円 506"/>
        <xdr:cNvSpPr/>
      </xdr:nvSpPr>
      <xdr:spPr>
        <a:xfrm>
          <a:off x="12763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1490</xdr:rowOff>
    </xdr:from>
    <xdr:ext cx="378565" cy="259045"/>
    <xdr:sp macro="" textlink="">
      <xdr:nvSpPr>
        <xdr:cNvPr id="508" name="テキスト ボックス 507"/>
        <xdr:cNvSpPr txBox="1"/>
      </xdr:nvSpPr>
      <xdr:spPr>
        <a:xfrm>
          <a:off x="12625017" y="634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43669</xdr:rowOff>
    </xdr:from>
    <xdr:to>
      <xdr:col>23</xdr:col>
      <xdr:colOff>517525</xdr:colOff>
      <xdr:row>74</xdr:row>
      <xdr:rowOff>55480</xdr:rowOff>
    </xdr:to>
    <xdr:cxnSp macro="">
      <xdr:nvCxnSpPr>
        <xdr:cNvPr id="586" name="直線コネクタ 585"/>
        <xdr:cNvCxnSpPr/>
      </xdr:nvCxnSpPr>
      <xdr:spPr>
        <a:xfrm>
          <a:off x="15481300" y="12730969"/>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7"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5359</xdr:rowOff>
    </xdr:from>
    <xdr:to>
      <xdr:col>22</xdr:col>
      <xdr:colOff>365125</xdr:colOff>
      <xdr:row>74</xdr:row>
      <xdr:rowOff>43669</xdr:rowOff>
    </xdr:to>
    <xdr:cxnSp macro="">
      <xdr:nvCxnSpPr>
        <xdr:cNvPr id="589" name="直線コネクタ 588"/>
        <xdr:cNvCxnSpPr/>
      </xdr:nvCxnSpPr>
      <xdr:spPr>
        <a:xfrm>
          <a:off x="14592300" y="12692659"/>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1" name="テキスト ボックス 590"/>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5359</xdr:rowOff>
    </xdr:from>
    <xdr:to>
      <xdr:col>21</xdr:col>
      <xdr:colOff>161925</xdr:colOff>
      <xdr:row>74</xdr:row>
      <xdr:rowOff>7379</xdr:rowOff>
    </xdr:to>
    <xdr:cxnSp macro="">
      <xdr:nvCxnSpPr>
        <xdr:cNvPr id="592" name="直線コネクタ 591"/>
        <xdr:cNvCxnSpPr/>
      </xdr:nvCxnSpPr>
      <xdr:spPr>
        <a:xfrm flipV="1">
          <a:off x="13703300" y="1269265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4" name="テキスト ボックス 593"/>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162941</xdr:rowOff>
    </xdr:from>
    <xdr:to>
      <xdr:col>19</xdr:col>
      <xdr:colOff>644525</xdr:colOff>
      <xdr:row>74</xdr:row>
      <xdr:rowOff>7379</xdr:rowOff>
    </xdr:to>
    <xdr:cxnSp macro="">
      <xdr:nvCxnSpPr>
        <xdr:cNvPr id="595" name="直線コネクタ 594"/>
        <xdr:cNvCxnSpPr/>
      </xdr:nvCxnSpPr>
      <xdr:spPr>
        <a:xfrm>
          <a:off x="12814300" y="12678791"/>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4680</xdr:rowOff>
    </xdr:from>
    <xdr:to>
      <xdr:col>23</xdr:col>
      <xdr:colOff>568325</xdr:colOff>
      <xdr:row>74</xdr:row>
      <xdr:rowOff>106280</xdr:rowOff>
    </xdr:to>
    <xdr:sp macro="" textlink="">
      <xdr:nvSpPr>
        <xdr:cNvPr id="605" name="円/楕円 604"/>
        <xdr:cNvSpPr/>
      </xdr:nvSpPr>
      <xdr:spPr>
        <a:xfrm>
          <a:off x="16268700" y="126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27557</xdr:rowOff>
    </xdr:from>
    <xdr:ext cx="534377" cy="259045"/>
    <xdr:sp macro="" textlink="">
      <xdr:nvSpPr>
        <xdr:cNvPr id="606" name="公債費該当値テキスト"/>
        <xdr:cNvSpPr txBox="1"/>
      </xdr:nvSpPr>
      <xdr:spPr>
        <a:xfrm>
          <a:off x="16370300" y="125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164319</xdr:rowOff>
    </xdr:from>
    <xdr:to>
      <xdr:col>22</xdr:col>
      <xdr:colOff>415925</xdr:colOff>
      <xdr:row>74</xdr:row>
      <xdr:rowOff>94469</xdr:rowOff>
    </xdr:to>
    <xdr:sp macro="" textlink="">
      <xdr:nvSpPr>
        <xdr:cNvPr id="607" name="円/楕円 606"/>
        <xdr:cNvSpPr/>
      </xdr:nvSpPr>
      <xdr:spPr>
        <a:xfrm>
          <a:off x="15430500" y="126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110996</xdr:rowOff>
    </xdr:from>
    <xdr:ext cx="534377" cy="259045"/>
    <xdr:sp macro="" textlink="">
      <xdr:nvSpPr>
        <xdr:cNvPr id="608" name="テキスト ボックス 607"/>
        <xdr:cNvSpPr txBox="1"/>
      </xdr:nvSpPr>
      <xdr:spPr>
        <a:xfrm>
          <a:off x="15214111" y="124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126009</xdr:rowOff>
    </xdr:from>
    <xdr:to>
      <xdr:col>21</xdr:col>
      <xdr:colOff>212725</xdr:colOff>
      <xdr:row>74</xdr:row>
      <xdr:rowOff>56159</xdr:rowOff>
    </xdr:to>
    <xdr:sp macro="" textlink="">
      <xdr:nvSpPr>
        <xdr:cNvPr id="609" name="円/楕円 608"/>
        <xdr:cNvSpPr/>
      </xdr:nvSpPr>
      <xdr:spPr>
        <a:xfrm>
          <a:off x="14541500" y="126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72686</xdr:rowOff>
    </xdr:from>
    <xdr:ext cx="534377" cy="259045"/>
    <xdr:sp macro="" textlink="">
      <xdr:nvSpPr>
        <xdr:cNvPr id="610" name="テキスト ボックス 609"/>
        <xdr:cNvSpPr txBox="1"/>
      </xdr:nvSpPr>
      <xdr:spPr>
        <a:xfrm>
          <a:off x="14325111" y="124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128029</xdr:rowOff>
    </xdr:from>
    <xdr:to>
      <xdr:col>20</xdr:col>
      <xdr:colOff>9525</xdr:colOff>
      <xdr:row>74</xdr:row>
      <xdr:rowOff>58179</xdr:rowOff>
    </xdr:to>
    <xdr:sp macro="" textlink="">
      <xdr:nvSpPr>
        <xdr:cNvPr id="611" name="円/楕円 610"/>
        <xdr:cNvSpPr/>
      </xdr:nvSpPr>
      <xdr:spPr>
        <a:xfrm>
          <a:off x="13652500" y="126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74706</xdr:rowOff>
    </xdr:from>
    <xdr:ext cx="534377" cy="259045"/>
    <xdr:sp macro="" textlink="">
      <xdr:nvSpPr>
        <xdr:cNvPr id="612" name="テキスト ボックス 611"/>
        <xdr:cNvSpPr txBox="1"/>
      </xdr:nvSpPr>
      <xdr:spPr>
        <a:xfrm>
          <a:off x="13436111" y="124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112141</xdr:rowOff>
    </xdr:from>
    <xdr:to>
      <xdr:col>18</xdr:col>
      <xdr:colOff>492125</xdr:colOff>
      <xdr:row>74</xdr:row>
      <xdr:rowOff>42291</xdr:rowOff>
    </xdr:to>
    <xdr:sp macro="" textlink="">
      <xdr:nvSpPr>
        <xdr:cNvPr id="613" name="円/楕円 612"/>
        <xdr:cNvSpPr/>
      </xdr:nvSpPr>
      <xdr:spPr>
        <a:xfrm>
          <a:off x="12763500" y="126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58818</xdr:rowOff>
    </xdr:from>
    <xdr:ext cx="534377" cy="259045"/>
    <xdr:sp macro="" textlink="">
      <xdr:nvSpPr>
        <xdr:cNvPr id="614" name="テキスト ボックス 613"/>
        <xdr:cNvSpPr txBox="1"/>
      </xdr:nvSpPr>
      <xdr:spPr>
        <a:xfrm>
          <a:off x="12547111" y="124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92684</xdr:rowOff>
    </xdr:from>
    <xdr:to>
      <xdr:col>23</xdr:col>
      <xdr:colOff>517525</xdr:colOff>
      <xdr:row>96</xdr:row>
      <xdr:rowOff>126442</xdr:rowOff>
    </xdr:to>
    <xdr:cxnSp macro="">
      <xdr:nvCxnSpPr>
        <xdr:cNvPr id="643" name="直線コネクタ 642"/>
        <xdr:cNvCxnSpPr/>
      </xdr:nvCxnSpPr>
      <xdr:spPr>
        <a:xfrm>
          <a:off x="15481300" y="16551884"/>
          <a:ext cx="8382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53860</xdr:rowOff>
    </xdr:from>
    <xdr:to>
      <xdr:col>22</xdr:col>
      <xdr:colOff>365125</xdr:colOff>
      <xdr:row>96</xdr:row>
      <xdr:rowOff>92684</xdr:rowOff>
    </xdr:to>
    <xdr:cxnSp macro="">
      <xdr:nvCxnSpPr>
        <xdr:cNvPr id="646" name="直線コネクタ 645"/>
        <xdr:cNvCxnSpPr/>
      </xdr:nvCxnSpPr>
      <xdr:spPr>
        <a:xfrm>
          <a:off x="14592300" y="16513060"/>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48" name="テキスト ボックス 647"/>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53860</xdr:rowOff>
    </xdr:from>
    <xdr:to>
      <xdr:col>21</xdr:col>
      <xdr:colOff>161925</xdr:colOff>
      <xdr:row>97</xdr:row>
      <xdr:rowOff>20295</xdr:rowOff>
    </xdr:to>
    <xdr:cxnSp macro="">
      <xdr:nvCxnSpPr>
        <xdr:cNvPr id="649" name="直線コネクタ 648"/>
        <xdr:cNvCxnSpPr/>
      </xdr:nvCxnSpPr>
      <xdr:spPr>
        <a:xfrm flipV="1">
          <a:off x="13703300" y="1651306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85789</xdr:rowOff>
    </xdr:from>
    <xdr:to>
      <xdr:col>19</xdr:col>
      <xdr:colOff>644525</xdr:colOff>
      <xdr:row>97</xdr:row>
      <xdr:rowOff>20295</xdr:rowOff>
    </xdr:to>
    <xdr:cxnSp macro="">
      <xdr:nvCxnSpPr>
        <xdr:cNvPr id="652" name="直線コネクタ 651"/>
        <xdr:cNvCxnSpPr/>
      </xdr:nvCxnSpPr>
      <xdr:spPr>
        <a:xfrm>
          <a:off x="12814300" y="16202089"/>
          <a:ext cx="889000" cy="4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75642</xdr:rowOff>
    </xdr:from>
    <xdr:to>
      <xdr:col>23</xdr:col>
      <xdr:colOff>568325</xdr:colOff>
      <xdr:row>97</xdr:row>
      <xdr:rowOff>5792</xdr:rowOff>
    </xdr:to>
    <xdr:sp macro="" textlink="">
      <xdr:nvSpPr>
        <xdr:cNvPr id="662" name="円/楕円 661"/>
        <xdr:cNvSpPr/>
      </xdr:nvSpPr>
      <xdr:spPr>
        <a:xfrm>
          <a:off x="162687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98519</xdr:rowOff>
    </xdr:from>
    <xdr:ext cx="534377" cy="259045"/>
    <xdr:sp macro="" textlink="">
      <xdr:nvSpPr>
        <xdr:cNvPr id="663" name="積立金該当値テキスト"/>
        <xdr:cNvSpPr txBox="1"/>
      </xdr:nvSpPr>
      <xdr:spPr>
        <a:xfrm>
          <a:off x="16370300" y="163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41884</xdr:rowOff>
    </xdr:from>
    <xdr:to>
      <xdr:col>22</xdr:col>
      <xdr:colOff>415925</xdr:colOff>
      <xdr:row>96</xdr:row>
      <xdr:rowOff>143484</xdr:rowOff>
    </xdr:to>
    <xdr:sp macro="" textlink="">
      <xdr:nvSpPr>
        <xdr:cNvPr id="664" name="円/楕円 663"/>
        <xdr:cNvSpPr/>
      </xdr:nvSpPr>
      <xdr:spPr>
        <a:xfrm>
          <a:off x="15430500" y="1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160011</xdr:rowOff>
    </xdr:from>
    <xdr:ext cx="534377" cy="259045"/>
    <xdr:sp macro="" textlink="">
      <xdr:nvSpPr>
        <xdr:cNvPr id="665" name="テキスト ボックス 664"/>
        <xdr:cNvSpPr txBox="1"/>
      </xdr:nvSpPr>
      <xdr:spPr>
        <a:xfrm>
          <a:off x="15214111" y="16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3060</xdr:rowOff>
    </xdr:from>
    <xdr:to>
      <xdr:col>21</xdr:col>
      <xdr:colOff>212725</xdr:colOff>
      <xdr:row>96</xdr:row>
      <xdr:rowOff>104660</xdr:rowOff>
    </xdr:to>
    <xdr:sp macro="" textlink="">
      <xdr:nvSpPr>
        <xdr:cNvPr id="666" name="円/楕円 665"/>
        <xdr:cNvSpPr/>
      </xdr:nvSpPr>
      <xdr:spPr>
        <a:xfrm>
          <a:off x="14541500" y="16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121187</xdr:rowOff>
    </xdr:from>
    <xdr:ext cx="534377" cy="259045"/>
    <xdr:sp macro="" textlink="">
      <xdr:nvSpPr>
        <xdr:cNvPr id="667" name="テキスト ボックス 666"/>
        <xdr:cNvSpPr txBox="1"/>
      </xdr:nvSpPr>
      <xdr:spPr>
        <a:xfrm>
          <a:off x="14325111" y="162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140945</xdr:rowOff>
    </xdr:from>
    <xdr:to>
      <xdr:col>20</xdr:col>
      <xdr:colOff>9525</xdr:colOff>
      <xdr:row>97</xdr:row>
      <xdr:rowOff>71095</xdr:rowOff>
    </xdr:to>
    <xdr:sp macro="" textlink="">
      <xdr:nvSpPr>
        <xdr:cNvPr id="668" name="円/楕円 667"/>
        <xdr:cNvSpPr/>
      </xdr:nvSpPr>
      <xdr:spPr>
        <a:xfrm>
          <a:off x="13652500" y="166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87622</xdr:rowOff>
    </xdr:from>
    <xdr:ext cx="469744" cy="259045"/>
    <xdr:sp macro="" textlink="">
      <xdr:nvSpPr>
        <xdr:cNvPr id="669" name="テキスト ボックス 668"/>
        <xdr:cNvSpPr txBox="1"/>
      </xdr:nvSpPr>
      <xdr:spPr>
        <a:xfrm>
          <a:off x="13468427" y="1637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34989</xdr:rowOff>
    </xdr:from>
    <xdr:to>
      <xdr:col>18</xdr:col>
      <xdr:colOff>492125</xdr:colOff>
      <xdr:row>94</xdr:row>
      <xdr:rowOff>136589</xdr:rowOff>
    </xdr:to>
    <xdr:sp macro="" textlink="">
      <xdr:nvSpPr>
        <xdr:cNvPr id="670" name="円/楕円 669"/>
        <xdr:cNvSpPr/>
      </xdr:nvSpPr>
      <xdr:spPr>
        <a:xfrm>
          <a:off x="12763500" y="161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153116</xdr:rowOff>
    </xdr:from>
    <xdr:ext cx="534377" cy="259045"/>
    <xdr:sp macro="" textlink="">
      <xdr:nvSpPr>
        <xdr:cNvPr id="671" name="テキスト ボックス 670"/>
        <xdr:cNvSpPr txBox="1"/>
      </xdr:nvSpPr>
      <xdr:spPr>
        <a:xfrm>
          <a:off x="12547111" y="159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3" name="直線コネクタ 70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6" name="直線コネクタ 70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41249</xdr:rowOff>
    </xdr:from>
    <xdr:to>
      <xdr:col>28</xdr:col>
      <xdr:colOff>314325</xdr:colOff>
      <xdr:row>39</xdr:row>
      <xdr:rowOff>44450</xdr:rowOff>
    </xdr:to>
    <xdr:cxnSp macro="">
      <xdr:nvCxnSpPr>
        <xdr:cNvPr id="709" name="直線コネクタ 708"/>
        <xdr:cNvCxnSpPr/>
      </xdr:nvCxnSpPr>
      <xdr:spPr>
        <a:xfrm>
          <a:off x="18656300" y="6727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2" name="テキスト ボックス 72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3" name="円/楕円 72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4" name="テキスト ボックス 72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5" name="円/楕円 72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6" name="テキスト ボックス 72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161899</xdr:rowOff>
    </xdr:from>
    <xdr:to>
      <xdr:col>27</xdr:col>
      <xdr:colOff>161925</xdr:colOff>
      <xdr:row>39</xdr:row>
      <xdr:rowOff>92049</xdr:rowOff>
    </xdr:to>
    <xdr:sp macro="" textlink="">
      <xdr:nvSpPr>
        <xdr:cNvPr id="727" name="円/楕円 726"/>
        <xdr:cNvSpPr/>
      </xdr:nvSpPr>
      <xdr:spPr>
        <a:xfrm>
          <a:off x="18605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83176</xdr:rowOff>
    </xdr:from>
    <xdr:ext cx="313932" cy="259045"/>
    <xdr:sp macro="" textlink="">
      <xdr:nvSpPr>
        <xdr:cNvPr id="728" name="テキスト ボックス 727"/>
        <xdr:cNvSpPr txBox="1"/>
      </xdr:nvSpPr>
      <xdr:spPr>
        <a:xfrm>
          <a:off x="18499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25378</xdr:rowOff>
    </xdr:from>
    <xdr:to>
      <xdr:col>32</xdr:col>
      <xdr:colOff>187325</xdr:colOff>
      <xdr:row>57</xdr:row>
      <xdr:rowOff>82482</xdr:rowOff>
    </xdr:to>
    <xdr:cxnSp macro="">
      <xdr:nvCxnSpPr>
        <xdr:cNvPr id="755" name="直線コネクタ 754"/>
        <xdr:cNvCxnSpPr/>
      </xdr:nvCxnSpPr>
      <xdr:spPr>
        <a:xfrm>
          <a:off x="21323300" y="9798028"/>
          <a:ext cx="8382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45130</xdr:rowOff>
    </xdr:from>
    <xdr:ext cx="469744" cy="259045"/>
    <xdr:sp macro="" textlink="">
      <xdr:nvSpPr>
        <xdr:cNvPr id="756" name="貸付金平均値テキスト"/>
        <xdr:cNvSpPr txBox="1"/>
      </xdr:nvSpPr>
      <xdr:spPr>
        <a:xfrm>
          <a:off x="22212300" y="9817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136248</xdr:rowOff>
    </xdr:from>
    <xdr:to>
      <xdr:col>31</xdr:col>
      <xdr:colOff>34925</xdr:colOff>
      <xdr:row>57</xdr:row>
      <xdr:rowOff>25378</xdr:rowOff>
    </xdr:to>
    <xdr:cxnSp macro="">
      <xdr:nvCxnSpPr>
        <xdr:cNvPr id="758" name="直線コネクタ 757"/>
        <xdr:cNvCxnSpPr/>
      </xdr:nvCxnSpPr>
      <xdr:spPr>
        <a:xfrm>
          <a:off x="20434300" y="9737448"/>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153692</xdr:rowOff>
    </xdr:from>
    <xdr:ext cx="469744" cy="259045"/>
    <xdr:sp macro="" textlink="">
      <xdr:nvSpPr>
        <xdr:cNvPr id="760" name="テキスト ボックス 759"/>
        <xdr:cNvSpPr txBox="1"/>
      </xdr:nvSpPr>
      <xdr:spPr>
        <a:xfrm>
          <a:off x="21088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65611</xdr:rowOff>
    </xdr:from>
    <xdr:to>
      <xdr:col>29</xdr:col>
      <xdr:colOff>517525</xdr:colOff>
      <xdr:row>56</xdr:row>
      <xdr:rowOff>136248</xdr:rowOff>
    </xdr:to>
    <xdr:cxnSp macro="">
      <xdr:nvCxnSpPr>
        <xdr:cNvPr id="761" name="直線コネクタ 760"/>
        <xdr:cNvCxnSpPr/>
      </xdr:nvCxnSpPr>
      <xdr:spPr>
        <a:xfrm>
          <a:off x="19545300" y="9666811"/>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146491</xdr:rowOff>
    </xdr:from>
    <xdr:ext cx="469744" cy="259045"/>
    <xdr:sp macro="" textlink="">
      <xdr:nvSpPr>
        <xdr:cNvPr id="763" name="テキスト ボックス 762"/>
        <xdr:cNvSpPr txBox="1"/>
      </xdr:nvSpPr>
      <xdr:spPr>
        <a:xfrm>
          <a:off x="20199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65245</xdr:rowOff>
    </xdr:from>
    <xdr:to>
      <xdr:col>28</xdr:col>
      <xdr:colOff>314325</xdr:colOff>
      <xdr:row>56</xdr:row>
      <xdr:rowOff>65611</xdr:rowOff>
    </xdr:to>
    <xdr:cxnSp macro="">
      <xdr:nvCxnSpPr>
        <xdr:cNvPr id="764" name="直線コネクタ 763"/>
        <xdr:cNvCxnSpPr/>
      </xdr:nvCxnSpPr>
      <xdr:spPr>
        <a:xfrm>
          <a:off x="18656300" y="966644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123220</xdr:rowOff>
    </xdr:from>
    <xdr:ext cx="534377" cy="259045"/>
    <xdr:sp macro="" textlink="">
      <xdr:nvSpPr>
        <xdr:cNvPr id="766" name="テキスト ボックス 765"/>
        <xdr:cNvSpPr txBox="1"/>
      </xdr:nvSpPr>
      <xdr:spPr>
        <a:xfrm>
          <a:off x="19278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107652</xdr:rowOff>
    </xdr:from>
    <xdr:ext cx="534377" cy="259045"/>
    <xdr:sp macro="" textlink="">
      <xdr:nvSpPr>
        <xdr:cNvPr id="768" name="テキスト ボックス 767"/>
        <xdr:cNvSpPr txBox="1"/>
      </xdr:nvSpPr>
      <xdr:spPr>
        <a:xfrm>
          <a:off x="18389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31682</xdr:rowOff>
    </xdr:from>
    <xdr:to>
      <xdr:col>32</xdr:col>
      <xdr:colOff>238125</xdr:colOff>
      <xdr:row>57</xdr:row>
      <xdr:rowOff>133282</xdr:rowOff>
    </xdr:to>
    <xdr:sp macro="" textlink="">
      <xdr:nvSpPr>
        <xdr:cNvPr id="774" name="円/楕円 773"/>
        <xdr:cNvSpPr/>
      </xdr:nvSpPr>
      <xdr:spPr>
        <a:xfrm>
          <a:off x="22110700" y="9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54559</xdr:rowOff>
    </xdr:from>
    <xdr:ext cx="534377" cy="259045"/>
    <xdr:sp macro="" textlink="">
      <xdr:nvSpPr>
        <xdr:cNvPr id="775" name="貸付金該当値テキスト"/>
        <xdr:cNvSpPr txBox="1"/>
      </xdr:nvSpPr>
      <xdr:spPr>
        <a:xfrm>
          <a:off x="22212300" y="96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146028</xdr:rowOff>
    </xdr:from>
    <xdr:to>
      <xdr:col>31</xdr:col>
      <xdr:colOff>85725</xdr:colOff>
      <xdr:row>57</xdr:row>
      <xdr:rowOff>76178</xdr:rowOff>
    </xdr:to>
    <xdr:sp macro="" textlink="">
      <xdr:nvSpPr>
        <xdr:cNvPr id="776" name="円/楕円 775"/>
        <xdr:cNvSpPr/>
      </xdr:nvSpPr>
      <xdr:spPr>
        <a:xfrm>
          <a:off x="21272500" y="97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92705</xdr:rowOff>
    </xdr:from>
    <xdr:ext cx="534377" cy="259045"/>
    <xdr:sp macro="" textlink="">
      <xdr:nvSpPr>
        <xdr:cNvPr id="777" name="テキスト ボックス 776"/>
        <xdr:cNvSpPr txBox="1"/>
      </xdr:nvSpPr>
      <xdr:spPr>
        <a:xfrm>
          <a:off x="21056111" y="952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85448</xdr:rowOff>
    </xdr:from>
    <xdr:to>
      <xdr:col>29</xdr:col>
      <xdr:colOff>568325</xdr:colOff>
      <xdr:row>57</xdr:row>
      <xdr:rowOff>15598</xdr:rowOff>
    </xdr:to>
    <xdr:sp macro="" textlink="">
      <xdr:nvSpPr>
        <xdr:cNvPr id="778" name="円/楕円 777"/>
        <xdr:cNvSpPr/>
      </xdr:nvSpPr>
      <xdr:spPr>
        <a:xfrm>
          <a:off x="20383500" y="96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32125</xdr:rowOff>
    </xdr:from>
    <xdr:ext cx="534377" cy="259045"/>
    <xdr:sp macro="" textlink="">
      <xdr:nvSpPr>
        <xdr:cNvPr id="779" name="テキスト ボックス 778"/>
        <xdr:cNvSpPr txBox="1"/>
      </xdr:nvSpPr>
      <xdr:spPr>
        <a:xfrm>
          <a:off x="20167111" y="94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14811</xdr:rowOff>
    </xdr:from>
    <xdr:to>
      <xdr:col>28</xdr:col>
      <xdr:colOff>365125</xdr:colOff>
      <xdr:row>56</xdr:row>
      <xdr:rowOff>116411</xdr:rowOff>
    </xdr:to>
    <xdr:sp macro="" textlink="">
      <xdr:nvSpPr>
        <xdr:cNvPr id="780" name="円/楕円 779"/>
        <xdr:cNvSpPr/>
      </xdr:nvSpPr>
      <xdr:spPr>
        <a:xfrm>
          <a:off x="19494500" y="96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132938</xdr:rowOff>
    </xdr:from>
    <xdr:ext cx="534377" cy="259045"/>
    <xdr:sp macro="" textlink="">
      <xdr:nvSpPr>
        <xdr:cNvPr id="781" name="テキスト ボックス 780"/>
        <xdr:cNvSpPr txBox="1"/>
      </xdr:nvSpPr>
      <xdr:spPr>
        <a:xfrm>
          <a:off x="19278111" y="939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14445</xdr:rowOff>
    </xdr:from>
    <xdr:to>
      <xdr:col>27</xdr:col>
      <xdr:colOff>161925</xdr:colOff>
      <xdr:row>56</xdr:row>
      <xdr:rowOff>116045</xdr:rowOff>
    </xdr:to>
    <xdr:sp macro="" textlink="">
      <xdr:nvSpPr>
        <xdr:cNvPr id="782" name="円/楕円 781"/>
        <xdr:cNvSpPr/>
      </xdr:nvSpPr>
      <xdr:spPr>
        <a:xfrm>
          <a:off x="18605500" y="96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132572</xdr:rowOff>
    </xdr:from>
    <xdr:ext cx="534377" cy="259045"/>
    <xdr:sp macro="" textlink="">
      <xdr:nvSpPr>
        <xdr:cNvPr id="783" name="テキスト ボックス 782"/>
        <xdr:cNvSpPr txBox="1"/>
      </xdr:nvSpPr>
      <xdr:spPr>
        <a:xfrm>
          <a:off x="18389111" y="93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73909</xdr:rowOff>
    </xdr:from>
    <xdr:to>
      <xdr:col>32</xdr:col>
      <xdr:colOff>187325</xdr:colOff>
      <xdr:row>75</xdr:row>
      <xdr:rowOff>84699</xdr:rowOff>
    </xdr:to>
    <xdr:cxnSp macro="">
      <xdr:nvCxnSpPr>
        <xdr:cNvPr id="811" name="直線コネクタ 810"/>
        <xdr:cNvCxnSpPr/>
      </xdr:nvCxnSpPr>
      <xdr:spPr>
        <a:xfrm flipV="1">
          <a:off x="21323300" y="12932659"/>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84699</xdr:rowOff>
    </xdr:from>
    <xdr:to>
      <xdr:col>31</xdr:col>
      <xdr:colOff>34925</xdr:colOff>
      <xdr:row>75</xdr:row>
      <xdr:rowOff>126533</xdr:rowOff>
    </xdr:to>
    <xdr:cxnSp macro="">
      <xdr:nvCxnSpPr>
        <xdr:cNvPr id="814" name="直線コネクタ 813"/>
        <xdr:cNvCxnSpPr/>
      </xdr:nvCxnSpPr>
      <xdr:spPr>
        <a:xfrm flipV="1">
          <a:off x="20434300" y="12943449"/>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126533</xdr:rowOff>
    </xdr:from>
    <xdr:to>
      <xdr:col>29</xdr:col>
      <xdr:colOff>517525</xdr:colOff>
      <xdr:row>76</xdr:row>
      <xdr:rowOff>35047</xdr:rowOff>
    </xdr:to>
    <xdr:cxnSp macro="">
      <xdr:nvCxnSpPr>
        <xdr:cNvPr id="817" name="直線コネクタ 816"/>
        <xdr:cNvCxnSpPr/>
      </xdr:nvCxnSpPr>
      <xdr:spPr>
        <a:xfrm flipV="1">
          <a:off x="19545300" y="12985283"/>
          <a:ext cx="889000" cy="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62525</xdr:rowOff>
    </xdr:from>
    <xdr:to>
      <xdr:col>28</xdr:col>
      <xdr:colOff>314325</xdr:colOff>
      <xdr:row>76</xdr:row>
      <xdr:rowOff>35047</xdr:rowOff>
    </xdr:to>
    <xdr:cxnSp macro="">
      <xdr:nvCxnSpPr>
        <xdr:cNvPr id="820" name="直線コネクタ 819"/>
        <xdr:cNvCxnSpPr/>
      </xdr:nvCxnSpPr>
      <xdr:spPr>
        <a:xfrm>
          <a:off x="18656300" y="12921275"/>
          <a:ext cx="889000" cy="1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23109</xdr:rowOff>
    </xdr:from>
    <xdr:to>
      <xdr:col>32</xdr:col>
      <xdr:colOff>238125</xdr:colOff>
      <xdr:row>75</xdr:row>
      <xdr:rowOff>124709</xdr:rowOff>
    </xdr:to>
    <xdr:sp macro="" textlink="">
      <xdr:nvSpPr>
        <xdr:cNvPr id="830" name="円/楕円 829"/>
        <xdr:cNvSpPr/>
      </xdr:nvSpPr>
      <xdr:spPr>
        <a:xfrm>
          <a:off x="22110700" y="128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1536</xdr:rowOff>
    </xdr:from>
    <xdr:ext cx="534377" cy="259045"/>
    <xdr:sp macro="" textlink="">
      <xdr:nvSpPr>
        <xdr:cNvPr id="831" name="繰出金該当値テキスト"/>
        <xdr:cNvSpPr txBox="1"/>
      </xdr:nvSpPr>
      <xdr:spPr>
        <a:xfrm>
          <a:off x="22212300" y="128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33899</xdr:rowOff>
    </xdr:from>
    <xdr:to>
      <xdr:col>31</xdr:col>
      <xdr:colOff>85725</xdr:colOff>
      <xdr:row>75</xdr:row>
      <xdr:rowOff>135499</xdr:rowOff>
    </xdr:to>
    <xdr:sp macro="" textlink="">
      <xdr:nvSpPr>
        <xdr:cNvPr id="832" name="円/楕円 831"/>
        <xdr:cNvSpPr/>
      </xdr:nvSpPr>
      <xdr:spPr>
        <a:xfrm>
          <a:off x="21272500" y="128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126626</xdr:rowOff>
    </xdr:from>
    <xdr:ext cx="534377" cy="259045"/>
    <xdr:sp macro="" textlink="">
      <xdr:nvSpPr>
        <xdr:cNvPr id="833" name="テキスト ボックス 832"/>
        <xdr:cNvSpPr txBox="1"/>
      </xdr:nvSpPr>
      <xdr:spPr>
        <a:xfrm>
          <a:off x="21056111" y="129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75733</xdr:rowOff>
    </xdr:from>
    <xdr:to>
      <xdr:col>29</xdr:col>
      <xdr:colOff>568325</xdr:colOff>
      <xdr:row>76</xdr:row>
      <xdr:rowOff>5882</xdr:rowOff>
    </xdr:to>
    <xdr:sp macro="" textlink="">
      <xdr:nvSpPr>
        <xdr:cNvPr id="834" name="円/楕円 833"/>
        <xdr:cNvSpPr/>
      </xdr:nvSpPr>
      <xdr:spPr>
        <a:xfrm>
          <a:off x="20383500" y="12934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168460</xdr:rowOff>
    </xdr:from>
    <xdr:ext cx="534377" cy="259045"/>
    <xdr:sp macro="" textlink="">
      <xdr:nvSpPr>
        <xdr:cNvPr id="835" name="テキスト ボックス 834"/>
        <xdr:cNvSpPr txBox="1"/>
      </xdr:nvSpPr>
      <xdr:spPr>
        <a:xfrm>
          <a:off x="20167111" y="1302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155697</xdr:rowOff>
    </xdr:from>
    <xdr:to>
      <xdr:col>28</xdr:col>
      <xdr:colOff>365125</xdr:colOff>
      <xdr:row>76</xdr:row>
      <xdr:rowOff>85847</xdr:rowOff>
    </xdr:to>
    <xdr:sp macro="" textlink="">
      <xdr:nvSpPr>
        <xdr:cNvPr id="836" name="円/楕円 835"/>
        <xdr:cNvSpPr/>
      </xdr:nvSpPr>
      <xdr:spPr>
        <a:xfrm>
          <a:off x="19494500" y="130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76974</xdr:rowOff>
    </xdr:from>
    <xdr:ext cx="534377" cy="259045"/>
    <xdr:sp macro="" textlink="">
      <xdr:nvSpPr>
        <xdr:cNvPr id="837" name="テキスト ボックス 836"/>
        <xdr:cNvSpPr txBox="1"/>
      </xdr:nvSpPr>
      <xdr:spPr>
        <a:xfrm>
          <a:off x="19278111" y="131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11725</xdr:rowOff>
    </xdr:from>
    <xdr:to>
      <xdr:col>27</xdr:col>
      <xdr:colOff>161925</xdr:colOff>
      <xdr:row>75</xdr:row>
      <xdr:rowOff>113325</xdr:rowOff>
    </xdr:to>
    <xdr:sp macro="" textlink="">
      <xdr:nvSpPr>
        <xdr:cNvPr id="838" name="円/楕円 837"/>
        <xdr:cNvSpPr/>
      </xdr:nvSpPr>
      <xdr:spPr>
        <a:xfrm>
          <a:off x="18605500" y="128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104452</xdr:rowOff>
    </xdr:from>
    <xdr:ext cx="534377" cy="259045"/>
    <xdr:sp macro="" textlink="">
      <xdr:nvSpPr>
        <xdr:cNvPr id="839" name="テキスト ボックス 838"/>
        <xdr:cNvSpPr txBox="1"/>
      </xdr:nvSpPr>
      <xdr:spPr>
        <a:xfrm>
          <a:off x="18389111" y="129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367,084</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構成項目のうち、類似団体内順位が最も高い公債費については、現在も進めている市債残高を減少させる取組を継続させ、減少を図る。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また、扶助費は、</a:t>
          </a:r>
          <a:r>
            <a:rPr kumimoji="1" lang="ja-JP" altLang="ja-JP" sz="1300">
              <a:solidFill>
                <a:schemeClr val="dk1"/>
              </a:solidFill>
              <a:effectLst/>
              <a:latin typeface="+mn-lt"/>
              <a:ea typeface="+mn-ea"/>
              <a:cs typeface="+mn-cs"/>
            </a:rPr>
            <a:t>松本市が重点施策として掲げている「健康寿命延伸都市・松本」の創造を実現するため、市民に対する健康づくり施策を</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推進してきたことによ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類似団体内順位が低くなってい</a:t>
          </a:r>
          <a:r>
            <a:rPr kumimoji="1" lang="ja-JP" altLang="en-US" sz="1300">
              <a:solidFill>
                <a:schemeClr val="dk1"/>
              </a:solidFill>
              <a:effectLst/>
              <a:latin typeface="+mn-lt"/>
              <a:ea typeface="+mn-ea"/>
              <a:cs typeface="+mn-cs"/>
            </a:rPr>
            <a:t>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241,796
238,175
978.47
92,626,355
88,759,222
2,709,100
57,867,540
82,569,663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52614</xdr:rowOff>
    </xdr:from>
    <xdr:to>
      <xdr:col>6</xdr:col>
      <xdr:colOff>511175</xdr:colOff>
      <xdr:row>36</xdr:row>
      <xdr:rowOff>90714</xdr:rowOff>
    </xdr:to>
    <xdr:cxnSp macro="">
      <xdr:nvCxnSpPr>
        <xdr:cNvPr id="63" name="直線コネクタ 62"/>
        <xdr:cNvCxnSpPr/>
      </xdr:nvCxnSpPr>
      <xdr:spPr>
        <a:xfrm flipV="1">
          <a:off x="3797300" y="62248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90714</xdr:rowOff>
    </xdr:from>
    <xdr:to>
      <xdr:col>5</xdr:col>
      <xdr:colOff>358775</xdr:colOff>
      <xdr:row>36</xdr:row>
      <xdr:rowOff>138611</xdr:rowOff>
    </xdr:to>
    <xdr:cxnSp macro="">
      <xdr:nvCxnSpPr>
        <xdr:cNvPr id="66" name="直線コネクタ 65"/>
        <xdr:cNvCxnSpPr/>
      </xdr:nvCxnSpPr>
      <xdr:spPr>
        <a:xfrm flipV="1">
          <a:off x="2908300" y="6262914"/>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62411</xdr:rowOff>
    </xdr:from>
    <xdr:to>
      <xdr:col>4</xdr:col>
      <xdr:colOff>155575</xdr:colOff>
      <xdr:row>36</xdr:row>
      <xdr:rowOff>138611</xdr:rowOff>
    </xdr:to>
    <xdr:cxnSp macro="">
      <xdr:nvCxnSpPr>
        <xdr:cNvPr id="69" name="直線コネクタ 68"/>
        <xdr:cNvCxnSpPr/>
      </xdr:nvCxnSpPr>
      <xdr:spPr>
        <a:xfrm>
          <a:off x="2019300" y="6234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7439</xdr:rowOff>
    </xdr:from>
    <xdr:to>
      <xdr:col>2</xdr:col>
      <xdr:colOff>638175</xdr:colOff>
      <xdr:row>36</xdr:row>
      <xdr:rowOff>62411</xdr:rowOff>
    </xdr:to>
    <xdr:cxnSp macro="">
      <xdr:nvCxnSpPr>
        <xdr:cNvPr id="72" name="直線コネクタ 71"/>
        <xdr:cNvCxnSpPr/>
      </xdr:nvCxnSpPr>
      <xdr:spPr>
        <a:xfrm>
          <a:off x="1130300" y="5665289"/>
          <a:ext cx="889000" cy="56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1814</xdr:rowOff>
    </xdr:from>
    <xdr:to>
      <xdr:col>6</xdr:col>
      <xdr:colOff>561975</xdr:colOff>
      <xdr:row>36</xdr:row>
      <xdr:rowOff>103414</xdr:rowOff>
    </xdr:to>
    <xdr:sp macro="" textlink="">
      <xdr:nvSpPr>
        <xdr:cNvPr id="82" name="円/楕円 81"/>
        <xdr:cNvSpPr/>
      </xdr:nvSpPr>
      <xdr:spPr>
        <a:xfrm>
          <a:off x="45847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151691</xdr:rowOff>
    </xdr:from>
    <xdr:ext cx="469744" cy="259045"/>
    <xdr:sp macro="" textlink="">
      <xdr:nvSpPr>
        <xdr:cNvPr id="83" name="議会費該当値テキスト"/>
        <xdr:cNvSpPr txBox="1"/>
      </xdr:nvSpPr>
      <xdr:spPr>
        <a:xfrm>
          <a:off x="4686300"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39914</xdr:rowOff>
    </xdr:from>
    <xdr:to>
      <xdr:col>5</xdr:col>
      <xdr:colOff>409575</xdr:colOff>
      <xdr:row>36</xdr:row>
      <xdr:rowOff>141514</xdr:rowOff>
    </xdr:to>
    <xdr:sp macro="" textlink="">
      <xdr:nvSpPr>
        <xdr:cNvPr id="84" name="円/楕円 83"/>
        <xdr:cNvSpPr/>
      </xdr:nvSpPr>
      <xdr:spPr>
        <a:xfrm>
          <a:off x="3746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132641</xdr:rowOff>
    </xdr:from>
    <xdr:ext cx="469744" cy="259045"/>
    <xdr:sp macro="" textlink="">
      <xdr:nvSpPr>
        <xdr:cNvPr id="85" name="テキスト ボックス 84"/>
        <xdr:cNvSpPr txBox="1"/>
      </xdr:nvSpPr>
      <xdr:spPr>
        <a:xfrm>
          <a:off x="3562427"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87811</xdr:rowOff>
    </xdr:from>
    <xdr:to>
      <xdr:col>4</xdr:col>
      <xdr:colOff>206375</xdr:colOff>
      <xdr:row>37</xdr:row>
      <xdr:rowOff>17961</xdr:rowOff>
    </xdr:to>
    <xdr:sp macro="" textlink="">
      <xdr:nvSpPr>
        <xdr:cNvPr id="86" name="円/楕円 85"/>
        <xdr:cNvSpPr/>
      </xdr:nvSpPr>
      <xdr:spPr>
        <a:xfrm>
          <a:off x="2857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9088</xdr:rowOff>
    </xdr:from>
    <xdr:ext cx="469744" cy="259045"/>
    <xdr:sp macro="" textlink="">
      <xdr:nvSpPr>
        <xdr:cNvPr id="87" name="テキスト ボックス 86"/>
        <xdr:cNvSpPr txBox="1"/>
      </xdr:nvSpPr>
      <xdr:spPr>
        <a:xfrm>
          <a:off x="2673427"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11611</xdr:rowOff>
    </xdr:from>
    <xdr:to>
      <xdr:col>3</xdr:col>
      <xdr:colOff>3175</xdr:colOff>
      <xdr:row>36</xdr:row>
      <xdr:rowOff>113211</xdr:rowOff>
    </xdr:to>
    <xdr:sp macro="" textlink="">
      <xdr:nvSpPr>
        <xdr:cNvPr id="88" name="円/楕円 87"/>
        <xdr:cNvSpPr/>
      </xdr:nvSpPr>
      <xdr:spPr>
        <a:xfrm>
          <a:off x="1968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104338</xdr:rowOff>
    </xdr:from>
    <xdr:ext cx="469744" cy="259045"/>
    <xdr:sp macro="" textlink="">
      <xdr:nvSpPr>
        <xdr:cNvPr id="89" name="テキスト ボックス 88"/>
        <xdr:cNvSpPr txBox="1"/>
      </xdr:nvSpPr>
      <xdr:spPr>
        <a:xfrm>
          <a:off x="1784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128089</xdr:rowOff>
    </xdr:from>
    <xdr:to>
      <xdr:col>1</xdr:col>
      <xdr:colOff>485775</xdr:colOff>
      <xdr:row>33</xdr:row>
      <xdr:rowOff>58239</xdr:rowOff>
    </xdr:to>
    <xdr:sp macro="" textlink="">
      <xdr:nvSpPr>
        <xdr:cNvPr id="90" name="円/楕円 89"/>
        <xdr:cNvSpPr/>
      </xdr:nvSpPr>
      <xdr:spPr>
        <a:xfrm>
          <a:off x="1079500" y="56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74766</xdr:rowOff>
    </xdr:from>
    <xdr:ext cx="469744" cy="259045"/>
    <xdr:sp macro="" textlink="">
      <xdr:nvSpPr>
        <xdr:cNvPr id="91" name="テキスト ボックス 90"/>
        <xdr:cNvSpPr txBox="1"/>
      </xdr:nvSpPr>
      <xdr:spPr>
        <a:xfrm>
          <a:off x="895427" y="538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132614</xdr:rowOff>
    </xdr:from>
    <xdr:to>
      <xdr:col>6</xdr:col>
      <xdr:colOff>511175</xdr:colOff>
      <xdr:row>56</xdr:row>
      <xdr:rowOff>138138</xdr:rowOff>
    </xdr:to>
    <xdr:cxnSp macro="">
      <xdr:nvCxnSpPr>
        <xdr:cNvPr id="121" name="直線コネクタ 120"/>
        <xdr:cNvCxnSpPr/>
      </xdr:nvCxnSpPr>
      <xdr:spPr>
        <a:xfrm>
          <a:off x="3797300" y="9733814"/>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22"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80911</xdr:rowOff>
    </xdr:from>
    <xdr:to>
      <xdr:col>5</xdr:col>
      <xdr:colOff>358775</xdr:colOff>
      <xdr:row>56</xdr:row>
      <xdr:rowOff>132614</xdr:rowOff>
    </xdr:to>
    <xdr:cxnSp macro="">
      <xdr:nvCxnSpPr>
        <xdr:cNvPr id="124" name="直線コネクタ 123"/>
        <xdr:cNvCxnSpPr/>
      </xdr:nvCxnSpPr>
      <xdr:spPr>
        <a:xfrm>
          <a:off x="2908300" y="9682111"/>
          <a:ext cx="889000" cy="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80911</xdr:rowOff>
    </xdr:from>
    <xdr:to>
      <xdr:col>4</xdr:col>
      <xdr:colOff>155575</xdr:colOff>
      <xdr:row>56</xdr:row>
      <xdr:rowOff>113735</xdr:rowOff>
    </xdr:to>
    <xdr:cxnSp macro="">
      <xdr:nvCxnSpPr>
        <xdr:cNvPr id="127" name="直線コネクタ 126"/>
        <xdr:cNvCxnSpPr/>
      </xdr:nvCxnSpPr>
      <xdr:spPr>
        <a:xfrm flipV="1">
          <a:off x="2019300" y="9682111"/>
          <a:ext cx="889000" cy="3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9" name="テキスト ボックス 128"/>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116154</xdr:rowOff>
    </xdr:from>
    <xdr:to>
      <xdr:col>2</xdr:col>
      <xdr:colOff>638175</xdr:colOff>
      <xdr:row>56</xdr:row>
      <xdr:rowOff>113735</xdr:rowOff>
    </xdr:to>
    <xdr:cxnSp macro="">
      <xdr:nvCxnSpPr>
        <xdr:cNvPr id="130" name="直線コネクタ 129"/>
        <xdr:cNvCxnSpPr/>
      </xdr:nvCxnSpPr>
      <xdr:spPr>
        <a:xfrm>
          <a:off x="1130300" y="9545904"/>
          <a:ext cx="889000" cy="16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2" name="テキスト ボックス 131"/>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87338</xdr:rowOff>
    </xdr:from>
    <xdr:to>
      <xdr:col>6</xdr:col>
      <xdr:colOff>561975</xdr:colOff>
      <xdr:row>57</xdr:row>
      <xdr:rowOff>17488</xdr:rowOff>
    </xdr:to>
    <xdr:sp macro="" textlink="">
      <xdr:nvSpPr>
        <xdr:cNvPr id="140" name="円/楕円 139"/>
        <xdr:cNvSpPr/>
      </xdr:nvSpPr>
      <xdr:spPr>
        <a:xfrm>
          <a:off x="4584700" y="96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110215</xdr:rowOff>
    </xdr:from>
    <xdr:ext cx="534377" cy="259045"/>
    <xdr:sp macro="" textlink="">
      <xdr:nvSpPr>
        <xdr:cNvPr id="141" name="総務費該当値テキスト"/>
        <xdr:cNvSpPr txBox="1"/>
      </xdr:nvSpPr>
      <xdr:spPr>
        <a:xfrm>
          <a:off x="4686300" y="95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81814</xdr:rowOff>
    </xdr:from>
    <xdr:to>
      <xdr:col>5</xdr:col>
      <xdr:colOff>409575</xdr:colOff>
      <xdr:row>57</xdr:row>
      <xdr:rowOff>11964</xdr:rowOff>
    </xdr:to>
    <xdr:sp macro="" textlink="">
      <xdr:nvSpPr>
        <xdr:cNvPr id="142" name="円/楕円 141"/>
        <xdr:cNvSpPr/>
      </xdr:nvSpPr>
      <xdr:spPr>
        <a:xfrm>
          <a:off x="3746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28491</xdr:rowOff>
    </xdr:from>
    <xdr:ext cx="534377" cy="259045"/>
    <xdr:sp macro="" textlink="">
      <xdr:nvSpPr>
        <xdr:cNvPr id="143" name="テキスト ボックス 142"/>
        <xdr:cNvSpPr txBox="1"/>
      </xdr:nvSpPr>
      <xdr:spPr>
        <a:xfrm>
          <a:off x="3530111" y="9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30111</xdr:rowOff>
    </xdr:from>
    <xdr:to>
      <xdr:col>4</xdr:col>
      <xdr:colOff>206375</xdr:colOff>
      <xdr:row>56</xdr:row>
      <xdr:rowOff>131711</xdr:rowOff>
    </xdr:to>
    <xdr:sp macro="" textlink="">
      <xdr:nvSpPr>
        <xdr:cNvPr id="144" name="円/楕円 143"/>
        <xdr:cNvSpPr/>
      </xdr:nvSpPr>
      <xdr:spPr>
        <a:xfrm>
          <a:off x="2857500" y="96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148238</xdr:rowOff>
    </xdr:from>
    <xdr:ext cx="534377" cy="259045"/>
    <xdr:sp macro="" textlink="">
      <xdr:nvSpPr>
        <xdr:cNvPr id="145" name="テキスト ボックス 144"/>
        <xdr:cNvSpPr txBox="1"/>
      </xdr:nvSpPr>
      <xdr:spPr>
        <a:xfrm>
          <a:off x="2641111" y="94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62935</xdr:rowOff>
    </xdr:from>
    <xdr:to>
      <xdr:col>3</xdr:col>
      <xdr:colOff>3175</xdr:colOff>
      <xdr:row>56</xdr:row>
      <xdr:rowOff>164535</xdr:rowOff>
    </xdr:to>
    <xdr:sp macro="" textlink="">
      <xdr:nvSpPr>
        <xdr:cNvPr id="146" name="円/楕円 145"/>
        <xdr:cNvSpPr/>
      </xdr:nvSpPr>
      <xdr:spPr>
        <a:xfrm>
          <a:off x="1968500" y="96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9612</xdr:rowOff>
    </xdr:from>
    <xdr:ext cx="534377" cy="259045"/>
    <xdr:sp macro="" textlink="">
      <xdr:nvSpPr>
        <xdr:cNvPr id="147" name="テキスト ボックス 146"/>
        <xdr:cNvSpPr txBox="1"/>
      </xdr:nvSpPr>
      <xdr:spPr>
        <a:xfrm>
          <a:off x="1752111" y="94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65354</xdr:rowOff>
    </xdr:from>
    <xdr:to>
      <xdr:col>1</xdr:col>
      <xdr:colOff>485775</xdr:colOff>
      <xdr:row>55</xdr:row>
      <xdr:rowOff>166954</xdr:rowOff>
    </xdr:to>
    <xdr:sp macro="" textlink="">
      <xdr:nvSpPr>
        <xdr:cNvPr id="148" name="円/楕円 147"/>
        <xdr:cNvSpPr/>
      </xdr:nvSpPr>
      <xdr:spPr>
        <a:xfrm>
          <a:off x="1079500" y="94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12031</xdr:rowOff>
    </xdr:from>
    <xdr:ext cx="534377" cy="259045"/>
    <xdr:sp macro="" textlink="">
      <xdr:nvSpPr>
        <xdr:cNvPr id="149" name="テキスト ボックス 148"/>
        <xdr:cNvSpPr txBox="1"/>
      </xdr:nvSpPr>
      <xdr:spPr>
        <a:xfrm>
          <a:off x="863111" y="92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87961</xdr:rowOff>
    </xdr:from>
    <xdr:to>
      <xdr:col>6</xdr:col>
      <xdr:colOff>511175</xdr:colOff>
      <xdr:row>75</xdr:row>
      <xdr:rowOff>163740</xdr:rowOff>
    </xdr:to>
    <xdr:cxnSp macro="">
      <xdr:nvCxnSpPr>
        <xdr:cNvPr id="179" name="直線コネクタ 178"/>
        <xdr:cNvCxnSpPr/>
      </xdr:nvCxnSpPr>
      <xdr:spPr>
        <a:xfrm flipV="1">
          <a:off x="3797300" y="12946711"/>
          <a:ext cx="838200" cy="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163740</xdr:rowOff>
    </xdr:from>
    <xdr:to>
      <xdr:col>5</xdr:col>
      <xdr:colOff>358775</xdr:colOff>
      <xdr:row>77</xdr:row>
      <xdr:rowOff>1663</xdr:rowOff>
    </xdr:to>
    <xdr:cxnSp macro="">
      <xdr:nvCxnSpPr>
        <xdr:cNvPr id="182" name="直線コネクタ 181"/>
        <xdr:cNvCxnSpPr/>
      </xdr:nvCxnSpPr>
      <xdr:spPr>
        <a:xfrm flipV="1">
          <a:off x="2908300" y="13022490"/>
          <a:ext cx="88900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1663</xdr:rowOff>
    </xdr:from>
    <xdr:to>
      <xdr:col>4</xdr:col>
      <xdr:colOff>155575</xdr:colOff>
      <xdr:row>77</xdr:row>
      <xdr:rowOff>6217</xdr:rowOff>
    </xdr:to>
    <xdr:cxnSp macro="">
      <xdr:nvCxnSpPr>
        <xdr:cNvPr id="185" name="直線コネクタ 184"/>
        <xdr:cNvCxnSpPr/>
      </xdr:nvCxnSpPr>
      <xdr:spPr>
        <a:xfrm flipV="1">
          <a:off x="2019300" y="13203313"/>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105066</xdr:rowOff>
    </xdr:from>
    <xdr:to>
      <xdr:col>2</xdr:col>
      <xdr:colOff>638175</xdr:colOff>
      <xdr:row>77</xdr:row>
      <xdr:rowOff>6217</xdr:rowOff>
    </xdr:to>
    <xdr:cxnSp macro="">
      <xdr:nvCxnSpPr>
        <xdr:cNvPr id="188" name="直線コネクタ 187"/>
        <xdr:cNvCxnSpPr/>
      </xdr:nvCxnSpPr>
      <xdr:spPr>
        <a:xfrm>
          <a:off x="1130300" y="13135266"/>
          <a:ext cx="889000" cy="7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37161</xdr:rowOff>
    </xdr:from>
    <xdr:to>
      <xdr:col>6</xdr:col>
      <xdr:colOff>561975</xdr:colOff>
      <xdr:row>75</xdr:row>
      <xdr:rowOff>138761</xdr:rowOff>
    </xdr:to>
    <xdr:sp macro="" textlink="">
      <xdr:nvSpPr>
        <xdr:cNvPr id="198" name="円/楕円 197"/>
        <xdr:cNvSpPr/>
      </xdr:nvSpPr>
      <xdr:spPr>
        <a:xfrm>
          <a:off x="45847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15588</xdr:rowOff>
    </xdr:from>
    <xdr:ext cx="599010" cy="259045"/>
    <xdr:sp macro="" textlink="">
      <xdr:nvSpPr>
        <xdr:cNvPr id="199" name="民生費該当値テキスト"/>
        <xdr:cNvSpPr txBox="1"/>
      </xdr:nvSpPr>
      <xdr:spPr>
        <a:xfrm>
          <a:off x="4686300" y="1287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133,716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112941</xdr:rowOff>
    </xdr:from>
    <xdr:to>
      <xdr:col>5</xdr:col>
      <xdr:colOff>409575</xdr:colOff>
      <xdr:row>76</xdr:row>
      <xdr:rowOff>43092</xdr:rowOff>
    </xdr:to>
    <xdr:sp macro="" textlink="">
      <xdr:nvSpPr>
        <xdr:cNvPr id="200" name="円/楕円 199"/>
        <xdr:cNvSpPr/>
      </xdr:nvSpPr>
      <xdr:spPr>
        <a:xfrm>
          <a:off x="3746500" y="129716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34217</xdr:rowOff>
    </xdr:from>
    <xdr:ext cx="599010" cy="259045"/>
    <xdr:sp macro="" textlink="">
      <xdr:nvSpPr>
        <xdr:cNvPr id="201" name="テキスト ボックス 200"/>
        <xdr:cNvSpPr txBox="1"/>
      </xdr:nvSpPr>
      <xdr:spPr>
        <a:xfrm>
          <a:off x="3497794" y="1306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122313</xdr:rowOff>
    </xdr:from>
    <xdr:to>
      <xdr:col>4</xdr:col>
      <xdr:colOff>206375</xdr:colOff>
      <xdr:row>77</xdr:row>
      <xdr:rowOff>52463</xdr:rowOff>
    </xdr:to>
    <xdr:sp macro="" textlink="">
      <xdr:nvSpPr>
        <xdr:cNvPr id="202" name="円/楕円 201"/>
        <xdr:cNvSpPr/>
      </xdr:nvSpPr>
      <xdr:spPr>
        <a:xfrm>
          <a:off x="2857500" y="131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43590</xdr:rowOff>
    </xdr:from>
    <xdr:ext cx="599010" cy="259045"/>
    <xdr:sp macro="" textlink="">
      <xdr:nvSpPr>
        <xdr:cNvPr id="203" name="テキスト ボックス 202"/>
        <xdr:cNvSpPr txBox="1"/>
      </xdr:nvSpPr>
      <xdr:spPr>
        <a:xfrm>
          <a:off x="2608794" y="1324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126867</xdr:rowOff>
    </xdr:from>
    <xdr:to>
      <xdr:col>3</xdr:col>
      <xdr:colOff>3175</xdr:colOff>
      <xdr:row>77</xdr:row>
      <xdr:rowOff>57017</xdr:rowOff>
    </xdr:to>
    <xdr:sp macro="" textlink="">
      <xdr:nvSpPr>
        <xdr:cNvPr id="204" name="円/楕円 203"/>
        <xdr:cNvSpPr/>
      </xdr:nvSpPr>
      <xdr:spPr>
        <a:xfrm>
          <a:off x="1968500" y="13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48144</xdr:rowOff>
    </xdr:from>
    <xdr:ext cx="599010" cy="259045"/>
    <xdr:sp macro="" textlink="">
      <xdr:nvSpPr>
        <xdr:cNvPr id="205" name="テキスト ボックス 204"/>
        <xdr:cNvSpPr txBox="1"/>
      </xdr:nvSpPr>
      <xdr:spPr>
        <a:xfrm>
          <a:off x="1719794" y="1324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54266</xdr:rowOff>
    </xdr:from>
    <xdr:to>
      <xdr:col>1</xdr:col>
      <xdr:colOff>485775</xdr:colOff>
      <xdr:row>76</xdr:row>
      <xdr:rowOff>155866</xdr:rowOff>
    </xdr:to>
    <xdr:sp macro="" textlink="">
      <xdr:nvSpPr>
        <xdr:cNvPr id="206" name="円/楕円 205"/>
        <xdr:cNvSpPr/>
      </xdr:nvSpPr>
      <xdr:spPr>
        <a:xfrm>
          <a:off x="10795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944</xdr:rowOff>
    </xdr:from>
    <xdr:ext cx="599010" cy="259045"/>
    <xdr:sp macro="" textlink="">
      <xdr:nvSpPr>
        <xdr:cNvPr id="207" name="テキスト ボックス 206"/>
        <xdr:cNvSpPr txBox="1"/>
      </xdr:nvSpPr>
      <xdr:spPr>
        <a:xfrm>
          <a:off x="830794" y="1285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156519</xdr:rowOff>
    </xdr:from>
    <xdr:to>
      <xdr:col>6</xdr:col>
      <xdr:colOff>511175</xdr:colOff>
      <xdr:row>98</xdr:row>
      <xdr:rowOff>163506</xdr:rowOff>
    </xdr:to>
    <xdr:cxnSp macro="">
      <xdr:nvCxnSpPr>
        <xdr:cNvPr id="239" name="直線コネクタ 238"/>
        <xdr:cNvCxnSpPr/>
      </xdr:nvCxnSpPr>
      <xdr:spPr>
        <a:xfrm>
          <a:off x="3797300" y="16958619"/>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109917</xdr:rowOff>
    </xdr:from>
    <xdr:to>
      <xdr:col>5</xdr:col>
      <xdr:colOff>358775</xdr:colOff>
      <xdr:row>98</xdr:row>
      <xdr:rowOff>156519</xdr:rowOff>
    </xdr:to>
    <xdr:cxnSp macro="">
      <xdr:nvCxnSpPr>
        <xdr:cNvPr id="242" name="直線コネクタ 241"/>
        <xdr:cNvCxnSpPr/>
      </xdr:nvCxnSpPr>
      <xdr:spPr>
        <a:xfrm>
          <a:off x="2908300" y="16912017"/>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65863</xdr:rowOff>
    </xdr:from>
    <xdr:to>
      <xdr:col>4</xdr:col>
      <xdr:colOff>155575</xdr:colOff>
      <xdr:row>98</xdr:row>
      <xdr:rowOff>109917</xdr:rowOff>
    </xdr:to>
    <xdr:cxnSp macro="">
      <xdr:nvCxnSpPr>
        <xdr:cNvPr id="245" name="直線コネクタ 244"/>
        <xdr:cNvCxnSpPr/>
      </xdr:nvCxnSpPr>
      <xdr:spPr>
        <a:xfrm>
          <a:off x="2019300" y="16867963"/>
          <a:ext cx="8890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127290</xdr:rowOff>
    </xdr:from>
    <xdr:to>
      <xdr:col>2</xdr:col>
      <xdr:colOff>638175</xdr:colOff>
      <xdr:row>98</xdr:row>
      <xdr:rowOff>65863</xdr:rowOff>
    </xdr:to>
    <xdr:cxnSp macro="">
      <xdr:nvCxnSpPr>
        <xdr:cNvPr id="248" name="直線コネクタ 247"/>
        <xdr:cNvCxnSpPr/>
      </xdr:nvCxnSpPr>
      <xdr:spPr>
        <a:xfrm>
          <a:off x="1130300" y="16757940"/>
          <a:ext cx="889000" cy="1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112706</xdr:rowOff>
    </xdr:from>
    <xdr:to>
      <xdr:col>6</xdr:col>
      <xdr:colOff>561975</xdr:colOff>
      <xdr:row>99</xdr:row>
      <xdr:rowOff>42856</xdr:rowOff>
    </xdr:to>
    <xdr:sp macro="" textlink="">
      <xdr:nvSpPr>
        <xdr:cNvPr id="258" name="円/楕円 257"/>
        <xdr:cNvSpPr/>
      </xdr:nvSpPr>
      <xdr:spPr>
        <a:xfrm>
          <a:off x="4584700" y="169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27633</xdr:rowOff>
    </xdr:from>
    <xdr:ext cx="534377" cy="259045"/>
    <xdr:sp macro="" textlink="">
      <xdr:nvSpPr>
        <xdr:cNvPr id="259" name="衛生費該当値テキスト"/>
        <xdr:cNvSpPr txBox="1"/>
      </xdr:nvSpPr>
      <xdr:spPr>
        <a:xfrm>
          <a:off x="4686300" y="1682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105719</xdr:rowOff>
    </xdr:from>
    <xdr:to>
      <xdr:col>5</xdr:col>
      <xdr:colOff>409575</xdr:colOff>
      <xdr:row>99</xdr:row>
      <xdr:rowOff>35869</xdr:rowOff>
    </xdr:to>
    <xdr:sp macro="" textlink="">
      <xdr:nvSpPr>
        <xdr:cNvPr id="260" name="円/楕円 259"/>
        <xdr:cNvSpPr/>
      </xdr:nvSpPr>
      <xdr:spPr>
        <a:xfrm>
          <a:off x="3746500" y="169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26996</xdr:rowOff>
    </xdr:from>
    <xdr:ext cx="534377" cy="259045"/>
    <xdr:sp macro="" textlink="">
      <xdr:nvSpPr>
        <xdr:cNvPr id="261" name="テキスト ボックス 260"/>
        <xdr:cNvSpPr txBox="1"/>
      </xdr:nvSpPr>
      <xdr:spPr>
        <a:xfrm>
          <a:off x="3530111" y="17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59117</xdr:rowOff>
    </xdr:from>
    <xdr:to>
      <xdr:col>4</xdr:col>
      <xdr:colOff>206375</xdr:colOff>
      <xdr:row>98</xdr:row>
      <xdr:rowOff>160717</xdr:rowOff>
    </xdr:to>
    <xdr:sp macro="" textlink="">
      <xdr:nvSpPr>
        <xdr:cNvPr id="262" name="円/楕円 261"/>
        <xdr:cNvSpPr/>
      </xdr:nvSpPr>
      <xdr:spPr>
        <a:xfrm>
          <a:off x="2857500" y="168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151844</xdr:rowOff>
    </xdr:from>
    <xdr:ext cx="534377" cy="259045"/>
    <xdr:sp macro="" textlink="">
      <xdr:nvSpPr>
        <xdr:cNvPr id="263" name="テキスト ボックス 262"/>
        <xdr:cNvSpPr txBox="1"/>
      </xdr:nvSpPr>
      <xdr:spPr>
        <a:xfrm>
          <a:off x="2641111" y="1695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15063</xdr:rowOff>
    </xdr:from>
    <xdr:to>
      <xdr:col>3</xdr:col>
      <xdr:colOff>3175</xdr:colOff>
      <xdr:row>98</xdr:row>
      <xdr:rowOff>116663</xdr:rowOff>
    </xdr:to>
    <xdr:sp macro="" textlink="">
      <xdr:nvSpPr>
        <xdr:cNvPr id="264" name="円/楕円 263"/>
        <xdr:cNvSpPr/>
      </xdr:nvSpPr>
      <xdr:spPr>
        <a:xfrm>
          <a:off x="1968500" y="168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107790</xdr:rowOff>
    </xdr:from>
    <xdr:ext cx="534377" cy="259045"/>
    <xdr:sp macro="" textlink="">
      <xdr:nvSpPr>
        <xdr:cNvPr id="265" name="テキスト ボックス 264"/>
        <xdr:cNvSpPr txBox="1"/>
      </xdr:nvSpPr>
      <xdr:spPr>
        <a:xfrm>
          <a:off x="1752111" y="169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76490</xdr:rowOff>
    </xdr:from>
    <xdr:to>
      <xdr:col>1</xdr:col>
      <xdr:colOff>485775</xdr:colOff>
      <xdr:row>98</xdr:row>
      <xdr:rowOff>6640</xdr:rowOff>
    </xdr:to>
    <xdr:sp macro="" textlink="">
      <xdr:nvSpPr>
        <xdr:cNvPr id="266" name="円/楕円 265"/>
        <xdr:cNvSpPr/>
      </xdr:nvSpPr>
      <xdr:spPr>
        <a:xfrm>
          <a:off x="1079500" y="167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169217</xdr:rowOff>
    </xdr:from>
    <xdr:ext cx="534377" cy="259045"/>
    <xdr:sp macro="" textlink="">
      <xdr:nvSpPr>
        <xdr:cNvPr id="267" name="テキスト ボックス 266"/>
        <xdr:cNvSpPr txBox="1"/>
      </xdr:nvSpPr>
      <xdr:spPr>
        <a:xfrm>
          <a:off x="863111" y="167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107823</xdr:rowOff>
    </xdr:from>
    <xdr:to>
      <xdr:col>15</xdr:col>
      <xdr:colOff>180975</xdr:colOff>
      <xdr:row>38</xdr:row>
      <xdr:rowOff>43815</xdr:rowOff>
    </xdr:to>
    <xdr:cxnSp macro="">
      <xdr:nvCxnSpPr>
        <xdr:cNvPr id="296" name="直線コネクタ 295"/>
        <xdr:cNvCxnSpPr/>
      </xdr:nvCxnSpPr>
      <xdr:spPr>
        <a:xfrm>
          <a:off x="9639300" y="6451473"/>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99060</xdr:rowOff>
    </xdr:from>
    <xdr:to>
      <xdr:col>14</xdr:col>
      <xdr:colOff>28575</xdr:colOff>
      <xdr:row>37</xdr:row>
      <xdr:rowOff>107823</xdr:rowOff>
    </xdr:to>
    <xdr:cxnSp macro="">
      <xdr:nvCxnSpPr>
        <xdr:cNvPr id="299" name="直線コネクタ 298"/>
        <xdr:cNvCxnSpPr/>
      </xdr:nvCxnSpPr>
      <xdr:spPr>
        <a:xfrm>
          <a:off x="8750300" y="644271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67708</xdr:rowOff>
    </xdr:from>
    <xdr:ext cx="469744" cy="259045"/>
    <xdr:sp macro="" textlink="">
      <xdr:nvSpPr>
        <xdr:cNvPr id="301" name="テキスト ボックス 300"/>
        <xdr:cNvSpPr txBox="1"/>
      </xdr:nvSpPr>
      <xdr:spPr>
        <a:xfrm>
          <a:off x="9404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145923</xdr:rowOff>
    </xdr:from>
    <xdr:to>
      <xdr:col>12</xdr:col>
      <xdr:colOff>511175</xdr:colOff>
      <xdr:row>37</xdr:row>
      <xdr:rowOff>99060</xdr:rowOff>
    </xdr:to>
    <xdr:cxnSp macro="">
      <xdr:nvCxnSpPr>
        <xdr:cNvPr id="302" name="直線コネクタ 301"/>
        <xdr:cNvCxnSpPr/>
      </xdr:nvCxnSpPr>
      <xdr:spPr>
        <a:xfrm>
          <a:off x="7861300" y="6318123"/>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44340</xdr:rowOff>
    </xdr:from>
    <xdr:ext cx="469744" cy="259045"/>
    <xdr:sp macro="" textlink="">
      <xdr:nvSpPr>
        <xdr:cNvPr id="304" name="テキスト ボックス 303"/>
        <xdr:cNvSpPr txBox="1"/>
      </xdr:nvSpPr>
      <xdr:spPr>
        <a:xfrm>
          <a:off x="8515427" y="65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70231</xdr:rowOff>
    </xdr:from>
    <xdr:to>
      <xdr:col>11</xdr:col>
      <xdr:colOff>307975</xdr:colOff>
      <xdr:row>36</xdr:row>
      <xdr:rowOff>145923</xdr:rowOff>
    </xdr:to>
    <xdr:cxnSp macro="">
      <xdr:nvCxnSpPr>
        <xdr:cNvPr id="305" name="直線コネクタ 304"/>
        <xdr:cNvCxnSpPr/>
      </xdr:nvCxnSpPr>
      <xdr:spPr>
        <a:xfrm>
          <a:off x="6972300" y="6242431"/>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7" name="テキスト ボックス 306"/>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89679</xdr:rowOff>
    </xdr:from>
    <xdr:ext cx="469744" cy="259045"/>
    <xdr:sp macro="" textlink="">
      <xdr:nvSpPr>
        <xdr:cNvPr id="309" name="テキスト ボックス 308"/>
        <xdr:cNvSpPr txBox="1"/>
      </xdr:nvSpPr>
      <xdr:spPr>
        <a:xfrm>
          <a:off x="6737427"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164465</xdr:rowOff>
    </xdr:from>
    <xdr:to>
      <xdr:col>15</xdr:col>
      <xdr:colOff>231775</xdr:colOff>
      <xdr:row>38</xdr:row>
      <xdr:rowOff>94615</xdr:rowOff>
    </xdr:to>
    <xdr:sp macro="" textlink="">
      <xdr:nvSpPr>
        <xdr:cNvPr id="315" name="円/楕円 314"/>
        <xdr:cNvSpPr/>
      </xdr:nvSpPr>
      <xdr:spPr>
        <a:xfrm>
          <a:off x="10426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142892</xdr:rowOff>
    </xdr:from>
    <xdr:ext cx="469744" cy="259045"/>
    <xdr:sp macro="" textlink="">
      <xdr:nvSpPr>
        <xdr:cNvPr id="316" name="労働費該当値テキスト"/>
        <xdr:cNvSpPr txBox="1"/>
      </xdr:nvSpPr>
      <xdr:spPr>
        <a:xfrm>
          <a:off x="10528300" y="64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57023</xdr:rowOff>
    </xdr:from>
    <xdr:to>
      <xdr:col>14</xdr:col>
      <xdr:colOff>79375</xdr:colOff>
      <xdr:row>37</xdr:row>
      <xdr:rowOff>158623</xdr:rowOff>
    </xdr:to>
    <xdr:sp macro="" textlink="">
      <xdr:nvSpPr>
        <xdr:cNvPr id="317" name="円/楕円 316"/>
        <xdr:cNvSpPr/>
      </xdr:nvSpPr>
      <xdr:spPr>
        <a:xfrm>
          <a:off x="9588500" y="64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3700</xdr:rowOff>
    </xdr:from>
    <xdr:ext cx="469744" cy="259045"/>
    <xdr:sp macro="" textlink="">
      <xdr:nvSpPr>
        <xdr:cNvPr id="318" name="テキスト ボックス 317"/>
        <xdr:cNvSpPr txBox="1"/>
      </xdr:nvSpPr>
      <xdr:spPr>
        <a:xfrm>
          <a:off x="9404427" y="61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48260</xdr:rowOff>
    </xdr:from>
    <xdr:to>
      <xdr:col>12</xdr:col>
      <xdr:colOff>561975</xdr:colOff>
      <xdr:row>37</xdr:row>
      <xdr:rowOff>149860</xdr:rowOff>
    </xdr:to>
    <xdr:sp macro="" textlink="">
      <xdr:nvSpPr>
        <xdr:cNvPr id="319" name="円/楕円 318"/>
        <xdr:cNvSpPr/>
      </xdr:nvSpPr>
      <xdr:spPr>
        <a:xfrm>
          <a:off x="869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166387</xdr:rowOff>
    </xdr:from>
    <xdr:ext cx="469744" cy="259045"/>
    <xdr:sp macro="" textlink="">
      <xdr:nvSpPr>
        <xdr:cNvPr id="320" name="テキスト ボックス 319"/>
        <xdr:cNvSpPr txBox="1"/>
      </xdr:nvSpPr>
      <xdr:spPr>
        <a:xfrm>
          <a:off x="8515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95123</xdr:rowOff>
    </xdr:from>
    <xdr:to>
      <xdr:col>11</xdr:col>
      <xdr:colOff>358775</xdr:colOff>
      <xdr:row>37</xdr:row>
      <xdr:rowOff>25273</xdr:rowOff>
    </xdr:to>
    <xdr:sp macro="" textlink="">
      <xdr:nvSpPr>
        <xdr:cNvPr id="321" name="円/楕円 320"/>
        <xdr:cNvSpPr/>
      </xdr:nvSpPr>
      <xdr:spPr>
        <a:xfrm>
          <a:off x="7810500" y="62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41800</xdr:rowOff>
    </xdr:from>
    <xdr:ext cx="469744" cy="259045"/>
    <xdr:sp macro="" textlink="">
      <xdr:nvSpPr>
        <xdr:cNvPr id="322" name="テキスト ボックス 321"/>
        <xdr:cNvSpPr txBox="1"/>
      </xdr:nvSpPr>
      <xdr:spPr>
        <a:xfrm>
          <a:off x="7626427" y="60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19431</xdr:rowOff>
    </xdr:from>
    <xdr:to>
      <xdr:col>10</xdr:col>
      <xdr:colOff>155575</xdr:colOff>
      <xdr:row>36</xdr:row>
      <xdr:rowOff>121031</xdr:rowOff>
    </xdr:to>
    <xdr:sp macro="" textlink="">
      <xdr:nvSpPr>
        <xdr:cNvPr id="323" name="円/楕円 322"/>
        <xdr:cNvSpPr/>
      </xdr:nvSpPr>
      <xdr:spPr>
        <a:xfrm>
          <a:off x="6921500" y="61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137558</xdr:rowOff>
    </xdr:from>
    <xdr:ext cx="469744" cy="259045"/>
    <xdr:sp macro="" textlink="">
      <xdr:nvSpPr>
        <xdr:cNvPr id="324" name="テキスト ボックス 323"/>
        <xdr:cNvSpPr txBox="1"/>
      </xdr:nvSpPr>
      <xdr:spPr>
        <a:xfrm>
          <a:off x="6737427" y="59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160823</xdr:rowOff>
    </xdr:from>
    <xdr:to>
      <xdr:col>15</xdr:col>
      <xdr:colOff>180975</xdr:colOff>
      <xdr:row>56</xdr:row>
      <xdr:rowOff>68331</xdr:rowOff>
    </xdr:to>
    <xdr:cxnSp macro="">
      <xdr:nvCxnSpPr>
        <xdr:cNvPr id="351" name="直線コネクタ 350"/>
        <xdr:cNvCxnSpPr/>
      </xdr:nvCxnSpPr>
      <xdr:spPr>
        <a:xfrm flipV="1">
          <a:off x="9639300" y="9590573"/>
          <a:ext cx="8382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138239</xdr:rowOff>
    </xdr:from>
    <xdr:ext cx="469744" cy="259045"/>
    <xdr:sp macro="" textlink="">
      <xdr:nvSpPr>
        <xdr:cNvPr id="352" name="農林水産業費平均値テキスト"/>
        <xdr:cNvSpPr txBox="1"/>
      </xdr:nvSpPr>
      <xdr:spPr>
        <a:xfrm>
          <a:off x="10528300" y="973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68331</xdr:rowOff>
    </xdr:from>
    <xdr:to>
      <xdr:col>14</xdr:col>
      <xdr:colOff>28575</xdr:colOff>
      <xdr:row>56</xdr:row>
      <xdr:rowOff>120955</xdr:rowOff>
    </xdr:to>
    <xdr:cxnSp macro="">
      <xdr:nvCxnSpPr>
        <xdr:cNvPr id="354" name="直線コネクタ 353"/>
        <xdr:cNvCxnSpPr/>
      </xdr:nvCxnSpPr>
      <xdr:spPr>
        <a:xfrm flipV="1">
          <a:off x="8750300" y="9669531"/>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6" name="テキスト ボックス 355"/>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61427</xdr:rowOff>
    </xdr:from>
    <xdr:to>
      <xdr:col>12</xdr:col>
      <xdr:colOff>511175</xdr:colOff>
      <xdr:row>56</xdr:row>
      <xdr:rowOff>120955</xdr:rowOff>
    </xdr:to>
    <xdr:cxnSp macro="">
      <xdr:nvCxnSpPr>
        <xdr:cNvPr id="357" name="直線コネクタ 356"/>
        <xdr:cNvCxnSpPr/>
      </xdr:nvCxnSpPr>
      <xdr:spPr>
        <a:xfrm>
          <a:off x="7861300" y="9662627"/>
          <a:ext cx="8890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9" name="テキスト ボックス 358"/>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61427</xdr:rowOff>
    </xdr:from>
    <xdr:to>
      <xdr:col>11</xdr:col>
      <xdr:colOff>307975</xdr:colOff>
      <xdr:row>56</xdr:row>
      <xdr:rowOff>112451</xdr:rowOff>
    </xdr:to>
    <xdr:cxnSp macro="">
      <xdr:nvCxnSpPr>
        <xdr:cNvPr id="360" name="直線コネクタ 359"/>
        <xdr:cNvCxnSpPr/>
      </xdr:nvCxnSpPr>
      <xdr:spPr>
        <a:xfrm flipV="1">
          <a:off x="6972300" y="9662627"/>
          <a:ext cx="889000" cy="5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124843</xdr:rowOff>
    </xdr:from>
    <xdr:ext cx="469744" cy="259045"/>
    <xdr:sp macro="" textlink="">
      <xdr:nvSpPr>
        <xdr:cNvPr id="362" name="テキスト ボックス 361"/>
        <xdr:cNvSpPr txBox="1"/>
      </xdr:nvSpPr>
      <xdr:spPr>
        <a:xfrm>
          <a:off x="7626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4" name="テキスト ボックス 363"/>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110023</xdr:rowOff>
    </xdr:from>
    <xdr:to>
      <xdr:col>15</xdr:col>
      <xdr:colOff>231775</xdr:colOff>
      <xdr:row>56</xdr:row>
      <xdr:rowOff>40173</xdr:rowOff>
    </xdr:to>
    <xdr:sp macro="" textlink="">
      <xdr:nvSpPr>
        <xdr:cNvPr id="370" name="円/楕円 369"/>
        <xdr:cNvSpPr/>
      </xdr:nvSpPr>
      <xdr:spPr>
        <a:xfrm>
          <a:off x="10426700" y="95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132900</xdr:rowOff>
    </xdr:from>
    <xdr:ext cx="534377" cy="259045"/>
    <xdr:sp macro="" textlink="">
      <xdr:nvSpPr>
        <xdr:cNvPr id="371" name="農林水産業費該当値テキスト"/>
        <xdr:cNvSpPr txBox="1"/>
      </xdr:nvSpPr>
      <xdr:spPr>
        <a:xfrm>
          <a:off x="10528300" y="939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17531</xdr:rowOff>
    </xdr:from>
    <xdr:to>
      <xdr:col>14</xdr:col>
      <xdr:colOff>79375</xdr:colOff>
      <xdr:row>56</xdr:row>
      <xdr:rowOff>119131</xdr:rowOff>
    </xdr:to>
    <xdr:sp macro="" textlink="">
      <xdr:nvSpPr>
        <xdr:cNvPr id="372" name="円/楕円 371"/>
        <xdr:cNvSpPr/>
      </xdr:nvSpPr>
      <xdr:spPr>
        <a:xfrm>
          <a:off x="9588500" y="96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135658</xdr:rowOff>
    </xdr:from>
    <xdr:ext cx="469744" cy="259045"/>
    <xdr:sp macro="" textlink="">
      <xdr:nvSpPr>
        <xdr:cNvPr id="373" name="テキスト ボックス 372"/>
        <xdr:cNvSpPr txBox="1"/>
      </xdr:nvSpPr>
      <xdr:spPr>
        <a:xfrm>
          <a:off x="9404427" y="939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70155</xdr:rowOff>
    </xdr:from>
    <xdr:to>
      <xdr:col>12</xdr:col>
      <xdr:colOff>561975</xdr:colOff>
      <xdr:row>57</xdr:row>
      <xdr:rowOff>305</xdr:rowOff>
    </xdr:to>
    <xdr:sp macro="" textlink="">
      <xdr:nvSpPr>
        <xdr:cNvPr id="374" name="円/楕円 373"/>
        <xdr:cNvSpPr/>
      </xdr:nvSpPr>
      <xdr:spPr>
        <a:xfrm>
          <a:off x="8699500" y="96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16832</xdr:rowOff>
    </xdr:from>
    <xdr:ext cx="469744" cy="259045"/>
    <xdr:sp macro="" textlink="">
      <xdr:nvSpPr>
        <xdr:cNvPr id="375" name="テキスト ボックス 374"/>
        <xdr:cNvSpPr txBox="1"/>
      </xdr:nvSpPr>
      <xdr:spPr>
        <a:xfrm>
          <a:off x="8515427" y="944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10627</xdr:rowOff>
    </xdr:from>
    <xdr:to>
      <xdr:col>11</xdr:col>
      <xdr:colOff>358775</xdr:colOff>
      <xdr:row>56</xdr:row>
      <xdr:rowOff>112227</xdr:rowOff>
    </xdr:to>
    <xdr:sp macro="" textlink="">
      <xdr:nvSpPr>
        <xdr:cNvPr id="376" name="円/楕円 375"/>
        <xdr:cNvSpPr/>
      </xdr:nvSpPr>
      <xdr:spPr>
        <a:xfrm>
          <a:off x="7810500" y="96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128754</xdr:rowOff>
    </xdr:from>
    <xdr:ext cx="469744" cy="259045"/>
    <xdr:sp macro="" textlink="">
      <xdr:nvSpPr>
        <xdr:cNvPr id="377" name="テキスト ボックス 376"/>
        <xdr:cNvSpPr txBox="1"/>
      </xdr:nvSpPr>
      <xdr:spPr>
        <a:xfrm>
          <a:off x="7626427" y="938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61651</xdr:rowOff>
    </xdr:from>
    <xdr:to>
      <xdr:col>10</xdr:col>
      <xdr:colOff>155575</xdr:colOff>
      <xdr:row>56</xdr:row>
      <xdr:rowOff>163251</xdr:rowOff>
    </xdr:to>
    <xdr:sp macro="" textlink="">
      <xdr:nvSpPr>
        <xdr:cNvPr id="378" name="円/楕円 377"/>
        <xdr:cNvSpPr/>
      </xdr:nvSpPr>
      <xdr:spPr>
        <a:xfrm>
          <a:off x="6921500" y="96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8328</xdr:rowOff>
    </xdr:from>
    <xdr:ext cx="469744" cy="259045"/>
    <xdr:sp macro="" textlink="">
      <xdr:nvSpPr>
        <xdr:cNvPr id="379" name="テキスト ボックス 378"/>
        <xdr:cNvSpPr txBox="1"/>
      </xdr:nvSpPr>
      <xdr:spPr>
        <a:xfrm>
          <a:off x="6737427" y="943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154605</xdr:rowOff>
    </xdr:from>
    <xdr:to>
      <xdr:col>15</xdr:col>
      <xdr:colOff>180975</xdr:colOff>
      <xdr:row>76</xdr:row>
      <xdr:rowOff>70983</xdr:rowOff>
    </xdr:to>
    <xdr:cxnSp macro="">
      <xdr:nvCxnSpPr>
        <xdr:cNvPr id="406" name="直線コネクタ 405"/>
        <xdr:cNvCxnSpPr/>
      </xdr:nvCxnSpPr>
      <xdr:spPr>
        <a:xfrm flipV="1">
          <a:off x="9639300" y="13013355"/>
          <a:ext cx="8382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156573</xdr:rowOff>
    </xdr:from>
    <xdr:ext cx="534377" cy="259045"/>
    <xdr:sp macro="" textlink="">
      <xdr:nvSpPr>
        <xdr:cNvPr id="407" name="商工費平均値テキスト"/>
        <xdr:cNvSpPr txBox="1"/>
      </xdr:nvSpPr>
      <xdr:spPr>
        <a:xfrm>
          <a:off x="10528300" y="1318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157783</xdr:rowOff>
    </xdr:from>
    <xdr:to>
      <xdr:col>14</xdr:col>
      <xdr:colOff>28575</xdr:colOff>
      <xdr:row>76</xdr:row>
      <xdr:rowOff>70983</xdr:rowOff>
    </xdr:to>
    <xdr:cxnSp macro="">
      <xdr:nvCxnSpPr>
        <xdr:cNvPr id="409" name="直線コネクタ 408"/>
        <xdr:cNvCxnSpPr/>
      </xdr:nvCxnSpPr>
      <xdr:spPr>
        <a:xfrm>
          <a:off x="8750300" y="13016533"/>
          <a:ext cx="889000" cy="8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120750</xdr:rowOff>
    </xdr:from>
    <xdr:ext cx="534377" cy="259045"/>
    <xdr:sp macro="" textlink="">
      <xdr:nvSpPr>
        <xdr:cNvPr id="411" name="テキスト ボックス 410"/>
        <xdr:cNvSpPr txBox="1"/>
      </xdr:nvSpPr>
      <xdr:spPr>
        <a:xfrm>
          <a:off x="9372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102370</xdr:rowOff>
    </xdr:from>
    <xdr:to>
      <xdr:col>12</xdr:col>
      <xdr:colOff>511175</xdr:colOff>
      <xdr:row>75</xdr:row>
      <xdr:rowOff>157783</xdr:rowOff>
    </xdr:to>
    <xdr:cxnSp macro="">
      <xdr:nvCxnSpPr>
        <xdr:cNvPr id="412" name="直線コネクタ 411"/>
        <xdr:cNvCxnSpPr/>
      </xdr:nvCxnSpPr>
      <xdr:spPr>
        <a:xfrm>
          <a:off x="7861300" y="12961120"/>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126123</xdr:rowOff>
    </xdr:from>
    <xdr:ext cx="469744" cy="259045"/>
    <xdr:sp macro="" textlink="">
      <xdr:nvSpPr>
        <xdr:cNvPr id="414" name="テキスト ボックス 413"/>
        <xdr:cNvSpPr txBox="1"/>
      </xdr:nvSpPr>
      <xdr:spPr>
        <a:xfrm>
          <a:off x="8515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89957</xdr:rowOff>
    </xdr:from>
    <xdr:to>
      <xdr:col>11</xdr:col>
      <xdr:colOff>307975</xdr:colOff>
      <xdr:row>75</xdr:row>
      <xdr:rowOff>102370</xdr:rowOff>
    </xdr:to>
    <xdr:cxnSp macro="">
      <xdr:nvCxnSpPr>
        <xdr:cNvPr id="415" name="直線コネクタ 414"/>
        <xdr:cNvCxnSpPr/>
      </xdr:nvCxnSpPr>
      <xdr:spPr>
        <a:xfrm>
          <a:off x="6972300" y="12948707"/>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115150</xdr:rowOff>
    </xdr:from>
    <xdr:ext cx="534377" cy="259045"/>
    <xdr:sp macro="" textlink="">
      <xdr:nvSpPr>
        <xdr:cNvPr id="417" name="テキスト ボックス 416"/>
        <xdr:cNvSpPr txBox="1"/>
      </xdr:nvSpPr>
      <xdr:spPr>
        <a:xfrm>
          <a:off x="7594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119082</xdr:rowOff>
    </xdr:from>
    <xdr:ext cx="534377" cy="259045"/>
    <xdr:sp macro="" textlink="">
      <xdr:nvSpPr>
        <xdr:cNvPr id="419" name="テキスト ボックス 418"/>
        <xdr:cNvSpPr txBox="1"/>
      </xdr:nvSpPr>
      <xdr:spPr>
        <a:xfrm>
          <a:off x="6705111" y="133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103805</xdr:rowOff>
    </xdr:from>
    <xdr:to>
      <xdr:col>15</xdr:col>
      <xdr:colOff>231775</xdr:colOff>
      <xdr:row>76</xdr:row>
      <xdr:rowOff>33955</xdr:rowOff>
    </xdr:to>
    <xdr:sp macro="" textlink="">
      <xdr:nvSpPr>
        <xdr:cNvPr id="425" name="円/楕円 424"/>
        <xdr:cNvSpPr/>
      </xdr:nvSpPr>
      <xdr:spPr>
        <a:xfrm>
          <a:off x="10426700" y="129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126682</xdr:rowOff>
    </xdr:from>
    <xdr:ext cx="534377" cy="259045"/>
    <xdr:sp macro="" textlink="">
      <xdr:nvSpPr>
        <xdr:cNvPr id="426" name="商工費該当値テキスト"/>
        <xdr:cNvSpPr txBox="1"/>
      </xdr:nvSpPr>
      <xdr:spPr>
        <a:xfrm>
          <a:off x="10528300" y="128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20183</xdr:rowOff>
    </xdr:from>
    <xdr:to>
      <xdr:col>14</xdr:col>
      <xdr:colOff>79375</xdr:colOff>
      <xdr:row>76</xdr:row>
      <xdr:rowOff>121783</xdr:rowOff>
    </xdr:to>
    <xdr:sp macro="" textlink="">
      <xdr:nvSpPr>
        <xdr:cNvPr id="427" name="円/楕円 426"/>
        <xdr:cNvSpPr/>
      </xdr:nvSpPr>
      <xdr:spPr>
        <a:xfrm>
          <a:off x="9588500" y="130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138309</xdr:rowOff>
    </xdr:from>
    <xdr:ext cx="534377" cy="259045"/>
    <xdr:sp macro="" textlink="">
      <xdr:nvSpPr>
        <xdr:cNvPr id="428" name="テキスト ボックス 427"/>
        <xdr:cNvSpPr txBox="1"/>
      </xdr:nvSpPr>
      <xdr:spPr>
        <a:xfrm>
          <a:off x="9372111" y="1282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106983</xdr:rowOff>
    </xdr:from>
    <xdr:to>
      <xdr:col>12</xdr:col>
      <xdr:colOff>561975</xdr:colOff>
      <xdr:row>76</xdr:row>
      <xdr:rowOff>37133</xdr:rowOff>
    </xdr:to>
    <xdr:sp macro="" textlink="">
      <xdr:nvSpPr>
        <xdr:cNvPr id="429" name="円/楕円 428"/>
        <xdr:cNvSpPr/>
      </xdr:nvSpPr>
      <xdr:spPr>
        <a:xfrm>
          <a:off x="8699500" y="129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53660</xdr:rowOff>
    </xdr:from>
    <xdr:ext cx="534377" cy="259045"/>
    <xdr:sp macro="" textlink="">
      <xdr:nvSpPr>
        <xdr:cNvPr id="430" name="テキスト ボックス 429"/>
        <xdr:cNvSpPr txBox="1"/>
      </xdr:nvSpPr>
      <xdr:spPr>
        <a:xfrm>
          <a:off x="8483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51570</xdr:rowOff>
    </xdr:from>
    <xdr:to>
      <xdr:col>11</xdr:col>
      <xdr:colOff>358775</xdr:colOff>
      <xdr:row>75</xdr:row>
      <xdr:rowOff>153169</xdr:rowOff>
    </xdr:to>
    <xdr:sp macro="" textlink="">
      <xdr:nvSpPr>
        <xdr:cNvPr id="431" name="円/楕円 430"/>
        <xdr:cNvSpPr/>
      </xdr:nvSpPr>
      <xdr:spPr>
        <a:xfrm>
          <a:off x="7810500" y="129103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169697</xdr:rowOff>
    </xdr:from>
    <xdr:ext cx="534377" cy="259045"/>
    <xdr:sp macro="" textlink="">
      <xdr:nvSpPr>
        <xdr:cNvPr id="432" name="テキスト ボックス 431"/>
        <xdr:cNvSpPr txBox="1"/>
      </xdr:nvSpPr>
      <xdr:spPr>
        <a:xfrm>
          <a:off x="7594111" y="1268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39157</xdr:rowOff>
    </xdr:from>
    <xdr:to>
      <xdr:col>10</xdr:col>
      <xdr:colOff>155575</xdr:colOff>
      <xdr:row>75</xdr:row>
      <xdr:rowOff>140757</xdr:rowOff>
    </xdr:to>
    <xdr:sp macro="" textlink="">
      <xdr:nvSpPr>
        <xdr:cNvPr id="433" name="円/楕円 432"/>
        <xdr:cNvSpPr/>
      </xdr:nvSpPr>
      <xdr:spPr>
        <a:xfrm>
          <a:off x="6921500" y="128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157284</xdr:rowOff>
    </xdr:from>
    <xdr:ext cx="534377" cy="259045"/>
    <xdr:sp macro="" textlink="">
      <xdr:nvSpPr>
        <xdr:cNvPr id="434" name="テキスト ボックス 433"/>
        <xdr:cNvSpPr txBox="1"/>
      </xdr:nvSpPr>
      <xdr:spPr>
        <a:xfrm>
          <a:off x="6705111" y="1267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6865</xdr:rowOff>
    </xdr:from>
    <xdr:to>
      <xdr:col>15</xdr:col>
      <xdr:colOff>180975</xdr:colOff>
      <xdr:row>97</xdr:row>
      <xdr:rowOff>56317</xdr:rowOff>
    </xdr:to>
    <xdr:cxnSp macro="">
      <xdr:nvCxnSpPr>
        <xdr:cNvPr id="464" name="直線コネクタ 463"/>
        <xdr:cNvCxnSpPr/>
      </xdr:nvCxnSpPr>
      <xdr:spPr>
        <a:xfrm>
          <a:off x="9639300" y="16637515"/>
          <a:ext cx="838200" cy="4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1739</xdr:rowOff>
    </xdr:from>
    <xdr:to>
      <xdr:col>14</xdr:col>
      <xdr:colOff>28575</xdr:colOff>
      <xdr:row>97</xdr:row>
      <xdr:rowOff>6865</xdr:rowOff>
    </xdr:to>
    <xdr:cxnSp macro="">
      <xdr:nvCxnSpPr>
        <xdr:cNvPr id="467" name="直線コネクタ 466"/>
        <xdr:cNvCxnSpPr/>
      </xdr:nvCxnSpPr>
      <xdr:spPr>
        <a:xfrm>
          <a:off x="8750300" y="16632389"/>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1739</xdr:rowOff>
    </xdr:from>
    <xdr:to>
      <xdr:col>12</xdr:col>
      <xdr:colOff>511175</xdr:colOff>
      <xdr:row>97</xdr:row>
      <xdr:rowOff>77273</xdr:rowOff>
    </xdr:to>
    <xdr:cxnSp macro="">
      <xdr:nvCxnSpPr>
        <xdr:cNvPr id="470" name="直線コネクタ 469"/>
        <xdr:cNvCxnSpPr/>
      </xdr:nvCxnSpPr>
      <xdr:spPr>
        <a:xfrm flipV="1">
          <a:off x="7861300" y="16632389"/>
          <a:ext cx="889000" cy="7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119374</xdr:rowOff>
    </xdr:from>
    <xdr:to>
      <xdr:col>11</xdr:col>
      <xdr:colOff>307975</xdr:colOff>
      <xdr:row>97</xdr:row>
      <xdr:rowOff>77273</xdr:rowOff>
    </xdr:to>
    <xdr:cxnSp macro="">
      <xdr:nvCxnSpPr>
        <xdr:cNvPr id="473" name="直線コネクタ 472"/>
        <xdr:cNvCxnSpPr/>
      </xdr:nvCxnSpPr>
      <xdr:spPr>
        <a:xfrm>
          <a:off x="6972300" y="16578574"/>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5517</xdr:rowOff>
    </xdr:from>
    <xdr:to>
      <xdr:col>15</xdr:col>
      <xdr:colOff>231775</xdr:colOff>
      <xdr:row>97</xdr:row>
      <xdr:rowOff>107117</xdr:rowOff>
    </xdr:to>
    <xdr:sp macro="" textlink="">
      <xdr:nvSpPr>
        <xdr:cNvPr id="483" name="円/楕円 482"/>
        <xdr:cNvSpPr/>
      </xdr:nvSpPr>
      <xdr:spPr>
        <a:xfrm>
          <a:off x="10426700" y="1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155394</xdr:rowOff>
    </xdr:from>
    <xdr:ext cx="534377" cy="259045"/>
    <xdr:sp macro="" textlink="">
      <xdr:nvSpPr>
        <xdr:cNvPr id="484" name="土木費該当値テキスト"/>
        <xdr:cNvSpPr txBox="1"/>
      </xdr:nvSpPr>
      <xdr:spPr>
        <a:xfrm>
          <a:off x="10528300" y="166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127515</xdr:rowOff>
    </xdr:from>
    <xdr:to>
      <xdr:col>14</xdr:col>
      <xdr:colOff>79375</xdr:colOff>
      <xdr:row>97</xdr:row>
      <xdr:rowOff>57665</xdr:rowOff>
    </xdr:to>
    <xdr:sp macro="" textlink="">
      <xdr:nvSpPr>
        <xdr:cNvPr id="485" name="円/楕円 484"/>
        <xdr:cNvSpPr/>
      </xdr:nvSpPr>
      <xdr:spPr>
        <a:xfrm>
          <a:off x="9588500" y="165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48792</xdr:rowOff>
    </xdr:from>
    <xdr:ext cx="534377" cy="259045"/>
    <xdr:sp macro="" textlink="">
      <xdr:nvSpPr>
        <xdr:cNvPr id="486" name="テキスト ボックス 485"/>
        <xdr:cNvSpPr txBox="1"/>
      </xdr:nvSpPr>
      <xdr:spPr>
        <a:xfrm>
          <a:off x="9372111" y="166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122389</xdr:rowOff>
    </xdr:from>
    <xdr:to>
      <xdr:col>12</xdr:col>
      <xdr:colOff>561975</xdr:colOff>
      <xdr:row>97</xdr:row>
      <xdr:rowOff>52539</xdr:rowOff>
    </xdr:to>
    <xdr:sp macro="" textlink="">
      <xdr:nvSpPr>
        <xdr:cNvPr id="487" name="円/楕円 486"/>
        <xdr:cNvSpPr/>
      </xdr:nvSpPr>
      <xdr:spPr>
        <a:xfrm>
          <a:off x="8699500" y="165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43666</xdr:rowOff>
    </xdr:from>
    <xdr:ext cx="534377" cy="259045"/>
    <xdr:sp macro="" textlink="">
      <xdr:nvSpPr>
        <xdr:cNvPr id="488" name="テキスト ボックス 487"/>
        <xdr:cNvSpPr txBox="1"/>
      </xdr:nvSpPr>
      <xdr:spPr>
        <a:xfrm>
          <a:off x="8483111" y="166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26473</xdr:rowOff>
    </xdr:from>
    <xdr:to>
      <xdr:col>11</xdr:col>
      <xdr:colOff>358775</xdr:colOff>
      <xdr:row>97</xdr:row>
      <xdr:rowOff>128073</xdr:rowOff>
    </xdr:to>
    <xdr:sp macro="" textlink="">
      <xdr:nvSpPr>
        <xdr:cNvPr id="489" name="円/楕円 488"/>
        <xdr:cNvSpPr/>
      </xdr:nvSpPr>
      <xdr:spPr>
        <a:xfrm>
          <a:off x="7810500" y="166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119200</xdr:rowOff>
    </xdr:from>
    <xdr:ext cx="534377" cy="259045"/>
    <xdr:sp macro="" textlink="">
      <xdr:nvSpPr>
        <xdr:cNvPr id="490" name="テキスト ボックス 489"/>
        <xdr:cNvSpPr txBox="1"/>
      </xdr:nvSpPr>
      <xdr:spPr>
        <a:xfrm>
          <a:off x="7594111" y="167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68574</xdr:rowOff>
    </xdr:from>
    <xdr:to>
      <xdr:col>10</xdr:col>
      <xdr:colOff>155575</xdr:colOff>
      <xdr:row>96</xdr:row>
      <xdr:rowOff>170174</xdr:rowOff>
    </xdr:to>
    <xdr:sp macro="" textlink="">
      <xdr:nvSpPr>
        <xdr:cNvPr id="491" name="円/楕円 490"/>
        <xdr:cNvSpPr/>
      </xdr:nvSpPr>
      <xdr:spPr>
        <a:xfrm>
          <a:off x="6921500" y="165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15251</xdr:rowOff>
    </xdr:from>
    <xdr:ext cx="534377" cy="259045"/>
    <xdr:sp macro="" textlink="">
      <xdr:nvSpPr>
        <xdr:cNvPr id="492" name="テキスト ボックス 491"/>
        <xdr:cNvSpPr txBox="1"/>
      </xdr:nvSpPr>
      <xdr:spPr>
        <a:xfrm>
          <a:off x="6705111" y="163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111158</xdr:rowOff>
    </xdr:from>
    <xdr:to>
      <xdr:col>23</xdr:col>
      <xdr:colOff>517525</xdr:colOff>
      <xdr:row>37</xdr:row>
      <xdr:rowOff>62041</xdr:rowOff>
    </xdr:to>
    <xdr:cxnSp macro="">
      <xdr:nvCxnSpPr>
        <xdr:cNvPr id="524" name="直線コネクタ 523"/>
        <xdr:cNvCxnSpPr/>
      </xdr:nvCxnSpPr>
      <xdr:spPr>
        <a:xfrm>
          <a:off x="15481300" y="6283358"/>
          <a:ext cx="838200" cy="1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111158</xdr:rowOff>
    </xdr:from>
    <xdr:to>
      <xdr:col>22</xdr:col>
      <xdr:colOff>365125</xdr:colOff>
      <xdr:row>37</xdr:row>
      <xdr:rowOff>67136</xdr:rowOff>
    </xdr:to>
    <xdr:cxnSp macro="">
      <xdr:nvCxnSpPr>
        <xdr:cNvPr id="527" name="直線コネクタ 526"/>
        <xdr:cNvCxnSpPr/>
      </xdr:nvCxnSpPr>
      <xdr:spPr>
        <a:xfrm flipV="1">
          <a:off x="14592300" y="6283358"/>
          <a:ext cx="889000" cy="12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49175</xdr:rowOff>
    </xdr:from>
    <xdr:to>
      <xdr:col>21</xdr:col>
      <xdr:colOff>161925</xdr:colOff>
      <xdr:row>37</xdr:row>
      <xdr:rowOff>67136</xdr:rowOff>
    </xdr:to>
    <xdr:cxnSp macro="">
      <xdr:nvCxnSpPr>
        <xdr:cNvPr id="530" name="直線コネクタ 529"/>
        <xdr:cNvCxnSpPr/>
      </xdr:nvCxnSpPr>
      <xdr:spPr>
        <a:xfrm>
          <a:off x="13703300" y="639282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49175</xdr:rowOff>
    </xdr:from>
    <xdr:to>
      <xdr:col>19</xdr:col>
      <xdr:colOff>644525</xdr:colOff>
      <xdr:row>37</xdr:row>
      <xdr:rowOff>57927</xdr:rowOff>
    </xdr:to>
    <xdr:cxnSp macro="">
      <xdr:nvCxnSpPr>
        <xdr:cNvPr id="533" name="直線コネクタ 532"/>
        <xdr:cNvCxnSpPr/>
      </xdr:nvCxnSpPr>
      <xdr:spPr>
        <a:xfrm flipV="1">
          <a:off x="12814300" y="639282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11241</xdr:rowOff>
    </xdr:from>
    <xdr:to>
      <xdr:col>23</xdr:col>
      <xdr:colOff>568325</xdr:colOff>
      <xdr:row>37</xdr:row>
      <xdr:rowOff>112841</xdr:rowOff>
    </xdr:to>
    <xdr:sp macro="" textlink="">
      <xdr:nvSpPr>
        <xdr:cNvPr id="543" name="円/楕円 542"/>
        <xdr:cNvSpPr/>
      </xdr:nvSpPr>
      <xdr:spPr>
        <a:xfrm>
          <a:off x="16268700" y="63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161118</xdr:rowOff>
    </xdr:from>
    <xdr:ext cx="534377" cy="259045"/>
    <xdr:sp macro="" textlink="">
      <xdr:nvSpPr>
        <xdr:cNvPr id="544" name="消防費該当値テキスト"/>
        <xdr:cNvSpPr txBox="1"/>
      </xdr:nvSpPr>
      <xdr:spPr>
        <a:xfrm>
          <a:off x="16370300" y="63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60358</xdr:rowOff>
    </xdr:from>
    <xdr:to>
      <xdr:col>22</xdr:col>
      <xdr:colOff>415925</xdr:colOff>
      <xdr:row>36</xdr:row>
      <xdr:rowOff>161958</xdr:rowOff>
    </xdr:to>
    <xdr:sp macro="" textlink="">
      <xdr:nvSpPr>
        <xdr:cNvPr id="545" name="円/楕円 544"/>
        <xdr:cNvSpPr/>
      </xdr:nvSpPr>
      <xdr:spPr>
        <a:xfrm>
          <a:off x="15430500" y="62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153085</xdr:rowOff>
    </xdr:from>
    <xdr:ext cx="534377" cy="259045"/>
    <xdr:sp macro="" textlink="">
      <xdr:nvSpPr>
        <xdr:cNvPr id="546" name="テキスト ボックス 545"/>
        <xdr:cNvSpPr txBox="1"/>
      </xdr:nvSpPr>
      <xdr:spPr>
        <a:xfrm>
          <a:off x="15214111" y="63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16336</xdr:rowOff>
    </xdr:from>
    <xdr:to>
      <xdr:col>21</xdr:col>
      <xdr:colOff>212725</xdr:colOff>
      <xdr:row>37</xdr:row>
      <xdr:rowOff>117936</xdr:rowOff>
    </xdr:to>
    <xdr:sp macro="" textlink="">
      <xdr:nvSpPr>
        <xdr:cNvPr id="547" name="円/楕円 546"/>
        <xdr:cNvSpPr/>
      </xdr:nvSpPr>
      <xdr:spPr>
        <a:xfrm>
          <a:off x="14541500" y="63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109063</xdr:rowOff>
    </xdr:from>
    <xdr:ext cx="534377" cy="259045"/>
    <xdr:sp macro="" textlink="">
      <xdr:nvSpPr>
        <xdr:cNvPr id="548" name="テキスト ボックス 547"/>
        <xdr:cNvSpPr txBox="1"/>
      </xdr:nvSpPr>
      <xdr:spPr>
        <a:xfrm>
          <a:off x="14325111" y="645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169825</xdr:rowOff>
    </xdr:from>
    <xdr:to>
      <xdr:col>20</xdr:col>
      <xdr:colOff>9525</xdr:colOff>
      <xdr:row>37</xdr:row>
      <xdr:rowOff>99975</xdr:rowOff>
    </xdr:to>
    <xdr:sp macro="" textlink="">
      <xdr:nvSpPr>
        <xdr:cNvPr id="549" name="円/楕円 548"/>
        <xdr:cNvSpPr/>
      </xdr:nvSpPr>
      <xdr:spPr>
        <a:xfrm>
          <a:off x="136525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91102</xdr:rowOff>
    </xdr:from>
    <xdr:ext cx="534377" cy="259045"/>
    <xdr:sp macro="" textlink="">
      <xdr:nvSpPr>
        <xdr:cNvPr id="550" name="テキスト ボックス 549"/>
        <xdr:cNvSpPr txBox="1"/>
      </xdr:nvSpPr>
      <xdr:spPr>
        <a:xfrm>
          <a:off x="13436111" y="64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7127</xdr:rowOff>
    </xdr:from>
    <xdr:to>
      <xdr:col>18</xdr:col>
      <xdr:colOff>492125</xdr:colOff>
      <xdr:row>37</xdr:row>
      <xdr:rowOff>108727</xdr:rowOff>
    </xdr:to>
    <xdr:sp macro="" textlink="">
      <xdr:nvSpPr>
        <xdr:cNvPr id="551" name="円/楕円 550"/>
        <xdr:cNvSpPr/>
      </xdr:nvSpPr>
      <xdr:spPr>
        <a:xfrm>
          <a:off x="12763500" y="63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99854</xdr:rowOff>
    </xdr:from>
    <xdr:ext cx="534377" cy="259045"/>
    <xdr:sp macro="" textlink="">
      <xdr:nvSpPr>
        <xdr:cNvPr id="552" name="テキスト ボックス 551"/>
        <xdr:cNvSpPr txBox="1"/>
      </xdr:nvSpPr>
      <xdr:spPr>
        <a:xfrm>
          <a:off x="12547111" y="64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29482</xdr:rowOff>
    </xdr:from>
    <xdr:to>
      <xdr:col>23</xdr:col>
      <xdr:colOff>517525</xdr:colOff>
      <xdr:row>55</xdr:row>
      <xdr:rowOff>151228</xdr:rowOff>
    </xdr:to>
    <xdr:cxnSp macro="">
      <xdr:nvCxnSpPr>
        <xdr:cNvPr id="584" name="直線コネクタ 583"/>
        <xdr:cNvCxnSpPr/>
      </xdr:nvCxnSpPr>
      <xdr:spPr>
        <a:xfrm>
          <a:off x="15481300" y="9116332"/>
          <a:ext cx="838200" cy="4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5"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29482</xdr:rowOff>
    </xdr:from>
    <xdr:to>
      <xdr:col>22</xdr:col>
      <xdr:colOff>365125</xdr:colOff>
      <xdr:row>54</xdr:row>
      <xdr:rowOff>24649</xdr:rowOff>
    </xdr:to>
    <xdr:cxnSp macro="">
      <xdr:nvCxnSpPr>
        <xdr:cNvPr id="587" name="直線コネクタ 586"/>
        <xdr:cNvCxnSpPr/>
      </xdr:nvCxnSpPr>
      <xdr:spPr>
        <a:xfrm flipV="1">
          <a:off x="14592300" y="9116332"/>
          <a:ext cx="889000" cy="16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9" name="テキスト ボックス 588"/>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24649</xdr:rowOff>
    </xdr:from>
    <xdr:to>
      <xdr:col>21</xdr:col>
      <xdr:colOff>161925</xdr:colOff>
      <xdr:row>54</xdr:row>
      <xdr:rowOff>25367</xdr:rowOff>
    </xdr:to>
    <xdr:cxnSp macro="">
      <xdr:nvCxnSpPr>
        <xdr:cNvPr id="590" name="直線コネクタ 589"/>
        <xdr:cNvCxnSpPr/>
      </xdr:nvCxnSpPr>
      <xdr:spPr>
        <a:xfrm flipV="1">
          <a:off x="13703300" y="9282949"/>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25367</xdr:rowOff>
    </xdr:from>
    <xdr:to>
      <xdr:col>19</xdr:col>
      <xdr:colOff>644525</xdr:colOff>
      <xdr:row>54</xdr:row>
      <xdr:rowOff>105051</xdr:rowOff>
    </xdr:to>
    <xdr:cxnSp macro="">
      <xdr:nvCxnSpPr>
        <xdr:cNvPr id="593" name="直線コネクタ 592"/>
        <xdr:cNvCxnSpPr/>
      </xdr:nvCxnSpPr>
      <xdr:spPr>
        <a:xfrm flipV="1">
          <a:off x="12814300" y="9283667"/>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100428</xdr:rowOff>
    </xdr:from>
    <xdr:to>
      <xdr:col>23</xdr:col>
      <xdr:colOff>568325</xdr:colOff>
      <xdr:row>56</xdr:row>
      <xdr:rowOff>30578</xdr:rowOff>
    </xdr:to>
    <xdr:sp macro="" textlink="">
      <xdr:nvSpPr>
        <xdr:cNvPr id="603" name="円/楕円 602"/>
        <xdr:cNvSpPr/>
      </xdr:nvSpPr>
      <xdr:spPr>
        <a:xfrm>
          <a:off x="16268700" y="95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123305</xdr:rowOff>
    </xdr:from>
    <xdr:ext cx="534377" cy="259045"/>
    <xdr:sp macro="" textlink="">
      <xdr:nvSpPr>
        <xdr:cNvPr id="604" name="教育費該当値テキスト"/>
        <xdr:cNvSpPr txBox="1"/>
      </xdr:nvSpPr>
      <xdr:spPr>
        <a:xfrm>
          <a:off x="16370300" y="938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39,397</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150132</xdr:rowOff>
    </xdr:from>
    <xdr:to>
      <xdr:col>22</xdr:col>
      <xdr:colOff>415925</xdr:colOff>
      <xdr:row>53</xdr:row>
      <xdr:rowOff>80282</xdr:rowOff>
    </xdr:to>
    <xdr:sp macro="" textlink="">
      <xdr:nvSpPr>
        <xdr:cNvPr id="605" name="円/楕円 604"/>
        <xdr:cNvSpPr/>
      </xdr:nvSpPr>
      <xdr:spPr>
        <a:xfrm>
          <a:off x="15430500" y="90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96809</xdr:rowOff>
    </xdr:from>
    <xdr:ext cx="534377" cy="259045"/>
    <xdr:sp macro="" textlink="">
      <xdr:nvSpPr>
        <xdr:cNvPr id="606" name="テキスト ボックス 605"/>
        <xdr:cNvSpPr txBox="1"/>
      </xdr:nvSpPr>
      <xdr:spPr>
        <a:xfrm>
          <a:off x="15214111" y="88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145299</xdr:rowOff>
    </xdr:from>
    <xdr:to>
      <xdr:col>21</xdr:col>
      <xdr:colOff>212725</xdr:colOff>
      <xdr:row>54</xdr:row>
      <xdr:rowOff>75449</xdr:rowOff>
    </xdr:to>
    <xdr:sp macro="" textlink="">
      <xdr:nvSpPr>
        <xdr:cNvPr id="607" name="円/楕円 606"/>
        <xdr:cNvSpPr/>
      </xdr:nvSpPr>
      <xdr:spPr>
        <a:xfrm>
          <a:off x="14541500" y="92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91976</xdr:rowOff>
    </xdr:from>
    <xdr:ext cx="534377" cy="259045"/>
    <xdr:sp macro="" textlink="">
      <xdr:nvSpPr>
        <xdr:cNvPr id="608" name="テキスト ボックス 607"/>
        <xdr:cNvSpPr txBox="1"/>
      </xdr:nvSpPr>
      <xdr:spPr>
        <a:xfrm>
          <a:off x="14325111" y="90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48,523</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146017</xdr:rowOff>
    </xdr:from>
    <xdr:to>
      <xdr:col>20</xdr:col>
      <xdr:colOff>9525</xdr:colOff>
      <xdr:row>54</xdr:row>
      <xdr:rowOff>76167</xdr:rowOff>
    </xdr:to>
    <xdr:sp macro="" textlink="">
      <xdr:nvSpPr>
        <xdr:cNvPr id="609" name="円/楕円 608"/>
        <xdr:cNvSpPr/>
      </xdr:nvSpPr>
      <xdr:spPr>
        <a:xfrm>
          <a:off x="13652500" y="92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92694</xdr:rowOff>
    </xdr:from>
    <xdr:ext cx="534377" cy="259045"/>
    <xdr:sp macro="" textlink="">
      <xdr:nvSpPr>
        <xdr:cNvPr id="610" name="テキスト ボックス 609"/>
        <xdr:cNvSpPr txBox="1"/>
      </xdr:nvSpPr>
      <xdr:spPr>
        <a:xfrm>
          <a:off x="13436111" y="90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54251</xdr:rowOff>
    </xdr:from>
    <xdr:to>
      <xdr:col>18</xdr:col>
      <xdr:colOff>492125</xdr:colOff>
      <xdr:row>54</xdr:row>
      <xdr:rowOff>155851</xdr:rowOff>
    </xdr:to>
    <xdr:sp macro="" textlink="">
      <xdr:nvSpPr>
        <xdr:cNvPr id="611" name="円/楕円 610"/>
        <xdr:cNvSpPr/>
      </xdr:nvSpPr>
      <xdr:spPr>
        <a:xfrm>
          <a:off x="12763500" y="931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928</xdr:rowOff>
    </xdr:from>
    <xdr:ext cx="534377" cy="259045"/>
    <xdr:sp macro="" textlink="">
      <xdr:nvSpPr>
        <xdr:cNvPr id="612" name="テキスト ボックス 611"/>
        <xdr:cNvSpPr txBox="1"/>
      </xdr:nvSpPr>
      <xdr:spPr>
        <a:xfrm>
          <a:off x="12547111" y="908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126898</xdr:rowOff>
    </xdr:from>
    <xdr:to>
      <xdr:col>23</xdr:col>
      <xdr:colOff>517525</xdr:colOff>
      <xdr:row>78</xdr:row>
      <xdr:rowOff>139700</xdr:rowOff>
    </xdr:to>
    <xdr:cxnSp macro="">
      <xdr:nvCxnSpPr>
        <xdr:cNvPr id="639" name="直線コネクタ 638"/>
        <xdr:cNvCxnSpPr/>
      </xdr:nvCxnSpPr>
      <xdr:spPr>
        <a:xfrm>
          <a:off x="15481300" y="13499998"/>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118669</xdr:rowOff>
    </xdr:from>
    <xdr:to>
      <xdr:col>22</xdr:col>
      <xdr:colOff>365125</xdr:colOff>
      <xdr:row>78</xdr:row>
      <xdr:rowOff>126898</xdr:rowOff>
    </xdr:to>
    <xdr:cxnSp macro="">
      <xdr:nvCxnSpPr>
        <xdr:cNvPr id="642" name="直線コネクタ 641"/>
        <xdr:cNvCxnSpPr/>
      </xdr:nvCxnSpPr>
      <xdr:spPr>
        <a:xfrm>
          <a:off x="14592300" y="1349176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118669</xdr:rowOff>
    </xdr:from>
    <xdr:to>
      <xdr:col>21</xdr:col>
      <xdr:colOff>161925</xdr:colOff>
      <xdr:row>78</xdr:row>
      <xdr:rowOff>139700</xdr:rowOff>
    </xdr:to>
    <xdr:cxnSp macro="">
      <xdr:nvCxnSpPr>
        <xdr:cNvPr id="645" name="直線コネクタ 644"/>
        <xdr:cNvCxnSpPr/>
      </xdr:nvCxnSpPr>
      <xdr:spPr>
        <a:xfrm flipV="1">
          <a:off x="13703300" y="13491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131014</xdr:rowOff>
    </xdr:from>
    <xdr:to>
      <xdr:col>19</xdr:col>
      <xdr:colOff>644525</xdr:colOff>
      <xdr:row>78</xdr:row>
      <xdr:rowOff>139700</xdr:rowOff>
    </xdr:to>
    <xdr:cxnSp macro="">
      <xdr:nvCxnSpPr>
        <xdr:cNvPr id="648" name="直線コネクタ 647"/>
        <xdr:cNvCxnSpPr/>
      </xdr:nvCxnSpPr>
      <xdr:spPr>
        <a:xfrm>
          <a:off x="12814300" y="13161214"/>
          <a:ext cx="889000" cy="3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76098</xdr:rowOff>
    </xdr:from>
    <xdr:to>
      <xdr:col>22</xdr:col>
      <xdr:colOff>415925</xdr:colOff>
      <xdr:row>79</xdr:row>
      <xdr:rowOff>6248</xdr:rowOff>
    </xdr:to>
    <xdr:sp macro="" textlink="">
      <xdr:nvSpPr>
        <xdr:cNvPr id="660" name="円/楕円 659"/>
        <xdr:cNvSpPr/>
      </xdr:nvSpPr>
      <xdr:spPr>
        <a:xfrm>
          <a:off x="15430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168825</xdr:rowOff>
    </xdr:from>
    <xdr:ext cx="313932" cy="259045"/>
    <xdr:sp macro="" textlink="">
      <xdr:nvSpPr>
        <xdr:cNvPr id="661" name="テキスト ボックス 660"/>
        <xdr:cNvSpPr txBox="1"/>
      </xdr:nvSpPr>
      <xdr:spPr>
        <a:xfrm>
          <a:off x="15324333" y="1354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67869</xdr:rowOff>
    </xdr:from>
    <xdr:to>
      <xdr:col>21</xdr:col>
      <xdr:colOff>212725</xdr:colOff>
      <xdr:row>78</xdr:row>
      <xdr:rowOff>169469</xdr:rowOff>
    </xdr:to>
    <xdr:sp macro="" textlink="">
      <xdr:nvSpPr>
        <xdr:cNvPr id="662" name="円/楕円 661"/>
        <xdr:cNvSpPr/>
      </xdr:nvSpPr>
      <xdr:spPr>
        <a:xfrm>
          <a:off x="14541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160596</xdr:rowOff>
    </xdr:from>
    <xdr:ext cx="313932" cy="259045"/>
    <xdr:sp macro="" textlink="">
      <xdr:nvSpPr>
        <xdr:cNvPr id="663" name="テキスト ボックス 662"/>
        <xdr:cNvSpPr txBox="1"/>
      </xdr:nvSpPr>
      <xdr:spPr>
        <a:xfrm>
          <a:off x="14435333" y="13533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80214</xdr:rowOff>
    </xdr:from>
    <xdr:to>
      <xdr:col>18</xdr:col>
      <xdr:colOff>492125</xdr:colOff>
      <xdr:row>77</xdr:row>
      <xdr:rowOff>10364</xdr:rowOff>
    </xdr:to>
    <xdr:sp macro="" textlink="">
      <xdr:nvSpPr>
        <xdr:cNvPr id="666" name="円/楕円 665"/>
        <xdr:cNvSpPr/>
      </xdr:nvSpPr>
      <xdr:spPr>
        <a:xfrm>
          <a:off x="127635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1491</xdr:rowOff>
    </xdr:from>
    <xdr:ext cx="378565" cy="259045"/>
    <xdr:sp macro="" textlink="">
      <xdr:nvSpPr>
        <xdr:cNvPr id="667" name="テキスト ボックス 666"/>
        <xdr:cNvSpPr txBox="1"/>
      </xdr:nvSpPr>
      <xdr:spPr>
        <a:xfrm>
          <a:off x="12625017" y="1320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43669</xdr:rowOff>
    </xdr:from>
    <xdr:to>
      <xdr:col>23</xdr:col>
      <xdr:colOff>517525</xdr:colOff>
      <xdr:row>94</xdr:row>
      <xdr:rowOff>55480</xdr:rowOff>
    </xdr:to>
    <xdr:cxnSp macro="">
      <xdr:nvCxnSpPr>
        <xdr:cNvPr id="696" name="直線コネクタ 695"/>
        <xdr:cNvCxnSpPr/>
      </xdr:nvCxnSpPr>
      <xdr:spPr>
        <a:xfrm>
          <a:off x="15481300" y="16159969"/>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5359</xdr:rowOff>
    </xdr:from>
    <xdr:to>
      <xdr:col>22</xdr:col>
      <xdr:colOff>365125</xdr:colOff>
      <xdr:row>94</xdr:row>
      <xdr:rowOff>43669</xdr:rowOff>
    </xdr:to>
    <xdr:cxnSp macro="">
      <xdr:nvCxnSpPr>
        <xdr:cNvPr id="699" name="直線コネクタ 698"/>
        <xdr:cNvCxnSpPr/>
      </xdr:nvCxnSpPr>
      <xdr:spPr>
        <a:xfrm>
          <a:off x="14592300" y="16121659"/>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701" name="テキスト ボックス 700"/>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5359</xdr:rowOff>
    </xdr:from>
    <xdr:to>
      <xdr:col>21</xdr:col>
      <xdr:colOff>161925</xdr:colOff>
      <xdr:row>94</xdr:row>
      <xdr:rowOff>7379</xdr:rowOff>
    </xdr:to>
    <xdr:cxnSp macro="">
      <xdr:nvCxnSpPr>
        <xdr:cNvPr id="702" name="直線コネクタ 701"/>
        <xdr:cNvCxnSpPr/>
      </xdr:nvCxnSpPr>
      <xdr:spPr>
        <a:xfrm flipV="1">
          <a:off x="13703300" y="1612165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162940</xdr:rowOff>
    </xdr:from>
    <xdr:to>
      <xdr:col>19</xdr:col>
      <xdr:colOff>644525</xdr:colOff>
      <xdr:row>94</xdr:row>
      <xdr:rowOff>7379</xdr:rowOff>
    </xdr:to>
    <xdr:cxnSp macro="">
      <xdr:nvCxnSpPr>
        <xdr:cNvPr id="705" name="直線コネクタ 704"/>
        <xdr:cNvCxnSpPr/>
      </xdr:nvCxnSpPr>
      <xdr:spPr>
        <a:xfrm>
          <a:off x="12814300" y="16107790"/>
          <a:ext cx="8890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4680</xdr:rowOff>
    </xdr:from>
    <xdr:to>
      <xdr:col>23</xdr:col>
      <xdr:colOff>568325</xdr:colOff>
      <xdr:row>94</xdr:row>
      <xdr:rowOff>106280</xdr:rowOff>
    </xdr:to>
    <xdr:sp macro="" textlink="">
      <xdr:nvSpPr>
        <xdr:cNvPr id="715" name="円/楕円 714"/>
        <xdr:cNvSpPr/>
      </xdr:nvSpPr>
      <xdr:spPr>
        <a:xfrm>
          <a:off x="16268700" y="161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27557</xdr:rowOff>
    </xdr:from>
    <xdr:ext cx="534377" cy="259045"/>
    <xdr:sp macro="" textlink="">
      <xdr:nvSpPr>
        <xdr:cNvPr id="716" name="公債費該当値テキスト"/>
        <xdr:cNvSpPr txBox="1"/>
      </xdr:nvSpPr>
      <xdr:spPr>
        <a:xfrm>
          <a:off x="16370300" y="159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164319</xdr:rowOff>
    </xdr:from>
    <xdr:to>
      <xdr:col>22</xdr:col>
      <xdr:colOff>415925</xdr:colOff>
      <xdr:row>94</xdr:row>
      <xdr:rowOff>94469</xdr:rowOff>
    </xdr:to>
    <xdr:sp macro="" textlink="">
      <xdr:nvSpPr>
        <xdr:cNvPr id="717" name="円/楕円 716"/>
        <xdr:cNvSpPr/>
      </xdr:nvSpPr>
      <xdr:spPr>
        <a:xfrm>
          <a:off x="15430500" y="161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110996</xdr:rowOff>
    </xdr:from>
    <xdr:ext cx="534377" cy="259045"/>
    <xdr:sp macro="" textlink="">
      <xdr:nvSpPr>
        <xdr:cNvPr id="718" name="テキスト ボックス 717"/>
        <xdr:cNvSpPr txBox="1"/>
      </xdr:nvSpPr>
      <xdr:spPr>
        <a:xfrm>
          <a:off x="15214111" y="158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126009</xdr:rowOff>
    </xdr:from>
    <xdr:to>
      <xdr:col>21</xdr:col>
      <xdr:colOff>212725</xdr:colOff>
      <xdr:row>94</xdr:row>
      <xdr:rowOff>56159</xdr:rowOff>
    </xdr:to>
    <xdr:sp macro="" textlink="">
      <xdr:nvSpPr>
        <xdr:cNvPr id="719" name="円/楕円 718"/>
        <xdr:cNvSpPr/>
      </xdr:nvSpPr>
      <xdr:spPr>
        <a:xfrm>
          <a:off x="14541500" y="160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72686</xdr:rowOff>
    </xdr:from>
    <xdr:ext cx="534377" cy="259045"/>
    <xdr:sp macro="" textlink="">
      <xdr:nvSpPr>
        <xdr:cNvPr id="720" name="テキスト ボックス 719"/>
        <xdr:cNvSpPr txBox="1"/>
      </xdr:nvSpPr>
      <xdr:spPr>
        <a:xfrm>
          <a:off x="14325111" y="158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128029</xdr:rowOff>
    </xdr:from>
    <xdr:to>
      <xdr:col>20</xdr:col>
      <xdr:colOff>9525</xdr:colOff>
      <xdr:row>94</xdr:row>
      <xdr:rowOff>58179</xdr:rowOff>
    </xdr:to>
    <xdr:sp macro="" textlink="">
      <xdr:nvSpPr>
        <xdr:cNvPr id="721" name="円/楕円 720"/>
        <xdr:cNvSpPr/>
      </xdr:nvSpPr>
      <xdr:spPr>
        <a:xfrm>
          <a:off x="13652500" y="1607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74706</xdr:rowOff>
    </xdr:from>
    <xdr:ext cx="534377" cy="259045"/>
    <xdr:sp macro="" textlink="">
      <xdr:nvSpPr>
        <xdr:cNvPr id="722" name="テキスト ボックス 721"/>
        <xdr:cNvSpPr txBox="1"/>
      </xdr:nvSpPr>
      <xdr:spPr>
        <a:xfrm>
          <a:off x="13436111" y="158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112140</xdr:rowOff>
    </xdr:from>
    <xdr:to>
      <xdr:col>18</xdr:col>
      <xdr:colOff>492125</xdr:colOff>
      <xdr:row>94</xdr:row>
      <xdr:rowOff>42290</xdr:rowOff>
    </xdr:to>
    <xdr:sp macro="" textlink="">
      <xdr:nvSpPr>
        <xdr:cNvPr id="723" name="円/楕円 722"/>
        <xdr:cNvSpPr/>
      </xdr:nvSpPr>
      <xdr:spPr>
        <a:xfrm>
          <a:off x="12763500" y="160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58817</xdr:rowOff>
    </xdr:from>
    <xdr:ext cx="534377" cy="259045"/>
    <xdr:sp macro="" textlink="">
      <xdr:nvSpPr>
        <xdr:cNvPr id="724" name="テキスト ボックス 723"/>
        <xdr:cNvSpPr txBox="1"/>
      </xdr:nvSpPr>
      <xdr:spPr>
        <a:xfrm>
          <a:off x="12547111" y="158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教育費が、前年度に比べ大幅な減（</a:t>
          </a:r>
          <a:r>
            <a:rPr kumimoji="1" lang="en-US" altLang="ja-JP" sz="1300">
              <a:solidFill>
                <a:schemeClr val="dk1"/>
              </a:solidFill>
              <a:effectLst/>
              <a:latin typeface="+mn-lt"/>
              <a:ea typeface="+mn-ea"/>
              <a:cs typeface="+mn-cs"/>
            </a:rPr>
            <a:t>14,228</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a:t>
          </a:r>
          <a:r>
            <a:rPr kumimoji="1" lang="en-US" altLang="ja-JP" sz="1300">
              <a:latin typeface="ＭＳ Ｐゴシック"/>
            </a:rPr>
            <a:t>26.5</a:t>
          </a:r>
          <a:r>
            <a:rPr kumimoji="1" lang="ja-JP" altLang="en-US" sz="1300">
              <a:latin typeface="ＭＳ Ｐゴシック"/>
            </a:rPr>
            <a:t>％の減）となっているが、これは平成</a:t>
          </a:r>
          <a:r>
            <a:rPr kumimoji="1" lang="en-US" altLang="ja-JP" sz="1300">
              <a:latin typeface="ＭＳ Ｐゴシック"/>
            </a:rPr>
            <a:t>26</a:t>
          </a:r>
          <a:r>
            <a:rPr kumimoji="1" lang="ja-JP" altLang="en-US" sz="1300">
              <a:latin typeface="ＭＳ Ｐゴシック"/>
            </a:rPr>
            <a:t>年度に実施していた小中学校の大規模改修事業や大型体育施設の整備が</a:t>
          </a:r>
          <a:endParaRPr kumimoji="1" lang="en-US" altLang="ja-JP" sz="1300">
            <a:latin typeface="ＭＳ Ｐゴシック"/>
          </a:endParaRPr>
        </a:p>
        <a:p>
          <a:r>
            <a:rPr kumimoji="1" lang="ja-JP" altLang="en-US" sz="1300">
              <a:latin typeface="ＭＳ Ｐゴシック"/>
            </a:rPr>
            <a:t>完了したことによるものである。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実質収支比率は前年度と比べて</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ポイントの増、財政調整基金残高については前年度と比べて</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実質単年度収支は、前年度と比べて増加（</a:t>
          </a:r>
          <a:r>
            <a:rPr kumimoji="1" lang="en-US" altLang="ja-JP" sz="1400">
              <a:latin typeface="ＭＳ ゴシック" pitchFamily="49" charset="-128"/>
              <a:ea typeface="ＭＳ ゴシック" pitchFamily="49" charset="-128"/>
            </a:rPr>
            <a:t>1,248</a:t>
          </a:r>
          <a:r>
            <a:rPr kumimoji="1" lang="ja-JP" altLang="en-US" sz="1400">
              <a:latin typeface="ＭＳ ゴシック" pitchFamily="49" charset="-128"/>
              <a:ea typeface="ＭＳ ゴシック" pitchFamily="49" charset="-128"/>
            </a:rPr>
            <a:t>百万円）しており、今後も、税収の確保及び経費削減に努める。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全体的に同水準を維持している。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会計によって年度ごとに増減があり、特に国民健康保険特別会計において平成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年度は、高齢化の進展や医療の高度化などにより保険給付費が増加する一方、被保険者数の減少による保険税収入の減少などにより歳入が減少したため、赤字決算となっている。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今後、各会計において安定した経営が継続できるよう、歳入の確保及び歳出の削減に努める。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92626355</v>
      </c>
      <c r="BO4" s="379"/>
      <c r="BP4" s="379"/>
      <c r="BQ4" s="379"/>
      <c r="BR4" s="379"/>
      <c r="BS4" s="379"/>
      <c r="BT4" s="379"/>
      <c r="BU4" s="380"/>
      <c r="BV4" s="378">
        <v>93221410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2.5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88759222</v>
      </c>
      <c r="BO5" s="416"/>
      <c r="BP5" s="416"/>
      <c r="BQ5" s="416"/>
      <c r="BR5" s="416"/>
      <c r="BS5" s="416"/>
      <c r="BT5" s="416"/>
      <c r="BU5" s="417"/>
      <c r="BV5" s="415">
        <v>91692476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v>
      </c>
      <c r="CU5" s="413"/>
      <c r="CV5" s="413"/>
      <c r="CW5" s="413"/>
      <c r="CX5" s="413"/>
      <c r="CY5" s="413"/>
      <c r="CZ5" s="413"/>
      <c r="DA5" s="414"/>
      <c r="DB5" s="412">
        <v>83.2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3867133</v>
      </c>
      <c r="BO6" s="416"/>
      <c r="BP6" s="416"/>
      <c r="BQ6" s="416"/>
      <c r="BR6" s="416"/>
      <c r="BS6" s="416"/>
      <c r="BT6" s="416"/>
      <c r="BU6" s="417"/>
      <c r="BV6" s="415">
        <v>1528934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88.3</v>
      </c>
      <c r="CU6" s="453"/>
      <c r="CV6" s="453"/>
      <c r="CW6" s="453"/>
      <c r="CX6" s="453"/>
      <c r="CY6" s="453"/>
      <c r="CZ6" s="453"/>
      <c r="DA6" s="454"/>
      <c r="DB6" s="452">
        <v>90</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1158033</v>
      </c>
      <c r="BO7" s="416"/>
      <c r="BP7" s="416"/>
      <c r="BQ7" s="416"/>
      <c r="BR7" s="416"/>
      <c r="BS7" s="416"/>
      <c r="BT7" s="416"/>
      <c r="BU7" s="417"/>
      <c r="BV7" s="415">
        <v>80210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57867540</v>
      </c>
      <c r="CU7" s="416"/>
      <c r="CV7" s="416"/>
      <c r="CW7" s="416"/>
      <c r="CX7" s="416"/>
      <c r="CY7" s="416"/>
      <c r="CZ7" s="416"/>
      <c r="DA7" s="417"/>
      <c r="DB7" s="415">
        <v>57576785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2709100</v>
      </c>
      <c r="BO8" s="416"/>
      <c r="BP8" s="416"/>
      <c r="BQ8" s="416"/>
      <c r="BR8" s="416"/>
      <c r="BS8" s="416"/>
      <c r="BT8" s="416"/>
      <c r="BU8" s="417"/>
      <c r="BV8" s="415">
        <v>1448724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0.71</v>
      </c>
      <c r="CU8" s="456"/>
      <c r="CV8" s="456"/>
      <c r="CW8" s="456"/>
      <c r="CX8" s="456"/>
      <c r="CY8" s="456"/>
      <c r="CZ8" s="456"/>
      <c r="DA8" s="457"/>
      <c r="DB8" s="455">
        <v>0.7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243293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1260376</v>
      </c>
      <c r="BO9" s="416"/>
      <c r="BP9" s="416"/>
      <c r="BQ9" s="416"/>
      <c r="BR9" s="416"/>
      <c r="BS9" s="416"/>
      <c r="BT9" s="416"/>
      <c r="BU9" s="417"/>
      <c r="BV9" s="415">
        <v>58059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15.9</v>
      </c>
      <c r="CU9" s="413"/>
      <c r="CV9" s="413"/>
      <c r="CW9" s="413"/>
      <c r="CX9" s="413"/>
      <c r="CY9" s="413"/>
      <c r="CZ9" s="413"/>
      <c r="DA9" s="414"/>
      <c r="DB9" s="412">
        <v>16.5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243037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731654</v>
      </c>
      <c r="BO10" s="416"/>
      <c r="BP10" s="416"/>
      <c r="BQ10" s="416"/>
      <c r="BR10" s="416"/>
      <c r="BS10" s="416"/>
      <c r="BT10" s="416"/>
      <c r="BU10" s="417"/>
      <c r="BV10" s="415">
        <v>691189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241796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95570</v>
      </c>
      <c r="BO12" s="416"/>
      <c r="BP12" s="416"/>
      <c r="BQ12" s="416"/>
      <c r="BR12" s="416"/>
      <c r="BS12" s="416"/>
      <c r="BT12" s="416"/>
      <c r="BU12" s="417"/>
      <c r="BV12" s="415">
        <v>100380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238175</v>
      </c>
      <c r="S13" s="497"/>
      <c r="T13" s="497"/>
      <c r="U13" s="497"/>
      <c r="V13" s="498"/>
      <c r="W13" s="431" t="s">
        <v>120</v>
      </c>
      <c r="X13" s="432"/>
      <c r="Y13" s="432"/>
      <c r="Z13" s="432"/>
      <c r="AA13" s="432"/>
      <c r="AB13" s="422"/>
      <c r="AC13" s="466">
        <v>7191</v>
      </c>
      <c r="AD13" s="467"/>
      <c r="AE13" s="467"/>
      <c r="AF13" s="467"/>
      <c r="AG13" s="506"/>
      <c r="AH13" s="466">
        <v>9086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1896460</v>
      </c>
      <c r="BO13" s="416"/>
      <c r="BP13" s="416"/>
      <c r="BQ13" s="416"/>
      <c r="BR13" s="416"/>
      <c r="BS13" s="416"/>
      <c r="BT13" s="416"/>
      <c r="BU13" s="417"/>
      <c r="BV13" s="415">
        <v>648868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5.4</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242446</v>
      </c>
      <c r="S14" s="497"/>
      <c r="T14" s="497"/>
      <c r="U14" s="497"/>
      <c r="V14" s="498"/>
      <c r="W14" s="405"/>
      <c r="X14" s="406"/>
      <c r="Y14" s="406"/>
      <c r="Z14" s="406"/>
      <c r="AA14" s="406"/>
      <c r="AB14" s="395"/>
      <c r="AC14" s="499">
        <v>6</v>
      </c>
      <c r="AD14" s="500"/>
      <c r="AE14" s="500"/>
      <c r="AF14" s="500"/>
      <c r="AG14" s="501"/>
      <c r="AH14" s="499">
        <v>7.3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238762</v>
      </c>
      <c r="S15" s="497"/>
      <c r="T15" s="497"/>
      <c r="U15" s="497"/>
      <c r="V15" s="498"/>
      <c r="W15" s="431" t="s">
        <v>127</v>
      </c>
      <c r="X15" s="432"/>
      <c r="Y15" s="432"/>
      <c r="Z15" s="432"/>
      <c r="AA15" s="432"/>
      <c r="AB15" s="422"/>
      <c r="AC15" s="466">
        <v>28177</v>
      </c>
      <c r="AD15" s="467"/>
      <c r="AE15" s="467"/>
      <c r="AF15" s="467"/>
      <c r="AG15" s="506"/>
      <c r="AH15" s="466">
        <v>31126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30700008</v>
      </c>
      <c r="BO15" s="379"/>
      <c r="BP15" s="379"/>
      <c r="BQ15" s="379"/>
      <c r="BR15" s="379"/>
      <c r="BS15" s="379"/>
      <c r="BT15" s="379"/>
      <c r="BU15" s="380"/>
      <c r="BV15" s="378">
        <v>29498972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23.7</v>
      </c>
      <c r="AD16" s="500"/>
      <c r="AE16" s="500"/>
      <c r="AF16" s="500"/>
      <c r="AG16" s="501"/>
      <c r="AH16" s="499">
        <v>24.9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42244807</v>
      </c>
      <c r="BO16" s="416"/>
      <c r="BP16" s="416"/>
      <c r="BQ16" s="416"/>
      <c r="BR16" s="416"/>
      <c r="BS16" s="416"/>
      <c r="BT16" s="416"/>
      <c r="BU16" s="417"/>
      <c r="BV16" s="415">
        <v>41275598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83763</v>
      </c>
      <c r="AD17" s="467"/>
      <c r="AE17" s="467"/>
      <c r="AF17" s="467"/>
      <c r="AG17" s="506"/>
      <c r="AH17" s="466">
        <v>84419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39328338</v>
      </c>
      <c r="BO17" s="416"/>
      <c r="BP17" s="416"/>
      <c r="BQ17" s="416"/>
      <c r="BR17" s="416"/>
      <c r="BS17" s="416"/>
      <c r="BT17" s="416"/>
      <c r="BU17" s="417"/>
      <c r="BV17" s="415">
        <v>38097525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978.47</v>
      </c>
      <c r="M18" s="528"/>
      <c r="N18" s="528"/>
      <c r="O18" s="528"/>
      <c r="P18" s="528"/>
      <c r="Q18" s="528"/>
      <c r="R18" s="529"/>
      <c r="S18" s="529"/>
      <c r="T18" s="529"/>
      <c r="U18" s="529"/>
      <c r="V18" s="530"/>
      <c r="W18" s="433"/>
      <c r="X18" s="434"/>
      <c r="Y18" s="434"/>
      <c r="Z18" s="434"/>
      <c r="AA18" s="434"/>
      <c r="AB18" s="425"/>
      <c r="AC18" s="531">
        <v>70.3</v>
      </c>
      <c r="AD18" s="532"/>
      <c r="AE18" s="532"/>
      <c r="AF18" s="532"/>
      <c r="AG18" s="533"/>
      <c r="AH18" s="531">
        <v>67.599999999999994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49119563</v>
      </c>
      <c r="BO18" s="416"/>
      <c r="BP18" s="416"/>
      <c r="BQ18" s="416"/>
      <c r="BR18" s="416"/>
      <c r="BS18" s="416"/>
      <c r="BT18" s="416"/>
      <c r="BU18" s="417"/>
      <c r="BV18" s="415">
        <v>48975544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249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65908143</v>
      </c>
      <c r="BO19" s="416"/>
      <c r="BP19" s="416"/>
      <c r="BQ19" s="416"/>
      <c r="BR19" s="416"/>
      <c r="BS19" s="416"/>
      <c r="BT19" s="416"/>
      <c r="BU19" s="417"/>
      <c r="BV19" s="415">
        <v>64497225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100173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82569663</v>
      </c>
      <c r="BO23" s="416"/>
      <c r="BP23" s="416"/>
      <c r="BQ23" s="416"/>
      <c r="BR23" s="416"/>
      <c r="BS23" s="416"/>
      <c r="BT23" s="416"/>
      <c r="BU23" s="417"/>
      <c r="BV23" s="415">
        <v>85568559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10270</v>
      </c>
      <c r="R24" s="467"/>
      <c r="S24" s="467"/>
      <c r="T24" s="467"/>
      <c r="U24" s="467"/>
      <c r="V24" s="506"/>
      <c r="W24" s="561"/>
      <c r="X24" s="549"/>
      <c r="Y24" s="550"/>
      <c r="Z24" s="465" t="s">
        <v>151</v>
      </c>
      <c r="AA24" s="445"/>
      <c r="AB24" s="445"/>
      <c r="AC24" s="445"/>
      <c r="AD24" s="445"/>
      <c r="AE24" s="445"/>
      <c r="AF24" s="445"/>
      <c r="AG24" s="446"/>
      <c r="AH24" s="466">
        <v>1474</v>
      </c>
      <c r="AI24" s="467"/>
      <c r="AJ24" s="467"/>
      <c r="AK24" s="467"/>
      <c r="AL24" s="506"/>
      <c r="AM24" s="466">
        <v>4587088</v>
      </c>
      <c r="AN24" s="467"/>
      <c r="AO24" s="467"/>
      <c r="AP24" s="467"/>
      <c r="AQ24" s="467"/>
      <c r="AR24" s="506"/>
      <c r="AS24" s="466">
        <v>3112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49391913</v>
      </c>
      <c r="BO24" s="416"/>
      <c r="BP24" s="416"/>
      <c r="BQ24" s="416"/>
      <c r="BR24" s="416"/>
      <c r="BS24" s="416"/>
      <c r="BT24" s="416"/>
      <c r="BU24" s="417"/>
      <c r="BV24" s="415">
        <v>50545805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8430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8099064</v>
      </c>
      <c r="BO25" s="379"/>
      <c r="BP25" s="379"/>
      <c r="BQ25" s="379"/>
      <c r="BR25" s="379"/>
      <c r="BS25" s="379"/>
      <c r="BT25" s="379"/>
      <c r="BU25" s="380"/>
      <c r="BV25" s="378">
        <v>8694614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7290</v>
      </c>
      <c r="R26" s="467"/>
      <c r="S26" s="467"/>
      <c r="T26" s="467"/>
      <c r="U26" s="467"/>
      <c r="V26" s="506"/>
      <c r="W26" s="561"/>
      <c r="X26" s="549"/>
      <c r="Y26" s="550"/>
      <c r="Z26" s="465" t="s">
        <v>157</v>
      </c>
      <c r="AA26" s="571"/>
      <c r="AB26" s="571"/>
      <c r="AC26" s="571"/>
      <c r="AD26" s="571"/>
      <c r="AE26" s="571"/>
      <c r="AF26" s="571"/>
      <c r="AG26" s="572"/>
      <c r="AH26" s="466">
        <v>160</v>
      </c>
      <c r="AI26" s="467"/>
      <c r="AJ26" s="467"/>
      <c r="AK26" s="467"/>
      <c r="AL26" s="506"/>
      <c r="AM26" s="466">
        <v>491040</v>
      </c>
      <c r="AN26" s="467"/>
      <c r="AO26" s="467"/>
      <c r="AP26" s="467"/>
      <c r="AQ26" s="467"/>
      <c r="AR26" s="506"/>
      <c r="AS26" s="466">
        <v>3069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6170</v>
      </c>
      <c r="R27" s="467"/>
      <c r="S27" s="467"/>
      <c r="T27" s="467"/>
      <c r="U27" s="467"/>
      <c r="V27" s="506"/>
      <c r="W27" s="561"/>
      <c r="X27" s="549"/>
      <c r="Y27" s="550"/>
      <c r="Z27" s="465" t="s">
        <v>160</v>
      </c>
      <c r="AA27" s="445"/>
      <c r="AB27" s="445"/>
      <c r="AC27" s="445"/>
      <c r="AD27" s="445"/>
      <c r="AE27" s="445"/>
      <c r="AF27" s="445"/>
      <c r="AG27" s="446"/>
      <c r="AH27" s="466">
        <v>20</v>
      </c>
      <c r="AI27" s="467"/>
      <c r="AJ27" s="467"/>
      <c r="AK27" s="467"/>
      <c r="AL27" s="506"/>
      <c r="AM27" s="466">
        <v>70468</v>
      </c>
      <c r="AN27" s="467"/>
      <c r="AO27" s="467"/>
      <c r="AP27" s="467"/>
      <c r="AQ27" s="467"/>
      <c r="AR27" s="506"/>
      <c r="AS27" s="466">
        <v>3523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2050255</v>
      </c>
      <c r="BO27" s="585"/>
      <c r="BP27" s="585"/>
      <c r="BQ27" s="585"/>
      <c r="BR27" s="585"/>
      <c r="BS27" s="585"/>
      <c r="BT27" s="585"/>
      <c r="BU27" s="586"/>
      <c r="BV27" s="584">
        <v>2048613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5540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11361129</v>
      </c>
      <c r="BO28" s="379"/>
      <c r="BP28" s="379"/>
      <c r="BQ28" s="379"/>
      <c r="BR28" s="379"/>
      <c r="BS28" s="379"/>
      <c r="BT28" s="379"/>
      <c r="BU28" s="380"/>
      <c r="BV28" s="378">
        <v>10725045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29</v>
      </c>
      <c r="M29" s="467"/>
      <c r="N29" s="467"/>
      <c r="O29" s="467"/>
      <c r="P29" s="506"/>
      <c r="Q29" s="466">
        <v>4970</v>
      </c>
      <c r="R29" s="467"/>
      <c r="S29" s="467"/>
      <c r="T29" s="467"/>
      <c r="U29" s="467"/>
      <c r="V29" s="506"/>
      <c r="W29" s="562"/>
      <c r="X29" s="563"/>
      <c r="Y29" s="564"/>
      <c r="Z29" s="465" t="s">
        <v>167</v>
      </c>
      <c r="AA29" s="445"/>
      <c r="AB29" s="445"/>
      <c r="AC29" s="445"/>
      <c r="AD29" s="445"/>
      <c r="AE29" s="445"/>
      <c r="AF29" s="445"/>
      <c r="AG29" s="446"/>
      <c r="AH29" s="466">
        <v>1494</v>
      </c>
      <c r="AI29" s="467"/>
      <c r="AJ29" s="467"/>
      <c r="AK29" s="467"/>
      <c r="AL29" s="506"/>
      <c r="AM29" s="466">
        <v>4657556</v>
      </c>
      <c r="AN29" s="467"/>
      <c r="AO29" s="467"/>
      <c r="AP29" s="467"/>
      <c r="AQ29" s="467"/>
      <c r="AR29" s="506"/>
      <c r="AS29" s="466">
        <v>3118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7866471</v>
      </c>
      <c r="BO29" s="416"/>
      <c r="BP29" s="416"/>
      <c r="BQ29" s="416"/>
      <c r="BR29" s="416"/>
      <c r="BS29" s="416"/>
      <c r="BT29" s="416"/>
      <c r="BU29" s="417"/>
      <c r="BV29" s="415">
        <v>7360567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15089280</v>
      </c>
      <c r="BO30" s="585"/>
      <c r="BP30" s="585"/>
      <c r="BQ30" s="585"/>
      <c r="BR30" s="585"/>
      <c r="BS30" s="585"/>
      <c r="BT30" s="585"/>
      <c r="BU30" s="586"/>
      <c r="BV30" s="584">
        <v>14501437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IF('各会計、関係団体の財政状況及び健全化判断比率'!B37="","",'各会計、関係団体の財政状況及び健全化判断比率'!B37)</f>
        <v>公設地方卸売市場特別会計</v>
      </c>
      <c r="BH34" s="597"/>
      <c r="BI34" s="597"/>
      <c r="BJ34" s="597"/>
      <c r="BK34" s="597"/>
      <c r="BL34" s="597"/>
      <c r="BM34" s="597"/>
      <c r="BN34" s="597"/>
      <c r="BO34" s="597"/>
      <c r="BP34" s="597"/>
      <c r="BQ34" s="597"/>
      <c r="BR34" s="597"/>
      <c r="BS34" s="597"/>
      <c r="BT34" s="597"/>
      <c r="BU34" s="597"/>
      <c r="BV34" s="165"/>
      <c r="BW34" s="596">
        <f>IF(BY34="","",MAX(C34:D43,U34:V43,AM34:AN43,BE34:BF43)+1)</f>
        <v>19</v>
      </c>
      <c r="BX34" s="596"/>
      <c r="BY34" s="597" t="str">
        <f>IF('各会計、関係団体の財政状況及び健全化判断比率'!B68="","",'各会計、関係団体の財政状況及び健全化判断比率'!B68)</f>
        <v>松本広域連合（一般会計）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29</v>
      </c>
      <c r="CP34" s="596"/>
      <c r="CQ34" s="597" t="str">
        <f>IF('各会計、関係団体の財政状況及び健全化判断比率'!BS7="","",'各会計、関係団体の財政状況及び健全化判断比率'!BS7)</f>
        <v>松本農業開発センター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霊園特別会計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下水道事業会計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IF('各会計、関係団体の財政状況及び健全化判断比率'!B38="","",'各会計、関係団体の財政状況及び健全化判断比率'!B38)</f>
        <v>地域排水施設事業特別会計</v>
      </c>
      <c r="BH35" s="597"/>
      <c r="BI35" s="597"/>
      <c r="BJ35" s="597"/>
      <c r="BK35" s="597"/>
      <c r="BL35" s="597"/>
      <c r="BM35" s="597"/>
      <c r="BN35" s="597"/>
      <c r="BO35" s="597"/>
      <c r="BP35" s="597"/>
      <c r="BQ35" s="597"/>
      <c r="BR35" s="597"/>
      <c r="BS35" s="597"/>
      <c r="BT35" s="597"/>
      <c r="BU35" s="597"/>
      <c r="BV35" s="165"/>
      <c r="BW35" s="596">
        <f t="shared" ref="BW35:BW43" si="2">IF(BY35="","",BW34+1)</f>
        <v>20</v>
      </c>
      <c r="BX35" s="596"/>
      <c r="BY35" s="597" t="str">
        <f>IF('各会計、関係団体の財政状況及び健全化判断比率'!B69="","",'各会計、関係団体の財政状況及び健全化判断比率'!B69)</f>
        <v>松本広域連合（ふるさと市町村圏事業特別会計）</v>
      </c>
      <c r="BZ35" s="597"/>
      <c r="CA35" s="597"/>
      <c r="CB35" s="597"/>
      <c r="CC35" s="597"/>
      <c r="CD35" s="597"/>
      <c r="CE35" s="597"/>
      <c r="CF35" s="597"/>
      <c r="CG35" s="597"/>
      <c r="CH35" s="597"/>
      <c r="CI35" s="597"/>
      <c r="CJ35" s="597"/>
      <c r="CK35" s="597"/>
      <c r="CL35" s="597"/>
      <c r="CM35" s="597"/>
      <c r="CN35" s="165"/>
      <c r="CO35" s="596">
        <f t="shared" ref="CO35:CO43" si="3">IF(CQ35="","",CO34+1)</f>
        <v>30</v>
      </c>
      <c r="CP35" s="596"/>
      <c r="CQ35" s="597" t="str">
        <f>IF('各会計、関係団体の財政状況及び健全化判断比率'!BS8="","",'各会計、関係団体の財政状況及び健全化判断比率'!BS8)</f>
        <v>松本ソフト開発センター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IF('各会計、関係団体の財政状況及び健全化判断比率'!B35="","",'各会計、関係団体の財政状況及び健全化判断比率'!B35)</f>
        <v>病院事業会計</v>
      </c>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IF('各会計、関係団体の財政状況及び健全化判断比率'!B39="","",'各会計、関係団体の財政状況及び健全化判断比率'!B39)</f>
        <v>農業集落排水事業特別会計</v>
      </c>
      <c r="BH36" s="597"/>
      <c r="BI36" s="597"/>
      <c r="BJ36" s="597"/>
      <c r="BK36" s="597"/>
      <c r="BL36" s="597"/>
      <c r="BM36" s="597"/>
      <c r="BN36" s="597"/>
      <c r="BO36" s="597"/>
      <c r="BP36" s="597"/>
      <c r="BQ36" s="597"/>
      <c r="BR36" s="597"/>
      <c r="BS36" s="597"/>
      <c r="BT36" s="597"/>
      <c r="BU36" s="597"/>
      <c r="BV36" s="165"/>
      <c r="BW36" s="596">
        <f t="shared" si="2"/>
        <v>21</v>
      </c>
      <c r="BX36" s="596"/>
      <c r="BY36" s="597" t="str">
        <f>IF('各会計、関係団体の財政状況及び健全化判断比率'!B70="","",'各会計、関係団体の財政状況及び健全化判断比率'!B70)</f>
        <v>松塩筑木曽老人福祉施設組合</v>
      </c>
      <c r="BZ36" s="597"/>
      <c r="CA36" s="597"/>
      <c r="CB36" s="597"/>
      <c r="CC36" s="597"/>
      <c r="CD36" s="597"/>
      <c r="CE36" s="597"/>
      <c r="CF36" s="597"/>
      <c r="CG36" s="597"/>
      <c r="CH36" s="597"/>
      <c r="CI36" s="597"/>
      <c r="CJ36" s="597"/>
      <c r="CK36" s="597"/>
      <c r="CL36" s="597"/>
      <c r="CM36" s="597"/>
      <c r="CN36" s="165"/>
      <c r="CO36" s="596">
        <f t="shared" si="3"/>
        <v>31</v>
      </c>
      <c r="CP36" s="596"/>
      <c r="CQ36" s="597" t="str">
        <f>IF('各会計、関係団体の財政状況及び健全化判断比率'!BS9="","",'各会計、関係団体の財政状況及び健全化判断比率'!BS9)</f>
        <v>松本市芸術文化振興財団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城山介護老人保健施設事業特別会計</v>
      </c>
      <c r="X37" s="597"/>
      <c r="Y37" s="597"/>
      <c r="Z37" s="597"/>
      <c r="AA37" s="597"/>
      <c r="AB37" s="597"/>
      <c r="AC37" s="597"/>
      <c r="AD37" s="597"/>
      <c r="AE37" s="597"/>
      <c r="AF37" s="597"/>
      <c r="AG37" s="597"/>
      <c r="AH37" s="597"/>
      <c r="AI37" s="597"/>
      <c r="AJ37" s="597"/>
      <c r="AK37" s="597"/>
      <c r="AL37" s="165"/>
      <c r="AM37" s="596">
        <f t="shared" si="0"/>
        <v>11</v>
      </c>
      <c r="AN37" s="596"/>
      <c r="AO37" s="597" t="str">
        <f>IF('各会計、関係団体の財政状況及び健全化判断比率'!B36="","",'各会計、関係団体の財政状況及び健全化判断比率'!B36)</f>
        <v>上高地観光施設事業会計</v>
      </c>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IF('各会計、関係団体の財政状況及び健全化判断比率'!B40="","",'各会計、関係団体の財政状況及び健全化判断比率'!B40)</f>
        <v>松本城特別会計</v>
      </c>
      <c r="BH37" s="597"/>
      <c r="BI37" s="597"/>
      <c r="BJ37" s="597"/>
      <c r="BK37" s="597"/>
      <c r="BL37" s="597"/>
      <c r="BM37" s="597"/>
      <c r="BN37" s="597"/>
      <c r="BO37" s="597"/>
      <c r="BP37" s="597"/>
      <c r="BQ37" s="597"/>
      <c r="BR37" s="597"/>
      <c r="BS37" s="597"/>
      <c r="BT37" s="597"/>
      <c r="BU37" s="597"/>
      <c r="BV37" s="165"/>
      <c r="BW37" s="596">
        <f t="shared" si="2"/>
        <v>22</v>
      </c>
      <c r="BX37" s="596"/>
      <c r="BY37" s="597" t="str">
        <f>IF('各会計、関係団体の財政状況及び健全化判断比率'!B71="","",'各会計、関係団体の財政状況及び健全化判断比率'!B71)</f>
        <v>松本市・山形村・朝日村中学校組合</v>
      </c>
      <c r="BZ37" s="597"/>
      <c r="CA37" s="597"/>
      <c r="CB37" s="597"/>
      <c r="CC37" s="597"/>
      <c r="CD37" s="597"/>
      <c r="CE37" s="597"/>
      <c r="CF37" s="597"/>
      <c r="CG37" s="597"/>
      <c r="CH37" s="597"/>
      <c r="CI37" s="597"/>
      <c r="CJ37" s="597"/>
      <c r="CK37" s="597"/>
      <c r="CL37" s="597"/>
      <c r="CM37" s="597"/>
      <c r="CN37" s="165"/>
      <c r="CO37" s="596">
        <f t="shared" si="3"/>
        <v>32</v>
      </c>
      <c r="CP37" s="596"/>
      <c r="CQ37" s="597" t="str">
        <f>IF('各会計、関係団体の財政状況及び健全化判断比率'!BS10="","",'各会計、関係団体の財政状況及び健全化判断比率'!BS10)</f>
        <v>松本体育協会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市街地駐車場事業特別会計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16</v>
      </c>
      <c r="BF38" s="596"/>
      <c r="BG38" s="597" t="str">
        <f>IF('各会計、関係団体の財政状況及び健全化判断比率'!B41="","",'各会計、関係団体の財政状況及び健全化判断比率'!B41)</f>
        <v>奈川観光施設事業特別会計</v>
      </c>
      <c r="BH38" s="597"/>
      <c r="BI38" s="597"/>
      <c r="BJ38" s="597"/>
      <c r="BK38" s="597"/>
      <c r="BL38" s="597"/>
      <c r="BM38" s="597"/>
      <c r="BN38" s="597"/>
      <c r="BO38" s="597"/>
      <c r="BP38" s="597"/>
      <c r="BQ38" s="597"/>
      <c r="BR38" s="597"/>
      <c r="BS38" s="597"/>
      <c r="BT38" s="597"/>
      <c r="BU38" s="597"/>
      <c r="BV38" s="165"/>
      <c r="BW38" s="596">
        <f t="shared" si="2"/>
        <v>23</v>
      </c>
      <c r="BX38" s="596"/>
      <c r="BY38" s="597" t="str">
        <f>IF('各会計、関係団体の財政状況及び健全化判断比率'!B72="","",'各会計、関係団体の財政状況及び健全化判断比率'!B72)</f>
        <v>松塩地区広域施設組合（一般会計）</v>
      </c>
      <c r="BZ38" s="597"/>
      <c r="CA38" s="597"/>
      <c r="CB38" s="597"/>
      <c r="CC38" s="597"/>
      <c r="CD38" s="597"/>
      <c r="CE38" s="597"/>
      <c r="CF38" s="597"/>
      <c r="CG38" s="597"/>
      <c r="CH38" s="597"/>
      <c r="CI38" s="597"/>
      <c r="CJ38" s="597"/>
      <c r="CK38" s="597"/>
      <c r="CL38" s="597"/>
      <c r="CM38" s="597"/>
      <c r="CN38" s="165"/>
      <c r="CO38" s="596">
        <f t="shared" si="3"/>
        <v>33</v>
      </c>
      <c r="CP38" s="596"/>
      <c r="CQ38" s="597" t="str">
        <f>IF('各会計、関係団体の財政状況及び健全化判断比率'!BS11="","",'各会計、関係団体の財政状況及び健全化判断比率'!BS11)</f>
        <v>松本市土地開発公社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〇</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17</v>
      </c>
      <c r="BF39" s="596"/>
      <c r="BG39" s="597" t="str">
        <f>IF('各会計、関係団体の財政状況及び健全化判断比率'!B42="","",'各会計、関係団体の財政状況及び健全化判断比率'!B42)</f>
        <v>新松本臨空産業団地建設事業特別会計</v>
      </c>
      <c r="BH39" s="597"/>
      <c r="BI39" s="597"/>
      <c r="BJ39" s="597"/>
      <c r="BK39" s="597"/>
      <c r="BL39" s="597"/>
      <c r="BM39" s="597"/>
      <c r="BN39" s="597"/>
      <c r="BO39" s="597"/>
      <c r="BP39" s="597"/>
      <c r="BQ39" s="597"/>
      <c r="BR39" s="597"/>
      <c r="BS39" s="597"/>
      <c r="BT39" s="597"/>
      <c r="BU39" s="597"/>
      <c r="BV39" s="165"/>
      <c r="BW39" s="596">
        <f t="shared" si="2"/>
        <v>24</v>
      </c>
      <c r="BX39" s="596"/>
      <c r="BY39" s="597" t="str">
        <f>IF('各会計、関係団体の財政状況及び健全化判断比率'!B73="","",'各会計、関係団体の財政状況及び健全化判断比率'!B73)</f>
        <v>松塩地区広域施設組合（電気事業特別会計）</v>
      </c>
      <c r="BZ39" s="597"/>
      <c r="CA39" s="597"/>
      <c r="CB39" s="597"/>
      <c r="CC39" s="597"/>
      <c r="CD39" s="597"/>
      <c r="CE39" s="597"/>
      <c r="CF39" s="597"/>
      <c r="CG39" s="597"/>
      <c r="CH39" s="597"/>
      <c r="CI39" s="597"/>
      <c r="CJ39" s="597"/>
      <c r="CK39" s="597"/>
      <c r="CL39" s="597"/>
      <c r="CM39" s="597"/>
      <c r="CN39" s="165"/>
      <c r="CO39" s="596">
        <f t="shared" si="3"/>
        <v>34</v>
      </c>
      <c r="CP39" s="596"/>
      <c r="CQ39" s="597" t="str">
        <f>IF('各会計、関係団体の財政状況及び健全化判断比率'!BS12="","",'各会計、関係団体の財政状況及び健全化判断比率'!BS12)</f>
        <v>四賀むらづくり</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18</v>
      </c>
      <c r="BF40" s="596"/>
      <c r="BG40" s="597" t="str">
        <f>IF('各会計、関係団体の財政状況及び健全化判断比率'!B43="","",'各会計、関係団体の財政状況及び健全化判断比率'!B43)</f>
        <v>新松本工業団地建設事業特別会計</v>
      </c>
      <c r="BH40" s="597"/>
      <c r="BI40" s="597"/>
      <c r="BJ40" s="597"/>
      <c r="BK40" s="597"/>
      <c r="BL40" s="597"/>
      <c r="BM40" s="597"/>
      <c r="BN40" s="597"/>
      <c r="BO40" s="597"/>
      <c r="BP40" s="597"/>
      <c r="BQ40" s="597"/>
      <c r="BR40" s="597"/>
      <c r="BS40" s="597"/>
      <c r="BT40" s="597"/>
      <c r="BU40" s="597"/>
      <c r="BV40" s="165"/>
      <c r="BW40" s="596">
        <f t="shared" si="2"/>
        <v>25</v>
      </c>
      <c r="BX40" s="596"/>
      <c r="BY40" s="597" t="str">
        <f>IF('各会計、関係団体の財政状況及び健全化判断比率'!B74="","",'各会計、関係団体の財政状況及び健全化判断比率'!B74)</f>
        <v>安曇野松筑広域環境施設組合</v>
      </c>
      <c r="BZ40" s="597"/>
      <c r="CA40" s="597"/>
      <c r="CB40" s="597"/>
      <c r="CC40" s="597"/>
      <c r="CD40" s="597"/>
      <c r="CE40" s="597"/>
      <c r="CF40" s="597"/>
      <c r="CG40" s="597"/>
      <c r="CH40" s="597"/>
      <c r="CI40" s="597"/>
      <c r="CJ40" s="597"/>
      <c r="CK40" s="597"/>
      <c r="CL40" s="597"/>
      <c r="CM40" s="597"/>
      <c r="CN40" s="165"/>
      <c r="CO40" s="596">
        <f t="shared" si="3"/>
        <v>35</v>
      </c>
      <c r="CP40" s="596"/>
      <c r="CQ40" s="597" t="str">
        <f>IF('各会計、関係団体の財政状況及び健全化判断比率'!BS13="","",'各会計、関係団体の財政状況及び健全化判断比率'!BS13)</f>
        <v>奈川振興公社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26</v>
      </c>
      <c r="BX41" s="596"/>
      <c r="BY41" s="597" t="str">
        <f>IF('各会計、関係団体の財政状況及び健全化判断比率'!B75="","",'各会計、関係団体の財政状況及び健全化判断比率'!B75)</f>
        <v>松塩安筑老人福祉施設組合</v>
      </c>
      <c r="BZ41" s="597"/>
      <c r="CA41" s="597"/>
      <c r="CB41" s="597"/>
      <c r="CC41" s="597"/>
      <c r="CD41" s="597"/>
      <c r="CE41" s="597"/>
      <c r="CF41" s="597"/>
      <c r="CG41" s="597"/>
      <c r="CH41" s="597"/>
      <c r="CI41" s="597"/>
      <c r="CJ41" s="597"/>
      <c r="CK41" s="597"/>
      <c r="CL41" s="597"/>
      <c r="CM41" s="597"/>
      <c r="CN41" s="165"/>
      <c r="CO41" s="596">
        <f t="shared" si="3"/>
        <v>36</v>
      </c>
      <c r="CP41" s="596"/>
      <c r="CQ41" s="597" t="str">
        <f>IF('各会計、関係団体の財政状況及び健全化判断比率'!BS14="","",'各会計、関係団体の財政状況及び健全化判断比率'!BS14)</f>
        <v>乗鞍温泉供給公社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27</v>
      </c>
      <c r="BX42" s="596"/>
      <c r="BY42" s="597" t="str">
        <f>IF('各会計、関係団体の財政状況及び健全化判断比率'!B76="","",'各会計、関係団体の財政状況及び健全化判断比率'!B76)</f>
        <v>長野県市町村自治振興組合</v>
      </c>
      <c r="BZ42" s="597"/>
      <c r="CA42" s="597"/>
      <c r="CB42" s="597"/>
      <c r="CC42" s="597"/>
      <c r="CD42" s="597"/>
      <c r="CE42" s="597"/>
      <c r="CF42" s="597"/>
      <c r="CG42" s="597"/>
      <c r="CH42" s="597"/>
      <c r="CI42" s="597"/>
      <c r="CJ42" s="597"/>
      <c r="CK42" s="597"/>
      <c r="CL42" s="597"/>
      <c r="CM42" s="597"/>
      <c r="CN42" s="165"/>
      <c r="CO42" s="596">
        <f t="shared" si="3"/>
        <v>37</v>
      </c>
      <c r="CP42" s="596"/>
      <c r="CQ42" s="597" t="str">
        <f>IF('各会計、関係団体の財政状況及び健全化判断比率'!BS15="","",'各会計、関係団体の財政状況及び健全化判断比率'!BS15)</f>
        <v>日本アルプス観光</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28</v>
      </c>
      <c r="BX43" s="596"/>
      <c r="BY43" s="597" t="str">
        <f>IF('各会計、関係団体の財政状況及び健全化判断比率'!B77="","",'各会計、関係団体の財政状況及び健全化判断比率'!B77)</f>
        <v>長野県後期高齢者医療広域連合（一般会計）</v>
      </c>
      <c r="BZ43" s="597"/>
      <c r="CA43" s="597"/>
      <c r="CB43" s="597"/>
      <c r="CC43" s="597"/>
      <c r="CD43" s="597"/>
      <c r="CE43" s="597"/>
      <c r="CF43" s="597"/>
      <c r="CG43" s="597"/>
      <c r="CH43" s="597"/>
      <c r="CI43" s="597"/>
      <c r="CJ43" s="597"/>
      <c r="CK43" s="597"/>
      <c r="CL43" s="597"/>
      <c r="CM43" s="597"/>
      <c r="CN43" s="165"/>
      <c r="CO43" s="596">
        <f t="shared" si="3"/>
        <v>38</v>
      </c>
      <c r="CP43" s="596"/>
      <c r="CQ43" s="597" t="str">
        <f>IF('各会計、関係団体の財政状況及び健全化判断比率'!BS16="","",'各会計、関係団体の財政状況及び健全化判断比率'!BS16)</f>
        <v>梓川ふるさと振興公社</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81" t="s">
        <v>539</v>
      </c>
      <c r="D34" s="1181"/>
      <c r="E34" s="1182"/>
      <c r="F34" s="32">
        <v>1.25</v>
      </c>
      <c r="G34" s="33">
        <v>1.35</v>
      </c>
      <c r="H34" s="33">
        <v>0.76</v>
      </c>
      <c r="I34" s="33">
        <v>0.01</v>
      </c>
      <c r="J34" s="34" t="s">
        <v>540</v>
      </c>
      <c r="K34" s="22"/>
      <c r="L34" s="22"/>
      <c r="M34" s="22"/>
      <c r="N34" s="22"/>
      <c r="O34" s="22"/>
      <c r="P34" s="22"/>
    </row>
    <row r="35" spans="1:16" ht="39" customHeight="1">
      <c r="A35" s="22"/>
      <c r="B35" s="35"/>
      <c r="C35" s="1175" t="s">
        <v>541</v>
      </c>
      <c r="D35" s="1176"/>
      <c r="E35" s="1177"/>
      <c r="F35" s="36">
        <v>5.16</v>
      </c>
      <c r="G35" s="37">
        <v>5.04</v>
      </c>
      <c r="H35" s="37">
        <v>5.16</v>
      </c>
      <c r="I35" s="37">
        <v>5.72</v>
      </c>
      <c r="J35" s="38">
        <v>6.2</v>
      </c>
      <c r="K35" s="22"/>
      <c r="L35" s="22"/>
      <c r="M35" s="22"/>
      <c r="N35" s="22"/>
      <c r="O35" s="22"/>
      <c r="P35" s="22"/>
    </row>
    <row r="36" spans="1:16" ht="39" customHeight="1">
      <c r="A36" s="22"/>
      <c r="B36" s="35"/>
      <c r="C36" s="1175" t="s">
        <v>542</v>
      </c>
      <c r="D36" s="1176"/>
      <c r="E36" s="1177"/>
      <c r="F36" s="36">
        <v>4.67</v>
      </c>
      <c r="G36" s="37">
        <v>5.09</v>
      </c>
      <c r="H36" s="37">
        <v>3.85</v>
      </c>
      <c r="I36" s="37">
        <v>4.97</v>
      </c>
      <c r="J36" s="38">
        <v>5.6</v>
      </c>
      <c r="K36" s="22"/>
      <c r="L36" s="22"/>
      <c r="M36" s="22"/>
      <c r="N36" s="22"/>
      <c r="O36" s="22"/>
      <c r="P36" s="22"/>
    </row>
    <row r="37" spans="1:16" ht="39" customHeight="1">
      <c r="A37" s="22"/>
      <c r="B37" s="35"/>
      <c r="C37" s="1175" t="s">
        <v>543</v>
      </c>
      <c r="D37" s="1176"/>
      <c r="E37" s="1177"/>
      <c r="F37" s="36">
        <v>2.2799999999999998</v>
      </c>
      <c r="G37" s="37">
        <v>2.27</v>
      </c>
      <c r="H37" s="37">
        <v>2.33</v>
      </c>
      <c r="I37" s="37">
        <v>2.48</v>
      </c>
      <c r="J37" s="38">
        <v>4.66</v>
      </c>
      <c r="K37" s="22"/>
      <c r="L37" s="22"/>
      <c r="M37" s="22"/>
      <c r="N37" s="22"/>
      <c r="O37" s="22"/>
      <c r="P37" s="22"/>
    </row>
    <row r="38" spans="1:16" ht="39" customHeight="1">
      <c r="A38" s="22"/>
      <c r="B38" s="35"/>
      <c r="C38" s="1175" t="s">
        <v>544</v>
      </c>
      <c r="D38" s="1176"/>
      <c r="E38" s="1177"/>
      <c r="F38" s="36">
        <v>4.2300000000000004</v>
      </c>
      <c r="G38" s="37">
        <v>4.16</v>
      </c>
      <c r="H38" s="37">
        <v>4.0199999999999996</v>
      </c>
      <c r="I38" s="37">
        <v>3.08</v>
      </c>
      <c r="J38" s="38">
        <v>3.23</v>
      </c>
      <c r="K38" s="22"/>
      <c r="L38" s="22"/>
      <c r="M38" s="22"/>
      <c r="N38" s="22"/>
      <c r="O38" s="22"/>
      <c r="P38" s="22"/>
    </row>
    <row r="39" spans="1:16" ht="39" customHeight="1">
      <c r="A39" s="22"/>
      <c r="B39" s="35"/>
      <c r="C39" s="1175" t="s">
        <v>545</v>
      </c>
      <c r="D39" s="1176"/>
      <c r="E39" s="1177"/>
      <c r="F39" s="36">
        <v>0.1</v>
      </c>
      <c r="G39" s="37">
        <v>0.12</v>
      </c>
      <c r="H39" s="37">
        <v>0.1</v>
      </c>
      <c r="I39" s="37">
        <v>0.11</v>
      </c>
      <c r="J39" s="38">
        <v>0.13</v>
      </c>
      <c r="K39" s="22"/>
      <c r="L39" s="22"/>
      <c r="M39" s="22"/>
      <c r="N39" s="22"/>
      <c r="O39" s="22"/>
      <c r="P39" s="22"/>
    </row>
    <row r="40" spans="1:16" ht="39" customHeight="1">
      <c r="A40" s="22"/>
      <c r="B40" s="35"/>
      <c r="C40" s="1175" t="s">
        <v>546</v>
      </c>
      <c r="D40" s="1176"/>
      <c r="E40" s="1177"/>
      <c r="F40" s="36">
        <v>7.0000000000000007E-2</v>
      </c>
      <c r="G40" s="37">
        <v>0</v>
      </c>
      <c r="H40" s="37">
        <v>0.08</v>
      </c>
      <c r="I40" s="37">
        <v>0.1</v>
      </c>
      <c r="J40" s="38">
        <v>0.12</v>
      </c>
      <c r="K40" s="22"/>
      <c r="L40" s="22"/>
      <c r="M40" s="22"/>
      <c r="N40" s="22"/>
      <c r="O40" s="22"/>
      <c r="P40" s="22"/>
    </row>
    <row r="41" spans="1:16" ht="39" customHeight="1">
      <c r="A41" s="22"/>
      <c r="B41" s="35"/>
      <c r="C41" s="1175" t="s">
        <v>547</v>
      </c>
      <c r="D41" s="1176"/>
      <c r="E41" s="1177"/>
      <c r="F41" s="36" t="s">
        <v>548</v>
      </c>
      <c r="G41" s="37">
        <v>0.01</v>
      </c>
      <c r="H41" s="37">
        <v>7.0000000000000007E-2</v>
      </c>
      <c r="I41" s="37">
        <v>0.09</v>
      </c>
      <c r="J41" s="38">
        <v>0.1</v>
      </c>
      <c r="K41" s="22"/>
      <c r="L41" s="22"/>
      <c r="M41" s="22"/>
      <c r="N41" s="22"/>
      <c r="O41" s="22"/>
      <c r="P41" s="22"/>
    </row>
    <row r="42" spans="1:16" ht="39" customHeight="1">
      <c r="A42" s="22"/>
      <c r="B42" s="39"/>
      <c r="C42" s="1175" t="s">
        <v>549</v>
      </c>
      <c r="D42" s="1176"/>
      <c r="E42" s="1177"/>
      <c r="F42" s="36" t="s">
        <v>495</v>
      </c>
      <c r="G42" s="37" t="s">
        <v>495</v>
      </c>
      <c r="H42" s="37" t="s">
        <v>495</v>
      </c>
      <c r="I42" s="37" t="s">
        <v>495</v>
      </c>
      <c r="J42" s="38" t="s">
        <v>495</v>
      </c>
      <c r="K42" s="22"/>
      <c r="L42" s="22"/>
      <c r="M42" s="22"/>
      <c r="N42" s="22"/>
      <c r="O42" s="22"/>
      <c r="P42" s="22"/>
    </row>
    <row r="43" spans="1:16" ht="39" customHeight="1" thickBot="1">
      <c r="A43" s="22"/>
      <c r="B43" s="40"/>
      <c r="C43" s="1178" t="s">
        <v>550</v>
      </c>
      <c r="D43" s="1179"/>
      <c r="E43" s="1180"/>
      <c r="F43" s="41">
        <v>0.85</v>
      </c>
      <c r="G43" s="42">
        <v>0.38</v>
      </c>
      <c r="H43" s="42">
        <v>1.06</v>
      </c>
      <c r="I43" s="42">
        <v>1</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91" t="s">
        <v>10</v>
      </c>
      <c r="C45" s="1192"/>
      <c r="D45" s="58"/>
      <c r="E45" s="1197" t="s">
        <v>11</v>
      </c>
      <c r="F45" s="1197"/>
      <c r="G45" s="1197"/>
      <c r="H45" s="1197"/>
      <c r="I45" s="1197"/>
      <c r="J45" s="1198"/>
      <c r="K45" s="59">
        <v>11438</v>
      </c>
      <c r="L45" s="60">
        <v>11387</v>
      </c>
      <c r="M45" s="60">
        <v>11446</v>
      </c>
      <c r="N45" s="60">
        <v>10920</v>
      </c>
      <c r="O45" s="61">
        <v>10624</v>
      </c>
      <c r="P45" s="48"/>
      <c r="Q45" s="48"/>
      <c r="R45" s="48"/>
      <c r="S45" s="48"/>
      <c r="T45" s="48"/>
      <c r="U45" s="48"/>
    </row>
    <row r="46" spans="1:21" ht="30.75" customHeight="1">
      <c r="A46" s="48"/>
      <c r="B46" s="1193"/>
      <c r="C46" s="1194"/>
      <c r="D46" s="62"/>
      <c r="E46" s="1185" t="s">
        <v>12</v>
      </c>
      <c r="F46" s="1185"/>
      <c r="G46" s="1185"/>
      <c r="H46" s="1185"/>
      <c r="I46" s="1185"/>
      <c r="J46" s="1186"/>
      <c r="K46" s="63" t="s">
        <v>495</v>
      </c>
      <c r="L46" s="64" t="s">
        <v>495</v>
      </c>
      <c r="M46" s="64" t="s">
        <v>495</v>
      </c>
      <c r="N46" s="64" t="s">
        <v>495</v>
      </c>
      <c r="O46" s="65" t="s">
        <v>495</v>
      </c>
      <c r="P46" s="48"/>
      <c r="Q46" s="48"/>
      <c r="R46" s="48"/>
      <c r="S46" s="48"/>
      <c r="T46" s="48"/>
      <c r="U46" s="48"/>
    </row>
    <row r="47" spans="1:21" ht="30.75" customHeight="1">
      <c r="A47" s="48"/>
      <c r="B47" s="1193"/>
      <c r="C47" s="1194"/>
      <c r="D47" s="62"/>
      <c r="E47" s="1185" t="s">
        <v>13</v>
      </c>
      <c r="F47" s="1185"/>
      <c r="G47" s="1185"/>
      <c r="H47" s="1185"/>
      <c r="I47" s="1185"/>
      <c r="J47" s="1186"/>
      <c r="K47" s="63" t="s">
        <v>495</v>
      </c>
      <c r="L47" s="64" t="s">
        <v>495</v>
      </c>
      <c r="M47" s="64" t="s">
        <v>495</v>
      </c>
      <c r="N47" s="64" t="s">
        <v>495</v>
      </c>
      <c r="O47" s="65" t="s">
        <v>495</v>
      </c>
      <c r="P47" s="48"/>
      <c r="Q47" s="48"/>
      <c r="R47" s="48"/>
      <c r="S47" s="48"/>
      <c r="T47" s="48"/>
      <c r="U47" s="48"/>
    </row>
    <row r="48" spans="1:21" ht="30.75" customHeight="1">
      <c r="A48" s="48"/>
      <c r="B48" s="1193"/>
      <c r="C48" s="1194"/>
      <c r="D48" s="62"/>
      <c r="E48" s="1185" t="s">
        <v>14</v>
      </c>
      <c r="F48" s="1185"/>
      <c r="G48" s="1185"/>
      <c r="H48" s="1185"/>
      <c r="I48" s="1185"/>
      <c r="J48" s="1186"/>
      <c r="K48" s="63">
        <v>3407</v>
      </c>
      <c r="L48" s="64">
        <v>3053</v>
      </c>
      <c r="M48" s="64">
        <v>3251</v>
      </c>
      <c r="N48" s="64">
        <v>2748</v>
      </c>
      <c r="O48" s="65">
        <v>2654</v>
      </c>
      <c r="P48" s="48"/>
      <c r="Q48" s="48"/>
      <c r="R48" s="48"/>
      <c r="S48" s="48"/>
      <c r="T48" s="48"/>
      <c r="U48" s="48"/>
    </row>
    <row r="49" spans="1:21" ht="30.75" customHeight="1">
      <c r="A49" s="48"/>
      <c r="B49" s="1193"/>
      <c r="C49" s="1194"/>
      <c r="D49" s="62"/>
      <c r="E49" s="1185" t="s">
        <v>15</v>
      </c>
      <c r="F49" s="1185"/>
      <c r="G49" s="1185"/>
      <c r="H49" s="1185"/>
      <c r="I49" s="1185"/>
      <c r="J49" s="1186"/>
      <c r="K49" s="63">
        <v>1442</v>
      </c>
      <c r="L49" s="64">
        <v>994</v>
      </c>
      <c r="M49" s="64">
        <v>443</v>
      </c>
      <c r="N49" s="64">
        <v>230</v>
      </c>
      <c r="O49" s="65">
        <v>229</v>
      </c>
      <c r="P49" s="48"/>
      <c r="Q49" s="48"/>
      <c r="R49" s="48"/>
      <c r="S49" s="48"/>
      <c r="T49" s="48"/>
      <c r="U49" s="48"/>
    </row>
    <row r="50" spans="1:21" ht="30.75" customHeight="1">
      <c r="A50" s="48"/>
      <c r="B50" s="1193"/>
      <c r="C50" s="1194"/>
      <c r="D50" s="62"/>
      <c r="E50" s="1185" t="s">
        <v>16</v>
      </c>
      <c r="F50" s="1185"/>
      <c r="G50" s="1185"/>
      <c r="H50" s="1185"/>
      <c r="I50" s="1185"/>
      <c r="J50" s="1186"/>
      <c r="K50" s="63">
        <v>80</v>
      </c>
      <c r="L50" s="64">
        <v>88</v>
      </c>
      <c r="M50" s="64">
        <v>78</v>
      </c>
      <c r="N50" s="64">
        <v>72</v>
      </c>
      <c r="O50" s="65">
        <v>70</v>
      </c>
      <c r="P50" s="48"/>
      <c r="Q50" s="48"/>
      <c r="R50" s="48"/>
      <c r="S50" s="48"/>
      <c r="T50" s="48"/>
      <c r="U50" s="48"/>
    </row>
    <row r="51" spans="1:21" ht="30.75" customHeight="1">
      <c r="A51" s="48"/>
      <c r="B51" s="1195"/>
      <c r="C51" s="1196"/>
      <c r="D51" s="66"/>
      <c r="E51" s="1185" t="s">
        <v>17</v>
      </c>
      <c r="F51" s="1185"/>
      <c r="G51" s="1185"/>
      <c r="H51" s="1185"/>
      <c r="I51" s="1185"/>
      <c r="J51" s="1186"/>
      <c r="K51" s="63" t="s">
        <v>495</v>
      </c>
      <c r="L51" s="64" t="s">
        <v>495</v>
      </c>
      <c r="M51" s="64">
        <v>0</v>
      </c>
      <c r="N51" s="64" t="s">
        <v>495</v>
      </c>
      <c r="O51" s="65" t="s">
        <v>495</v>
      </c>
      <c r="P51" s="48"/>
      <c r="Q51" s="48"/>
      <c r="R51" s="48"/>
      <c r="S51" s="48"/>
      <c r="T51" s="48"/>
      <c r="U51" s="48"/>
    </row>
    <row r="52" spans="1:21" ht="30.75" customHeight="1">
      <c r="A52" s="48"/>
      <c r="B52" s="1183" t="s">
        <v>18</v>
      </c>
      <c r="C52" s="1184"/>
      <c r="D52" s="66"/>
      <c r="E52" s="1185" t="s">
        <v>19</v>
      </c>
      <c r="F52" s="1185"/>
      <c r="G52" s="1185"/>
      <c r="H52" s="1185"/>
      <c r="I52" s="1185"/>
      <c r="J52" s="1186"/>
      <c r="K52" s="63">
        <v>12002</v>
      </c>
      <c r="L52" s="64">
        <v>11902</v>
      </c>
      <c r="M52" s="64">
        <v>11799</v>
      </c>
      <c r="N52" s="64">
        <v>11828</v>
      </c>
      <c r="O52" s="65">
        <v>11304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4365</v>
      </c>
      <c r="L53" s="69">
        <v>3620</v>
      </c>
      <c r="M53" s="69">
        <v>3419</v>
      </c>
      <c r="N53" s="69">
        <v>2142</v>
      </c>
      <c r="O53" s="70">
        <v>2273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534</v>
      </c>
      <c r="J40" s="79" t="s">
        <v>535</v>
      </c>
      <c r="K40" s="79" t="s">
        <v>536</v>
      </c>
      <c r="L40" s="79" t="s">
        <v>537</v>
      </c>
      <c r="M40" s="80" t="s">
        <v>538</v>
      </c>
    </row>
    <row r="41" spans="2:13" ht="27.75" customHeight="1">
      <c r="B41" s="1199" t="s">
        <v>23</v>
      </c>
      <c r="C41" s="1200"/>
      <c r="D41" s="81"/>
      <c r="E41" s="1205" t="s">
        <v>24</v>
      </c>
      <c r="F41" s="1205"/>
      <c r="G41" s="1205"/>
      <c r="H41" s="1206"/>
      <c r="I41" s="82">
        <v>90762</v>
      </c>
      <c r="J41" s="83">
        <v>88806</v>
      </c>
      <c r="K41" s="83">
        <v>87105</v>
      </c>
      <c r="L41" s="83">
        <v>85569</v>
      </c>
      <c r="M41" s="84">
        <v>82570</v>
      </c>
    </row>
    <row r="42" spans="2:13" ht="27.75" customHeight="1">
      <c r="B42" s="1201"/>
      <c r="C42" s="1202"/>
      <c r="D42" s="85"/>
      <c r="E42" s="1207" t="s">
        <v>25</v>
      </c>
      <c r="F42" s="1207"/>
      <c r="G42" s="1207"/>
      <c r="H42" s="1208"/>
      <c r="I42" s="86">
        <v>624</v>
      </c>
      <c r="J42" s="87">
        <v>563</v>
      </c>
      <c r="K42" s="87">
        <v>534</v>
      </c>
      <c r="L42" s="87">
        <v>334</v>
      </c>
      <c r="M42" s="88">
        <v>220</v>
      </c>
    </row>
    <row r="43" spans="2:13" ht="27.75" customHeight="1">
      <c r="B43" s="1201"/>
      <c r="C43" s="1202"/>
      <c r="D43" s="85"/>
      <c r="E43" s="1207" t="s">
        <v>26</v>
      </c>
      <c r="F43" s="1207"/>
      <c r="G43" s="1207"/>
      <c r="H43" s="1208"/>
      <c r="I43" s="86">
        <v>28369</v>
      </c>
      <c r="J43" s="87">
        <v>29496</v>
      </c>
      <c r="K43" s="87">
        <v>26422</v>
      </c>
      <c r="L43" s="87">
        <v>23733</v>
      </c>
      <c r="M43" s="88">
        <v>20731</v>
      </c>
    </row>
    <row r="44" spans="2:13" ht="27.75" customHeight="1">
      <c r="B44" s="1201"/>
      <c r="C44" s="1202"/>
      <c r="D44" s="85"/>
      <c r="E44" s="1207" t="s">
        <v>27</v>
      </c>
      <c r="F44" s="1207"/>
      <c r="G44" s="1207"/>
      <c r="H44" s="1208"/>
      <c r="I44" s="86">
        <v>2617</v>
      </c>
      <c r="J44" s="87">
        <v>1735</v>
      </c>
      <c r="K44" s="87">
        <v>1316</v>
      </c>
      <c r="L44" s="87">
        <v>1672</v>
      </c>
      <c r="M44" s="88">
        <v>2626</v>
      </c>
    </row>
    <row r="45" spans="2:13" ht="27.75" customHeight="1">
      <c r="B45" s="1201"/>
      <c r="C45" s="1202"/>
      <c r="D45" s="85"/>
      <c r="E45" s="1207" t="s">
        <v>28</v>
      </c>
      <c r="F45" s="1207"/>
      <c r="G45" s="1207"/>
      <c r="H45" s="1208"/>
      <c r="I45" s="86">
        <v>14682</v>
      </c>
      <c r="J45" s="87">
        <v>14247</v>
      </c>
      <c r="K45" s="87">
        <v>13594</v>
      </c>
      <c r="L45" s="87">
        <v>12436</v>
      </c>
      <c r="M45" s="88">
        <v>11948</v>
      </c>
    </row>
    <row r="46" spans="2:13" ht="27.75" customHeight="1">
      <c r="B46" s="1201"/>
      <c r="C46" s="1202"/>
      <c r="D46" s="85"/>
      <c r="E46" s="1207" t="s">
        <v>29</v>
      </c>
      <c r="F46" s="1207"/>
      <c r="G46" s="1207"/>
      <c r="H46" s="1208"/>
      <c r="I46" s="86">
        <v>969</v>
      </c>
      <c r="J46" s="87">
        <v>741</v>
      </c>
      <c r="K46" s="87">
        <v>526</v>
      </c>
      <c r="L46" s="87">
        <v>455</v>
      </c>
      <c r="M46" s="88">
        <v>337</v>
      </c>
    </row>
    <row r="47" spans="2:13" ht="27.75" customHeight="1">
      <c r="B47" s="1201"/>
      <c r="C47" s="1202"/>
      <c r="D47" s="85"/>
      <c r="E47" s="1207" t="s">
        <v>30</v>
      </c>
      <c r="F47" s="1207"/>
      <c r="G47" s="1207"/>
      <c r="H47" s="1208"/>
      <c r="I47" s="86" t="s">
        <v>495</v>
      </c>
      <c r="J47" s="87" t="s">
        <v>495</v>
      </c>
      <c r="K47" s="87" t="s">
        <v>495</v>
      </c>
      <c r="L47" s="87" t="s">
        <v>495</v>
      </c>
      <c r="M47" s="88" t="s">
        <v>495</v>
      </c>
    </row>
    <row r="48" spans="2:13" ht="27.75" customHeight="1">
      <c r="B48" s="1203"/>
      <c r="C48" s="1204"/>
      <c r="D48" s="85"/>
      <c r="E48" s="1207" t="s">
        <v>31</v>
      </c>
      <c r="F48" s="1207"/>
      <c r="G48" s="1207"/>
      <c r="H48" s="1208"/>
      <c r="I48" s="86" t="s">
        <v>495</v>
      </c>
      <c r="J48" s="87" t="s">
        <v>495</v>
      </c>
      <c r="K48" s="87" t="s">
        <v>495</v>
      </c>
      <c r="L48" s="87" t="s">
        <v>495</v>
      </c>
      <c r="M48" s="88" t="s">
        <v>495</v>
      </c>
    </row>
    <row r="49" spans="2:13" ht="27.75" customHeight="1">
      <c r="B49" s="1209" t="s">
        <v>32</v>
      </c>
      <c r="C49" s="1210"/>
      <c r="D49" s="89"/>
      <c r="E49" s="1207" t="s">
        <v>33</v>
      </c>
      <c r="F49" s="1207"/>
      <c r="G49" s="1207"/>
      <c r="H49" s="1208"/>
      <c r="I49" s="86">
        <v>26542</v>
      </c>
      <c r="J49" s="87">
        <v>25629</v>
      </c>
      <c r="K49" s="87">
        <v>29725</v>
      </c>
      <c r="L49" s="87">
        <v>32072</v>
      </c>
      <c r="M49" s="88">
        <v>32556</v>
      </c>
    </row>
    <row r="50" spans="2:13" ht="27.75" customHeight="1">
      <c r="B50" s="1201"/>
      <c r="C50" s="1202"/>
      <c r="D50" s="85"/>
      <c r="E50" s="1207" t="s">
        <v>34</v>
      </c>
      <c r="F50" s="1207"/>
      <c r="G50" s="1207"/>
      <c r="H50" s="1208"/>
      <c r="I50" s="86">
        <v>7510</v>
      </c>
      <c r="J50" s="87">
        <v>6173</v>
      </c>
      <c r="K50" s="87">
        <v>5523</v>
      </c>
      <c r="L50" s="87">
        <v>4901</v>
      </c>
      <c r="M50" s="88">
        <v>7104</v>
      </c>
    </row>
    <row r="51" spans="2:13" ht="27.75" customHeight="1">
      <c r="B51" s="1203"/>
      <c r="C51" s="1204"/>
      <c r="D51" s="85"/>
      <c r="E51" s="1207" t="s">
        <v>35</v>
      </c>
      <c r="F51" s="1207"/>
      <c r="G51" s="1207"/>
      <c r="H51" s="1208"/>
      <c r="I51" s="86">
        <v>94615</v>
      </c>
      <c r="J51" s="87">
        <v>96381</v>
      </c>
      <c r="K51" s="87">
        <v>94430</v>
      </c>
      <c r="L51" s="87">
        <v>92695</v>
      </c>
      <c r="M51" s="88">
        <v>90863</v>
      </c>
    </row>
    <row r="52" spans="2:13" ht="27.75" customHeight="1" thickBot="1">
      <c r="B52" s="1211" t="s">
        <v>36</v>
      </c>
      <c r="C52" s="1212"/>
      <c r="D52" s="90"/>
      <c r="E52" s="1213" t="s">
        <v>37</v>
      </c>
      <c r="F52" s="1213"/>
      <c r="G52" s="1213"/>
      <c r="H52" s="1214"/>
      <c r="I52" s="91">
        <v>9356</v>
      </c>
      <c r="J52" s="92">
        <v>7406</v>
      </c>
      <c r="K52" s="92">
        <v>-181</v>
      </c>
      <c r="L52" s="92">
        <v>-5470</v>
      </c>
      <c r="M52" s="93">
        <v>-12091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598</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598</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597</v>
      </c>
      <c r="C41" s="246"/>
      <c r="D41" s="246"/>
      <c r="E41" s="246"/>
      <c r="F41" s="246"/>
      <c r="G41" s="246"/>
      <c r="H41" s="246"/>
      <c r="I41" s="246"/>
      <c r="J41" s="246"/>
      <c r="K41" s="246"/>
      <c r="L41" s="246"/>
      <c r="M41" s="246"/>
      <c r="N41" s="246"/>
      <c r="O41" s="246"/>
      <c r="P41" s="247"/>
    </row>
    <row r="42" spans="2:17" ht="13.5">
      <c r="B42" s="248"/>
      <c r="C42" s="244"/>
      <c r="D42" s="244"/>
      <c r="E42" s="244"/>
      <c r="F42" s="244"/>
      <c r="G42" s="353" t="s">
        <v>593</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596</v>
      </c>
    </row>
    <row r="50" spans="1:17" ht="13.5">
      <c r="B50" s="248"/>
      <c r="C50" s="244"/>
      <c r="D50" s="244"/>
      <c r="E50" s="244"/>
      <c r="F50" s="244"/>
      <c r="G50" s="1236"/>
      <c r="H50" s="1237"/>
      <c r="I50" s="1237"/>
      <c r="J50" s="1238"/>
      <c r="K50" s="345" t="s">
        <v>534</v>
      </c>
      <c r="L50" s="345" t="s">
        <v>535</v>
      </c>
      <c r="M50" s="345" t="s">
        <v>536</v>
      </c>
      <c r="N50" s="345" t="s">
        <v>537</v>
      </c>
      <c r="O50" s="345" t="s">
        <v>538</v>
      </c>
    </row>
    <row r="51" spans="1:17" ht="13.5">
      <c r="B51" s="248"/>
      <c r="C51" s="244"/>
      <c r="D51" s="244"/>
      <c r="E51" s="244"/>
      <c r="F51" s="244"/>
      <c r="G51" s="1239" t="s">
        <v>591</v>
      </c>
      <c r="H51" s="1240"/>
      <c r="I51" s="1245" t="s">
        <v>589</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595</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590</v>
      </c>
      <c r="H55" s="1220"/>
      <c r="I55" s="1225" t="s">
        <v>589</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595</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594</v>
      </c>
      <c r="C63" s="244"/>
      <c r="D63" s="244"/>
      <c r="E63" s="244"/>
      <c r="F63" s="244"/>
      <c r="G63" s="244"/>
      <c r="H63" s="244"/>
      <c r="I63" s="244"/>
      <c r="J63" s="244"/>
      <c r="K63" s="244"/>
      <c r="L63" s="244"/>
      <c r="M63" s="244"/>
      <c r="N63" s="244"/>
      <c r="O63" s="244"/>
    </row>
    <row r="64" spans="1:17" ht="13.5">
      <c r="B64" s="248"/>
      <c r="C64" s="244"/>
      <c r="D64" s="244"/>
      <c r="E64" s="244"/>
      <c r="F64" s="244"/>
      <c r="G64" s="353" t="s">
        <v>593</v>
      </c>
      <c r="I64" s="352"/>
      <c r="J64" s="352"/>
      <c r="K64" s="352"/>
      <c r="L64" s="244"/>
      <c r="M64" s="244"/>
      <c r="N64" s="244"/>
      <c r="O64" s="244"/>
    </row>
    <row r="65" spans="2:30" ht="13.5">
      <c r="B65" s="248"/>
      <c r="C65" s="244"/>
      <c r="D65" s="244"/>
      <c r="E65" s="244"/>
      <c r="F65" s="244"/>
      <c r="G65" s="1227" t="s">
        <v>599</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592</v>
      </c>
      <c r="I71" s="349"/>
      <c r="J71" s="348"/>
      <c r="K71" s="348"/>
      <c r="L71" s="347"/>
      <c r="M71" s="348"/>
      <c r="N71" s="347"/>
      <c r="O71" s="346"/>
    </row>
    <row r="72" spans="2:30" ht="13.5">
      <c r="B72" s="248"/>
      <c r="C72" s="244"/>
      <c r="D72" s="244"/>
      <c r="E72" s="244"/>
      <c r="F72" s="244"/>
      <c r="G72" s="1236"/>
      <c r="H72" s="1237"/>
      <c r="I72" s="1237"/>
      <c r="J72" s="1238"/>
      <c r="K72" s="345" t="s">
        <v>534</v>
      </c>
      <c r="L72" s="345" t="s">
        <v>535</v>
      </c>
      <c r="M72" s="345" t="s">
        <v>536</v>
      </c>
      <c r="N72" s="345" t="s">
        <v>537</v>
      </c>
      <c r="O72" s="345" t="s">
        <v>538</v>
      </c>
    </row>
    <row r="73" spans="2:30" ht="13.5">
      <c r="B73" s="248"/>
      <c r="C73" s="244"/>
      <c r="D73" s="244"/>
      <c r="E73" s="244"/>
      <c r="F73" s="244"/>
      <c r="G73" s="1239" t="s">
        <v>591</v>
      </c>
      <c r="H73" s="1240"/>
      <c r="I73" s="1245" t="s">
        <v>589</v>
      </c>
      <c r="J73" s="1245"/>
      <c r="K73" s="1226">
        <v>19.899999999999999</v>
      </c>
      <c r="L73" s="1226">
        <v>15.6</v>
      </c>
      <c r="M73" s="1215"/>
      <c r="N73" s="1215"/>
      <c r="O73" s="1215"/>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588</v>
      </c>
      <c r="J75" s="1225"/>
      <c r="K75" s="1247">
        <v>9.3000000000000007</v>
      </c>
      <c r="L75" s="1247">
        <v>8.8000000000000007</v>
      </c>
      <c r="M75" s="1247">
        <v>8</v>
      </c>
      <c r="N75" s="1247">
        <v>6.4</v>
      </c>
      <c r="O75" s="1247">
        <v>5.4</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590</v>
      </c>
      <c r="H77" s="1220"/>
      <c r="I77" s="1225" t="s">
        <v>589</v>
      </c>
      <c r="J77" s="1225"/>
      <c r="K77" s="1226">
        <v>62.5</v>
      </c>
      <c r="L77" s="1226">
        <v>57.8</v>
      </c>
      <c r="M77" s="1215">
        <v>49.8</v>
      </c>
      <c r="N77" s="1215">
        <v>45.1</v>
      </c>
      <c r="O77" s="1215">
        <v>37.4</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588</v>
      </c>
      <c r="J79" s="1217"/>
      <c r="K79" s="1218">
        <v>8.6</v>
      </c>
      <c r="L79" s="1218">
        <v>8.3000000000000007</v>
      </c>
      <c r="M79" s="1218">
        <v>7.7</v>
      </c>
      <c r="N79" s="1218">
        <v>7.1</v>
      </c>
      <c r="O79" s="1218">
        <v>6.3</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533</v>
      </c>
      <c r="G2" s="111"/>
      <c r="H2" s="112"/>
    </row>
    <row r="3" spans="1:8">
      <c r="A3" s="108" t="s">
        <v>526</v>
      </c>
      <c r="B3" s="113"/>
      <c r="C3" s="114"/>
      <c r="D3" s="115">
        <v>44290</v>
      </c>
      <c r="E3" s="116"/>
      <c r="F3" s="117">
        <v>36765</v>
      </c>
      <c r="G3" s="118"/>
      <c r="H3" s="119"/>
    </row>
    <row r="4" spans="1:8">
      <c r="A4" s="120"/>
      <c r="B4" s="121"/>
      <c r="C4" s="122"/>
      <c r="D4" s="123">
        <v>24101</v>
      </c>
      <c r="E4" s="124"/>
      <c r="F4" s="125">
        <v>20975</v>
      </c>
      <c r="G4" s="126"/>
      <c r="H4" s="127"/>
    </row>
    <row r="5" spans="1:8">
      <c r="A5" s="108" t="s">
        <v>528</v>
      </c>
      <c r="B5" s="113"/>
      <c r="C5" s="114"/>
      <c r="D5" s="115">
        <v>46917</v>
      </c>
      <c r="E5" s="116"/>
      <c r="F5" s="117">
        <v>39052</v>
      </c>
      <c r="G5" s="118"/>
      <c r="H5" s="119"/>
    </row>
    <row r="6" spans="1:8">
      <c r="A6" s="120"/>
      <c r="B6" s="121"/>
      <c r="C6" s="122"/>
      <c r="D6" s="123">
        <v>24832</v>
      </c>
      <c r="E6" s="124"/>
      <c r="F6" s="125">
        <v>21186</v>
      </c>
      <c r="G6" s="126"/>
      <c r="H6" s="127"/>
    </row>
    <row r="7" spans="1:8">
      <c r="A7" s="108" t="s">
        <v>529</v>
      </c>
      <c r="B7" s="113"/>
      <c r="C7" s="114"/>
      <c r="D7" s="115">
        <v>46429</v>
      </c>
      <c r="E7" s="116"/>
      <c r="F7" s="117">
        <v>41235</v>
      </c>
      <c r="G7" s="118"/>
      <c r="H7" s="119"/>
    </row>
    <row r="8" spans="1:8">
      <c r="A8" s="120"/>
      <c r="B8" s="121"/>
      <c r="C8" s="122"/>
      <c r="D8" s="123">
        <v>24015</v>
      </c>
      <c r="E8" s="124"/>
      <c r="F8" s="125">
        <v>22086</v>
      </c>
      <c r="G8" s="126"/>
      <c r="H8" s="127"/>
    </row>
    <row r="9" spans="1:8">
      <c r="A9" s="108" t="s">
        <v>530</v>
      </c>
      <c r="B9" s="113"/>
      <c r="C9" s="114"/>
      <c r="D9" s="115">
        <v>54462</v>
      </c>
      <c r="E9" s="116"/>
      <c r="F9" s="117">
        <v>41862</v>
      </c>
      <c r="G9" s="118"/>
      <c r="H9" s="119"/>
    </row>
    <row r="10" spans="1:8">
      <c r="A10" s="120"/>
      <c r="B10" s="121"/>
      <c r="C10" s="122"/>
      <c r="D10" s="123">
        <v>29020</v>
      </c>
      <c r="E10" s="124"/>
      <c r="F10" s="125">
        <v>23710</v>
      </c>
      <c r="G10" s="126"/>
      <c r="H10" s="127"/>
    </row>
    <row r="11" spans="1:8">
      <c r="A11" s="108" t="s">
        <v>531</v>
      </c>
      <c r="B11" s="113"/>
      <c r="C11" s="114"/>
      <c r="D11" s="115">
        <v>40638</v>
      </c>
      <c r="E11" s="116"/>
      <c r="F11" s="117">
        <v>43554</v>
      </c>
      <c r="G11" s="118"/>
      <c r="H11" s="119"/>
    </row>
    <row r="12" spans="1:8">
      <c r="A12" s="120"/>
      <c r="B12" s="121"/>
      <c r="C12" s="128"/>
      <c r="D12" s="123">
        <v>24832</v>
      </c>
      <c r="E12" s="124"/>
      <c r="F12" s="125">
        <v>24811</v>
      </c>
      <c r="G12" s="126"/>
      <c r="H12" s="127"/>
    </row>
    <row r="13" spans="1:8">
      <c r="A13" s="108"/>
      <c r="B13" s="113"/>
      <c r="C13" s="129"/>
      <c r="D13" s="130">
        <v>46547</v>
      </c>
      <c r="E13" s="131"/>
      <c r="F13" s="132">
        <v>40494</v>
      </c>
      <c r="G13" s="133"/>
      <c r="H13" s="119"/>
    </row>
    <row r="14" spans="1:8">
      <c r="A14" s="120"/>
      <c r="B14" s="121"/>
      <c r="C14" s="122"/>
      <c r="D14" s="123">
        <v>25360</v>
      </c>
      <c r="E14" s="124"/>
      <c r="F14" s="125">
        <v>22554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2.3199999999999998</v>
      </c>
      <c r="C19" s="134">
        <f>ROUND(VALUE(SUBSTITUTE(実質収支比率等に係る経年分析!G$48,"▲","-")),2)</f>
        <v>2.34</v>
      </c>
      <c r="D19" s="134">
        <f>ROUND(VALUE(SUBSTITUTE(実質収支比率等に係る経年分析!H$48,"▲","-")),2)</f>
        <v>2.4</v>
      </c>
      <c r="E19" s="134">
        <f>ROUND(VALUE(SUBSTITUTE(実質収支比率等に係る経年分析!I$48,"▲","-")),2)</f>
        <v>2.52</v>
      </c>
      <c r="F19" s="134">
        <f>ROUND(VALUE(SUBSTITUTE(実質収支比率等に係る経年分析!J$48,"▲","-")),2)</f>
        <v>4.68</v>
      </c>
    </row>
    <row r="20" spans="1:11">
      <c r="A20" s="134" t="s">
        <v>42</v>
      </c>
      <c r="B20" s="134">
        <f>ROUND(VALUE(SUBSTITUTE(実質収支比率等に係る経年分析!F$47,"▲","-")),2)</f>
        <v>15.49</v>
      </c>
      <c r="C20" s="134">
        <f>ROUND(VALUE(SUBSTITUTE(実質収支比率等に係る経年分析!G$47,"▲","-")),2)</f>
        <v>16.399999999999999</v>
      </c>
      <c r="D20" s="134">
        <f>ROUND(VALUE(SUBSTITUTE(実質収支比率等に係る経年分析!H$47,"▲","-")),2)</f>
        <v>17.5</v>
      </c>
      <c r="E20" s="134">
        <f>ROUND(VALUE(SUBSTITUTE(実質収支比率等に係る経年分析!I$47,"▲","-")),2)</f>
        <v>18.63</v>
      </c>
      <c r="F20" s="134">
        <f>ROUND(VALUE(SUBSTITUTE(実質収支比率等に係る経年分析!J$47,"▲","-")),2)</f>
        <v>19.63</v>
      </c>
    </row>
    <row r="21" spans="1:11">
      <c r="A21" s="134" t="s">
        <v>43</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1.23</v>
      </c>
      <c r="E21" s="134">
        <f>IF(ISNUMBER(VALUE(SUBSTITUTE(実質収支比率等に係る経年分析!I$49,"▲","-"))),ROUND(VALUE(SUBSTITUTE(実質収支比率等に係る経年分析!I$49,"▲","-")),2),NA())</f>
        <v>1.1299999999999999</v>
      </c>
      <c r="F21" s="134">
        <f>IF(ISNUMBER(VALUE(SUBSTITUTE(実質収支比率等に係る経年分析!J$49,"▲","-"))),ROUND(VALUE(SUBSTITUTE(実質収支比率等に係る経年分析!J$49,"▲","-")),2),NA())</f>
        <v>3.28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上高地観光施設事業会計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松本城特別会計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4.2300000000000004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4.0199999999999996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3.23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2.2799999999999998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4.66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0.21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12002</v>
      </c>
      <c r="E42" s="136"/>
      <c r="F42" s="136"/>
      <c r="G42" s="136">
        <f>'実質公債費比率（分子）の構造'!L$52</f>
        <v>11902</v>
      </c>
      <c r="H42" s="136"/>
      <c r="I42" s="136"/>
      <c r="J42" s="136">
        <f>'実質公債費比率（分子）の構造'!M$52</f>
        <v>11799</v>
      </c>
      <c r="K42" s="136"/>
      <c r="L42" s="136"/>
      <c r="M42" s="136">
        <f>'実質公債費比率（分子）の構造'!N$52</f>
        <v>11828</v>
      </c>
      <c r="N42" s="136"/>
      <c r="O42" s="136"/>
      <c r="P42" s="136">
        <f>'実質公債費比率（分子）の構造'!O$52</f>
        <v>11304</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80</v>
      </c>
      <c r="C44" s="136"/>
      <c r="D44" s="136"/>
      <c r="E44" s="136">
        <f>'実質公債費比率（分子）の構造'!L$50</f>
        <v>88</v>
      </c>
      <c r="F44" s="136"/>
      <c r="G44" s="136"/>
      <c r="H44" s="136">
        <f>'実質公債費比率（分子）の構造'!M$50</f>
        <v>78</v>
      </c>
      <c r="I44" s="136"/>
      <c r="J44" s="136"/>
      <c r="K44" s="136">
        <f>'実質公債費比率（分子）の構造'!N$50</f>
        <v>72</v>
      </c>
      <c r="L44" s="136"/>
      <c r="M44" s="136"/>
      <c r="N44" s="136">
        <f>'実質公債費比率（分子）の構造'!O$50</f>
        <v>70</v>
      </c>
      <c r="O44" s="136"/>
      <c r="P44" s="136"/>
    </row>
    <row r="45" spans="1:16">
      <c r="A45" s="136" t="s">
        <v>53</v>
      </c>
      <c r="B45" s="136">
        <f>'実質公債費比率（分子）の構造'!K$49</f>
        <v>1442</v>
      </c>
      <c r="C45" s="136"/>
      <c r="D45" s="136"/>
      <c r="E45" s="136">
        <f>'実質公債費比率（分子）の構造'!L$49</f>
        <v>994</v>
      </c>
      <c r="F45" s="136"/>
      <c r="G45" s="136"/>
      <c r="H45" s="136">
        <f>'実質公債費比率（分子）の構造'!M$49</f>
        <v>443</v>
      </c>
      <c r="I45" s="136"/>
      <c r="J45" s="136"/>
      <c r="K45" s="136">
        <f>'実質公債費比率（分子）の構造'!N$49</f>
        <v>230</v>
      </c>
      <c r="L45" s="136"/>
      <c r="M45" s="136"/>
      <c r="N45" s="136">
        <f>'実質公債費比率（分子）の構造'!O$49</f>
        <v>229</v>
      </c>
      <c r="O45" s="136"/>
      <c r="P45" s="136"/>
    </row>
    <row r="46" spans="1:16">
      <c r="A46" s="136" t="s">
        <v>54</v>
      </c>
      <c r="B46" s="136">
        <f>'実質公債費比率（分子）の構造'!K$48</f>
        <v>3407</v>
      </c>
      <c r="C46" s="136"/>
      <c r="D46" s="136"/>
      <c r="E46" s="136">
        <f>'実質公債費比率（分子）の構造'!L$48</f>
        <v>3053</v>
      </c>
      <c r="F46" s="136"/>
      <c r="G46" s="136"/>
      <c r="H46" s="136">
        <f>'実質公債費比率（分子）の構造'!M$48</f>
        <v>3251</v>
      </c>
      <c r="I46" s="136"/>
      <c r="J46" s="136"/>
      <c r="K46" s="136">
        <f>'実質公債費比率（分子）の構造'!N$48</f>
        <v>2748</v>
      </c>
      <c r="L46" s="136"/>
      <c r="M46" s="136"/>
      <c r="N46" s="136">
        <f>'実質公債費比率（分子）の構造'!O$48</f>
        <v>2654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11438</v>
      </c>
      <c r="C49" s="136"/>
      <c r="D49" s="136"/>
      <c r="E49" s="136">
        <f>'実質公債費比率（分子）の構造'!L$45</f>
        <v>11387</v>
      </c>
      <c r="F49" s="136"/>
      <c r="G49" s="136"/>
      <c r="H49" s="136">
        <f>'実質公債費比率（分子）の構造'!M$45</f>
        <v>11446</v>
      </c>
      <c r="I49" s="136"/>
      <c r="J49" s="136"/>
      <c r="K49" s="136">
        <f>'実質公債費比率（分子）の構造'!N$45</f>
        <v>10920</v>
      </c>
      <c r="L49" s="136"/>
      <c r="M49" s="136"/>
      <c r="N49" s="136">
        <f>'実質公債費比率（分子）の構造'!O$45</f>
        <v>10624</v>
      </c>
      <c r="O49" s="136"/>
      <c r="P49" s="136"/>
    </row>
    <row r="50" spans="1:16">
      <c r="A50" s="136" t="s">
        <v>58</v>
      </c>
      <c r="B50" s="136" t="e">
        <f>NA()</f>
        <v>#N/A</v>
      </c>
      <c r="C50" s="136">
        <f>IF(ISNUMBER('実質公債費比率（分子）の構造'!K$53),'実質公債費比率（分子）の構造'!K$53,NA())</f>
        <v>4365</v>
      </c>
      <c r="D50" s="136" t="e">
        <f>NA()</f>
        <v>#N/A</v>
      </c>
      <c r="E50" s="136" t="e">
        <f>NA()</f>
        <v>#N/A</v>
      </c>
      <c r="F50" s="136">
        <f>IF(ISNUMBER('実質公債費比率（分子）の構造'!L$53),'実質公債費比率（分子）の構造'!L$53,NA())</f>
        <v>3620</v>
      </c>
      <c r="G50" s="136" t="e">
        <f>NA()</f>
        <v>#N/A</v>
      </c>
      <c r="H50" s="136" t="e">
        <f>NA()</f>
        <v>#N/A</v>
      </c>
      <c r="I50" s="136">
        <f>IF(ISNUMBER('実質公債費比率（分子）の構造'!M$53),'実質公債費比率（分子）の構造'!M$53,NA())</f>
        <v>3419</v>
      </c>
      <c r="J50" s="136" t="e">
        <f>NA()</f>
        <v>#N/A</v>
      </c>
      <c r="K50" s="136" t="e">
        <f>NA()</f>
        <v>#N/A</v>
      </c>
      <c r="L50" s="136">
        <f>IF(ISNUMBER('実質公債費比率（分子）の構造'!N$53),'実質公債費比率（分子）の構造'!N$53,NA())</f>
        <v>2142</v>
      </c>
      <c r="M50" s="136" t="e">
        <f>NA()</f>
        <v>#N/A</v>
      </c>
      <c r="N50" s="136" t="e">
        <f>NA()</f>
        <v>#N/A</v>
      </c>
      <c r="O50" s="136">
        <f>IF(ISNUMBER('実質公債費比率（分子）の構造'!O$53),'実質公債費比率（分子）の構造'!O$53,NA())</f>
        <v>2273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94615</v>
      </c>
      <c r="E56" s="135"/>
      <c r="F56" s="135"/>
      <c r="G56" s="135">
        <f>'将来負担比率（分子）の構造'!J$51</f>
        <v>96381</v>
      </c>
      <c r="H56" s="135"/>
      <c r="I56" s="135"/>
      <c r="J56" s="135">
        <f>'将来負担比率（分子）の構造'!K$51</f>
        <v>94430</v>
      </c>
      <c r="K56" s="135"/>
      <c r="L56" s="135"/>
      <c r="M56" s="135">
        <f>'将来負担比率（分子）の構造'!L$51</f>
        <v>92695</v>
      </c>
      <c r="N56" s="135"/>
      <c r="O56" s="135"/>
      <c r="P56" s="135">
        <f>'将来負担比率（分子）の構造'!M$51</f>
        <v>90863</v>
      </c>
    </row>
    <row r="57" spans="1:16">
      <c r="A57" s="135" t="s">
        <v>34</v>
      </c>
      <c r="B57" s="135"/>
      <c r="C57" s="135"/>
      <c r="D57" s="135">
        <f>'将来負担比率（分子）の構造'!I$50</f>
        <v>7510</v>
      </c>
      <c r="E57" s="135"/>
      <c r="F57" s="135"/>
      <c r="G57" s="135">
        <f>'将来負担比率（分子）の構造'!J$50</f>
        <v>6173</v>
      </c>
      <c r="H57" s="135"/>
      <c r="I57" s="135"/>
      <c r="J57" s="135">
        <f>'将来負担比率（分子）の構造'!K$50</f>
        <v>5523</v>
      </c>
      <c r="K57" s="135"/>
      <c r="L57" s="135"/>
      <c r="M57" s="135">
        <f>'将来負担比率（分子）の構造'!L$50</f>
        <v>4901</v>
      </c>
      <c r="N57" s="135"/>
      <c r="O57" s="135"/>
      <c r="P57" s="135">
        <f>'将来負担比率（分子）の構造'!M$50</f>
        <v>7104</v>
      </c>
    </row>
    <row r="58" spans="1:16">
      <c r="A58" s="135" t="s">
        <v>33</v>
      </c>
      <c r="B58" s="135"/>
      <c r="C58" s="135"/>
      <c r="D58" s="135">
        <f>'将来負担比率（分子）の構造'!I$49</f>
        <v>26542</v>
      </c>
      <c r="E58" s="135"/>
      <c r="F58" s="135"/>
      <c r="G58" s="135">
        <f>'将来負担比率（分子）の構造'!J$49</f>
        <v>25629</v>
      </c>
      <c r="H58" s="135"/>
      <c r="I58" s="135"/>
      <c r="J58" s="135">
        <f>'将来負担比率（分子）の構造'!K$49</f>
        <v>29725</v>
      </c>
      <c r="K58" s="135"/>
      <c r="L58" s="135"/>
      <c r="M58" s="135">
        <f>'将来負担比率（分子）の構造'!L$49</f>
        <v>32072</v>
      </c>
      <c r="N58" s="135"/>
      <c r="O58" s="135"/>
      <c r="P58" s="135">
        <f>'将来負担比率（分子）の構造'!M$49</f>
        <v>32556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969</v>
      </c>
      <c r="C61" s="135"/>
      <c r="D61" s="135"/>
      <c r="E61" s="135">
        <f>'将来負担比率（分子）の構造'!J$46</f>
        <v>741</v>
      </c>
      <c r="F61" s="135"/>
      <c r="G61" s="135"/>
      <c r="H61" s="135">
        <f>'将来負担比率（分子）の構造'!K$46</f>
        <v>526</v>
      </c>
      <c r="I61" s="135"/>
      <c r="J61" s="135"/>
      <c r="K61" s="135">
        <f>'将来負担比率（分子）の構造'!L$46</f>
        <v>455</v>
      </c>
      <c r="L61" s="135"/>
      <c r="M61" s="135"/>
      <c r="N61" s="135">
        <f>'将来負担比率（分子）の構造'!M$46</f>
        <v>337</v>
      </c>
      <c r="O61" s="135"/>
      <c r="P61" s="135"/>
    </row>
    <row r="62" spans="1:16">
      <c r="A62" s="135" t="s">
        <v>28</v>
      </c>
      <c r="B62" s="135">
        <f>'将来負担比率（分子）の構造'!I$45</f>
        <v>14682</v>
      </c>
      <c r="C62" s="135"/>
      <c r="D62" s="135"/>
      <c r="E62" s="135">
        <f>'将来負担比率（分子）の構造'!J$45</f>
        <v>14247</v>
      </c>
      <c r="F62" s="135"/>
      <c r="G62" s="135"/>
      <c r="H62" s="135">
        <f>'将来負担比率（分子）の構造'!K$45</f>
        <v>13594</v>
      </c>
      <c r="I62" s="135"/>
      <c r="J62" s="135"/>
      <c r="K62" s="135">
        <f>'将来負担比率（分子）の構造'!L$45</f>
        <v>12436</v>
      </c>
      <c r="L62" s="135"/>
      <c r="M62" s="135"/>
      <c r="N62" s="135">
        <f>'将来負担比率（分子）の構造'!M$45</f>
        <v>11948</v>
      </c>
      <c r="O62" s="135"/>
      <c r="P62" s="135"/>
    </row>
    <row r="63" spans="1:16">
      <c r="A63" s="135" t="s">
        <v>27</v>
      </c>
      <c r="B63" s="135">
        <f>'将来負担比率（分子）の構造'!I$44</f>
        <v>2617</v>
      </c>
      <c r="C63" s="135"/>
      <c r="D63" s="135"/>
      <c r="E63" s="135">
        <f>'将来負担比率（分子）の構造'!J$44</f>
        <v>1735</v>
      </c>
      <c r="F63" s="135"/>
      <c r="G63" s="135"/>
      <c r="H63" s="135">
        <f>'将来負担比率（分子）の構造'!K$44</f>
        <v>1316</v>
      </c>
      <c r="I63" s="135"/>
      <c r="J63" s="135"/>
      <c r="K63" s="135">
        <f>'将来負担比率（分子）の構造'!L$44</f>
        <v>1672</v>
      </c>
      <c r="L63" s="135"/>
      <c r="M63" s="135"/>
      <c r="N63" s="135">
        <f>'将来負担比率（分子）の構造'!M$44</f>
        <v>2626</v>
      </c>
      <c r="O63" s="135"/>
      <c r="P63" s="135"/>
    </row>
    <row r="64" spans="1:16">
      <c r="A64" s="135" t="s">
        <v>26</v>
      </c>
      <c r="B64" s="135">
        <f>'将来負担比率（分子）の構造'!I$43</f>
        <v>28369</v>
      </c>
      <c r="C64" s="135"/>
      <c r="D64" s="135"/>
      <c r="E64" s="135">
        <f>'将来負担比率（分子）の構造'!J$43</f>
        <v>29496</v>
      </c>
      <c r="F64" s="135"/>
      <c r="G64" s="135"/>
      <c r="H64" s="135">
        <f>'将来負担比率（分子）の構造'!K$43</f>
        <v>26422</v>
      </c>
      <c r="I64" s="135"/>
      <c r="J64" s="135"/>
      <c r="K64" s="135">
        <f>'将来負担比率（分子）の構造'!L$43</f>
        <v>23733</v>
      </c>
      <c r="L64" s="135"/>
      <c r="M64" s="135"/>
      <c r="N64" s="135">
        <f>'将来負担比率（分子）の構造'!M$43</f>
        <v>20731</v>
      </c>
      <c r="O64" s="135"/>
      <c r="P64" s="135"/>
    </row>
    <row r="65" spans="1:16">
      <c r="A65" s="135" t="s">
        <v>25</v>
      </c>
      <c r="B65" s="135">
        <f>'将来負担比率（分子）の構造'!I$42</f>
        <v>624</v>
      </c>
      <c r="C65" s="135"/>
      <c r="D65" s="135"/>
      <c r="E65" s="135">
        <f>'将来負担比率（分子）の構造'!J$42</f>
        <v>563</v>
      </c>
      <c r="F65" s="135"/>
      <c r="G65" s="135"/>
      <c r="H65" s="135">
        <f>'将来負担比率（分子）の構造'!K$42</f>
        <v>534</v>
      </c>
      <c r="I65" s="135"/>
      <c r="J65" s="135"/>
      <c r="K65" s="135">
        <f>'将来負担比率（分子）の構造'!L$42</f>
        <v>334</v>
      </c>
      <c r="L65" s="135"/>
      <c r="M65" s="135"/>
      <c r="N65" s="135">
        <f>'将来負担比率（分子）の構造'!M$42</f>
        <v>220</v>
      </c>
      <c r="O65" s="135"/>
      <c r="P65" s="135"/>
    </row>
    <row r="66" spans="1:16">
      <c r="A66" s="135" t="s">
        <v>24</v>
      </c>
      <c r="B66" s="135">
        <f>'将来負担比率（分子）の構造'!I$41</f>
        <v>90762</v>
      </c>
      <c r="C66" s="135"/>
      <c r="D66" s="135"/>
      <c r="E66" s="135">
        <f>'将来負担比率（分子）の構造'!J$41</f>
        <v>88806</v>
      </c>
      <c r="F66" s="135"/>
      <c r="G66" s="135"/>
      <c r="H66" s="135">
        <f>'将来負担比率（分子）の構造'!K$41</f>
        <v>87105</v>
      </c>
      <c r="I66" s="135"/>
      <c r="J66" s="135"/>
      <c r="K66" s="135">
        <f>'将来負担比率（分子）の構造'!L$41</f>
        <v>85569</v>
      </c>
      <c r="L66" s="135"/>
      <c r="M66" s="135"/>
      <c r="N66" s="135">
        <f>'将来負担比率（分子）の構造'!M$41</f>
        <v>82570</v>
      </c>
      <c r="O66" s="135"/>
      <c r="P66" s="135"/>
    </row>
    <row r="67" spans="1:16">
      <c r="A67" s="135" t="s">
        <v>62</v>
      </c>
      <c r="B67" s="135" t="e">
        <f>NA()</f>
        <v>#N/A</v>
      </c>
      <c r="C67" s="135">
        <f>IF(ISNUMBER('将来負担比率（分子）の構造'!I$52), IF('将来負担比率（分子）の構造'!I$52 &lt; 0, 0, '将来負担比率（分子）の構造'!I$52), NA())</f>
        <v>9356</v>
      </c>
      <c r="D67" s="135" t="e">
        <f>NA()</f>
        <v>#N/A</v>
      </c>
      <c r="E67" s="135" t="e">
        <f>NA()</f>
        <v>#N/A</v>
      </c>
      <c r="F67" s="135">
        <f>IF(ISNUMBER('将来負担比率（分子）の構造'!J$52), IF('将来負担比率（分子）の構造'!J$52 &lt; 0, 0, '将来負担比率（分子）の構造'!J$52), NA())</f>
        <v>7406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35834493</v>
      </c>
      <c r="S5" s="613"/>
      <c r="T5" s="613"/>
      <c r="U5" s="613"/>
      <c r="V5" s="613"/>
      <c r="W5" s="613"/>
      <c r="X5" s="613"/>
      <c r="Y5" s="614"/>
      <c r="Z5" s="615">
        <v>38.700000000000003</v>
      </c>
      <c r="AA5" s="615"/>
      <c r="AB5" s="615"/>
      <c r="AC5" s="615"/>
      <c r="AD5" s="616">
        <v>34273171</v>
      </c>
      <c r="AE5" s="616"/>
      <c r="AF5" s="616"/>
      <c r="AG5" s="616"/>
      <c r="AH5" s="616"/>
      <c r="AI5" s="616"/>
      <c r="AJ5" s="616"/>
      <c r="AK5" s="616"/>
      <c r="AL5" s="617">
        <v>61.6</v>
      </c>
      <c r="AM5" s="618"/>
      <c r="AN5" s="618"/>
      <c r="AO5" s="619"/>
      <c r="AP5" s="609" t="s">
        <v>206</v>
      </c>
      <c r="AQ5" s="610"/>
      <c r="AR5" s="610"/>
      <c r="AS5" s="610"/>
      <c r="AT5" s="610"/>
      <c r="AU5" s="610"/>
      <c r="AV5" s="610"/>
      <c r="AW5" s="610"/>
      <c r="AX5" s="610"/>
      <c r="AY5" s="610"/>
      <c r="AZ5" s="610"/>
      <c r="BA5" s="610"/>
      <c r="BB5" s="610"/>
      <c r="BC5" s="610"/>
      <c r="BD5" s="610"/>
      <c r="BE5" s="610"/>
      <c r="BF5" s="611"/>
      <c r="BG5" s="623">
        <v>34182609</v>
      </c>
      <c r="BH5" s="624"/>
      <c r="BI5" s="624"/>
      <c r="BJ5" s="624"/>
      <c r="BK5" s="624"/>
      <c r="BL5" s="624"/>
      <c r="BM5" s="624"/>
      <c r="BN5" s="625"/>
      <c r="BO5" s="626">
        <v>95.4</v>
      </c>
      <c r="BP5" s="626"/>
      <c r="BQ5" s="626"/>
      <c r="BR5" s="626"/>
      <c r="BS5" s="627">
        <v>489763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850816</v>
      </c>
      <c r="S6" s="624"/>
      <c r="T6" s="624"/>
      <c r="U6" s="624"/>
      <c r="V6" s="624"/>
      <c r="W6" s="624"/>
      <c r="X6" s="624"/>
      <c r="Y6" s="625"/>
      <c r="Z6" s="626">
        <v>0.9</v>
      </c>
      <c r="AA6" s="626"/>
      <c r="AB6" s="626"/>
      <c r="AC6" s="626"/>
      <c r="AD6" s="627">
        <v>850816</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34182609</v>
      </c>
      <c r="BH6" s="624"/>
      <c r="BI6" s="624"/>
      <c r="BJ6" s="624"/>
      <c r="BK6" s="624"/>
      <c r="BL6" s="624"/>
      <c r="BM6" s="624"/>
      <c r="BN6" s="625"/>
      <c r="BO6" s="626">
        <v>95.4</v>
      </c>
      <c r="BP6" s="626"/>
      <c r="BQ6" s="626"/>
      <c r="BR6" s="626"/>
      <c r="BS6" s="627">
        <v>489763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487235</v>
      </c>
      <c r="CS6" s="624"/>
      <c r="CT6" s="624"/>
      <c r="CU6" s="624"/>
      <c r="CV6" s="624"/>
      <c r="CW6" s="624"/>
      <c r="CX6" s="624"/>
      <c r="CY6" s="625"/>
      <c r="CZ6" s="626">
        <v>0.5</v>
      </c>
      <c r="DA6" s="626"/>
      <c r="DB6" s="626"/>
      <c r="DC6" s="626"/>
      <c r="DD6" s="632" t="s">
        <v>213</v>
      </c>
      <c r="DE6" s="624"/>
      <c r="DF6" s="624"/>
      <c r="DG6" s="624"/>
      <c r="DH6" s="624"/>
      <c r="DI6" s="624"/>
      <c r="DJ6" s="624"/>
      <c r="DK6" s="624"/>
      <c r="DL6" s="624"/>
      <c r="DM6" s="624"/>
      <c r="DN6" s="624"/>
      <c r="DO6" s="624"/>
      <c r="DP6" s="625"/>
      <c r="DQ6" s="632">
        <v>487235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54576</v>
      </c>
      <c r="S7" s="624"/>
      <c r="T7" s="624"/>
      <c r="U7" s="624"/>
      <c r="V7" s="624"/>
      <c r="W7" s="624"/>
      <c r="X7" s="624"/>
      <c r="Y7" s="625"/>
      <c r="Z7" s="626">
        <v>0.1</v>
      </c>
      <c r="AA7" s="626"/>
      <c r="AB7" s="626"/>
      <c r="AC7" s="626"/>
      <c r="AD7" s="627">
        <v>54576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17473604</v>
      </c>
      <c r="BH7" s="624"/>
      <c r="BI7" s="624"/>
      <c r="BJ7" s="624"/>
      <c r="BK7" s="624"/>
      <c r="BL7" s="624"/>
      <c r="BM7" s="624"/>
      <c r="BN7" s="625"/>
      <c r="BO7" s="626">
        <v>48.8</v>
      </c>
      <c r="BP7" s="626"/>
      <c r="BQ7" s="626"/>
      <c r="BR7" s="626"/>
      <c r="BS7" s="627">
        <v>489763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10175140</v>
      </c>
      <c r="CS7" s="624"/>
      <c r="CT7" s="624"/>
      <c r="CU7" s="624"/>
      <c r="CV7" s="624"/>
      <c r="CW7" s="624"/>
      <c r="CX7" s="624"/>
      <c r="CY7" s="625"/>
      <c r="CZ7" s="626">
        <v>11.5</v>
      </c>
      <c r="DA7" s="626"/>
      <c r="DB7" s="626"/>
      <c r="DC7" s="626"/>
      <c r="DD7" s="632">
        <v>306159</v>
      </c>
      <c r="DE7" s="624"/>
      <c r="DF7" s="624"/>
      <c r="DG7" s="624"/>
      <c r="DH7" s="624"/>
      <c r="DI7" s="624"/>
      <c r="DJ7" s="624"/>
      <c r="DK7" s="624"/>
      <c r="DL7" s="624"/>
      <c r="DM7" s="624"/>
      <c r="DN7" s="624"/>
      <c r="DO7" s="624"/>
      <c r="DP7" s="625"/>
      <c r="DQ7" s="632">
        <v>8430104</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152421</v>
      </c>
      <c r="S8" s="624"/>
      <c r="T8" s="624"/>
      <c r="U8" s="624"/>
      <c r="V8" s="624"/>
      <c r="W8" s="624"/>
      <c r="X8" s="624"/>
      <c r="Y8" s="625"/>
      <c r="Z8" s="626">
        <v>0.2</v>
      </c>
      <c r="AA8" s="626"/>
      <c r="AB8" s="626"/>
      <c r="AC8" s="626"/>
      <c r="AD8" s="627">
        <v>152421</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405109</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32331969</v>
      </c>
      <c r="CS8" s="624"/>
      <c r="CT8" s="624"/>
      <c r="CU8" s="624"/>
      <c r="CV8" s="624"/>
      <c r="CW8" s="624"/>
      <c r="CX8" s="624"/>
      <c r="CY8" s="625"/>
      <c r="CZ8" s="626">
        <v>36.4</v>
      </c>
      <c r="DA8" s="626"/>
      <c r="DB8" s="626"/>
      <c r="DC8" s="626"/>
      <c r="DD8" s="632">
        <v>1516437</v>
      </c>
      <c r="DE8" s="624"/>
      <c r="DF8" s="624"/>
      <c r="DG8" s="624"/>
      <c r="DH8" s="624"/>
      <c r="DI8" s="624"/>
      <c r="DJ8" s="624"/>
      <c r="DK8" s="624"/>
      <c r="DL8" s="624"/>
      <c r="DM8" s="624"/>
      <c r="DN8" s="624"/>
      <c r="DO8" s="624"/>
      <c r="DP8" s="625"/>
      <c r="DQ8" s="632">
        <v>17524319</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156613</v>
      </c>
      <c r="S9" s="624"/>
      <c r="T9" s="624"/>
      <c r="U9" s="624"/>
      <c r="V9" s="624"/>
      <c r="W9" s="624"/>
      <c r="X9" s="624"/>
      <c r="Y9" s="625"/>
      <c r="Z9" s="626">
        <v>0.2</v>
      </c>
      <c r="AA9" s="626"/>
      <c r="AB9" s="626"/>
      <c r="AC9" s="626"/>
      <c r="AD9" s="627">
        <v>156613</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13143666</v>
      </c>
      <c r="BH9" s="624"/>
      <c r="BI9" s="624"/>
      <c r="BJ9" s="624"/>
      <c r="BK9" s="624"/>
      <c r="BL9" s="624"/>
      <c r="BM9" s="624"/>
      <c r="BN9" s="625"/>
      <c r="BO9" s="626">
        <v>36.700000000000003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5626777</v>
      </c>
      <c r="CS9" s="624"/>
      <c r="CT9" s="624"/>
      <c r="CU9" s="624"/>
      <c r="CV9" s="624"/>
      <c r="CW9" s="624"/>
      <c r="CX9" s="624"/>
      <c r="CY9" s="625"/>
      <c r="CZ9" s="626">
        <v>6.3</v>
      </c>
      <c r="DA9" s="626"/>
      <c r="DB9" s="626"/>
      <c r="DC9" s="626"/>
      <c r="DD9" s="632">
        <v>301666</v>
      </c>
      <c r="DE9" s="624"/>
      <c r="DF9" s="624"/>
      <c r="DG9" s="624"/>
      <c r="DH9" s="624"/>
      <c r="DI9" s="624"/>
      <c r="DJ9" s="624"/>
      <c r="DK9" s="624"/>
      <c r="DL9" s="624"/>
      <c r="DM9" s="624"/>
      <c r="DN9" s="624"/>
      <c r="DO9" s="624"/>
      <c r="DP9" s="625"/>
      <c r="DQ9" s="632">
        <v>5043686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5050259</v>
      </c>
      <c r="S10" s="624"/>
      <c r="T10" s="624"/>
      <c r="U10" s="624"/>
      <c r="V10" s="624"/>
      <c r="W10" s="624"/>
      <c r="X10" s="624"/>
      <c r="Y10" s="625"/>
      <c r="Z10" s="626">
        <v>5.5</v>
      </c>
      <c r="AA10" s="626"/>
      <c r="AB10" s="626"/>
      <c r="AC10" s="626"/>
      <c r="AD10" s="627">
        <v>5050259</v>
      </c>
      <c r="AE10" s="627"/>
      <c r="AF10" s="627"/>
      <c r="AG10" s="627"/>
      <c r="AH10" s="627"/>
      <c r="AI10" s="627"/>
      <c r="AJ10" s="627"/>
      <c r="AK10" s="627"/>
      <c r="AL10" s="628">
        <v>9.1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928614</v>
      </c>
      <c r="BH10" s="624"/>
      <c r="BI10" s="624"/>
      <c r="BJ10" s="624"/>
      <c r="BK10" s="624"/>
      <c r="BL10" s="624"/>
      <c r="BM10" s="624"/>
      <c r="BN10" s="625"/>
      <c r="BO10" s="626">
        <v>2.6</v>
      </c>
      <c r="BP10" s="626"/>
      <c r="BQ10" s="626"/>
      <c r="BR10" s="626"/>
      <c r="BS10" s="632">
        <v>70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327666</v>
      </c>
      <c r="CS10" s="624"/>
      <c r="CT10" s="624"/>
      <c r="CU10" s="624"/>
      <c r="CV10" s="624"/>
      <c r="CW10" s="624"/>
      <c r="CX10" s="624"/>
      <c r="CY10" s="625"/>
      <c r="CZ10" s="626">
        <v>0.4</v>
      </c>
      <c r="DA10" s="626"/>
      <c r="DB10" s="626"/>
      <c r="DC10" s="626"/>
      <c r="DD10" s="632">
        <v>1873</v>
      </c>
      <c r="DE10" s="624"/>
      <c r="DF10" s="624"/>
      <c r="DG10" s="624"/>
      <c r="DH10" s="624"/>
      <c r="DI10" s="624"/>
      <c r="DJ10" s="624"/>
      <c r="DK10" s="624"/>
      <c r="DL10" s="624"/>
      <c r="DM10" s="624"/>
      <c r="DN10" s="624"/>
      <c r="DO10" s="624"/>
      <c r="DP10" s="625"/>
      <c r="DQ10" s="632">
        <v>125913</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31399</v>
      </c>
      <c r="S11" s="624"/>
      <c r="T11" s="624"/>
      <c r="U11" s="624"/>
      <c r="V11" s="624"/>
      <c r="W11" s="624"/>
      <c r="X11" s="624"/>
      <c r="Y11" s="625"/>
      <c r="Z11" s="626">
        <v>0</v>
      </c>
      <c r="AA11" s="626"/>
      <c r="AB11" s="626"/>
      <c r="AC11" s="626"/>
      <c r="AD11" s="627">
        <v>31399</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2996215</v>
      </c>
      <c r="BH11" s="624"/>
      <c r="BI11" s="624"/>
      <c r="BJ11" s="624"/>
      <c r="BK11" s="624"/>
      <c r="BL11" s="624"/>
      <c r="BM11" s="624"/>
      <c r="BN11" s="625"/>
      <c r="BO11" s="626">
        <v>8.4</v>
      </c>
      <c r="BP11" s="626"/>
      <c r="BQ11" s="626"/>
      <c r="BR11" s="626"/>
      <c r="BS11" s="632">
        <v>489693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2608515</v>
      </c>
      <c r="CS11" s="624"/>
      <c r="CT11" s="624"/>
      <c r="CU11" s="624"/>
      <c r="CV11" s="624"/>
      <c r="CW11" s="624"/>
      <c r="CX11" s="624"/>
      <c r="CY11" s="625"/>
      <c r="CZ11" s="626">
        <v>2.9</v>
      </c>
      <c r="DA11" s="626"/>
      <c r="DB11" s="626"/>
      <c r="DC11" s="626"/>
      <c r="DD11" s="632">
        <v>642478</v>
      </c>
      <c r="DE11" s="624"/>
      <c r="DF11" s="624"/>
      <c r="DG11" s="624"/>
      <c r="DH11" s="624"/>
      <c r="DI11" s="624"/>
      <c r="DJ11" s="624"/>
      <c r="DK11" s="624"/>
      <c r="DL11" s="624"/>
      <c r="DM11" s="624"/>
      <c r="DN11" s="624"/>
      <c r="DO11" s="624"/>
      <c r="DP11" s="625"/>
      <c r="DQ11" s="632">
        <v>1619706</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14570279</v>
      </c>
      <c r="BH12" s="624"/>
      <c r="BI12" s="624"/>
      <c r="BJ12" s="624"/>
      <c r="BK12" s="624"/>
      <c r="BL12" s="624"/>
      <c r="BM12" s="624"/>
      <c r="BN12" s="625"/>
      <c r="BO12" s="626">
        <v>40.700000000000003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5282761</v>
      </c>
      <c r="CS12" s="624"/>
      <c r="CT12" s="624"/>
      <c r="CU12" s="624"/>
      <c r="CV12" s="624"/>
      <c r="CW12" s="624"/>
      <c r="CX12" s="624"/>
      <c r="CY12" s="625"/>
      <c r="CZ12" s="626">
        <v>6</v>
      </c>
      <c r="DA12" s="626"/>
      <c r="DB12" s="626"/>
      <c r="DC12" s="626"/>
      <c r="DD12" s="632">
        <v>391029</v>
      </c>
      <c r="DE12" s="624"/>
      <c r="DF12" s="624"/>
      <c r="DG12" s="624"/>
      <c r="DH12" s="624"/>
      <c r="DI12" s="624"/>
      <c r="DJ12" s="624"/>
      <c r="DK12" s="624"/>
      <c r="DL12" s="624"/>
      <c r="DM12" s="624"/>
      <c r="DN12" s="624"/>
      <c r="DO12" s="624"/>
      <c r="DP12" s="625"/>
      <c r="DQ12" s="632">
        <v>2012857</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158525</v>
      </c>
      <c r="S13" s="624"/>
      <c r="T13" s="624"/>
      <c r="U13" s="624"/>
      <c r="V13" s="624"/>
      <c r="W13" s="624"/>
      <c r="X13" s="624"/>
      <c r="Y13" s="625"/>
      <c r="Z13" s="626">
        <v>0.2</v>
      </c>
      <c r="AA13" s="626"/>
      <c r="AB13" s="626"/>
      <c r="AC13" s="626"/>
      <c r="AD13" s="627">
        <v>158525</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14438755</v>
      </c>
      <c r="BH13" s="624"/>
      <c r="BI13" s="624"/>
      <c r="BJ13" s="624"/>
      <c r="BK13" s="624"/>
      <c r="BL13" s="624"/>
      <c r="BM13" s="624"/>
      <c r="BN13" s="625"/>
      <c r="BO13" s="626">
        <v>40.299999999999997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9037517</v>
      </c>
      <c r="CS13" s="624"/>
      <c r="CT13" s="624"/>
      <c r="CU13" s="624"/>
      <c r="CV13" s="624"/>
      <c r="CW13" s="624"/>
      <c r="CX13" s="624"/>
      <c r="CY13" s="625"/>
      <c r="CZ13" s="626">
        <v>10.199999999999999</v>
      </c>
      <c r="DA13" s="626"/>
      <c r="DB13" s="626"/>
      <c r="DC13" s="626"/>
      <c r="DD13" s="632">
        <v>3725553</v>
      </c>
      <c r="DE13" s="624"/>
      <c r="DF13" s="624"/>
      <c r="DG13" s="624"/>
      <c r="DH13" s="624"/>
      <c r="DI13" s="624"/>
      <c r="DJ13" s="624"/>
      <c r="DK13" s="624"/>
      <c r="DL13" s="624"/>
      <c r="DM13" s="624"/>
      <c r="DN13" s="624"/>
      <c r="DO13" s="624"/>
      <c r="DP13" s="625"/>
      <c r="DQ13" s="632">
        <v>6844017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511739</v>
      </c>
      <c r="BH14" s="624"/>
      <c r="BI14" s="624"/>
      <c r="BJ14" s="624"/>
      <c r="BK14" s="624"/>
      <c r="BL14" s="624"/>
      <c r="BM14" s="624"/>
      <c r="BN14" s="625"/>
      <c r="BO14" s="626">
        <v>1.4</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2614738</v>
      </c>
      <c r="CS14" s="624"/>
      <c r="CT14" s="624"/>
      <c r="CU14" s="624"/>
      <c r="CV14" s="624"/>
      <c r="CW14" s="624"/>
      <c r="CX14" s="624"/>
      <c r="CY14" s="625"/>
      <c r="CZ14" s="626">
        <v>2.9</v>
      </c>
      <c r="DA14" s="626"/>
      <c r="DB14" s="626"/>
      <c r="DC14" s="626"/>
      <c r="DD14" s="632">
        <v>162360</v>
      </c>
      <c r="DE14" s="624"/>
      <c r="DF14" s="624"/>
      <c r="DG14" s="624"/>
      <c r="DH14" s="624"/>
      <c r="DI14" s="624"/>
      <c r="DJ14" s="624"/>
      <c r="DK14" s="624"/>
      <c r="DL14" s="624"/>
      <c r="DM14" s="624"/>
      <c r="DN14" s="624"/>
      <c r="DO14" s="624"/>
      <c r="DP14" s="625"/>
      <c r="DQ14" s="632">
        <v>2453098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127401</v>
      </c>
      <c r="S15" s="624"/>
      <c r="T15" s="624"/>
      <c r="U15" s="624"/>
      <c r="V15" s="624"/>
      <c r="W15" s="624"/>
      <c r="X15" s="624"/>
      <c r="Y15" s="625"/>
      <c r="Z15" s="626">
        <v>0.1</v>
      </c>
      <c r="AA15" s="626"/>
      <c r="AB15" s="626"/>
      <c r="AC15" s="626"/>
      <c r="AD15" s="627">
        <v>127401</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1626987</v>
      </c>
      <c r="BH15" s="624"/>
      <c r="BI15" s="624"/>
      <c r="BJ15" s="624"/>
      <c r="BK15" s="624"/>
      <c r="BL15" s="624"/>
      <c r="BM15" s="624"/>
      <c r="BN15" s="625"/>
      <c r="BO15" s="626">
        <v>4.5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9526049</v>
      </c>
      <c r="CS15" s="624"/>
      <c r="CT15" s="624"/>
      <c r="CU15" s="624"/>
      <c r="CV15" s="624"/>
      <c r="CW15" s="624"/>
      <c r="CX15" s="624"/>
      <c r="CY15" s="625"/>
      <c r="CZ15" s="626">
        <v>10.7</v>
      </c>
      <c r="DA15" s="626"/>
      <c r="DB15" s="626"/>
      <c r="DC15" s="626"/>
      <c r="DD15" s="632">
        <v>2778465</v>
      </c>
      <c r="DE15" s="624"/>
      <c r="DF15" s="624"/>
      <c r="DG15" s="624"/>
      <c r="DH15" s="624"/>
      <c r="DI15" s="624"/>
      <c r="DJ15" s="624"/>
      <c r="DK15" s="624"/>
      <c r="DL15" s="624"/>
      <c r="DM15" s="624"/>
      <c r="DN15" s="624"/>
      <c r="DO15" s="624"/>
      <c r="DP15" s="625"/>
      <c r="DQ15" s="632">
        <v>6999064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15639604</v>
      </c>
      <c r="S16" s="624"/>
      <c r="T16" s="624"/>
      <c r="U16" s="624"/>
      <c r="V16" s="624"/>
      <c r="W16" s="624"/>
      <c r="X16" s="624"/>
      <c r="Y16" s="625"/>
      <c r="Z16" s="626">
        <v>16.899999999999999</v>
      </c>
      <c r="AA16" s="626"/>
      <c r="AB16" s="626"/>
      <c r="AC16" s="626"/>
      <c r="AD16" s="627">
        <v>14271572</v>
      </c>
      <c r="AE16" s="627"/>
      <c r="AF16" s="627"/>
      <c r="AG16" s="627"/>
      <c r="AH16" s="627"/>
      <c r="AI16" s="627"/>
      <c r="AJ16" s="627"/>
      <c r="AK16" s="627"/>
      <c r="AL16" s="628">
        <v>25.7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14271572</v>
      </c>
      <c r="S17" s="624"/>
      <c r="T17" s="624"/>
      <c r="U17" s="624"/>
      <c r="V17" s="624"/>
      <c r="W17" s="624"/>
      <c r="X17" s="624"/>
      <c r="Y17" s="625"/>
      <c r="Z17" s="626">
        <v>15.4</v>
      </c>
      <c r="AA17" s="626"/>
      <c r="AB17" s="626"/>
      <c r="AC17" s="626"/>
      <c r="AD17" s="627">
        <v>14271572</v>
      </c>
      <c r="AE17" s="627"/>
      <c r="AF17" s="627"/>
      <c r="AG17" s="627"/>
      <c r="AH17" s="627"/>
      <c r="AI17" s="627"/>
      <c r="AJ17" s="627"/>
      <c r="AK17" s="627"/>
      <c r="AL17" s="628">
        <v>25.7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10740855</v>
      </c>
      <c r="CS17" s="624"/>
      <c r="CT17" s="624"/>
      <c r="CU17" s="624"/>
      <c r="CV17" s="624"/>
      <c r="CW17" s="624"/>
      <c r="CX17" s="624"/>
      <c r="CY17" s="625"/>
      <c r="CZ17" s="626">
        <v>12.1</v>
      </c>
      <c r="DA17" s="626"/>
      <c r="DB17" s="626"/>
      <c r="DC17" s="626"/>
      <c r="DD17" s="632" t="s">
        <v>108</v>
      </c>
      <c r="DE17" s="624"/>
      <c r="DF17" s="624"/>
      <c r="DG17" s="624"/>
      <c r="DH17" s="624"/>
      <c r="DI17" s="624"/>
      <c r="DJ17" s="624"/>
      <c r="DK17" s="624"/>
      <c r="DL17" s="624"/>
      <c r="DM17" s="624"/>
      <c r="DN17" s="624"/>
      <c r="DO17" s="624"/>
      <c r="DP17" s="625"/>
      <c r="DQ17" s="632">
        <v>10501011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1367948</v>
      </c>
      <c r="S18" s="624"/>
      <c r="T18" s="624"/>
      <c r="U18" s="624"/>
      <c r="V18" s="624"/>
      <c r="W18" s="624"/>
      <c r="X18" s="624"/>
      <c r="Y18" s="625"/>
      <c r="Z18" s="626">
        <v>1.5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84</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1651884</v>
      </c>
      <c r="BH19" s="624"/>
      <c r="BI19" s="624"/>
      <c r="BJ19" s="624"/>
      <c r="BK19" s="624"/>
      <c r="BL19" s="624"/>
      <c r="BM19" s="624"/>
      <c r="BN19" s="625"/>
      <c r="BO19" s="626">
        <v>4.5999999999999996</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58056107</v>
      </c>
      <c r="S20" s="624"/>
      <c r="T20" s="624"/>
      <c r="U20" s="624"/>
      <c r="V20" s="624"/>
      <c r="W20" s="624"/>
      <c r="X20" s="624"/>
      <c r="Y20" s="625"/>
      <c r="Z20" s="626">
        <v>62.7</v>
      </c>
      <c r="AA20" s="626"/>
      <c r="AB20" s="626"/>
      <c r="AC20" s="626"/>
      <c r="AD20" s="627">
        <v>55126753</v>
      </c>
      <c r="AE20" s="627"/>
      <c r="AF20" s="627"/>
      <c r="AG20" s="627"/>
      <c r="AH20" s="627"/>
      <c r="AI20" s="627"/>
      <c r="AJ20" s="627"/>
      <c r="AK20" s="627"/>
      <c r="AL20" s="628">
        <v>99.1</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1651884</v>
      </c>
      <c r="BH20" s="624"/>
      <c r="BI20" s="624"/>
      <c r="BJ20" s="624"/>
      <c r="BK20" s="624"/>
      <c r="BL20" s="624"/>
      <c r="BM20" s="624"/>
      <c r="BN20" s="625"/>
      <c r="BO20" s="626">
        <v>4.5999999999999996</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88759222</v>
      </c>
      <c r="CS20" s="624"/>
      <c r="CT20" s="624"/>
      <c r="CU20" s="624"/>
      <c r="CV20" s="624"/>
      <c r="CW20" s="624"/>
      <c r="CX20" s="624"/>
      <c r="CY20" s="625"/>
      <c r="CZ20" s="626">
        <v>100</v>
      </c>
      <c r="DA20" s="626"/>
      <c r="DB20" s="626"/>
      <c r="DC20" s="626"/>
      <c r="DD20" s="632">
        <v>9826020</v>
      </c>
      <c r="DE20" s="624"/>
      <c r="DF20" s="624"/>
      <c r="DG20" s="624"/>
      <c r="DH20" s="624"/>
      <c r="DI20" s="624"/>
      <c r="DJ20" s="624"/>
      <c r="DK20" s="624"/>
      <c r="DL20" s="624"/>
      <c r="DM20" s="624"/>
      <c r="DN20" s="624"/>
      <c r="DO20" s="624"/>
      <c r="DP20" s="625"/>
      <c r="DQ20" s="632">
        <v>62041010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55189</v>
      </c>
      <c r="S21" s="624"/>
      <c r="T21" s="624"/>
      <c r="U21" s="624"/>
      <c r="V21" s="624"/>
      <c r="W21" s="624"/>
      <c r="X21" s="624"/>
      <c r="Y21" s="625"/>
      <c r="Z21" s="626">
        <v>0.1</v>
      </c>
      <c r="AA21" s="626"/>
      <c r="AB21" s="626"/>
      <c r="AC21" s="626"/>
      <c r="AD21" s="627">
        <v>55189</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90920</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372198</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2540183</v>
      </c>
      <c r="S23" s="624"/>
      <c r="T23" s="624"/>
      <c r="U23" s="624"/>
      <c r="V23" s="624"/>
      <c r="W23" s="624"/>
      <c r="X23" s="624"/>
      <c r="Y23" s="625"/>
      <c r="Z23" s="626">
        <v>2.7</v>
      </c>
      <c r="AA23" s="626"/>
      <c r="AB23" s="626"/>
      <c r="AC23" s="626"/>
      <c r="AD23" s="627">
        <v>133175</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1560964</v>
      </c>
      <c r="BH23" s="624"/>
      <c r="BI23" s="624"/>
      <c r="BJ23" s="624"/>
      <c r="BK23" s="624"/>
      <c r="BL23" s="624"/>
      <c r="BM23" s="624"/>
      <c r="BN23" s="625"/>
      <c r="BO23" s="626">
        <v>4.4000000000000004</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240095</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42081494</v>
      </c>
      <c r="CS24" s="613"/>
      <c r="CT24" s="613"/>
      <c r="CU24" s="613"/>
      <c r="CV24" s="613"/>
      <c r="CW24" s="613"/>
      <c r="CX24" s="613"/>
      <c r="CY24" s="614"/>
      <c r="CZ24" s="650">
        <v>47.4</v>
      </c>
      <c r="DA24" s="651"/>
      <c r="DB24" s="651"/>
      <c r="DC24" s="652"/>
      <c r="DD24" s="649">
        <v>28889797</v>
      </c>
      <c r="DE24" s="613"/>
      <c r="DF24" s="613"/>
      <c r="DG24" s="613"/>
      <c r="DH24" s="613"/>
      <c r="DI24" s="613"/>
      <c r="DJ24" s="613"/>
      <c r="DK24" s="614"/>
      <c r="DL24" s="649">
        <v>28397119</v>
      </c>
      <c r="DM24" s="613"/>
      <c r="DN24" s="613"/>
      <c r="DO24" s="613"/>
      <c r="DP24" s="613"/>
      <c r="DQ24" s="613"/>
      <c r="DR24" s="613"/>
      <c r="DS24" s="613"/>
      <c r="DT24" s="613"/>
      <c r="DU24" s="613"/>
      <c r="DV24" s="614"/>
      <c r="DW24" s="617">
        <v>47.4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12016256</v>
      </c>
      <c r="S25" s="624"/>
      <c r="T25" s="624"/>
      <c r="U25" s="624"/>
      <c r="V25" s="624"/>
      <c r="W25" s="624"/>
      <c r="X25" s="624"/>
      <c r="Y25" s="625"/>
      <c r="Z25" s="626">
        <v>13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14927219</v>
      </c>
      <c r="CS25" s="655"/>
      <c r="CT25" s="655"/>
      <c r="CU25" s="655"/>
      <c r="CV25" s="655"/>
      <c r="CW25" s="655"/>
      <c r="CX25" s="655"/>
      <c r="CY25" s="656"/>
      <c r="CZ25" s="657">
        <v>16.8</v>
      </c>
      <c r="DA25" s="658"/>
      <c r="DB25" s="658"/>
      <c r="DC25" s="659"/>
      <c r="DD25" s="632">
        <v>13349679</v>
      </c>
      <c r="DE25" s="655"/>
      <c r="DF25" s="655"/>
      <c r="DG25" s="655"/>
      <c r="DH25" s="655"/>
      <c r="DI25" s="655"/>
      <c r="DJ25" s="655"/>
      <c r="DK25" s="656"/>
      <c r="DL25" s="632">
        <v>12874792</v>
      </c>
      <c r="DM25" s="655"/>
      <c r="DN25" s="655"/>
      <c r="DO25" s="655"/>
      <c r="DP25" s="655"/>
      <c r="DQ25" s="655"/>
      <c r="DR25" s="655"/>
      <c r="DS25" s="655"/>
      <c r="DT25" s="655"/>
      <c r="DU25" s="655"/>
      <c r="DV25" s="656"/>
      <c r="DW25" s="628">
        <v>21.5</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28619</v>
      </c>
      <c r="S26" s="624"/>
      <c r="T26" s="624"/>
      <c r="U26" s="624"/>
      <c r="V26" s="624"/>
      <c r="W26" s="624"/>
      <c r="X26" s="624"/>
      <c r="Y26" s="625"/>
      <c r="Z26" s="626">
        <v>0</v>
      </c>
      <c r="AA26" s="626"/>
      <c r="AB26" s="626"/>
      <c r="AC26" s="626"/>
      <c r="AD26" s="627">
        <v>28619</v>
      </c>
      <c r="AE26" s="627"/>
      <c r="AF26" s="627"/>
      <c r="AG26" s="627"/>
      <c r="AH26" s="627"/>
      <c r="AI26" s="627"/>
      <c r="AJ26" s="627"/>
      <c r="AK26" s="627"/>
      <c r="AL26" s="628">
        <v>0.1</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8423314</v>
      </c>
      <c r="CS26" s="624"/>
      <c r="CT26" s="624"/>
      <c r="CU26" s="624"/>
      <c r="CV26" s="624"/>
      <c r="CW26" s="624"/>
      <c r="CX26" s="624"/>
      <c r="CY26" s="625"/>
      <c r="CZ26" s="657">
        <v>9.5</v>
      </c>
      <c r="DA26" s="658"/>
      <c r="DB26" s="658"/>
      <c r="DC26" s="659"/>
      <c r="DD26" s="632">
        <v>7044122</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4829553</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35834493</v>
      </c>
      <c r="BH27" s="624"/>
      <c r="BI27" s="624"/>
      <c r="BJ27" s="624"/>
      <c r="BK27" s="624"/>
      <c r="BL27" s="624"/>
      <c r="BM27" s="624"/>
      <c r="BN27" s="625"/>
      <c r="BO27" s="626">
        <v>100</v>
      </c>
      <c r="BP27" s="626"/>
      <c r="BQ27" s="626"/>
      <c r="BR27" s="626"/>
      <c r="BS27" s="632">
        <v>489763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16413504</v>
      </c>
      <c r="CS27" s="655"/>
      <c r="CT27" s="655"/>
      <c r="CU27" s="655"/>
      <c r="CV27" s="655"/>
      <c r="CW27" s="655"/>
      <c r="CX27" s="655"/>
      <c r="CY27" s="656"/>
      <c r="CZ27" s="657">
        <v>18.5</v>
      </c>
      <c r="DA27" s="658"/>
      <c r="DB27" s="658"/>
      <c r="DC27" s="659"/>
      <c r="DD27" s="632">
        <v>5039191</v>
      </c>
      <c r="DE27" s="655"/>
      <c r="DF27" s="655"/>
      <c r="DG27" s="655"/>
      <c r="DH27" s="655"/>
      <c r="DI27" s="655"/>
      <c r="DJ27" s="655"/>
      <c r="DK27" s="656"/>
      <c r="DL27" s="632">
        <v>5021400</v>
      </c>
      <c r="DM27" s="655"/>
      <c r="DN27" s="655"/>
      <c r="DO27" s="655"/>
      <c r="DP27" s="655"/>
      <c r="DQ27" s="655"/>
      <c r="DR27" s="655"/>
      <c r="DS27" s="655"/>
      <c r="DT27" s="655"/>
      <c r="DU27" s="655"/>
      <c r="DV27" s="656"/>
      <c r="DW27" s="628">
        <v>8.4</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347226</v>
      </c>
      <c r="S28" s="624"/>
      <c r="T28" s="624"/>
      <c r="U28" s="624"/>
      <c r="V28" s="624"/>
      <c r="W28" s="624"/>
      <c r="X28" s="624"/>
      <c r="Y28" s="625"/>
      <c r="Z28" s="626">
        <v>0.4</v>
      </c>
      <c r="AA28" s="626"/>
      <c r="AB28" s="626"/>
      <c r="AC28" s="626"/>
      <c r="AD28" s="627">
        <v>92806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10740771</v>
      </c>
      <c r="CS28" s="624"/>
      <c r="CT28" s="624"/>
      <c r="CU28" s="624"/>
      <c r="CV28" s="624"/>
      <c r="CW28" s="624"/>
      <c r="CX28" s="624"/>
      <c r="CY28" s="625"/>
      <c r="CZ28" s="657">
        <v>12.1</v>
      </c>
      <c r="DA28" s="658"/>
      <c r="DB28" s="658"/>
      <c r="DC28" s="659"/>
      <c r="DD28" s="632">
        <v>10500927</v>
      </c>
      <c r="DE28" s="624"/>
      <c r="DF28" s="624"/>
      <c r="DG28" s="624"/>
      <c r="DH28" s="624"/>
      <c r="DI28" s="624"/>
      <c r="DJ28" s="624"/>
      <c r="DK28" s="625"/>
      <c r="DL28" s="632">
        <v>10500927</v>
      </c>
      <c r="DM28" s="624"/>
      <c r="DN28" s="624"/>
      <c r="DO28" s="624"/>
      <c r="DP28" s="624"/>
      <c r="DQ28" s="624"/>
      <c r="DR28" s="624"/>
      <c r="DS28" s="624"/>
      <c r="DT28" s="624"/>
      <c r="DU28" s="624"/>
      <c r="DV28" s="625"/>
      <c r="DW28" s="628">
        <v>17.5</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23861</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10740771</v>
      </c>
      <c r="CS29" s="655"/>
      <c r="CT29" s="655"/>
      <c r="CU29" s="655"/>
      <c r="CV29" s="655"/>
      <c r="CW29" s="655"/>
      <c r="CX29" s="655"/>
      <c r="CY29" s="656"/>
      <c r="CZ29" s="657">
        <v>12.1</v>
      </c>
      <c r="DA29" s="658"/>
      <c r="DB29" s="658"/>
      <c r="DC29" s="659"/>
      <c r="DD29" s="632">
        <v>10500927</v>
      </c>
      <c r="DE29" s="655"/>
      <c r="DF29" s="655"/>
      <c r="DG29" s="655"/>
      <c r="DH29" s="655"/>
      <c r="DI29" s="655"/>
      <c r="DJ29" s="655"/>
      <c r="DK29" s="656"/>
      <c r="DL29" s="632">
        <v>10500927</v>
      </c>
      <c r="DM29" s="655"/>
      <c r="DN29" s="655"/>
      <c r="DO29" s="655"/>
      <c r="DP29" s="655"/>
      <c r="DQ29" s="655"/>
      <c r="DR29" s="655"/>
      <c r="DS29" s="655"/>
      <c r="DT29" s="655"/>
      <c r="DU29" s="655"/>
      <c r="DV29" s="656"/>
      <c r="DW29" s="628">
        <v>17.5</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1766307</v>
      </c>
      <c r="S30" s="624"/>
      <c r="T30" s="624"/>
      <c r="U30" s="624"/>
      <c r="V30" s="624"/>
      <c r="W30" s="624"/>
      <c r="X30" s="624"/>
      <c r="Y30" s="625"/>
      <c r="Z30" s="626">
        <v>1.9</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95.4</v>
      </c>
      <c r="BN30" s="682"/>
      <c r="BO30" s="682"/>
      <c r="BP30" s="682"/>
      <c r="BQ30" s="683"/>
      <c r="BR30" s="681">
        <v>98.7</v>
      </c>
      <c r="BS30" s="682"/>
      <c r="BT30" s="682"/>
      <c r="BU30" s="682"/>
      <c r="BV30" s="682"/>
      <c r="BW30" s="682"/>
      <c r="BX30" s="618">
        <v>95.2</v>
      </c>
      <c r="BY30" s="682"/>
      <c r="BZ30" s="682"/>
      <c r="CA30" s="682"/>
      <c r="CB30" s="683"/>
      <c r="CD30" s="686"/>
      <c r="CE30" s="687"/>
      <c r="CF30" s="637" t="s">
        <v>290</v>
      </c>
      <c r="CG30" s="638"/>
      <c r="CH30" s="638"/>
      <c r="CI30" s="638"/>
      <c r="CJ30" s="638"/>
      <c r="CK30" s="638"/>
      <c r="CL30" s="638"/>
      <c r="CM30" s="638"/>
      <c r="CN30" s="638"/>
      <c r="CO30" s="638"/>
      <c r="CP30" s="638"/>
      <c r="CQ30" s="639"/>
      <c r="CR30" s="623">
        <v>9996896</v>
      </c>
      <c r="CS30" s="624"/>
      <c r="CT30" s="624"/>
      <c r="CU30" s="624"/>
      <c r="CV30" s="624"/>
      <c r="CW30" s="624"/>
      <c r="CX30" s="624"/>
      <c r="CY30" s="625"/>
      <c r="CZ30" s="657">
        <v>11.3</v>
      </c>
      <c r="DA30" s="658"/>
      <c r="DB30" s="658"/>
      <c r="DC30" s="659"/>
      <c r="DD30" s="632">
        <v>9787240</v>
      </c>
      <c r="DE30" s="624"/>
      <c r="DF30" s="624"/>
      <c r="DG30" s="624"/>
      <c r="DH30" s="624"/>
      <c r="DI30" s="624"/>
      <c r="DJ30" s="624"/>
      <c r="DK30" s="625"/>
      <c r="DL30" s="632">
        <v>9787240</v>
      </c>
      <c r="DM30" s="624"/>
      <c r="DN30" s="624"/>
      <c r="DO30" s="624"/>
      <c r="DP30" s="624"/>
      <c r="DQ30" s="624"/>
      <c r="DR30" s="624"/>
      <c r="DS30" s="624"/>
      <c r="DT30" s="624"/>
      <c r="DU30" s="624"/>
      <c r="DV30" s="625"/>
      <c r="DW30" s="628">
        <v>16.3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1528934</v>
      </c>
      <c r="S31" s="624"/>
      <c r="T31" s="624"/>
      <c r="U31" s="624"/>
      <c r="V31" s="624"/>
      <c r="W31" s="624"/>
      <c r="X31" s="624"/>
      <c r="Y31" s="625"/>
      <c r="Z31" s="626">
        <v>1.7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96</v>
      </c>
      <c r="BN31" s="679"/>
      <c r="BO31" s="679"/>
      <c r="BP31" s="679"/>
      <c r="BQ31" s="680"/>
      <c r="BR31" s="678">
        <v>98.8</v>
      </c>
      <c r="BS31" s="655"/>
      <c r="BT31" s="655"/>
      <c r="BU31" s="655"/>
      <c r="BV31" s="655"/>
      <c r="BW31" s="655"/>
      <c r="BX31" s="629">
        <v>95.7</v>
      </c>
      <c r="BY31" s="679"/>
      <c r="BZ31" s="679"/>
      <c r="CA31" s="679"/>
      <c r="CB31" s="680"/>
      <c r="CD31" s="686"/>
      <c r="CE31" s="687"/>
      <c r="CF31" s="637" t="s">
        <v>294</v>
      </c>
      <c r="CG31" s="638"/>
      <c r="CH31" s="638"/>
      <c r="CI31" s="638"/>
      <c r="CJ31" s="638"/>
      <c r="CK31" s="638"/>
      <c r="CL31" s="638"/>
      <c r="CM31" s="638"/>
      <c r="CN31" s="638"/>
      <c r="CO31" s="638"/>
      <c r="CP31" s="638"/>
      <c r="CQ31" s="639"/>
      <c r="CR31" s="623">
        <v>743875</v>
      </c>
      <c r="CS31" s="655"/>
      <c r="CT31" s="655"/>
      <c r="CU31" s="655"/>
      <c r="CV31" s="655"/>
      <c r="CW31" s="655"/>
      <c r="CX31" s="655"/>
      <c r="CY31" s="656"/>
      <c r="CZ31" s="657">
        <v>0.8</v>
      </c>
      <c r="DA31" s="658"/>
      <c r="DB31" s="658"/>
      <c r="DC31" s="659"/>
      <c r="DD31" s="632">
        <v>713687</v>
      </c>
      <c r="DE31" s="655"/>
      <c r="DF31" s="655"/>
      <c r="DG31" s="655"/>
      <c r="DH31" s="655"/>
      <c r="DI31" s="655"/>
      <c r="DJ31" s="655"/>
      <c r="DK31" s="656"/>
      <c r="DL31" s="632">
        <v>713687</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3823827</v>
      </c>
      <c r="S32" s="624"/>
      <c r="T32" s="624"/>
      <c r="U32" s="624"/>
      <c r="V32" s="624"/>
      <c r="W32" s="624"/>
      <c r="X32" s="624"/>
      <c r="Y32" s="625"/>
      <c r="Z32" s="626">
        <v>4.0999999999999996</v>
      </c>
      <c r="AA32" s="626"/>
      <c r="AB32" s="626"/>
      <c r="AC32" s="626"/>
      <c r="AD32" s="627">
        <v>200425</v>
      </c>
      <c r="AE32" s="627"/>
      <c r="AF32" s="627"/>
      <c r="AG32" s="627"/>
      <c r="AH32" s="627"/>
      <c r="AI32" s="627"/>
      <c r="AJ32" s="627"/>
      <c r="AK32" s="627"/>
      <c r="AL32" s="628">
        <v>0.4</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98.6</v>
      </c>
      <c r="BH32" s="691"/>
      <c r="BI32" s="691"/>
      <c r="BJ32" s="691"/>
      <c r="BK32" s="691"/>
      <c r="BL32" s="691"/>
      <c r="BM32" s="692">
        <v>94.4</v>
      </c>
      <c r="BN32" s="691"/>
      <c r="BO32" s="691"/>
      <c r="BP32" s="691"/>
      <c r="BQ32" s="693"/>
      <c r="BR32" s="690">
        <v>98.5</v>
      </c>
      <c r="BS32" s="691"/>
      <c r="BT32" s="691"/>
      <c r="BU32" s="691"/>
      <c r="BV32" s="691"/>
      <c r="BW32" s="691"/>
      <c r="BX32" s="692">
        <v>94.2</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6998000</v>
      </c>
      <c r="S33" s="624"/>
      <c r="T33" s="624"/>
      <c r="U33" s="624"/>
      <c r="V33" s="624"/>
      <c r="W33" s="624"/>
      <c r="X33" s="624"/>
      <c r="Y33" s="625"/>
      <c r="Z33" s="626">
        <v>7.6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36851708</v>
      </c>
      <c r="CS33" s="655"/>
      <c r="CT33" s="655"/>
      <c r="CU33" s="655"/>
      <c r="CV33" s="655"/>
      <c r="CW33" s="655"/>
      <c r="CX33" s="655"/>
      <c r="CY33" s="656"/>
      <c r="CZ33" s="657">
        <v>41.5</v>
      </c>
      <c r="DA33" s="658"/>
      <c r="DB33" s="658"/>
      <c r="DC33" s="659"/>
      <c r="DD33" s="632">
        <v>28311795</v>
      </c>
      <c r="DE33" s="655"/>
      <c r="DF33" s="655"/>
      <c r="DG33" s="655"/>
      <c r="DH33" s="655"/>
      <c r="DI33" s="655"/>
      <c r="DJ33" s="655"/>
      <c r="DK33" s="656"/>
      <c r="DL33" s="632">
        <v>20722444</v>
      </c>
      <c r="DM33" s="655"/>
      <c r="DN33" s="655"/>
      <c r="DO33" s="655"/>
      <c r="DP33" s="655"/>
      <c r="DQ33" s="655"/>
      <c r="DR33" s="655"/>
      <c r="DS33" s="655"/>
      <c r="DT33" s="655"/>
      <c r="DU33" s="655"/>
      <c r="DV33" s="656"/>
      <c r="DW33" s="628">
        <v>34.6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11547453</v>
      </c>
      <c r="CS34" s="624"/>
      <c r="CT34" s="624"/>
      <c r="CU34" s="624"/>
      <c r="CV34" s="624"/>
      <c r="CW34" s="624"/>
      <c r="CX34" s="624"/>
      <c r="CY34" s="625"/>
      <c r="CZ34" s="657">
        <v>13</v>
      </c>
      <c r="DA34" s="658"/>
      <c r="DB34" s="658"/>
      <c r="DC34" s="659"/>
      <c r="DD34" s="632">
        <v>9150164</v>
      </c>
      <c r="DE34" s="624"/>
      <c r="DF34" s="624"/>
      <c r="DG34" s="624"/>
      <c r="DH34" s="624"/>
      <c r="DI34" s="624"/>
      <c r="DJ34" s="624"/>
      <c r="DK34" s="625"/>
      <c r="DL34" s="632">
        <v>6849527</v>
      </c>
      <c r="DM34" s="624"/>
      <c r="DN34" s="624"/>
      <c r="DO34" s="624"/>
      <c r="DP34" s="624"/>
      <c r="DQ34" s="624"/>
      <c r="DR34" s="624"/>
      <c r="DS34" s="624"/>
      <c r="DT34" s="624"/>
      <c r="DU34" s="624"/>
      <c r="DV34" s="625"/>
      <c r="DW34" s="628">
        <v>11.4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4267600</v>
      </c>
      <c r="S35" s="624"/>
      <c r="T35" s="624"/>
      <c r="U35" s="624"/>
      <c r="V35" s="624"/>
      <c r="W35" s="624"/>
      <c r="X35" s="624"/>
      <c r="Y35" s="625"/>
      <c r="Z35" s="626">
        <v>4.5999999999999996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11191175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-125101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1191567</v>
      </c>
      <c r="CS35" s="655"/>
      <c r="CT35" s="655"/>
      <c r="CU35" s="655"/>
      <c r="CV35" s="655"/>
      <c r="CW35" s="655"/>
      <c r="CX35" s="655"/>
      <c r="CY35" s="656"/>
      <c r="CZ35" s="657">
        <v>1.3</v>
      </c>
      <c r="DA35" s="658"/>
      <c r="DB35" s="658"/>
      <c r="DC35" s="659"/>
      <c r="DD35" s="632">
        <v>1161407</v>
      </c>
      <c r="DE35" s="655"/>
      <c r="DF35" s="655"/>
      <c r="DG35" s="655"/>
      <c r="DH35" s="655"/>
      <c r="DI35" s="655"/>
      <c r="DJ35" s="655"/>
      <c r="DK35" s="656"/>
      <c r="DL35" s="632">
        <v>802165</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92626355</v>
      </c>
      <c r="S36" s="696"/>
      <c r="T36" s="696"/>
      <c r="U36" s="696"/>
      <c r="V36" s="696"/>
      <c r="W36" s="696"/>
      <c r="X36" s="696"/>
      <c r="Y36" s="697"/>
      <c r="Z36" s="698">
        <v>100</v>
      </c>
      <c r="AA36" s="698"/>
      <c r="AB36" s="698"/>
      <c r="AC36" s="698"/>
      <c r="AD36" s="699">
        <v>55636967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2561098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-378275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11046039</v>
      </c>
      <c r="CS36" s="624"/>
      <c r="CT36" s="624"/>
      <c r="CU36" s="624"/>
      <c r="CV36" s="624"/>
      <c r="CW36" s="624"/>
      <c r="CX36" s="624"/>
      <c r="CY36" s="625"/>
      <c r="CZ36" s="657">
        <v>12.4</v>
      </c>
      <c r="DA36" s="658"/>
      <c r="DB36" s="658"/>
      <c r="DC36" s="659"/>
      <c r="DD36" s="632">
        <v>9672809</v>
      </c>
      <c r="DE36" s="624"/>
      <c r="DF36" s="624"/>
      <c r="DG36" s="624"/>
      <c r="DH36" s="624"/>
      <c r="DI36" s="624"/>
      <c r="DJ36" s="624"/>
      <c r="DK36" s="625"/>
      <c r="DL36" s="632">
        <v>7181346</v>
      </c>
      <c r="DM36" s="624"/>
      <c r="DN36" s="624"/>
      <c r="DO36" s="624"/>
      <c r="DP36" s="624"/>
      <c r="DQ36" s="624"/>
      <c r="DR36" s="624"/>
      <c r="DS36" s="624"/>
      <c r="DT36" s="624"/>
      <c r="DU36" s="624"/>
      <c r="DV36" s="625"/>
      <c r="DW36" s="628">
        <v>12</v>
      </c>
      <c r="DX36" s="653"/>
      <c r="DY36" s="653"/>
      <c r="DZ36" s="653"/>
      <c r="EA36" s="653"/>
      <c r="EB36" s="653"/>
      <c r="EC36" s="654"/>
    </row>
    <row r="37" spans="2:133" ht="11.25" customHeight="1">
      <c r="AQ37" s="702" t="s">
        <v>312</v>
      </c>
      <c r="AR37" s="703"/>
      <c r="AS37" s="703"/>
      <c r="AT37" s="703"/>
      <c r="AU37" s="703"/>
      <c r="AV37" s="703"/>
      <c r="AW37" s="703"/>
      <c r="AX37" s="703"/>
      <c r="AY37" s="704"/>
      <c r="AZ37" s="623">
        <v>543860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34316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2977194</v>
      </c>
      <c r="CS37" s="655"/>
      <c r="CT37" s="655"/>
      <c r="CU37" s="655"/>
      <c r="CV37" s="655"/>
      <c r="CW37" s="655"/>
      <c r="CX37" s="655"/>
      <c r="CY37" s="656"/>
      <c r="CZ37" s="657">
        <v>3.4</v>
      </c>
      <c r="DA37" s="658"/>
      <c r="DB37" s="658"/>
      <c r="DC37" s="659"/>
      <c r="DD37" s="632">
        <v>2975489</v>
      </c>
      <c r="DE37" s="655"/>
      <c r="DF37" s="655"/>
      <c r="DG37" s="655"/>
      <c r="DH37" s="655"/>
      <c r="DI37" s="655"/>
      <c r="DJ37" s="655"/>
      <c r="DK37" s="656"/>
      <c r="DL37" s="632">
        <v>2955441</v>
      </c>
      <c r="DM37" s="655"/>
      <c r="DN37" s="655"/>
      <c r="DO37" s="655"/>
      <c r="DP37" s="655"/>
      <c r="DQ37" s="655"/>
      <c r="DR37" s="655"/>
      <c r="DS37" s="655"/>
      <c r="DT37" s="655"/>
      <c r="DU37" s="655"/>
      <c r="DV37" s="656"/>
      <c r="DW37" s="628">
        <v>4.9000000000000004</v>
      </c>
      <c r="DX37" s="653"/>
      <c r="DY37" s="653"/>
      <c r="DZ37" s="653"/>
      <c r="EA37" s="653"/>
      <c r="EB37" s="653"/>
      <c r="EC37" s="654"/>
    </row>
    <row r="38" spans="2:133" ht="11.25" customHeight="1">
      <c r="AQ38" s="702" t="s">
        <v>315</v>
      </c>
      <c r="AR38" s="703"/>
      <c r="AS38" s="703"/>
      <c r="AT38" s="703"/>
      <c r="AU38" s="703"/>
      <c r="AV38" s="703"/>
      <c r="AW38" s="703"/>
      <c r="AX38" s="703"/>
      <c r="AY38" s="704"/>
      <c r="AZ38" s="623">
        <v>273309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57553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7904106</v>
      </c>
      <c r="CS38" s="624"/>
      <c r="CT38" s="624"/>
      <c r="CU38" s="624"/>
      <c r="CV38" s="624"/>
      <c r="CW38" s="624"/>
      <c r="CX38" s="624"/>
      <c r="CY38" s="625"/>
      <c r="CZ38" s="657">
        <v>8.9</v>
      </c>
      <c r="DA38" s="658"/>
      <c r="DB38" s="658"/>
      <c r="DC38" s="659"/>
      <c r="DD38" s="632">
        <v>6659349</v>
      </c>
      <c r="DE38" s="624"/>
      <c r="DF38" s="624"/>
      <c r="DG38" s="624"/>
      <c r="DH38" s="624"/>
      <c r="DI38" s="624"/>
      <c r="DJ38" s="624"/>
      <c r="DK38" s="625"/>
      <c r="DL38" s="632">
        <v>5889406</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c r="AQ39" s="702" t="s">
        <v>318</v>
      </c>
      <c r="AR39" s="703"/>
      <c r="AS39" s="703"/>
      <c r="AT39" s="703"/>
      <c r="AU39" s="703"/>
      <c r="AV39" s="703"/>
      <c r="AW39" s="703"/>
      <c r="AX39" s="703"/>
      <c r="AY39" s="704"/>
      <c r="AZ39" s="623">
        <v>177822</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2743959</v>
      </c>
      <c r="CS39" s="655"/>
      <c r="CT39" s="655"/>
      <c r="CU39" s="655"/>
      <c r="CV39" s="655"/>
      <c r="CW39" s="655"/>
      <c r="CX39" s="655"/>
      <c r="CY39" s="656"/>
      <c r="CZ39" s="657">
        <v>3.1</v>
      </c>
      <c r="DA39" s="658"/>
      <c r="DB39" s="658"/>
      <c r="DC39" s="659"/>
      <c r="DD39" s="632">
        <v>1664262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1803699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2418584</v>
      </c>
      <c r="CS40" s="624"/>
      <c r="CT40" s="624"/>
      <c r="CU40" s="624"/>
      <c r="CV40" s="624"/>
      <c r="CW40" s="624"/>
      <c r="CX40" s="624"/>
      <c r="CY40" s="625"/>
      <c r="CZ40" s="657">
        <v>2.7</v>
      </c>
      <c r="DA40" s="658"/>
      <c r="DB40" s="658"/>
      <c r="DC40" s="659"/>
      <c r="DD40" s="632">
        <v>3804</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5831387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9826020</v>
      </c>
      <c r="CS42" s="624"/>
      <c r="CT42" s="624"/>
      <c r="CU42" s="624"/>
      <c r="CV42" s="624"/>
      <c r="CW42" s="624"/>
      <c r="CX42" s="624"/>
      <c r="CY42" s="625"/>
      <c r="CZ42" s="657">
        <v>11.1</v>
      </c>
      <c r="DA42" s="706"/>
      <c r="DB42" s="706"/>
      <c r="DC42" s="707"/>
      <c r="DD42" s="632">
        <v>4839418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294982</v>
      </c>
      <c r="CS43" s="655"/>
      <c r="CT43" s="655"/>
      <c r="CU43" s="655"/>
      <c r="CV43" s="655"/>
      <c r="CW43" s="655"/>
      <c r="CX43" s="655"/>
      <c r="CY43" s="656"/>
      <c r="CZ43" s="657">
        <v>0.3</v>
      </c>
      <c r="DA43" s="658"/>
      <c r="DB43" s="658"/>
      <c r="DC43" s="659"/>
      <c r="DD43" s="632">
        <v>294982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9826020</v>
      </c>
      <c r="CS44" s="624"/>
      <c r="CT44" s="624"/>
      <c r="CU44" s="624"/>
      <c r="CV44" s="624"/>
      <c r="CW44" s="624"/>
      <c r="CX44" s="624"/>
      <c r="CY44" s="625"/>
      <c r="CZ44" s="657">
        <v>11.1</v>
      </c>
      <c r="DA44" s="706"/>
      <c r="DB44" s="706"/>
      <c r="DC44" s="707"/>
      <c r="DD44" s="632">
        <v>4839418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3612534</v>
      </c>
      <c r="CS45" s="655"/>
      <c r="CT45" s="655"/>
      <c r="CU45" s="655"/>
      <c r="CV45" s="655"/>
      <c r="CW45" s="655"/>
      <c r="CX45" s="655"/>
      <c r="CY45" s="656"/>
      <c r="CZ45" s="657">
        <v>4.0999999999999996</v>
      </c>
      <c r="DA45" s="658"/>
      <c r="DB45" s="658"/>
      <c r="DC45" s="659"/>
      <c r="DD45" s="632">
        <v>862795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6004320</v>
      </c>
      <c r="CS46" s="624"/>
      <c r="CT46" s="624"/>
      <c r="CU46" s="624"/>
      <c r="CV46" s="624"/>
      <c r="CW46" s="624"/>
      <c r="CX46" s="624"/>
      <c r="CY46" s="625"/>
      <c r="CZ46" s="657">
        <v>6.8</v>
      </c>
      <c r="DA46" s="706"/>
      <c r="DB46" s="706"/>
      <c r="DC46" s="707"/>
      <c r="DD46" s="632">
        <v>3851257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88759222</v>
      </c>
      <c r="CS49" s="691"/>
      <c r="CT49" s="691"/>
      <c r="CU49" s="691"/>
      <c r="CV49" s="691"/>
      <c r="CW49" s="691"/>
      <c r="CX49" s="691"/>
      <c r="CY49" s="718"/>
      <c r="CZ49" s="719">
        <v>100</v>
      </c>
      <c r="DA49" s="720"/>
      <c r="DB49" s="720"/>
      <c r="DC49" s="721"/>
      <c r="DD49" s="722">
        <v>62041010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92481</v>
      </c>
      <c r="R7" s="753"/>
      <c r="S7" s="753"/>
      <c r="T7" s="753"/>
      <c r="U7" s="753"/>
      <c r="V7" s="753">
        <v>88622</v>
      </c>
      <c r="W7" s="753"/>
      <c r="X7" s="753"/>
      <c r="Y7" s="753"/>
      <c r="Z7" s="753"/>
      <c r="AA7" s="753">
        <v>3859</v>
      </c>
      <c r="AB7" s="753"/>
      <c r="AC7" s="753"/>
      <c r="AD7" s="753"/>
      <c r="AE7" s="754"/>
      <c r="AF7" s="755">
        <v>2701</v>
      </c>
      <c r="AG7" s="756"/>
      <c r="AH7" s="756"/>
      <c r="AI7" s="756"/>
      <c r="AJ7" s="757"/>
      <c r="AK7" s="792"/>
      <c r="AL7" s="793"/>
      <c r="AM7" s="793"/>
      <c r="AN7" s="793"/>
      <c r="AO7" s="793"/>
      <c r="AP7" s="793">
        <v>82357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568</v>
      </c>
      <c r="BT7" s="797"/>
      <c r="BU7" s="797"/>
      <c r="BV7" s="797"/>
      <c r="BW7" s="797"/>
      <c r="BX7" s="797"/>
      <c r="BY7" s="797"/>
      <c r="BZ7" s="797"/>
      <c r="CA7" s="797"/>
      <c r="CB7" s="797"/>
      <c r="CC7" s="797"/>
      <c r="CD7" s="797"/>
      <c r="CE7" s="797"/>
      <c r="CF7" s="797"/>
      <c r="CG7" s="798"/>
      <c r="CH7" s="789">
        <v>0</v>
      </c>
      <c r="CI7" s="790"/>
      <c r="CJ7" s="790"/>
      <c r="CK7" s="790"/>
      <c r="CL7" s="791"/>
      <c r="CM7" s="789">
        <v>7</v>
      </c>
      <c r="CN7" s="790"/>
      <c r="CO7" s="790"/>
      <c r="CP7" s="790"/>
      <c r="CQ7" s="791"/>
      <c r="CR7" s="789">
        <v>3</v>
      </c>
      <c r="CS7" s="790"/>
      <c r="CT7" s="790"/>
      <c r="CU7" s="790"/>
      <c r="CV7" s="791"/>
      <c r="CW7" s="789">
        <v>1</v>
      </c>
      <c r="CX7" s="790"/>
      <c r="CY7" s="790"/>
      <c r="CZ7" s="790"/>
      <c r="DA7" s="791"/>
      <c r="DB7" s="789" t="s">
        <v>495</v>
      </c>
      <c r="DC7" s="790"/>
      <c r="DD7" s="790"/>
      <c r="DE7" s="790"/>
      <c r="DF7" s="791"/>
      <c r="DG7" s="789" t="s">
        <v>495</v>
      </c>
      <c r="DH7" s="790"/>
      <c r="DI7" s="790"/>
      <c r="DJ7" s="790"/>
      <c r="DK7" s="791"/>
      <c r="DL7" s="789" t="s">
        <v>495</v>
      </c>
      <c r="DM7" s="790"/>
      <c r="DN7" s="790"/>
      <c r="DO7" s="790"/>
      <c r="DP7" s="791"/>
      <c r="DQ7" s="789" t="s">
        <v>582</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199</v>
      </c>
      <c r="R8" s="777"/>
      <c r="S8" s="777"/>
      <c r="T8" s="777"/>
      <c r="U8" s="777"/>
      <c r="V8" s="777">
        <v>190</v>
      </c>
      <c r="W8" s="777"/>
      <c r="X8" s="777"/>
      <c r="Y8" s="777"/>
      <c r="Z8" s="777"/>
      <c r="AA8" s="777">
        <v>9</v>
      </c>
      <c r="AB8" s="777"/>
      <c r="AC8" s="777"/>
      <c r="AD8" s="777"/>
      <c r="AE8" s="778"/>
      <c r="AF8" s="779">
        <v>9</v>
      </c>
      <c r="AG8" s="780"/>
      <c r="AH8" s="780"/>
      <c r="AI8" s="780"/>
      <c r="AJ8" s="781"/>
      <c r="AK8" s="782"/>
      <c r="AL8" s="783"/>
      <c r="AM8" s="783"/>
      <c r="AN8" s="783"/>
      <c r="AO8" s="783"/>
      <c r="AP8" s="783">
        <v>213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569</v>
      </c>
      <c r="BT8" s="787"/>
      <c r="BU8" s="787"/>
      <c r="BV8" s="787"/>
      <c r="BW8" s="787"/>
      <c r="BX8" s="787"/>
      <c r="BY8" s="787"/>
      <c r="BZ8" s="787"/>
      <c r="CA8" s="787"/>
      <c r="CB8" s="787"/>
      <c r="CC8" s="787"/>
      <c r="CD8" s="787"/>
      <c r="CE8" s="787"/>
      <c r="CF8" s="787"/>
      <c r="CG8" s="788"/>
      <c r="CH8" s="799">
        <v>-17</v>
      </c>
      <c r="CI8" s="800"/>
      <c r="CJ8" s="800"/>
      <c r="CK8" s="800"/>
      <c r="CL8" s="801"/>
      <c r="CM8" s="799">
        <v>277</v>
      </c>
      <c r="CN8" s="800"/>
      <c r="CO8" s="800"/>
      <c r="CP8" s="800"/>
      <c r="CQ8" s="801"/>
      <c r="CR8" s="799">
        <v>22</v>
      </c>
      <c r="CS8" s="800"/>
      <c r="CT8" s="800"/>
      <c r="CU8" s="800"/>
      <c r="CV8" s="801"/>
      <c r="CW8" s="799">
        <v>13</v>
      </c>
      <c r="CX8" s="800"/>
      <c r="CY8" s="800"/>
      <c r="CZ8" s="800"/>
      <c r="DA8" s="801"/>
      <c r="DB8" s="799" t="s">
        <v>495</v>
      </c>
      <c r="DC8" s="800"/>
      <c r="DD8" s="800"/>
      <c r="DE8" s="800"/>
      <c r="DF8" s="801"/>
      <c r="DG8" s="799" t="s">
        <v>495</v>
      </c>
      <c r="DH8" s="800"/>
      <c r="DI8" s="800"/>
      <c r="DJ8" s="800"/>
      <c r="DK8" s="801"/>
      <c r="DL8" s="799" t="s">
        <v>495</v>
      </c>
      <c r="DM8" s="800"/>
      <c r="DN8" s="800"/>
      <c r="DO8" s="800"/>
      <c r="DP8" s="801"/>
      <c r="DQ8" s="799" t="s">
        <v>495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570</v>
      </c>
      <c r="BT9" s="787"/>
      <c r="BU9" s="787"/>
      <c r="BV9" s="787"/>
      <c r="BW9" s="787"/>
      <c r="BX9" s="787"/>
      <c r="BY9" s="787"/>
      <c r="BZ9" s="787"/>
      <c r="CA9" s="787"/>
      <c r="CB9" s="787"/>
      <c r="CC9" s="787"/>
      <c r="CD9" s="787"/>
      <c r="CE9" s="787"/>
      <c r="CF9" s="787"/>
      <c r="CG9" s="788"/>
      <c r="CH9" s="799">
        <v>14</v>
      </c>
      <c r="CI9" s="800"/>
      <c r="CJ9" s="800"/>
      <c r="CK9" s="800"/>
      <c r="CL9" s="801"/>
      <c r="CM9" s="799">
        <v>173</v>
      </c>
      <c r="CN9" s="800"/>
      <c r="CO9" s="800"/>
      <c r="CP9" s="800"/>
      <c r="CQ9" s="801"/>
      <c r="CR9" s="799">
        <v>30</v>
      </c>
      <c r="CS9" s="800"/>
      <c r="CT9" s="800"/>
      <c r="CU9" s="800"/>
      <c r="CV9" s="801"/>
      <c r="CW9" s="799">
        <v>100</v>
      </c>
      <c r="CX9" s="800"/>
      <c r="CY9" s="800"/>
      <c r="CZ9" s="800"/>
      <c r="DA9" s="801"/>
      <c r="DB9" s="799" t="s">
        <v>495</v>
      </c>
      <c r="DC9" s="800"/>
      <c r="DD9" s="800"/>
      <c r="DE9" s="800"/>
      <c r="DF9" s="801"/>
      <c r="DG9" s="799" t="s">
        <v>495</v>
      </c>
      <c r="DH9" s="800"/>
      <c r="DI9" s="800"/>
      <c r="DJ9" s="800"/>
      <c r="DK9" s="801"/>
      <c r="DL9" s="799" t="s">
        <v>495</v>
      </c>
      <c r="DM9" s="800"/>
      <c r="DN9" s="800"/>
      <c r="DO9" s="800"/>
      <c r="DP9" s="801"/>
      <c r="DQ9" s="799" t="s">
        <v>495</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571</v>
      </c>
      <c r="BT10" s="787"/>
      <c r="BU10" s="787"/>
      <c r="BV10" s="787"/>
      <c r="BW10" s="787"/>
      <c r="BX10" s="787"/>
      <c r="BY10" s="787"/>
      <c r="BZ10" s="787"/>
      <c r="CA10" s="787"/>
      <c r="CB10" s="787"/>
      <c r="CC10" s="787"/>
      <c r="CD10" s="787"/>
      <c r="CE10" s="787"/>
      <c r="CF10" s="787"/>
      <c r="CG10" s="788"/>
      <c r="CH10" s="799">
        <v>0</v>
      </c>
      <c r="CI10" s="800"/>
      <c r="CJ10" s="800"/>
      <c r="CK10" s="800"/>
      <c r="CL10" s="801"/>
      <c r="CM10" s="799">
        <v>47</v>
      </c>
      <c r="CN10" s="800"/>
      <c r="CO10" s="800"/>
      <c r="CP10" s="800"/>
      <c r="CQ10" s="801"/>
      <c r="CR10" s="799">
        <v>5</v>
      </c>
      <c r="CS10" s="800"/>
      <c r="CT10" s="800"/>
      <c r="CU10" s="800"/>
      <c r="CV10" s="801"/>
      <c r="CW10" s="799">
        <v>20</v>
      </c>
      <c r="CX10" s="800"/>
      <c r="CY10" s="800"/>
      <c r="CZ10" s="800"/>
      <c r="DA10" s="801"/>
      <c r="DB10" s="799" t="s">
        <v>495</v>
      </c>
      <c r="DC10" s="800"/>
      <c r="DD10" s="800"/>
      <c r="DE10" s="800"/>
      <c r="DF10" s="801"/>
      <c r="DG10" s="799" t="s">
        <v>495</v>
      </c>
      <c r="DH10" s="800"/>
      <c r="DI10" s="800"/>
      <c r="DJ10" s="800"/>
      <c r="DK10" s="801"/>
      <c r="DL10" s="799" t="s">
        <v>495</v>
      </c>
      <c r="DM10" s="800"/>
      <c r="DN10" s="800"/>
      <c r="DO10" s="800"/>
      <c r="DP10" s="801"/>
      <c r="DQ10" s="799" t="s">
        <v>495</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t="s">
        <v>572</v>
      </c>
      <c r="BS11" s="786" t="s">
        <v>573</v>
      </c>
      <c r="BT11" s="787"/>
      <c r="BU11" s="787"/>
      <c r="BV11" s="787"/>
      <c r="BW11" s="787"/>
      <c r="BX11" s="787"/>
      <c r="BY11" s="787"/>
      <c r="BZ11" s="787"/>
      <c r="CA11" s="787"/>
      <c r="CB11" s="787"/>
      <c r="CC11" s="787"/>
      <c r="CD11" s="787"/>
      <c r="CE11" s="787"/>
      <c r="CF11" s="787"/>
      <c r="CG11" s="788"/>
      <c r="CH11" s="799">
        <v>7</v>
      </c>
      <c r="CI11" s="800"/>
      <c r="CJ11" s="800"/>
      <c r="CK11" s="800"/>
      <c r="CL11" s="801"/>
      <c r="CM11" s="799">
        <v>67</v>
      </c>
      <c r="CN11" s="800"/>
      <c r="CO11" s="800"/>
      <c r="CP11" s="800"/>
      <c r="CQ11" s="801"/>
      <c r="CR11" s="799">
        <v>7</v>
      </c>
      <c r="CS11" s="800"/>
      <c r="CT11" s="800"/>
      <c r="CU11" s="800"/>
      <c r="CV11" s="801"/>
      <c r="CW11" s="799">
        <v>4</v>
      </c>
      <c r="CX11" s="800"/>
      <c r="CY11" s="800"/>
      <c r="CZ11" s="800"/>
      <c r="DA11" s="801"/>
      <c r="DB11" s="799">
        <v>285</v>
      </c>
      <c r="DC11" s="800"/>
      <c r="DD11" s="800"/>
      <c r="DE11" s="800"/>
      <c r="DF11" s="801"/>
      <c r="DG11" s="799" t="s">
        <v>495</v>
      </c>
      <c r="DH11" s="800"/>
      <c r="DI11" s="800"/>
      <c r="DJ11" s="800"/>
      <c r="DK11" s="801"/>
      <c r="DL11" s="799" t="s">
        <v>495</v>
      </c>
      <c r="DM11" s="800"/>
      <c r="DN11" s="800"/>
      <c r="DO11" s="800"/>
      <c r="DP11" s="801"/>
      <c r="DQ11" s="799" t="s">
        <v>495</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574</v>
      </c>
      <c r="BT12" s="787"/>
      <c r="BU12" s="787"/>
      <c r="BV12" s="787"/>
      <c r="BW12" s="787"/>
      <c r="BX12" s="787"/>
      <c r="BY12" s="787"/>
      <c r="BZ12" s="787"/>
      <c r="CA12" s="787"/>
      <c r="CB12" s="787"/>
      <c r="CC12" s="787"/>
      <c r="CD12" s="787"/>
      <c r="CE12" s="787"/>
      <c r="CF12" s="787"/>
      <c r="CG12" s="788"/>
      <c r="CH12" s="799">
        <v>12</v>
      </c>
      <c r="CI12" s="800"/>
      <c r="CJ12" s="800"/>
      <c r="CK12" s="800"/>
      <c r="CL12" s="801"/>
      <c r="CM12" s="799">
        <v>12</v>
      </c>
      <c r="CN12" s="800"/>
      <c r="CO12" s="800"/>
      <c r="CP12" s="800"/>
      <c r="CQ12" s="801"/>
      <c r="CR12" s="799">
        <v>17</v>
      </c>
      <c r="CS12" s="800"/>
      <c r="CT12" s="800"/>
      <c r="CU12" s="800"/>
      <c r="CV12" s="801"/>
      <c r="CW12" s="799" t="s">
        <v>584</v>
      </c>
      <c r="CX12" s="800"/>
      <c r="CY12" s="800"/>
      <c r="CZ12" s="800"/>
      <c r="DA12" s="801"/>
      <c r="DB12" s="799" t="s">
        <v>495</v>
      </c>
      <c r="DC12" s="800"/>
      <c r="DD12" s="800"/>
      <c r="DE12" s="800"/>
      <c r="DF12" s="801"/>
      <c r="DG12" s="799" t="s">
        <v>495</v>
      </c>
      <c r="DH12" s="800"/>
      <c r="DI12" s="800"/>
      <c r="DJ12" s="800"/>
      <c r="DK12" s="801"/>
      <c r="DL12" s="799" t="s">
        <v>495</v>
      </c>
      <c r="DM12" s="800"/>
      <c r="DN12" s="800"/>
      <c r="DO12" s="800"/>
      <c r="DP12" s="801"/>
      <c r="DQ12" s="799" t="s">
        <v>495</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575</v>
      </c>
      <c r="BT13" s="787"/>
      <c r="BU13" s="787"/>
      <c r="BV13" s="787"/>
      <c r="BW13" s="787"/>
      <c r="BX13" s="787"/>
      <c r="BY13" s="787"/>
      <c r="BZ13" s="787"/>
      <c r="CA13" s="787"/>
      <c r="CB13" s="787"/>
      <c r="CC13" s="787"/>
      <c r="CD13" s="787"/>
      <c r="CE13" s="787"/>
      <c r="CF13" s="787"/>
      <c r="CG13" s="788"/>
      <c r="CH13" s="799">
        <v>2</v>
      </c>
      <c r="CI13" s="800"/>
      <c r="CJ13" s="800"/>
      <c r="CK13" s="800"/>
      <c r="CL13" s="801"/>
      <c r="CM13" s="799">
        <v>23</v>
      </c>
      <c r="CN13" s="800"/>
      <c r="CO13" s="800"/>
      <c r="CP13" s="800"/>
      <c r="CQ13" s="801"/>
      <c r="CR13" s="799">
        <v>3</v>
      </c>
      <c r="CS13" s="800"/>
      <c r="CT13" s="800"/>
      <c r="CU13" s="800"/>
      <c r="CV13" s="801"/>
      <c r="CW13" s="799" t="s">
        <v>583</v>
      </c>
      <c r="CX13" s="800"/>
      <c r="CY13" s="800"/>
      <c r="CZ13" s="800"/>
      <c r="DA13" s="801"/>
      <c r="DB13" s="799" t="s">
        <v>495</v>
      </c>
      <c r="DC13" s="800"/>
      <c r="DD13" s="800"/>
      <c r="DE13" s="800"/>
      <c r="DF13" s="801"/>
      <c r="DG13" s="799" t="s">
        <v>495</v>
      </c>
      <c r="DH13" s="800"/>
      <c r="DI13" s="800"/>
      <c r="DJ13" s="800"/>
      <c r="DK13" s="801"/>
      <c r="DL13" s="799" t="s">
        <v>495</v>
      </c>
      <c r="DM13" s="800"/>
      <c r="DN13" s="800"/>
      <c r="DO13" s="800"/>
      <c r="DP13" s="801"/>
      <c r="DQ13" s="799" t="s">
        <v>495</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576</v>
      </c>
      <c r="BT14" s="787"/>
      <c r="BU14" s="787"/>
      <c r="BV14" s="787"/>
      <c r="BW14" s="787"/>
      <c r="BX14" s="787"/>
      <c r="BY14" s="787"/>
      <c r="BZ14" s="787"/>
      <c r="CA14" s="787"/>
      <c r="CB14" s="787"/>
      <c r="CC14" s="787"/>
      <c r="CD14" s="787"/>
      <c r="CE14" s="787"/>
      <c r="CF14" s="787"/>
      <c r="CG14" s="788"/>
      <c r="CH14" s="799">
        <v>-34</v>
      </c>
      <c r="CI14" s="800"/>
      <c r="CJ14" s="800"/>
      <c r="CK14" s="800"/>
      <c r="CL14" s="801"/>
      <c r="CM14" s="799">
        <v>496</v>
      </c>
      <c r="CN14" s="800"/>
      <c r="CO14" s="800"/>
      <c r="CP14" s="800"/>
      <c r="CQ14" s="801"/>
      <c r="CR14" s="799">
        <v>3</v>
      </c>
      <c r="CS14" s="800"/>
      <c r="CT14" s="800"/>
      <c r="CU14" s="800"/>
      <c r="CV14" s="801"/>
      <c r="CW14" s="799" t="s">
        <v>582</v>
      </c>
      <c r="CX14" s="800"/>
      <c r="CY14" s="800"/>
      <c r="CZ14" s="800"/>
      <c r="DA14" s="801"/>
      <c r="DB14" s="799" t="s">
        <v>495</v>
      </c>
      <c r="DC14" s="800"/>
      <c r="DD14" s="800"/>
      <c r="DE14" s="800"/>
      <c r="DF14" s="801"/>
      <c r="DG14" s="799" t="s">
        <v>495</v>
      </c>
      <c r="DH14" s="800"/>
      <c r="DI14" s="800"/>
      <c r="DJ14" s="800"/>
      <c r="DK14" s="801"/>
      <c r="DL14" s="799" t="s">
        <v>495</v>
      </c>
      <c r="DM14" s="800"/>
      <c r="DN14" s="800"/>
      <c r="DO14" s="800"/>
      <c r="DP14" s="801"/>
      <c r="DQ14" s="799" t="s">
        <v>495</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577</v>
      </c>
      <c r="BT15" s="787"/>
      <c r="BU15" s="787"/>
      <c r="BV15" s="787"/>
      <c r="BW15" s="787"/>
      <c r="BX15" s="787"/>
      <c r="BY15" s="787"/>
      <c r="BZ15" s="787"/>
      <c r="CA15" s="787"/>
      <c r="CB15" s="787"/>
      <c r="CC15" s="787"/>
      <c r="CD15" s="787"/>
      <c r="CE15" s="787"/>
      <c r="CF15" s="787"/>
      <c r="CG15" s="788"/>
      <c r="CH15" s="799">
        <v>23</v>
      </c>
      <c r="CI15" s="800"/>
      <c r="CJ15" s="800"/>
      <c r="CK15" s="800"/>
      <c r="CL15" s="801"/>
      <c r="CM15" s="799">
        <v>393</v>
      </c>
      <c r="CN15" s="800"/>
      <c r="CO15" s="800"/>
      <c r="CP15" s="800"/>
      <c r="CQ15" s="801"/>
      <c r="CR15" s="799">
        <v>5</v>
      </c>
      <c r="CS15" s="800"/>
      <c r="CT15" s="800"/>
      <c r="CU15" s="800"/>
      <c r="CV15" s="801"/>
      <c r="CW15" s="799" t="s">
        <v>582</v>
      </c>
      <c r="CX15" s="800"/>
      <c r="CY15" s="800"/>
      <c r="CZ15" s="800"/>
      <c r="DA15" s="801"/>
      <c r="DB15" s="799" t="s">
        <v>495</v>
      </c>
      <c r="DC15" s="800"/>
      <c r="DD15" s="800"/>
      <c r="DE15" s="800"/>
      <c r="DF15" s="801"/>
      <c r="DG15" s="799" t="s">
        <v>495</v>
      </c>
      <c r="DH15" s="800"/>
      <c r="DI15" s="800"/>
      <c r="DJ15" s="800"/>
      <c r="DK15" s="801"/>
      <c r="DL15" s="799" t="s">
        <v>495</v>
      </c>
      <c r="DM15" s="800"/>
      <c r="DN15" s="800"/>
      <c r="DO15" s="800"/>
      <c r="DP15" s="801"/>
      <c r="DQ15" s="799" t="s">
        <v>495</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578</v>
      </c>
      <c r="BT16" s="787"/>
      <c r="BU16" s="787"/>
      <c r="BV16" s="787"/>
      <c r="BW16" s="787"/>
      <c r="BX16" s="787"/>
      <c r="BY16" s="787"/>
      <c r="BZ16" s="787"/>
      <c r="CA16" s="787"/>
      <c r="CB16" s="787"/>
      <c r="CC16" s="787"/>
      <c r="CD16" s="787"/>
      <c r="CE16" s="787"/>
      <c r="CF16" s="787"/>
      <c r="CG16" s="788"/>
      <c r="CH16" s="799">
        <v>-7</v>
      </c>
      <c r="CI16" s="800"/>
      <c r="CJ16" s="800"/>
      <c r="CK16" s="800"/>
      <c r="CL16" s="801"/>
      <c r="CM16" s="799">
        <v>77</v>
      </c>
      <c r="CN16" s="800"/>
      <c r="CO16" s="800"/>
      <c r="CP16" s="800"/>
      <c r="CQ16" s="801"/>
      <c r="CR16" s="799">
        <v>4</v>
      </c>
      <c r="CS16" s="800"/>
      <c r="CT16" s="800"/>
      <c r="CU16" s="800"/>
      <c r="CV16" s="801"/>
      <c r="CW16" s="799">
        <v>2</v>
      </c>
      <c r="CX16" s="800"/>
      <c r="CY16" s="800"/>
      <c r="CZ16" s="800"/>
      <c r="DA16" s="801"/>
      <c r="DB16" s="799" t="s">
        <v>495</v>
      </c>
      <c r="DC16" s="800"/>
      <c r="DD16" s="800"/>
      <c r="DE16" s="800"/>
      <c r="DF16" s="801"/>
      <c r="DG16" s="799" t="s">
        <v>495</v>
      </c>
      <c r="DH16" s="800"/>
      <c r="DI16" s="800"/>
      <c r="DJ16" s="800"/>
      <c r="DK16" s="801"/>
      <c r="DL16" s="799" t="s">
        <v>495</v>
      </c>
      <c r="DM16" s="800"/>
      <c r="DN16" s="800"/>
      <c r="DO16" s="800"/>
      <c r="DP16" s="801"/>
      <c r="DQ16" s="799" t="s">
        <v>495</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579</v>
      </c>
      <c r="BT17" s="787"/>
      <c r="BU17" s="787"/>
      <c r="BV17" s="787"/>
      <c r="BW17" s="787"/>
      <c r="BX17" s="787"/>
      <c r="BY17" s="787"/>
      <c r="BZ17" s="787"/>
      <c r="CA17" s="787"/>
      <c r="CB17" s="787"/>
      <c r="CC17" s="787"/>
      <c r="CD17" s="787"/>
      <c r="CE17" s="787"/>
      <c r="CF17" s="787"/>
      <c r="CG17" s="788"/>
      <c r="CH17" s="799">
        <v>7</v>
      </c>
      <c r="CI17" s="800"/>
      <c r="CJ17" s="800"/>
      <c r="CK17" s="800"/>
      <c r="CL17" s="801"/>
      <c r="CM17" s="799">
        <v>139</v>
      </c>
      <c r="CN17" s="800"/>
      <c r="CO17" s="800"/>
      <c r="CP17" s="800"/>
      <c r="CQ17" s="801"/>
      <c r="CR17" s="799">
        <v>40</v>
      </c>
      <c r="CS17" s="800"/>
      <c r="CT17" s="800"/>
      <c r="CU17" s="800"/>
      <c r="CV17" s="801"/>
      <c r="CW17" s="799">
        <v>10</v>
      </c>
      <c r="CX17" s="800"/>
      <c r="CY17" s="800"/>
      <c r="CZ17" s="800"/>
      <c r="DA17" s="801"/>
      <c r="DB17" s="799" t="s">
        <v>495</v>
      </c>
      <c r="DC17" s="800"/>
      <c r="DD17" s="800"/>
      <c r="DE17" s="800"/>
      <c r="DF17" s="801"/>
      <c r="DG17" s="799" t="s">
        <v>495</v>
      </c>
      <c r="DH17" s="800"/>
      <c r="DI17" s="800"/>
      <c r="DJ17" s="800"/>
      <c r="DK17" s="801"/>
      <c r="DL17" s="799" t="s">
        <v>495</v>
      </c>
      <c r="DM17" s="800"/>
      <c r="DN17" s="800"/>
      <c r="DO17" s="800"/>
      <c r="DP17" s="801"/>
      <c r="DQ17" s="799" t="s">
        <v>495</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t="s">
        <v>572</v>
      </c>
      <c r="BS18" s="786" t="s">
        <v>580</v>
      </c>
      <c r="BT18" s="787"/>
      <c r="BU18" s="787"/>
      <c r="BV18" s="787"/>
      <c r="BW18" s="787"/>
      <c r="BX18" s="787"/>
      <c r="BY18" s="787"/>
      <c r="BZ18" s="787"/>
      <c r="CA18" s="787"/>
      <c r="CB18" s="787"/>
      <c r="CC18" s="787"/>
      <c r="CD18" s="787"/>
      <c r="CE18" s="787"/>
      <c r="CF18" s="787"/>
      <c r="CG18" s="788"/>
      <c r="CH18" s="799" t="s">
        <v>582</v>
      </c>
      <c r="CI18" s="800"/>
      <c r="CJ18" s="800"/>
      <c r="CK18" s="800"/>
      <c r="CL18" s="801"/>
      <c r="CM18" s="799" t="s">
        <v>583</v>
      </c>
      <c r="CN18" s="800"/>
      <c r="CO18" s="800"/>
      <c r="CP18" s="800"/>
      <c r="CQ18" s="801"/>
      <c r="CR18" s="799" t="s">
        <v>551</v>
      </c>
      <c r="CS18" s="800"/>
      <c r="CT18" s="800"/>
      <c r="CU18" s="800"/>
      <c r="CV18" s="801"/>
      <c r="CW18" s="799" t="s">
        <v>551</v>
      </c>
      <c r="CX18" s="800"/>
      <c r="CY18" s="800"/>
      <c r="CZ18" s="800"/>
      <c r="DA18" s="801"/>
      <c r="DB18" s="799" t="s">
        <v>551</v>
      </c>
      <c r="DC18" s="800"/>
      <c r="DD18" s="800"/>
      <c r="DE18" s="800"/>
      <c r="DF18" s="801"/>
      <c r="DG18" s="799" t="s">
        <v>551</v>
      </c>
      <c r="DH18" s="800"/>
      <c r="DI18" s="800"/>
      <c r="DJ18" s="800"/>
      <c r="DK18" s="801"/>
      <c r="DL18" s="799" t="s">
        <v>551</v>
      </c>
      <c r="DM18" s="800"/>
      <c r="DN18" s="800"/>
      <c r="DO18" s="800"/>
      <c r="DP18" s="801"/>
      <c r="DQ18" s="799">
        <v>337</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581</v>
      </c>
      <c r="BT19" s="787"/>
      <c r="BU19" s="787"/>
      <c r="BV19" s="787"/>
      <c r="BW19" s="787"/>
      <c r="BX19" s="787"/>
      <c r="BY19" s="787"/>
      <c r="BZ19" s="787"/>
      <c r="CA19" s="787"/>
      <c r="CB19" s="787"/>
      <c r="CC19" s="787"/>
      <c r="CD19" s="787"/>
      <c r="CE19" s="787"/>
      <c r="CF19" s="787"/>
      <c r="CG19" s="788"/>
      <c r="CH19" s="799">
        <v>429</v>
      </c>
      <c r="CI19" s="800"/>
      <c r="CJ19" s="800"/>
      <c r="CK19" s="800"/>
      <c r="CL19" s="801"/>
      <c r="CM19" s="799">
        <v>506</v>
      </c>
      <c r="CN19" s="800"/>
      <c r="CO19" s="800"/>
      <c r="CP19" s="800"/>
      <c r="CQ19" s="801"/>
      <c r="CR19" s="799">
        <v>20</v>
      </c>
      <c r="CS19" s="800"/>
      <c r="CT19" s="800"/>
      <c r="CU19" s="800"/>
      <c r="CV19" s="801"/>
      <c r="CW19" s="799" t="s">
        <v>585</v>
      </c>
      <c r="CX19" s="800"/>
      <c r="CY19" s="800"/>
      <c r="CZ19" s="800"/>
      <c r="DA19" s="801"/>
      <c r="DB19" s="799" t="s">
        <v>495</v>
      </c>
      <c r="DC19" s="800"/>
      <c r="DD19" s="800"/>
      <c r="DE19" s="800"/>
      <c r="DF19" s="801"/>
      <c r="DG19" s="799" t="s">
        <v>495</v>
      </c>
      <c r="DH19" s="800"/>
      <c r="DI19" s="800"/>
      <c r="DJ19" s="800"/>
      <c r="DK19" s="801"/>
      <c r="DL19" s="799" t="s">
        <v>495</v>
      </c>
      <c r="DM19" s="800"/>
      <c r="DN19" s="800"/>
      <c r="DO19" s="800"/>
      <c r="DP19" s="801"/>
      <c r="DQ19" s="799" t="s">
        <v>495</v>
      </c>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92680</v>
      </c>
      <c r="R23" s="812"/>
      <c r="S23" s="812"/>
      <c r="T23" s="812"/>
      <c r="U23" s="812"/>
      <c r="V23" s="812">
        <v>88812</v>
      </c>
      <c r="W23" s="812"/>
      <c r="X23" s="812"/>
      <c r="Y23" s="812"/>
      <c r="Z23" s="812"/>
      <c r="AA23" s="812">
        <v>3868</v>
      </c>
      <c r="AB23" s="812"/>
      <c r="AC23" s="812"/>
      <c r="AD23" s="812"/>
      <c r="AE23" s="813"/>
      <c r="AF23" s="814">
        <v>2710</v>
      </c>
      <c r="AG23" s="812"/>
      <c r="AH23" s="812"/>
      <c r="AI23" s="812"/>
      <c r="AJ23" s="815"/>
      <c r="AK23" s="816"/>
      <c r="AL23" s="817"/>
      <c r="AM23" s="817"/>
      <c r="AN23" s="817"/>
      <c r="AO23" s="817"/>
      <c r="AP23" s="812">
        <v>82570</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28865</v>
      </c>
      <c r="R28" s="841"/>
      <c r="S28" s="841"/>
      <c r="T28" s="841"/>
      <c r="U28" s="841"/>
      <c r="V28" s="841">
        <v>28990</v>
      </c>
      <c r="W28" s="841"/>
      <c r="X28" s="841"/>
      <c r="Y28" s="841"/>
      <c r="Z28" s="841"/>
      <c r="AA28" s="841">
        <v>-125</v>
      </c>
      <c r="AB28" s="841"/>
      <c r="AC28" s="841"/>
      <c r="AD28" s="841"/>
      <c r="AE28" s="842"/>
      <c r="AF28" s="843">
        <v>-125</v>
      </c>
      <c r="AG28" s="841"/>
      <c r="AH28" s="841"/>
      <c r="AI28" s="841"/>
      <c r="AJ28" s="844"/>
      <c r="AK28" s="845">
        <v>1521</v>
      </c>
      <c r="AL28" s="836"/>
      <c r="AM28" s="836"/>
      <c r="AN28" s="836"/>
      <c r="AO28" s="836"/>
      <c r="AP28" s="836" t="s">
        <v>551</v>
      </c>
      <c r="AQ28" s="836"/>
      <c r="AR28" s="836"/>
      <c r="AS28" s="836"/>
      <c r="AT28" s="836"/>
      <c r="AU28" s="836" t="s">
        <v>551</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20582</v>
      </c>
      <c r="R29" s="777"/>
      <c r="S29" s="777"/>
      <c r="T29" s="777"/>
      <c r="U29" s="777"/>
      <c r="V29" s="777">
        <v>20551</v>
      </c>
      <c r="W29" s="777"/>
      <c r="X29" s="777"/>
      <c r="Y29" s="777"/>
      <c r="Z29" s="777"/>
      <c r="AA29" s="778">
        <v>31</v>
      </c>
      <c r="AB29" s="780"/>
      <c r="AC29" s="780"/>
      <c r="AD29" s="780"/>
      <c r="AE29" s="781"/>
      <c r="AF29" s="779">
        <v>31</v>
      </c>
      <c r="AG29" s="780"/>
      <c r="AH29" s="780"/>
      <c r="AI29" s="780"/>
      <c r="AJ29" s="781"/>
      <c r="AK29" s="848">
        <v>2756</v>
      </c>
      <c r="AL29" s="849"/>
      <c r="AM29" s="849"/>
      <c r="AN29" s="849"/>
      <c r="AO29" s="849"/>
      <c r="AP29" s="849" t="s">
        <v>551</v>
      </c>
      <c r="AQ29" s="849"/>
      <c r="AR29" s="849"/>
      <c r="AS29" s="849"/>
      <c r="AT29" s="849"/>
      <c r="AU29" s="849" t="s">
        <v>551</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2635</v>
      </c>
      <c r="R30" s="777"/>
      <c r="S30" s="777"/>
      <c r="T30" s="777"/>
      <c r="U30" s="777"/>
      <c r="V30" s="777">
        <v>2559</v>
      </c>
      <c r="W30" s="777"/>
      <c r="X30" s="777"/>
      <c r="Y30" s="777"/>
      <c r="Z30" s="777"/>
      <c r="AA30" s="778">
        <v>76</v>
      </c>
      <c r="AB30" s="780"/>
      <c r="AC30" s="780"/>
      <c r="AD30" s="780"/>
      <c r="AE30" s="781"/>
      <c r="AF30" s="779">
        <v>76</v>
      </c>
      <c r="AG30" s="780"/>
      <c r="AH30" s="780"/>
      <c r="AI30" s="780"/>
      <c r="AJ30" s="781"/>
      <c r="AK30" s="848">
        <v>489</v>
      </c>
      <c r="AL30" s="849"/>
      <c r="AM30" s="849"/>
      <c r="AN30" s="849"/>
      <c r="AO30" s="849"/>
      <c r="AP30" s="849" t="s">
        <v>551</v>
      </c>
      <c r="AQ30" s="849"/>
      <c r="AR30" s="849"/>
      <c r="AS30" s="849"/>
      <c r="AT30" s="849"/>
      <c r="AU30" s="849" t="s">
        <v>551</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679</v>
      </c>
      <c r="R31" s="777"/>
      <c r="S31" s="777"/>
      <c r="T31" s="777"/>
      <c r="U31" s="777"/>
      <c r="V31" s="777">
        <v>679</v>
      </c>
      <c r="W31" s="777"/>
      <c r="X31" s="777"/>
      <c r="Y31" s="777"/>
      <c r="Z31" s="777"/>
      <c r="AA31" s="778" t="s">
        <v>583</v>
      </c>
      <c r="AB31" s="780"/>
      <c r="AC31" s="780"/>
      <c r="AD31" s="780"/>
      <c r="AE31" s="781"/>
      <c r="AF31" s="779" t="s">
        <v>552</v>
      </c>
      <c r="AG31" s="780"/>
      <c r="AH31" s="780"/>
      <c r="AI31" s="780"/>
      <c r="AJ31" s="781"/>
      <c r="AK31" s="848">
        <v>96</v>
      </c>
      <c r="AL31" s="849"/>
      <c r="AM31" s="849"/>
      <c r="AN31" s="849"/>
      <c r="AO31" s="849"/>
      <c r="AP31" s="849">
        <v>1008</v>
      </c>
      <c r="AQ31" s="849"/>
      <c r="AR31" s="849"/>
      <c r="AS31" s="849"/>
      <c r="AT31" s="849"/>
      <c r="AU31" s="849">
        <v>143</v>
      </c>
      <c r="AV31" s="849"/>
      <c r="AW31" s="849"/>
      <c r="AX31" s="849"/>
      <c r="AY31" s="849"/>
      <c r="AZ31" s="850" t="s">
        <v>551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328</v>
      </c>
      <c r="R32" s="777"/>
      <c r="S32" s="777"/>
      <c r="T32" s="777"/>
      <c r="U32" s="777"/>
      <c r="V32" s="777">
        <v>328</v>
      </c>
      <c r="W32" s="777"/>
      <c r="X32" s="777"/>
      <c r="Y32" s="777"/>
      <c r="Z32" s="777"/>
      <c r="AA32" s="778" t="s">
        <v>582</v>
      </c>
      <c r="AB32" s="780"/>
      <c r="AC32" s="780"/>
      <c r="AD32" s="780"/>
      <c r="AE32" s="781"/>
      <c r="AF32" s="779" t="s">
        <v>552</v>
      </c>
      <c r="AG32" s="780"/>
      <c r="AH32" s="780"/>
      <c r="AI32" s="780"/>
      <c r="AJ32" s="781"/>
      <c r="AK32" s="848" t="s">
        <v>551</v>
      </c>
      <c r="AL32" s="849"/>
      <c r="AM32" s="849"/>
      <c r="AN32" s="849"/>
      <c r="AO32" s="849"/>
      <c r="AP32" s="849">
        <v>200</v>
      </c>
      <c r="AQ32" s="849"/>
      <c r="AR32" s="849"/>
      <c r="AS32" s="849"/>
      <c r="AT32" s="849"/>
      <c r="AU32" s="849" t="s">
        <v>551</v>
      </c>
      <c r="AV32" s="849"/>
      <c r="AW32" s="849"/>
      <c r="AX32" s="849"/>
      <c r="AY32" s="849"/>
      <c r="AZ32" s="850" t="s">
        <v>551</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5229</v>
      </c>
      <c r="R33" s="777"/>
      <c r="S33" s="777"/>
      <c r="T33" s="777"/>
      <c r="U33" s="777"/>
      <c r="V33" s="777">
        <v>4528</v>
      </c>
      <c r="W33" s="777"/>
      <c r="X33" s="777"/>
      <c r="Y33" s="777"/>
      <c r="Z33" s="777"/>
      <c r="AA33" s="777">
        <v>701</v>
      </c>
      <c r="AB33" s="777"/>
      <c r="AC33" s="777"/>
      <c r="AD33" s="777"/>
      <c r="AE33" s="778"/>
      <c r="AF33" s="779">
        <v>3592</v>
      </c>
      <c r="AG33" s="780"/>
      <c r="AH33" s="780"/>
      <c r="AI33" s="780"/>
      <c r="AJ33" s="781"/>
      <c r="AK33" s="848">
        <v>109</v>
      </c>
      <c r="AL33" s="849"/>
      <c r="AM33" s="849"/>
      <c r="AN33" s="849"/>
      <c r="AO33" s="849"/>
      <c r="AP33" s="849">
        <v>10652</v>
      </c>
      <c r="AQ33" s="849"/>
      <c r="AR33" s="849"/>
      <c r="AS33" s="849"/>
      <c r="AT33" s="849"/>
      <c r="AU33" s="849">
        <v>2141</v>
      </c>
      <c r="AV33" s="849"/>
      <c r="AW33" s="849"/>
      <c r="AX33" s="849"/>
      <c r="AY33" s="849"/>
      <c r="AZ33" s="850" t="s">
        <v>551</v>
      </c>
      <c r="BA33" s="850"/>
      <c r="BB33" s="850"/>
      <c r="BC33" s="850"/>
      <c r="BD33" s="850"/>
      <c r="BE33" s="846" t="s">
        <v>553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7413</v>
      </c>
      <c r="R34" s="777"/>
      <c r="S34" s="777"/>
      <c r="T34" s="777"/>
      <c r="U34" s="777"/>
      <c r="V34" s="777">
        <v>6455</v>
      </c>
      <c r="W34" s="777"/>
      <c r="X34" s="777"/>
      <c r="Y34" s="777"/>
      <c r="Z34" s="777"/>
      <c r="AA34" s="777">
        <v>958</v>
      </c>
      <c r="AB34" s="777"/>
      <c r="AC34" s="777"/>
      <c r="AD34" s="777"/>
      <c r="AE34" s="778"/>
      <c r="AF34" s="779">
        <v>3245</v>
      </c>
      <c r="AG34" s="780"/>
      <c r="AH34" s="780"/>
      <c r="AI34" s="780"/>
      <c r="AJ34" s="781"/>
      <c r="AK34" s="848">
        <v>1004</v>
      </c>
      <c r="AL34" s="849"/>
      <c r="AM34" s="849"/>
      <c r="AN34" s="849"/>
      <c r="AO34" s="849"/>
      <c r="AP34" s="849">
        <v>38513</v>
      </c>
      <c r="AQ34" s="849"/>
      <c r="AR34" s="849"/>
      <c r="AS34" s="849"/>
      <c r="AT34" s="849"/>
      <c r="AU34" s="849">
        <v>15675</v>
      </c>
      <c r="AV34" s="849"/>
      <c r="AW34" s="849"/>
      <c r="AX34" s="849"/>
      <c r="AY34" s="849"/>
      <c r="AZ34" s="850" t="s">
        <v>551</v>
      </c>
      <c r="BA34" s="850"/>
      <c r="BB34" s="850"/>
      <c r="BC34" s="850"/>
      <c r="BD34" s="850"/>
      <c r="BE34" s="846" t="s">
        <v>553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4751</v>
      </c>
      <c r="R35" s="777"/>
      <c r="S35" s="777"/>
      <c r="T35" s="777"/>
      <c r="U35" s="777"/>
      <c r="V35" s="777">
        <v>4888</v>
      </c>
      <c r="W35" s="777"/>
      <c r="X35" s="777"/>
      <c r="Y35" s="777"/>
      <c r="Z35" s="777"/>
      <c r="AA35" s="777">
        <v>-138</v>
      </c>
      <c r="AB35" s="777"/>
      <c r="AC35" s="777"/>
      <c r="AD35" s="777"/>
      <c r="AE35" s="778"/>
      <c r="AF35" s="779">
        <v>1873</v>
      </c>
      <c r="AG35" s="780"/>
      <c r="AH35" s="780"/>
      <c r="AI35" s="780"/>
      <c r="AJ35" s="781"/>
      <c r="AK35" s="848">
        <v>464</v>
      </c>
      <c r="AL35" s="849"/>
      <c r="AM35" s="849"/>
      <c r="AN35" s="849"/>
      <c r="AO35" s="849"/>
      <c r="AP35" s="849">
        <v>2522</v>
      </c>
      <c r="AQ35" s="849"/>
      <c r="AR35" s="849"/>
      <c r="AS35" s="849"/>
      <c r="AT35" s="849"/>
      <c r="AU35" s="849">
        <v>1559</v>
      </c>
      <c r="AV35" s="849"/>
      <c r="AW35" s="849"/>
      <c r="AX35" s="849"/>
      <c r="AY35" s="849"/>
      <c r="AZ35" s="850" t="s">
        <v>551</v>
      </c>
      <c r="BA35" s="850"/>
      <c r="BB35" s="850"/>
      <c r="BC35" s="850"/>
      <c r="BD35" s="850"/>
      <c r="BE35" s="846" t="s">
        <v>553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290</v>
      </c>
      <c r="R36" s="777"/>
      <c r="S36" s="777"/>
      <c r="T36" s="777"/>
      <c r="U36" s="777"/>
      <c r="V36" s="777">
        <v>287</v>
      </c>
      <c r="W36" s="777"/>
      <c r="X36" s="777"/>
      <c r="Y36" s="777"/>
      <c r="Z36" s="777"/>
      <c r="AA36" s="777">
        <v>3</v>
      </c>
      <c r="AB36" s="777"/>
      <c r="AC36" s="777"/>
      <c r="AD36" s="777"/>
      <c r="AE36" s="778"/>
      <c r="AF36" s="779">
        <v>62</v>
      </c>
      <c r="AG36" s="780"/>
      <c r="AH36" s="780"/>
      <c r="AI36" s="780"/>
      <c r="AJ36" s="781"/>
      <c r="AK36" s="848" t="s">
        <v>582</v>
      </c>
      <c r="AL36" s="849"/>
      <c r="AM36" s="849"/>
      <c r="AN36" s="849"/>
      <c r="AO36" s="849"/>
      <c r="AP36" s="849">
        <v>265</v>
      </c>
      <c r="AQ36" s="849"/>
      <c r="AR36" s="849"/>
      <c r="AS36" s="849"/>
      <c r="AT36" s="849"/>
      <c r="AU36" s="849">
        <v>154</v>
      </c>
      <c r="AV36" s="849"/>
      <c r="AW36" s="849"/>
      <c r="AX36" s="849"/>
      <c r="AY36" s="849"/>
      <c r="AZ36" s="850" t="s">
        <v>551</v>
      </c>
      <c r="BA36" s="850"/>
      <c r="BB36" s="850"/>
      <c r="BC36" s="850"/>
      <c r="BD36" s="850"/>
      <c r="BE36" s="846" t="s">
        <v>553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386</v>
      </c>
      <c r="C37" s="774"/>
      <c r="D37" s="774"/>
      <c r="E37" s="774"/>
      <c r="F37" s="774"/>
      <c r="G37" s="774"/>
      <c r="H37" s="774"/>
      <c r="I37" s="774"/>
      <c r="J37" s="774"/>
      <c r="K37" s="774"/>
      <c r="L37" s="774"/>
      <c r="M37" s="774"/>
      <c r="N37" s="774"/>
      <c r="O37" s="774"/>
      <c r="P37" s="775"/>
      <c r="Q37" s="776">
        <v>466</v>
      </c>
      <c r="R37" s="777"/>
      <c r="S37" s="777"/>
      <c r="T37" s="777"/>
      <c r="U37" s="777"/>
      <c r="V37" s="777">
        <v>466</v>
      </c>
      <c r="W37" s="777"/>
      <c r="X37" s="777"/>
      <c r="Y37" s="777"/>
      <c r="Z37" s="777"/>
      <c r="AA37" s="777" t="s">
        <v>582</v>
      </c>
      <c r="AB37" s="777"/>
      <c r="AC37" s="777"/>
      <c r="AD37" s="777"/>
      <c r="AE37" s="778"/>
      <c r="AF37" s="779" t="s">
        <v>552</v>
      </c>
      <c r="AG37" s="780"/>
      <c r="AH37" s="780"/>
      <c r="AI37" s="780"/>
      <c r="AJ37" s="781"/>
      <c r="AK37" s="848">
        <v>82</v>
      </c>
      <c r="AL37" s="849"/>
      <c r="AM37" s="849"/>
      <c r="AN37" s="849"/>
      <c r="AO37" s="849"/>
      <c r="AP37" s="849">
        <v>122</v>
      </c>
      <c r="AQ37" s="849"/>
      <c r="AR37" s="849"/>
      <c r="AS37" s="849"/>
      <c r="AT37" s="849"/>
      <c r="AU37" s="849">
        <v>64</v>
      </c>
      <c r="AV37" s="849"/>
      <c r="AW37" s="849"/>
      <c r="AX37" s="849"/>
      <c r="AY37" s="849"/>
      <c r="AZ37" s="850" t="s">
        <v>551</v>
      </c>
      <c r="BA37" s="850"/>
      <c r="BB37" s="850"/>
      <c r="BC37" s="850"/>
      <c r="BD37" s="850"/>
      <c r="BE37" s="846" t="s">
        <v>554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387</v>
      </c>
      <c r="C38" s="774"/>
      <c r="D38" s="774"/>
      <c r="E38" s="774"/>
      <c r="F38" s="774"/>
      <c r="G38" s="774"/>
      <c r="H38" s="774"/>
      <c r="I38" s="774"/>
      <c r="J38" s="774"/>
      <c r="K38" s="774"/>
      <c r="L38" s="774"/>
      <c r="M38" s="774"/>
      <c r="N38" s="774"/>
      <c r="O38" s="774"/>
      <c r="P38" s="775"/>
      <c r="Q38" s="776">
        <v>87</v>
      </c>
      <c r="R38" s="777"/>
      <c r="S38" s="777"/>
      <c r="T38" s="777"/>
      <c r="U38" s="777"/>
      <c r="V38" s="777">
        <v>87</v>
      </c>
      <c r="W38" s="777"/>
      <c r="X38" s="777"/>
      <c r="Y38" s="777"/>
      <c r="Z38" s="777"/>
      <c r="AA38" s="777" t="s">
        <v>582</v>
      </c>
      <c r="AB38" s="777"/>
      <c r="AC38" s="777"/>
      <c r="AD38" s="777"/>
      <c r="AE38" s="778"/>
      <c r="AF38" s="779" t="s">
        <v>552</v>
      </c>
      <c r="AG38" s="780"/>
      <c r="AH38" s="780"/>
      <c r="AI38" s="780"/>
      <c r="AJ38" s="781"/>
      <c r="AK38" s="848">
        <v>42</v>
      </c>
      <c r="AL38" s="849"/>
      <c r="AM38" s="849"/>
      <c r="AN38" s="849"/>
      <c r="AO38" s="849"/>
      <c r="AP38" s="849">
        <v>471</v>
      </c>
      <c r="AQ38" s="849"/>
      <c r="AR38" s="849"/>
      <c r="AS38" s="849"/>
      <c r="AT38" s="849"/>
      <c r="AU38" s="849">
        <v>471</v>
      </c>
      <c r="AV38" s="849"/>
      <c r="AW38" s="849"/>
      <c r="AX38" s="849"/>
      <c r="AY38" s="849"/>
      <c r="AZ38" s="850" t="s">
        <v>551</v>
      </c>
      <c r="BA38" s="850"/>
      <c r="BB38" s="850"/>
      <c r="BC38" s="850"/>
      <c r="BD38" s="850"/>
      <c r="BE38" s="846" t="s">
        <v>554</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388</v>
      </c>
      <c r="C39" s="774"/>
      <c r="D39" s="774"/>
      <c r="E39" s="774"/>
      <c r="F39" s="774"/>
      <c r="G39" s="774"/>
      <c r="H39" s="774"/>
      <c r="I39" s="774"/>
      <c r="J39" s="774"/>
      <c r="K39" s="774"/>
      <c r="L39" s="774"/>
      <c r="M39" s="774"/>
      <c r="N39" s="774"/>
      <c r="O39" s="774"/>
      <c r="P39" s="775"/>
      <c r="Q39" s="776">
        <v>141</v>
      </c>
      <c r="R39" s="777"/>
      <c r="S39" s="777"/>
      <c r="T39" s="777"/>
      <c r="U39" s="777"/>
      <c r="V39" s="777">
        <v>141</v>
      </c>
      <c r="W39" s="777"/>
      <c r="X39" s="777"/>
      <c r="Y39" s="777"/>
      <c r="Z39" s="777"/>
      <c r="AA39" s="777" t="s">
        <v>583</v>
      </c>
      <c r="AB39" s="777"/>
      <c r="AC39" s="777"/>
      <c r="AD39" s="777"/>
      <c r="AE39" s="778"/>
      <c r="AF39" s="779" t="s">
        <v>552</v>
      </c>
      <c r="AG39" s="780"/>
      <c r="AH39" s="780"/>
      <c r="AI39" s="780"/>
      <c r="AJ39" s="781"/>
      <c r="AK39" s="848">
        <v>47</v>
      </c>
      <c r="AL39" s="849"/>
      <c r="AM39" s="849"/>
      <c r="AN39" s="849"/>
      <c r="AO39" s="849"/>
      <c r="AP39" s="849">
        <v>329</v>
      </c>
      <c r="AQ39" s="849"/>
      <c r="AR39" s="849"/>
      <c r="AS39" s="849"/>
      <c r="AT39" s="849"/>
      <c r="AU39" s="849">
        <v>321</v>
      </c>
      <c r="AV39" s="849"/>
      <c r="AW39" s="849"/>
      <c r="AX39" s="849"/>
      <c r="AY39" s="849"/>
      <c r="AZ39" s="850" t="s">
        <v>551</v>
      </c>
      <c r="BA39" s="850"/>
      <c r="BB39" s="850"/>
      <c r="BC39" s="850"/>
      <c r="BD39" s="850"/>
      <c r="BE39" s="846" t="s">
        <v>554</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389</v>
      </c>
      <c r="C40" s="774"/>
      <c r="D40" s="774"/>
      <c r="E40" s="774"/>
      <c r="F40" s="774"/>
      <c r="G40" s="774"/>
      <c r="H40" s="774"/>
      <c r="I40" s="774"/>
      <c r="J40" s="774"/>
      <c r="K40" s="774"/>
      <c r="L40" s="774"/>
      <c r="M40" s="774"/>
      <c r="N40" s="774"/>
      <c r="O40" s="774"/>
      <c r="P40" s="775"/>
      <c r="Q40" s="776">
        <v>638</v>
      </c>
      <c r="R40" s="777"/>
      <c r="S40" s="777"/>
      <c r="T40" s="777"/>
      <c r="U40" s="777"/>
      <c r="V40" s="777">
        <v>566</v>
      </c>
      <c r="W40" s="777"/>
      <c r="X40" s="777"/>
      <c r="Y40" s="777"/>
      <c r="Z40" s="777"/>
      <c r="AA40" s="777">
        <v>72</v>
      </c>
      <c r="AB40" s="777"/>
      <c r="AC40" s="777"/>
      <c r="AD40" s="777"/>
      <c r="AE40" s="778"/>
      <c r="AF40" s="779">
        <v>70</v>
      </c>
      <c r="AG40" s="780"/>
      <c r="AH40" s="780"/>
      <c r="AI40" s="780"/>
      <c r="AJ40" s="781"/>
      <c r="AK40" s="848">
        <v>30</v>
      </c>
      <c r="AL40" s="849"/>
      <c r="AM40" s="849"/>
      <c r="AN40" s="849"/>
      <c r="AO40" s="849"/>
      <c r="AP40" s="849" t="s">
        <v>551</v>
      </c>
      <c r="AQ40" s="849"/>
      <c r="AR40" s="849"/>
      <c r="AS40" s="849"/>
      <c r="AT40" s="849"/>
      <c r="AU40" s="849" t="s">
        <v>551</v>
      </c>
      <c r="AV40" s="849"/>
      <c r="AW40" s="849"/>
      <c r="AX40" s="849"/>
      <c r="AY40" s="849"/>
      <c r="AZ40" s="850" t="s">
        <v>551</v>
      </c>
      <c r="BA40" s="850"/>
      <c r="BB40" s="850"/>
      <c r="BC40" s="850"/>
      <c r="BD40" s="850"/>
      <c r="BE40" s="846" t="s">
        <v>554</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t="s">
        <v>390</v>
      </c>
      <c r="C41" s="774"/>
      <c r="D41" s="774"/>
      <c r="E41" s="774"/>
      <c r="F41" s="774"/>
      <c r="G41" s="774"/>
      <c r="H41" s="774"/>
      <c r="I41" s="774"/>
      <c r="J41" s="774"/>
      <c r="K41" s="774"/>
      <c r="L41" s="774"/>
      <c r="M41" s="774"/>
      <c r="N41" s="774"/>
      <c r="O41" s="774"/>
      <c r="P41" s="775"/>
      <c r="Q41" s="776">
        <v>91</v>
      </c>
      <c r="R41" s="777"/>
      <c r="S41" s="777"/>
      <c r="T41" s="777"/>
      <c r="U41" s="777"/>
      <c r="V41" s="777">
        <v>91</v>
      </c>
      <c r="W41" s="777"/>
      <c r="X41" s="777"/>
      <c r="Y41" s="777"/>
      <c r="Z41" s="777"/>
      <c r="AA41" s="777" t="s">
        <v>584</v>
      </c>
      <c r="AB41" s="777"/>
      <c r="AC41" s="777"/>
      <c r="AD41" s="777"/>
      <c r="AE41" s="778"/>
      <c r="AF41" s="779" t="s">
        <v>552</v>
      </c>
      <c r="AG41" s="780"/>
      <c r="AH41" s="780"/>
      <c r="AI41" s="780"/>
      <c r="AJ41" s="781"/>
      <c r="AK41" s="848">
        <v>43</v>
      </c>
      <c r="AL41" s="849"/>
      <c r="AM41" s="849"/>
      <c r="AN41" s="849"/>
      <c r="AO41" s="849"/>
      <c r="AP41" s="849">
        <v>205</v>
      </c>
      <c r="AQ41" s="849"/>
      <c r="AR41" s="849"/>
      <c r="AS41" s="849"/>
      <c r="AT41" s="849"/>
      <c r="AU41" s="849">
        <v>203</v>
      </c>
      <c r="AV41" s="849"/>
      <c r="AW41" s="849"/>
      <c r="AX41" s="849"/>
      <c r="AY41" s="849"/>
      <c r="AZ41" s="850" t="s">
        <v>551</v>
      </c>
      <c r="BA41" s="850"/>
      <c r="BB41" s="850"/>
      <c r="BC41" s="850"/>
      <c r="BD41" s="850"/>
      <c r="BE41" s="846" t="s">
        <v>554</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t="s">
        <v>391</v>
      </c>
      <c r="C42" s="774"/>
      <c r="D42" s="774"/>
      <c r="E42" s="774"/>
      <c r="F42" s="774"/>
      <c r="G42" s="774"/>
      <c r="H42" s="774"/>
      <c r="I42" s="774"/>
      <c r="J42" s="774"/>
      <c r="K42" s="774"/>
      <c r="L42" s="774"/>
      <c r="M42" s="774"/>
      <c r="N42" s="774"/>
      <c r="O42" s="774"/>
      <c r="P42" s="775"/>
      <c r="Q42" s="776">
        <v>393</v>
      </c>
      <c r="R42" s="777"/>
      <c r="S42" s="777"/>
      <c r="T42" s="777"/>
      <c r="U42" s="777"/>
      <c r="V42" s="777">
        <v>393</v>
      </c>
      <c r="W42" s="777"/>
      <c r="X42" s="777"/>
      <c r="Y42" s="777"/>
      <c r="Z42" s="777"/>
      <c r="AA42" s="777">
        <v>0</v>
      </c>
      <c r="AB42" s="777"/>
      <c r="AC42" s="777"/>
      <c r="AD42" s="777"/>
      <c r="AE42" s="778"/>
      <c r="AF42" s="779" t="s">
        <v>552</v>
      </c>
      <c r="AG42" s="780"/>
      <c r="AH42" s="780"/>
      <c r="AI42" s="780"/>
      <c r="AJ42" s="781"/>
      <c r="AK42" s="848" t="s">
        <v>582</v>
      </c>
      <c r="AL42" s="849"/>
      <c r="AM42" s="849"/>
      <c r="AN42" s="849"/>
      <c r="AO42" s="849"/>
      <c r="AP42" s="849" t="s">
        <v>551</v>
      </c>
      <c r="AQ42" s="849"/>
      <c r="AR42" s="849"/>
      <c r="AS42" s="849"/>
      <c r="AT42" s="849"/>
      <c r="AU42" s="849" t="s">
        <v>551</v>
      </c>
      <c r="AV42" s="849"/>
      <c r="AW42" s="849"/>
      <c r="AX42" s="849"/>
      <c r="AY42" s="849"/>
      <c r="AZ42" s="850" t="s">
        <v>551</v>
      </c>
      <c r="BA42" s="850"/>
      <c r="BB42" s="850"/>
      <c r="BC42" s="850"/>
      <c r="BD42" s="850"/>
      <c r="BE42" s="846" t="s">
        <v>554</v>
      </c>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t="s">
        <v>392</v>
      </c>
      <c r="C43" s="774"/>
      <c r="D43" s="774"/>
      <c r="E43" s="774"/>
      <c r="F43" s="774"/>
      <c r="G43" s="774"/>
      <c r="H43" s="774"/>
      <c r="I43" s="774"/>
      <c r="J43" s="774"/>
      <c r="K43" s="774"/>
      <c r="L43" s="774"/>
      <c r="M43" s="774"/>
      <c r="N43" s="774"/>
      <c r="O43" s="774"/>
      <c r="P43" s="775"/>
      <c r="Q43" s="776">
        <v>489</v>
      </c>
      <c r="R43" s="777"/>
      <c r="S43" s="777"/>
      <c r="T43" s="777"/>
      <c r="U43" s="777"/>
      <c r="V43" s="777">
        <v>489</v>
      </c>
      <c r="W43" s="777"/>
      <c r="X43" s="777"/>
      <c r="Y43" s="777"/>
      <c r="Z43" s="777"/>
      <c r="AA43" s="777" t="s">
        <v>582</v>
      </c>
      <c r="AB43" s="777"/>
      <c r="AC43" s="777"/>
      <c r="AD43" s="777"/>
      <c r="AE43" s="778"/>
      <c r="AF43" s="779" t="s">
        <v>552</v>
      </c>
      <c r="AG43" s="780"/>
      <c r="AH43" s="780"/>
      <c r="AI43" s="780"/>
      <c r="AJ43" s="781"/>
      <c r="AK43" s="848">
        <v>155</v>
      </c>
      <c r="AL43" s="849"/>
      <c r="AM43" s="849"/>
      <c r="AN43" s="849"/>
      <c r="AO43" s="849"/>
      <c r="AP43" s="849" t="s">
        <v>551</v>
      </c>
      <c r="AQ43" s="849"/>
      <c r="AR43" s="849"/>
      <c r="AS43" s="849"/>
      <c r="AT43" s="849"/>
      <c r="AU43" s="849" t="s">
        <v>551</v>
      </c>
      <c r="AV43" s="849"/>
      <c r="AW43" s="849"/>
      <c r="AX43" s="849"/>
      <c r="AY43" s="849"/>
      <c r="AZ43" s="850" t="s">
        <v>551</v>
      </c>
      <c r="BA43" s="850"/>
      <c r="BB43" s="850"/>
      <c r="BC43" s="850"/>
      <c r="BD43" s="850"/>
      <c r="BE43" s="846" t="s">
        <v>554</v>
      </c>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8824</v>
      </c>
      <c r="AG63" s="860"/>
      <c r="AH63" s="860"/>
      <c r="AI63" s="860"/>
      <c r="AJ63" s="861"/>
      <c r="AK63" s="862"/>
      <c r="AL63" s="857"/>
      <c r="AM63" s="857"/>
      <c r="AN63" s="857"/>
      <c r="AO63" s="857"/>
      <c r="AP63" s="860">
        <v>54287</v>
      </c>
      <c r="AQ63" s="860"/>
      <c r="AR63" s="860"/>
      <c r="AS63" s="860"/>
      <c r="AT63" s="860"/>
      <c r="AU63" s="860">
        <v>20731</v>
      </c>
      <c r="AV63" s="860"/>
      <c r="AW63" s="860"/>
      <c r="AX63" s="860"/>
      <c r="AY63" s="860"/>
      <c r="AZ63" s="864"/>
      <c r="BA63" s="864"/>
      <c r="BB63" s="864"/>
      <c r="BC63" s="864"/>
      <c r="BD63" s="864"/>
      <c r="BE63" s="860"/>
      <c r="BF63" s="860"/>
      <c r="BG63" s="860"/>
      <c r="BH63" s="860"/>
      <c r="BI63" s="860"/>
      <c r="BJ63" s="865" t="s">
        <v>108</v>
      </c>
      <c r="BK63" s="866"/>
      <c r="BL63" s="866"/>
      <c r="BM63" s="866"/>
      <c r="BN63" s="867"/>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396</v>
      </c>
      <c r="B66" s="759"/>
      <c r="C66" s="759"/>
      <c r="D66" s="759"/>
      <c r="E66" s="759"/>
      <c r="F66" s="759"/>
      <c r="G66" s="759"/>
      <c r="H66" s="759"/>
      <c r="I66" s="759"/>
      <c r="J66" s="759"/>
      <c r="K66" s="759"/>
      <c r="L66" s="759"/>
      <c r="M66" s="759"/>
      <c r="N66" s="759"/>
      <c r="O66" s="759"/>
      <c r="P66" s="760"/>
      <c r="Q66" s="735" t="s">
        <v>397</v>
      </c>
      <c r="R66" s="736"/>
      <c r="S66" s="736"/>
      <c r="T66" s="736"/>
      <c r="U66" s="737"/>
      <c r="V66" s="735" t="s">
        <v>398</v>
      </c>
      <c r="W66" s="736"/>
      <c r="X66" s="736"/>
      <c r="Y66" s="736"/>
      <c r="Z66" s="737"/>
      <c r="AA66" s="735" t="s">
        <v>399</v>
      </c>
      <c r="AB66" s="736"/>
      <c r="AC66" s="736"/>
      <c r="AD66" s="736"/>
      <c r="AE66" s="737"/>
      <c r="AF66" s="868" t="s">
        <v>400</v>
      </c>
      <c r="AG66" s="831"/>
      <c r="AH66" s="831"/>
      <c r="AI66" s="831"/>
      <c r="AJ66" s="869"/>
      <c r="AK66" s="735" t="s">
        <v>401</v>
      </c>
      <c r="AL66" s="759"/>
      <c r="AM66" s="759"/>
      <c r="AN66" s="759"/>
      <c r="AO66" s="760"/>
      <c r="AP66" s="735" t="s">
        <v>402</v>
      </c>
      <c r="AQ66" s="736"/>
      <c r="AR66" s="736"/>
      <c r="AS66" s="736"/>
      <c r="AT66" s="737"/>
      <c r="AU66" s="735" t="s">
        <v>403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79"/>
      <c r="BT66" s="880"/>
      <c r="BU66" s="880"/>
      <c r="BV66" s="880"/>
      <c r="BW66" s="880"/>
      <c r="BX66" s="880"/>
      <c r="BY66" s="880"/>
      <c r="BZ66" s="880"/>
      <c r="CA66" s="880"/>
      <c r="CB66" s="880"/>
      <c r="CC66" s="880"/>
      <c r="CD66" s="880"/>
      <c r="CE66" s="880"/>
      <c r="CF66" s="880"/>
      <c r="CG66" s="881"/>
      <c r="CH66" s="876"/>
      <c r="CI66" s="877"/>
      <c r="CJ66" s="877"/>
      <c r="CK66" s="877"/>
      <c r="CL66" s="878"/>
      <c r="CM66" s="876"/>
      <c r="CN66" s="877"/>
      <c r="CO66" s="877"/>
      <c r="CP66" s="877"/>
      <c r="CQ66" s="878"/>
      <c r="CR66" s="876"/>
      <c r="CS66" s="877"/>
      <c r="CT66" s="877"/>
      <c r="CU66" s="877"/>
      <c r="CV66" s="878"/>
      <c r="CW66" s="876"/>
      <c r="CX66" s="877"/>
      <c r="CY66" s="877"/>
      <c r="CZ66" s="877"/>
      <c r="DA66" s="878"/>
      <c r="DB66" s="876"/>
      <c r="DC66" s="877"/>
      <c r="DD66" s="877"/>
      <c r="DE66" s="877"/>
      <c r="DF66" s="878"/>
      <c r="DG66" s="876"/>
      <c r="DH66" s="877"/>
      <c r="DI66" s="877"/>
      <c r="DJ66" s="877"/>
      <c r="DK66" s="878"/>
      <c r="DL66" s="876"/>
      <c r="DM66" s="877"/>
      <c r="DN66" s="877"/>
      <c r="DO66" s="877"/>
      <c r="DP66" s="878"/>
      <c r="DQ66" s="876"/>
      <c r="DR66" s="877"/>
      <c r="DS66" s="877"/>
      <c r="DT66" s="877"/>
      <c r="DU66" s="878"/>
      <c r="DV66" s="873"/>
      <c r="DW66" s="874"/>
      <c r="DX66" s="874"/>
      <c r="DY66" s="874"/>
      <c r="DZ66" s="875"/>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0"/>
      <c r="AG67" s="834"/>
      <c r="AH67" s="834"/>
      <c r="AI67" s="834"/>
      <c r="AJ67" s="871"/>
      <c r="AK67" s="872"/>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79"/>
      <c r="BT67" s="880"/>
      <c r="BU67" s="880"/>
      <c r="BV67" s="880"/>
      <c r="BW67" s="880"/>
      <c r="BX67" s="880"/>
      <c r="BY67" s="880"/>
      <c r="BZ67" s="880"/>
      <c r="CA67" s="880"/>
      <c r="CB67" s="880"/>
      <c r="CC67" s="880"/>
      <c r="CD67" s="880"/>
      <c r="CE67" s="880"/>
      <c r="CF67" s="880"/>
      <c r="CG67" s="881"/>
      <c r="CH67" s="876"/>
      <c r="CI67" s="877"/>
      <c r="CJ67" s="877"/>
      <c r="CK67" s="877"/>
      <c r="CL67" s="878"/>
      <c r="CM67" s="876"/>
      <c r="CN67" s="877"/>
      <c r="CO67" s="877"/>
      <c r="CP67" s="877"/>
      <c r="CQ67" s="878"/>
      <c r="CR67" s="876"/>
      <c r="CS67" s="877"/>
      <c r="CT67" s="877"/>
      <c r="CU67" s="877"/>
      <c r="CV67" s="878"/>
      <c r="CW67" s="876"/>
      <c r="CX67" s="877"/>
      <c r="CY67" s="877"/>
      <c r="CZ67" s="877"/>
      <c r="DA67" s="878"/>
      <c r="DB67" s="876"/>
      <c r="DC67" s="877"/>
      <c r="DD67" s="877"/>
      <c r="DE67" s="877"/>
      <c r="DF67" s="878"/>
      <c r="DG67" s="876"/>
      <c r="DH67" s="877"/>
      <c r="DI67" s="877"/>
      <c r="DJ67" s="877"/>
      <c r="DK67" s="878"/>
      <c r="DL67" s="876"/>
      <c r="DM67" s="877"/>
      <c r="DN67" s="877"/>
      <c r="DO67" s="877"/>
      <c r="DP67" s="878"/>
      <c r="DQ67" s="876"/>
      <c r="DR67" s="877"/>
      <c r="DS67" s="877"/>
      <c r="DT67" s="877"/>
      <c r="DU67" s="878"/>
      <c r="DV67" s="873"/>
      <c r="DW67" s="874"/>
      <c r="DX67" s="874"/>
      <c r="DY67" s="874"/>
      <c r="DZ67" s="875"/>
      <c r="EA67" s="197"/>
    </row>
    <row r="68" spans="1:131" s="198" customFormat="1" ht="26.25" customHeight="1" thickTop="1">
      <c r="A68" s="209">
        <v>1</v>
      </c>
      <c r="B68" s="885" t="s">
        <v>586</v>
      </c>
      <c r="C68" s="886"/>
      <c r="D68" s="886"/>
      <c r="E68" s="886"/>
      <c r="F68" s="886"/>
      <c r="G68" s="886"/>
      <c r="H68" s="886"/>
      <c r="I68" s="886"/>
      <c r="J68" s="886"/>
      <c r="K68" s="886"/>
      <c r="L68" s="886"/>
      <c r="M68" s="886"/>
      <c r="N68" s="886"/>
      <c r="O68" s="886"/>
      <c r="P68" s="887"/>
      <c r="Q68" s="888">
        <v>4209</v>
      </c>
      <c r="R68" s="882"/>
      <c r="S68" s="882"/>
      <c r="T68" s="882"/>
      <c r="U68" s="882"/>
      <c r="V68" s="882">
        <v>4095</v>
      </c>
      <c r="W68" s="882"/>
      <c r="X68" s="882"/>
      <c r="Y68" s="882"/>
      <c r="Z68" s="882"/>
      <c r="AA68" s="882">
        <v>113</v>
      </c>
      <c r="AB68" s="882"/>
      <c r="AC68" s="882"/>
      <c r="AD68" s="882"/>
      <c r="AE68" s="882"/>
      <c r="AF68" s="882">
        <v>113</v>
      </c>
      <c r="AG68" s="882"/>
      <c r="AH68" s="882"/>
      <c r="AI68" s="882"/>
      <c r="AJ68" s="882"/>
      <c r="AK68" s="889" t="s">
        <v>583</v>
      </c>
      <c r="AL68" s="890"/>
      <c r="AM68" s="890"/>
      <c r="AN68" s="890"/>
      <c r="AO68" s="848"/>
      <c r="AP68" s="882">
        <v>640</v>
      </c>
      <c r="AQ68" s="882"/>
      <c r="AR68" s="882"/>
      <c r="AS68" s="882"/>
      <c r="AT68" s="882"/>
      <c r="AU68" s="882">
        <v>311</v>
      </c>
      <c r="AV68" s="882"/>
      <c r="AW68" s="882"/>
      <c r="AX68" s="882"/>
      <c r="AY68" s="882"/>
      <c r="AZ68" s="883"/>
      <c r="BA68" s="883"/>
      <c r="BB68" s="883"/>
      <c r="BC68" s="883"/>
      <c r="BD68" s="884"/>
      <c r="BE68" s="216"/>
      <c r="BF68" s="216"/>
      <c r="BG68" s="216"/>
      <c r="BH68" s="216"/>
      <c r="BI68" s="216"/>
      <c r="BJ68" s="216"/>
      <c r="BK68" s="216"/>
      <c r="BL68" s="216"/>
      <c r="BM68" s="216"/>
      <c r="BN68" s="216"/>
      <c r="BO68" s="216"/>
      <c r="BP68" s="216"/>
      <c r="BQ68" s="213">
        <v>62</v>
      </c>
      <c r="BR68" s="218"/>
      <c r="BS68" s="879"/>
      <c r="BT68" s="880"/>
      <c r="BU68" s="880"/>
      <c r="BV68" s="880"/>
      <c r="BW68" s="880"/>
      <c r="BX68" s="880"/>
      <c r="BY68" s="880"/>
      <c r="BZ68" s="880"/>
      <c r="CA68" s="880"/>
      <c r="CB68" s="880"/>
      <c r="CC68" s="880"/>
      <c r="CD68" s="880"/>
      <c r="CE68" s="880"/>
      <c r="CF68" s="880"/>
      <c r="CG68" s="881"/>
      <c r="CH68" s="876"/>
      <c r="CI68" s="877"/>
      <c r="CJ68" s="877"/>
      <c r="CK68" s="877"/>
      <c r="CL68" s="878"/>
      <c r="CM68" s="876"/>
      <c r="CN68" s="877"/>
      <c r="CO68" s="877"/>
      <c r="CP68" s="877"/>
      <c r="CQ68" s="878"/>
      <c r="CR68" s="876"/>
      <c r="CS68" s="877"/>
      <c r="CT68" s="877"/>
      <c r="CU68" s="877"/>
      <c r="CV68" s="878"/>
      <c r="CW68" s="876"/>
      <c r="CX68" s="877"/>
      <c r="CY68" s="877"/>
      <c r="CZ68" s="877"/>
      <c r="DA68" s="878"/>
      <c r="DB68" s="876"/>
      <c r="DC68" s="877"/>
      <c r="DD68" s="877"/>
      <c r="DE68" s="877"/>
      <c r="DF68" s="878"/>
      <c r="DG68" s="876"/>
      <c r="DH68" s="877"/>
      <c r="DI68" s="877"/>
      <c r="DJ68" s="877"/>
      <c r="DK68" s="878"/>
      <c r="DL68" s="876"/>
      <c r="DM68" s="877"/>
      <c r="DN68" s="877"/>
      <c r="DO68" s="877"/>
      <c r="DP68" s="878"/>
      <c r="DQ68" s="876"/>
      <c r="DR68" s="877"/>
      <c r="DS68" s="877"/>
      <c r="DT68" s="877"/>
      <c r="DU68" s="878"/>
      <c r="DV68" s="873"/>
      <c r="DW68" s="874"/>
      <c r="DX68" s="874"/>
      <c r="DY68" s="874"/>
      <c r="DZ68" s="875"/>
      <c r="EA68" s="197"/>
    </row>
    <row r="69" spans="1:131" s="198" customFormat="1" ht="26.25" customHeight="1">
      <c r="A69" s="212">
        <v>2</v>
      </c>
      <c r="B69" s="891" t="s">
        <v>587</v>
      </c>
      <c r="C69" s="892"/>
      <c r="D69" s="892"/>
      <c r="E69" s="892"/>
      <c r="F69" s="892"/>
      <c r="G69" s="892"/>
      <c r="H69" s="892"/>
      <c r="I69" s="892"/>
      <c r="J69" s="892"/>
      <c r="K69" s="892"/>
      <c r="L69" s="892"/>
      <c r="M69" s="892"/>
      <c r="N69" s="892"/>
      <c r="O69" s="892"/>
      <c r="P69" s="893"/>
      <c r="Q69" s="894">
        <v>24</v>
      </c>
      <c r="R69" s="849"/>
      <c r="S69" s="849"/>
      <c r="T69" s="849"/>
      <c r="U69" s="849"/>
      <c r="V69" s="849">
        <v>18</v>
      </c>
      <c r="W69" s="849"/>
      <c r="X69" s="849"/>
      <c r="Y69" s="849"/>
      <c r="Z69" s="849"/>
      <c r="AA69" s="849">
        <v>6</v>
      </c>
      <c r="AB69" s="849"/>
      <c r="AC69" s="849"/>
      <c r="AD69" s="849"/>
      <c r="AE69" s="849"/>
      <c r="AF69" s="849">
        <v>6</v>
      </c>
      <c r="AG69" s="849"/>
      <c r="AH69" s="849"/>
      <c r="AI69" s="849"/>
      <c r="AJ69" s="849"/>
      <c r="AK69" s="889" t="s">
        <v>583</v>
      </c>
      <c r="AL69" s="890"/>
      <c r="AM69" s="890"/>
      <c r="AN69" s="890"/>
      <c r="AO69" s="848"/>
      <c r="AP69" s="889" t="s">
        <v>551</v>
      </c>
      <c r="AQ69" s="890"/>
      <c r="AR69" s="890"/>
      <c r="AS69" s="890"/>
      <c r="AT69" s="848"/>
      <c r="AU69" s="889" t="s">
        <v>551</v>
      </c>
      <c r="AV69" s="890"/>
      <c r="AW69" s="890"/>
      <c r="AX69" s="890"/>
      <c r="AY69" s="848"/>
      <c r="AZ69" s="895"/>
      <c r="BA69" s="895"/>
      <c r="BB69" s="895"/>
      <c r="BC69" s="895"/>
      <c r="BD69" s="896"/>
      <c r="BE69" s="216"/>
      <c r="BF69" s="216"/>
      <c r="BG69" s="216"/>
      <c r="BH69" s="216"/>
      <c r="BI69" s="216"/>
      <c r="BJ69" s="216"/>
      <c r="BK69" s="216"/>
      <c r="BL69" s="216"/>
      <c r="BM69" s="216"/>
      <c r="BN69" s="216"/>
      <c r="BO69" s="216"/>
      <c r="BP69" s="216"/>
      <c r="BQ69" s="213">
        <v>63</v>
      </c>
      <c r="BR69" s="218"/>
      <c r="BS69" s="879"/>
      <c r="BT69" s="880"/>
      <c r="BU69" s="880"/>
      <c r="BV69" s="880"/>
      <c r="BW69" s="880"/>
      <c r="BX69" s="880"/>
      <c r="BY69" s="880"/>
      <c r="BZ69" s="880"/>
      <c r="CA69" s="880"/>
      <c r="CB69" s="880"/>
      <c r="CC69" s="880"/>
      <c r="CD69" s="880"/>
      <c r="CE69" s="880"/>
      <c r="CF69" s="880"/>
      <c r="CG69" s="881"/>
      <c r="CH69" s="876"/>
      <c r="CI69" s="877"/>
      <c r="CJ69" s="877"/>
      <c r="CK69" s="877"/>
      <c r="CL69" s="878"/>
      <c r="CM69" s="876"/>
      <c r="CN69" s="877"/>
      <c r="CO69" s="877"/>
      <c r="CP69" s="877"/>
      <c r="CQ69" s="878"/>
      <c r="CR69" s="876"/>
      <c r="CS69" s="877"/>
      <c r="CT69" s="877"/>
      <c r="CU69" s="877"/>
      <c r="CV69" s="878"/>
      <c r="CW69" s="876"/>
      <c r="CX69" s="877"/>
      <c r="CY69" s="877"/>
      <c r="CZ69" s="877"/>
      <c r="DA69" s="878"/>
      <c r="DB69" s="876"/>
      <c r="DC69" s="877"/>
      <c r="DD69" s="877"/>
      <c r="DE69" s="877"/>
      <c r="DF69" s="878"/>
      <c r="DG69" s="876"/>
      <c r="DH69" s="877"/>
      <c r="DI69" s="877"/>
      <c r="DJ69" s="877"/>
      <c r="DK69" s="878"/>
      <c r="DL69" s="876"/>
      <c r="DM69" s="877"/>
      <c r="DN69" s="877"/>
      <c r="DO69" s="877"/>
      <c r="DP69" s="878"/>
      <c r="DQ69" s="876"/>
      <c r="DR69" s="877"/>
      <c r="DS69" s="877"/>
      <c r="DT69" s="877"/>
      <c r="DU69" s="878"/>
      <c r="DV69" s="873"/>
      <c r="DW69" s="874"/>
      <c r="DX69" s="874"/>
      <c r="DY69" s="874"/>
      <c r="DZ69" s="875"/>
      <c r="EA69" s="197"/>
    </row>
    <row r="70" spans="1:131" s="198" customFormat="1" ht="26.25" customHeight="1">
      <c r="A70" s="212">
        <v>3</v>
      </c>
      <c r="B70" s="891" t="s">
        <v>555</v>
      </c>
      <c r="C70" s="892"/>
      <c r="D70" s="892"/>
      <c r="E70" s="892"/>
      <c r="F70" s="892"/>
      <c r="G70" s="892"/>
      <c r="H70" s="892"/>
      <c r="I70" s="892"/>
      <c r="J70" s="892"/>
      <c r="K70" s="892"/>
      <c r="L70" s="892"/>
      <c r="M70" s="892"/>
      <c r="N70" s="892"/>
      <c r="O70" s="892"/>
      <c r="P70" s="893"/>
      <c r="Q70" s="894">
        <v>4587</v>
      </c>
      <c r="R70" s="849"/>
      <c r="S70" s="849"/>
      <c r="T70" s="849"/>
      <c r="U70" s="849"/>
      <c r="V70" s="849">
        <v>4520</v>
      </c>
      <c r="W70" s="849"/>
      <c r="X70" s="849"/>
      <c r="Y70" s="849"/>
      <c r="Z70" s="849"/>
      <c r="AA70" s="849">
        <v>67</v>
      </c>
      <c r="AB70" s="849"/>
      <c r="AC70" s="849"/>
      <c r="AD70" s="849"/>
      <c r="AE70" s="849"/>
      <c r="AF70" s="849">
        <v>67</v>
      </c>
      <c r="AG70" s="849"/>
      <c r="AH70" s="849"/>
      <c r="AI70" s="849"/>
      <c r="AJ70" s="849"/>
      <c r="AK70" s="849">
        <v>146</v>
      </c>
      <c r="AL70" s="849"/>
      <c r="AM70" s="849"/>
      <c r="AN70" s="849"/>
      <c r="AO70" s="849"/>
      <c r="AP70" s="849">
        <v>299</v>
      </c>
      <c r="AQ70" s="849"/>
      <c r="AR70" s="849"/>
      <c r="AS70" s="849"/>
      <c r="AT70" s="849"/>
      <c r="AU70" s="849">
        <v>263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79"/>
      <c r="BT70" s="880"/>
      <c r="BU70" s="880"/>
      <c r="BV70" s="880"/>
      <c r="BW70" s="880"/>
      <c r="BX70" s="880"/>
      <c r="BY70" s="880"/>
      <c r="BZ70" s="880"/>
      <c r="CA70" s="880"/>
      <c r="CB70" s="880"/>
      <c r="CC70" s="880"/>
      <c r="CD70" s="880"/>
      <c r="CE70" s="880"/>
      <c r="CF70" s="880"/>
      <c r="CG70" s="881"/>
      <c r="CH70" s="876"/>
      <c r="CI70" s="877"/>
      <c r="CJ70" s="877"/>
      <c r="CK70" s="877"/>
      <c r="CL70" s="878"/>
      <c r="CM70" s="876"/>
      <c r="CN70" s="877"/>
      <c r="CO70" s="877"/>
      <c r="CP70" s="877"/>
      <c r="CQ70" s="878"/>
      <c r="CR70" s="876"/>
      <c r="CS70" s="877"/>
      <c r="CT70" s="877"/>
      <c r="CU70" s="877"/>
      <c r="CV70" s="878"/>
      <c r="CW70" s="876"/>
      <c r="CX70" s="877"/>
      <c r="CY70" s="877"/>
      <c r="CZ70" s="877"/>
      <c r="DA70" s="878"/>
      <c r="DB70" s="876"/>
      <c r="DC70" s="877"/>
      <c r="DD70" s="877"/>
      <c r="DE70" s="877"/>
      <c r="DF70" s="878"/>
      <c r="DG70" s="876"/>
      <c r="DH70" s="877"/>
      <c r="DI70" s="877"/>
      <c r="DJ70" s="877"/>
      <c r="DK70" s="878"/>
      <c r="DL70" s="876"/>
      <c r="DM70" s="877"/>
      <c r="DN70" s="877"/>
      <c r="DO70" s="877"/>
      <c r="DP70" s="878"/>
      <c r="DQ70" s="876"/>
      <c r="DR70" s="877"/>
      <c r="DS70" s="877"/>
      <c r="DT70" s="877"/>
      <c r="DU70" s="878"/>
      <c r="DV70" s="873"/>
      <c r="DW70" s="874"/>
      <c r="DX70" s="874"/>
      <c r="DY70" s="874"/>
      <c r="DZ70" s="875"/>
      <c r="EA70" s="197"/>
    </row>
    <row r="71" spans="1:131" s="198" customFormat="1" ht="26.25" customHeight="1">
      <c r="A71" s="212">
        <v>4</v>
      </c>
      <c r="B71" s="891" t="s">
        <v>556</v>
      </c>
      <c r="C71" s="892"/>
      <c r="D71" s="892"/>
      <c r="E71" s="892"/>
      <c r="F71" s="892"/>
      <c r="G71" s="892"/>
      <c r="H71" s="892"/>
      <c r="I71" s="892"/>
      <c r="J71" s="892"/>
      <c r="K71" s="892"/>
      <c r="L71" s="892"/>
      <c r="M71" s="892"/>
      <c r="N71" s="892"/>
      <c r="O71" s="892"/>
      <c r="P71" s="893"/>
      <c r="Q71" s="897">
        <v>177</v>
      </c>
      <c r="R71" s="890"/>
      <c r="S71" s="890"/>
      <c r="T71" s="890"/>
      <c r="U71" s="848"/>
      <c r="V71" s="889">
        <v>173</v>
      </c>
      <c r="W71" s="890"/>
      <c r="X71" s="890"/>
      <c r="Y71" s="890"/>
      <c r="Z71" s="848"/>
      <c r="AA71" s="889">
        <v>5</v>
      </c>
      <c r="AB71" s="890"/>
      <c r="AC71" s="890"/>
      <c r="AD71" s="890"/>
      <c r="AE71" s="848"/>
      <c r="AF71" s="889">
        <v>5</v>
      </c>
      <c r="AG71" s="890"/>
      <c r="AH71" s="890"/>
      <c r="AI71" s="890"/>
      <c r="AJ71" s="848"/>
      <c r="AK71" s="889" t="s">
        <v>583</v>
      </c>
      <c r="AL71" s="890"/>
      <c r="AM71" s="890"/>
      <c r="AN71" s="890"/>
      <c r="AO71" s="848"/>
      <c r="AP71" s="889">
        <v>150</v>
      </c>
      <c r="AQ71" s="890"/>
      <c r="AR71" s="890"/>
      <c r="AS71" s="890"/>
      <c r="AT71" s="848"/>
      <c r="AU71" s="889">
        <v>20</v>
      </c>
      <c r="AV71" s="890"/>
      <c r="AW71" s="890"/>
      <c r="AX71" s="890"/>
      <c r="AY71" s="848"/>
      <c r="AZ71" s="895"/>
      <c r="BA71" s="895"/>
      <c r="BB71" s="895"/>
      <c r="BC71" s="895"/>
      <c r="BD71" s="896"/>
      <c r="BE71" s="216"/>
      <c r="BF71" s="216"/>
      <c r="BG71" s="216"/>
      <c r="BH71" s="216"/>
      <c r="BI71" s="216"/>
      <c r="BJ71" s="216"/>
      <c r="BK71" s="216"/>
      <c r="BL71" s="216"/>
      <c r="BM71" s="216"/>
      <c r="BN71" s="216"/>
      <c r="BO71" s="216"/>
      <c r="BP71" s="216"/>
      <c r="BQ71" s="213">
        <v>65</v>
      </c>
      <c r="BR71" s="218"/>
      <c r="BS71" s="879"/>
      <c r="BT71" s="880"/>
      <c r="BU71" s="880"/>
      <c r="BV71" s="880"/>
      <c r="BW71" s="880"/>
      <c r="BX71" s="880"/>
      <c r="BY71" s="880"/>
      <c r="BZ71" s="880"/>
      <c r="CA71" s="880"/>
      <c r="CB71" s="880"/>
      <c r="CC71" s="880"/>
      <c r="CD71" s="880"/>
      <c r="CE71" s="880"/>
      <c r="CF71" s="880"/>
      <c r="CG71" s="881"/>
      <c r="CH71" s="876"/>
      <c r="CI71" s="877"/>
      <c r="CJ71" s="877"/>
      <c r="CK71" s="877"/>
      <c r="CL71" s="878"/>
      <c r="CM71" s="876"/>
      <c r="CN71" s="877"/>
      <c r="CO71" s="877"/>
      <c r="CP71" s="877"/>
      <c r="CQ71" s="878"/>
      <c r="CR71" s="876"/>
      <c r="CS71" s="877"/>
      <c r="CT71" s="877"/>
      <c r="CU71" s="877"/>
      <c r="CV71" s="878"/>
      <c r="CW71" s="876"/>
      <c r="CX71" s="877"/>
      <c r="CY71" s="877"/>
      <c r="CZ71" s="877"/>
      <c r="DA71" s="878"/>
      <c r="DB71" s="876"/>
      <c r="DC71" s="877"/>
      <c r="DD71" s="877"/>
      <c r="DE71" s="877"/>
      <c r="DF71" s="878"/>
      <c r="DG71" s="876"/>
      <c r="DH71" s="877"/>
      <c r="DI71" s="877"/>
      <c r="DJ71" s="877"/>
      <c r="DK71" s="878"/>
      <c r="DL71" s="876"/>
      <c r="DM71" s="877"/>
      <c r="DN71" s="877"/>
      <c r="DO71" s="877"/>
      <c r="DP71" s="878"/>
      <c r="DQ71" s="876"/>
      <c r="DR71" s="877"/>
      <c r="DS71" s="877"/>
      <c r="DT71" s="877"/>
      <c r="DU71" s="878"/>
      <c r="DV71" s="873"/>
      <c r="DW71" s="874"/>
      <c r="DX71" s="874"/>
      <c r="DY71" s="874"/>
      <c r="DZ71" s="875"/>
      <c r="EA71" s="197"/>
    </row>
    <row r="72" spans="1:131" s="198" customFormat="1" ht="26.25" customHeight="1">
      <c r="A72" s="212">
        <v>5</v>
      </c>
      <c r="B72" s="891" t="s">
        <v>557</v>
      </c>
      <c r="C72" s="892"/>
      <c r="D72" s="892"/>
      <c r="E72" s="892"/>
      <c r="F72" s="892"/>
      <c r="G72" s="892"/>
      <c r="H72" s="892"/>
      <c r="I72" s="892"/>
      <c r="J72" s="892"/>
      <c r="K72" s="892"/>
      <c r="L72" s="892"/>
      <c r="M72" s="892"/>
      <c r="N72" s="892"/>
      <c r="O72" s="892"/>
      <c r="P72" s="893"/>
      <c r="Q72" s="897">
        <v>4713</v>
      </c>
      <c r="R72" s="890"/>
      <c r="S72" s="890"/>
      <c r="T72" s="890"/>
      <c r="U72" s="848"/>
      <c r="V72" s="889">
        <v>4615</v>
      </c>
      <c r="W72" s="890"/>
      <c r="X72" s="890"/>
      <c r="Y72" s="890"/>
      <c r="Z72" s="848"/>
      <c r="AA72" s="889">
        <v>98</v>
      </c>
      <c r="AB72" s="890"/>
      <c r="AC72" s="890"/>
      <c r="AD72" s="890"/>
      <c r="AE72" s="848"/>
      <c r="AF72" s="889">
        <v>98</v>
      </c>
      <c r="AG72" s="890"/>
      <c r="AH72" s="890"/>
      <c r="AI72" s="890"/>
      <c r="AJ72" s="848"/>
      <c r="AK72" s="889">
        <v>628</v>
      </c>
      <c r="AL72" s="890"/>
      <c r="AM72" s="890"/>
      <c r="AN72" s="890"/>
      <c r="AO72" s="848"/>
      <c r="AP72" s="889">
        <v>1907</v>
      </c>
      <c r="AQ72" s="890"/>
      <c r="AR72" s="890"/>
      <c r="AS72" s="890"/>
      <c r="AT72" s="848"/>
      <c r="AU72" s="889">
        <v>1751</v>
      </c>
      <c r="AV72" s="890"/>
      <c r="AW72" s="890"/>
      <c r="AX72" s="890"/>
      <c r="AY72" s="848"/>
      <c r="AZ72" s="895"/>
      <c r="BA72" s="895"/>
      <c r="BB72" s="895"/>
      <c r="BC72" s="895"/>
      <c r="BD72" s="896"/>
      <c r="BE72" s="216"/>
      <c r="BF72" s="216"/>
      <c r="BG72" s="216"/>
      <c r="BH72" s="216"/>
      <c r="BI72" s="216"/>
      <c r="BJ72" s="216"/>
      <c r="BK72" s="216"/>
      <c r="BL72" s="216"/>
      <c r="BM72" s="216"/>
      <c r="BN72" s="216"/>
      <c r="BO72" s="216"/>
      <c r="BP72" s="216"/>
      <c r="BQ72" s="213">
        <v>66</v>
      </c>
      <c r="BR72" s="218"/>
      <c r="BS72" s="879"/>
      <c r="BT72" s="880"/>
      <c r="BU72" s="880"/>
      <c r="BV72" s="880"/>
      <c r="BW72" s="880"/>
      <c r="BX72" s="880"/>
      <c r="BY72" s="880"/>
      <c r="BZ72" s="880"/>
      <c r="CA72" s="880"/>
      <c r="CB72" s="880"/>
      <c r="CC72" s="880"/>
      <c r="CD72" s="880"/>
      <c r="CE72" s="880"/>
      <c r="CF72" s="880"/>
      <c r="CG72" s="881"/>
      <c r="CH72" s="876"/>
      <c r="CI72" s="877"/>
      <c r="CJ72" s="877"/>
      <c r="CK72" s="877"/>
      <c r="CL72" s="878"/>
      <c r="CM72" s="876"/>
      <c r="CN72" s="877"/>
      <c r="CO72" s="877"/>
      <c r="CP72" s="877"/>
      <c r="CQ72" s="878"/>
      <c r="CR72" s="876"/>
      <c r="CS72" s="877"/>
      <c r="CT72" s="877"/>
      <c r="CU72" s="877"/>
      <c r="CV72" s="878"/>
      <c r="CW72" s="876"/>
      <c r="CX72" s="877"/>
      <c r="CY72" s="877"/>
      <c r="CZ72" s="877"/>
      <c r="DA72" s="878"/>
      <c r="DB72" s="876"/>
      <c r="DC72" s="877"/>
      <c r="DD72" s="877"/>
      <c r="DE72" s="877"/>
      <c r="DF72" s="878"/>
      <c r="DG72" s="876"/>
      <c r="DH72" s="877"/>
      <c r="DI72" s="877"/>
      <c r="DJ72" s="877"/>
      <c r="DK72" s="878"/>
      <c r="DL72" s="876"/>
      <c r="DM72" s="877"/>
      <c r="DN72" s="877"/>
      <c r="DO72" s="877"/>
      <c r="DP72" s="878"/>
      <c r="DQ72" s="876"/>
      <c r="DR72" s="877"/>
      <c r="DS72" s="877"/>
      <c r="DT72" s="877"/>
      <c r="DU72" s="878"/>
      <c r="DV72" s="873"/>
      <c r="DW72" s="874"/>
      <c r="DX72" s="874"/>
      <c r="DY72" s="874"/>
      <c r="DZ72" s="875"/>
      <c r="EA72" s="197"/>
    </row>
    <row r="73" spans="1:131" s="198" customFormat="1" ht="26.25" customHeight="1">
      <c r="A73" s="212">
        <v>6</v>
      </c>
      <c r="B73" s="891" t="s">
        <v>558</v>
      </c>
      <c r="C73" s="892"/>
      <c r="D73" s="892"/>
      <c r="E73" s="892"/>
      <c r="F73" s="892"/>
      <c r="G73" s="892"/>
      <c r="H73" s="892"/>
      <c r="I73" s="892"/>
      <c r="J73" s="892"/>
      <c r="K73" s="892"/>
      <c r="L73" s="892"/>
      <c r="M73" s="892"/>
      <c r="N73" s="892"/>
      <c r="O73" s="892"/>
      <c r="P73" s="893"/>
      <c r="Q73" s="897">
        <v>383</v>
      </c>
      <c r="R73" s="890"/>
      <c r="S73" s="890"/>
      <c r="T73" s="890"/>
      <c r="U73" s="848"/>
      <c r="V73" s="889">
        <v>359</v>
      </c>
      <c r="W73" s="890"/>
      <c r="X73" s="890"/>
      <c r="Y73" s="890"/>
      <c r="Z73" s="848"/>
      <c r="AA73" s="889">
        <v>24</v>
      </c>
      <c r="AB73" s="890"/>
      <c r="AC73" s="890"/>
      <c r="AD73" s="890"/>
      <c r="AE73" s="848"/>
      <c r="AF73" s="889">
        <v>24</v>
      </c>
      <c r="AG73" s="890"/>
      <c r="AH73" s="890"/>
      <c r="AI73" s="890"/>
      <c r="AJ73" s="848"/>
      <c r="AK73" s="889" t="s">
        <v>583</v>
      </c>
      <c r="AL73" s="890"/>
      <c r="AM73" s="890"/>
      <c r="AN73" s="890"/>
      <c r="AO73" s="848"/>
      <c r="AP73" s="889" t="s">
        <v>551</v>
      </c>
      <c r="AQ73" s="890"/>
      <c r="AR73" s="890"/>
      <c r="AS73" s="890"/>
      <c r="AT73" s="848"/>
      <c r="AU73" s="889" t="s">
        <v>551</v>
      </c>
      <c r="AV73" s="890"/>
      <c r="AW73" s="890"/>
      <c r="AX73" s="890"/>
      <c r="AY73" s="848"/>
      <c r="AZ73" s="895"/>
      <c r="BA73" s="895"/>
      <c r="BB73" s="895"/>
      <c r="BC73" s="895"/>
      <c r="BD73" s="896"/>
      <c r="BE73" s="216"/>
      <c r="BF73" s="216"/>
      <c r="BG73" s="216"/>
      <c r="BH73" s="216"/>
      <c r="BI73" s="216"/>
      <c r="BJ73" s="216"/>
      <c r="BK73" s="216"/>
      <c r="BL73" s="216"/>
      <c r="BM73" s="216"/>
      <c r="BN73" s="216"/>
      <c r="BO73" s="216"/>
      <c r="BP73" s="216"/>
      <c r="BQ73" s="213">
        <v>67</v>
      </c>
      <c r="BR73" s="218"/>
      <c r="BS73" s="879"/>
      <c r="BT73" s="880"/>
      <c r="BU73" s="880"/>
      <c r="BV73" s="880"/>
      <c r="BW73" s="880"/>
      <c r="BX73" s="880"/>
      <c r="BY73" s="880"/>
      <c r="BZ73" s="880"/>
      <c r="CA73" s="880"/>
      <c r="CB73" s="880"/>
      <c r="CC73" s="880"/>
      <c r="CD73" s="880"/>
      <c r="CE73" s="880"/>
      <c r="CF73" s="880"/>
      <c r="CG73" s="881"/>
      <c r="CH73" s="876"/>
      <c r="CI73" s="877"/>
      <c r="CJ73" s="877"/>
      <c r="CK73" s="877"/>
      <c r="CL73" s="878"/>
      <c r="CM73" s="876"/>
      <c r="CN73" s="877"/>
      <c r="CO73" s="877"/>
      <c r="CP73" s="877"/>
      <c r="CQ73" s="878"/>
      <c r="CR73" s="876"/>
      <c r="CS73" s="877"/>
      <c r="CT73" s="877"/>
      <c r="CU73" s="877"/>
      <c r="CV73" s="878"/>
      <c r="CW73" s="876"/>
      <c r="CX73" s="877"/>
      <c r="CY73" s="877"/>
      <c r="CZ73" s="877"/>
      <c r="DA73" s="878"/>
      <c r="DB73" s="876"/>
      <c r="DC73" s="877"/>
      <c r="DD73" s="877"/>
      <c r="DE73" s="877"/>
      <c r="DF73" s="878"/>
      <c r="DG73" s="876"/>
      <c r="DH73" s="877"/>
      <c r="DI73" s="877"/>
      <c r="DJ73" s="877"/>
      <c r="DK73" s="878"/>
      <c r="DL73" s="876"/>
      <c r="DM73" s="877"/>
      <c r="DN73" s="877"/>
      <c r="DO73" s="877"/>
      <c r="DP73" s="878"/>
      <c r="DQ73" s="876"/>
      <c r="DR73" s="877"/>
      <c r="DS73" s="877"/>
      <c r="DT73" s="877"/>
      <c r="DU73" s="878"/>
      <c r="DV73" s="873"/>
      <c r="DW73" s="874"/>
      <c r="DX73" s="874"/>
      <c r="DY73" s="874"/>
      <c r="DZ73" s="875"/>
      <c r="EA73" s="197"/>
    </row>
    <row r="74" spans="1:131" s="198" customFormat="1" ht="26.25" customHeight="1">
      <c r="A74" s="212">
        <v>7</v>
      </c>
      <c r="B74" s="891" t="s">
        <v>559</v>
      </c>
      <c r="C74" s="892"/>
      <c r="D74" s="892"/>
      <c r="E74" s="892"/>
      <c r="F74" s="892"/>
      <c r="G74" s="892"/>
      <c r="H74" s="892"/>
      <c r="I74" s="892"/>
      <c r="J74" s="892"/>
      <c r="K74" s="892"/>
      <c r="L74" s="892"/>
      <c r="M74" s="892"/>
      <c r="N74" s="892"/>
      <c r="O74" s="892"/>
      <c r="P74" s="893"/>
      <c r="Q74" s="897">
        <v>216</v>
      </c>
      <c r="R74" s="890"/>
      <c r="S74" s="890"/>
      <c r="T74" s="890"/>
      <c r="U74" s="848"/>
      <c r="V74" s="889">
        <v>204</v>
      </c>
      <c r="W74" s="890"/>
      <c r="X74" s="890"/>
      <c r="Y74" s="890"/>
      <c r="Z74" s="848"/>
      <c r="AA74" s="889">
        <v>12</v>
      </c>
      <c r="AB74" s="890"/>
      <c r="AC74" s="890"/>
      <c r="AD74" s="890"/>
      <c r="AE74" s="848"/>
      <c r="AF74" s="889">
        <v>12</v>
      </c>
      <c r="AG74" s="890"/>
      <c r="AH74" s="890"/>
      <c r="AI74" s="890"/>
      <c r="AJ74" s="848"/>
      <c r="AK74" s="889">
        <v>46</v>
      </c>
      <c r="AL74" s="890"/>
      <c r="AM74" s="890"/>
      <c r="AN74" s="890"/>
      <c r="AO74" s="848"/>
      <c r="AP74" s="889" t="s">
        <v>551</v>
      </c>
      <c r="AQ74" s="890"/>
      <c r="AR74" s="890"/>
      <c r="AS74" s="890"/>
      <c r="AT74" s="848"/>
      <c r="AU74" s="889" t="s">
        <v>551</v>
      </c>
      <c r="AV74" s="890"/>
      <c r="AW74" s="890"/>
      <c r="AX74" s="890"/>
      <c r="AY74" s="848"/>
      <c r="AZ74" s="895"/>
      <c r="BA74" s="895"/>
      <c r="BB74" s="895"/>
      <c r="BC74" s="895"/>
      <c r="BD74" s="896"/>
      <c r="BE74" s="216"/>
      <c r="BF74" s="216"/>
      <c r="BG74" s="216"/>
      <c r="BH74" s="216"/>
      <c r="BI74" s="216"/>
      <c r="BJ74" s="216"/>
      <c r="BK74" s="216"/>
      <c r="BL74" s="216"/>
      <c r="BM74" s="216"/>
      <c r="BN74" s="216"/>
      <c r="BO74" s="216"/>
      <c r="BP74" s="216"/>
      <c r="BQ74" s="213">
        <v>68</v>
      </c>
      <c r="BR74" s="218"/>
      <c r="BS74" s="879"/>
      <c r="BT74" s="880"/>
      <c r="BU74" s="880"/>
      <c r="BV74" s="880"/>
      <c r="BW74" s="880"/>
      <c r="BX74" s="880"/>
      <c r="BY74" s="880"/>
      <c r="BZ74" s="880"/>
      <c r="CA74" s="880"/>
      <c r="CB74" s="880"/>
      <c r="CC74" s="880"/>
      <c r="CD74" s="880"/>
      <c r="CE74" s="880"/>
      <c r="CF74" s="880"/>
      <c r="CG74" s="881"/>
      <c r="CH74" s="876"/>
      <c r="CI74" s="877"/>
      <c r="CJ74" s="877"/>
      <c r="CK74" s="877"/>
      <c r="CL74" s="878"/>
      <c r="CM74" s="876"/>
      <c r="CN74" s="877"/>
      <c r="CO74" s="877"/>
      <c r="CP74" s="877"/>
      <c r="CQ74" s="878"/>
      <c r="CR74" s="876"/>
      <c r="CS74" s="877"/>
      <c r="CT74" s="877"/>
      <c r="CU74" s="877"/>
      <c r="CV74" s="878"/>
      <c r="CW74" s="876"/>
      <c r="CX74" s="877"/>
      <c r="CY74" s="877"/>
      <c r="CZ74" s="877"/>
      <c r="DA74" s="878"/>
      <c r="DB74" s="876"/>
      <c r="DC74" s="877"/>
      <c r="DD74" s="877"/>
      <c r="DE74" s="877"/>
      <c r="DF74" s="878"/>
      <c r="DG74" s="876"/>
      <c r="DH74" s="877"/>
      <c r="DI74" s="877"/>
      <c r="DJ74" s="877"/>
      <c r="DK74" s="878"/>
      <c r="DL74" s="876"/>
      <c r="DM74" s="877"/>
      <c r="DN74" s="877"/>
      <c r="DO74" s="877"/>
      <c r="DP74" s="878"/>
      <c r="DQ74" s="876"/>
      <c r="DR74" s="877"/>
      <c r="DS74" s="877"/>
      <c r="DT74" s="877"/>
      <c r="DU74" s="878"/>
      <c r="DV74" s="873"/>
      <c r="DW74" s="874"/>
      <c r="DX74" s="874"/>
      <c r="DY74" s="874"/>
      <c r="DZ74" s="875"/>
      <c r="EA74" s="197"/>
    </row>
    <row r="75" spans="1:131" s="198" customFormat="1" ht="26.25" customHeight="1">
      <c r="A75" s="212">
        <v>8</v>
      </c>
      <c r="B75" s="891" t="s">
        <v>560</v>
      </c>
      <c r="C75" s="892"/>
      <c r="D75" s="892"/>
      <c r="E75" s="892"/>
      <c r="F75" s="892"/>
      <c r="G75" s="892"/>
      <c r="H75" s="892"/>
      <c r="I75" s="892"/>
      <c r="J75" s="892"/>
      <c r="K75" s="892"/>
      <c r="L75" s="892"/>
      <c r="M75" s="892"/>
      <c r="N75" s="892"/>
      <c r="O75" s="892"/>
      <c r="P75" s="893"/>
      <c r="Q75" s="897">
        <v>382</v>
      </c>
      <c r="R75" s="890"/>
      <c r="S75" s="890"/>
      <c r="T75" s="890"/>
      <c r="U75" s="848"/>
      <c r="V75" s="889">
        <v>351</v>
      </c>
      <c r="W75" s="890"/>
      <c r="X75" s="890"/>
      <c r="Y75" s="890"/>
      <c r="Z75" s="848"/>
      <c r="AA75" s="889">
        <v>31</v>
      </c>
      <c r="AB75" s="890"/>
      <c r="AC75" s="890"/>
      <c r="AD75" s="890"/>
      <c r="AE75" s="848"/>
      <c r="AF75" s="889">
        <v>31</v>
      </c>
      <c r="AG75" s="890"/>
      <c r="AH75" s="890"/>
      <c r="AI75" s="890"/>
      <c r="AJ75" s="848"/>
      <c r="AK75" s="889" t="s">
        <v>583</v>
      </c>
      <c r="AL75" s="890"/>
      <c r="AM75" s="890"/>
      <c r="AN75" s="890"/>
      <c r="AO75" s="848"/>
      <c r="AP75" s="889">
        <v>589</v>
      </c>
      <c r="AQ75" s="890"/>
      <c r="AR75" s="890"/>
      <c r="AS75" s="890"/>
      <c r="AT75" s="848"/>
      <c r="AU75" s="889">
        <v>281</v>
      </c>
      <c r="AV75" s="890"/>
      <c r="AW75" s="890"/>
      <c r="AX75" s="890"/>
      <c r="AY75" s="848"/>
      <c r="AZ75" s="895"/>
      <c r="BA75" s="895"/>
      <c r="BB75" s="895"/>
      <c r="BC75" s="895"/>
      <c r="BD75" s="896"/>
      <c r="BE75" s="216"/>
      <c r="BF75" s="216"/>
      <c r="BG75" s="216"/>
      <c r="BH75" s="216"/>
      <c r="BI75" s="216"/>
      <c r="BJ75" s="216"/>
      <c r="BK75" s="216"/>
      <c r="BL75" s="216"/>
      <c r="BM75" s="216"/>
      <c r="BN75" s="216"/>
      <c r="BO75" s="216"/>
      <c r="BP75" s="216"/>
      <c r="BQ75" s="213">
        <v>69</v>
      </c>
      <c r="BR75" s="218"/>
      <c r="BS75" s="879"/>
      <c r="BT75" s="880"/>
      <c r="BU75" s="880"/>
      <c r="BV75" s="880"/>
      <c r="BW75" s="880"/>
      <c r="BX75" s="880"/>
      <c r="BY75" s="880"/>
      <c r="BZ75" s="880"/>
      <c r="CA75" s="880"/>
      <c r="CB75" s="880"/>
      <c r="CC75" s="880"/>
      <c r="CD75" s="880"/>
      <c r="CE75" s="880"/>
      <c r="CF75" s="880"/>
      <c r="CG75" s="881"/>
      <c r="CH75" s="876"/>
      <c r="CI75" s="877"/>
      <c r="CJ75" s="877"/>
      <c r="CK75" s="877"/>
      <c r="CL75" s="878"/>
      <c r="CM75" s="876"/>
      <c r="CN75" s="877"/>
      <c r="CO75" s="877"/>
      <c r="CP75" s="877"/>
      <c r="CQ75" s="878"/>
      <c r="CR75" s="876"/>
      <c r="CS75" s="877"/>
      <c r="CT75" s="877"/>
      <c r="CU75" s="877"/>
      <c r="CV75" s="878"/>
      <c r="CW75" s="876"/>
      <c r="CX75" s="877"/>
      <c r="CY75" s="877"/>
      <c r="CZ75" s="877"/>
      <c r="DA75" s="878"/>
      <c r="DB75" s="876"/>
      <c r="DC75" s="877"/>
      <c r="DD75" s="877"/>
      <c r="DE75" s="877"/>
      <c r="DF75" s="878"/>
      <c r="DG75" s="876"/>
      <c r="DH75" s="877"/>
      <c r="DI75" s="877"/>
      <c r="DJ75" s="877"/>
      <c r="DK75" s="878"/>
      <c r="DL75" s="876"/>
      <c r="DM75" s="877"/>
      <c r="DN75" s="877"/>
      <c r="DO75" s="877"/>
      <c r="DP75" s="878"/>
      <c r="DQ75" s="876"/>
      <c r="DR75" s="877"/>
      <c r="DS75" s="877"/>
      <c r="DT75" s="877"/>
      <c r="DU75" s="878"/>
      <c r="DV75" s="873"/>
      <c r="DW75" s="874"/>
      <c r="DX75" s="874"/>
      <c r="DY75" s="874"/>
      <c r="DZ75" s="875"/>
      <c r="EA75" s="197"/>
    </row>
    <row r="76" spans="1:131" s="198" customFormat="1" ht="26.25" customHeight="1">
      <c r="A76" s="212">
        <v>9</v>
      </c>
      <c r="B76" s="891" t="s">
        <v>561</v>
      </c>
      <c r="C76" s="892"/>
      <c r="D76" s="892"/>
      <c r="E76" s="892"/>
      <c r="F76" s="892"/>
      <c r="G76" s="892"/>
      <c r="H76" s="892"/>
      <c r="I76" s="892"/>
      <c r="J76" s="892"/>
      <c r="K76" s="892"/>
      <c r="L76" s="892"/>
      <c r="M76" s="892"/>
      <c r="N76" s="892"/>
      <c r="O76" s="892"/>
      <c r="P76" s="893"/>
      <c r="Q76" s="897">
        <v>304</v>
      </c>
      <c r="R76" s="890"/>
      <c r="S76" s="890"/>
      <c r="T76" s="890"/>
      <c r="U76" s="848"/>
      <c r="V76" s="889">
        <v>292</v>
      </c>
      <c r="W76" s="890"/>
      <c r="X76" s="890"/>
      <c r="Y76" s="890"/>
      <c r="Z76" s="848"/>
      <c r="AA76" s="889">
        <v>12</v>
      </c>
      <c r="AB76" s="890"/>
      <c r="AC76" s="890"/>
      <c r="AD76" s="890"/>
      <c r="AE76" s="848"/>
      <c r="AF76" s="889">
        <v>12</v>
      </c>
      <c r="AG76" s="890"/>
      <c r="AH76" s="890"/>
      <c r="AI76" s="890"/>
      <c r="AJ76" s="848"/>
      <c r="AK76" s="889" t="s">
        <v>582</v>
      </c>
      <c r="AL76" s="890"/>
      <c r="AM76" s="890"/>
      <c r="AN76" s="890"/>
      <c r="AO76" s="848"/>
      <c r="AP76" s="889" t="s">
        <v>551</v>
      </c>
      <c r="AQ76" s="890"/>
      <c r="AR76" s="890"/>
      <c r="AS76" s="890"/>
      <c r="AT76" s="848"/>
      <c r="AU76" s="889" t="s">
        <v>551</v>
      </c>
      <c r="AV76" s="890"/>
      <c r="AW76" s="890"/>
      <c r="AX76" s="890"/>
      <c r="AY76" s="848"/>
      <c r="AZ76" s="895"/>
      <c r="BA76" s="895"/>
      <c r="BB76" s="895"/>
      <c r="BC76" s="895"/>
      <c r="BD76" s="896"/>
      <c r="BE76" s="216"/>
      <c r="BF76" s="216"/>
      <c r="BG76" s="216"/>
      <c r="BH76" s="216"/>
      <c r="BI76" s="216"/>
      <c r="BJ76" s="216"/>
      <c r="BK76" s="216"/>
      <c r="BL76" s="216"/>
      <c r="BM76" s="216"/>
      <c r="BN76" s="216"/>
      <c r="BO76" s="216"/>
      <c r="BP76" s="216"/>
      <c r="BQ76" s="213">
        <v>70</v>
      </c>
      <c r="BR76" s="218"/>
      <c r="BS76" s="879"/>
      <c r="BT76" s="880"/>
      <c r="BU76" s="880"/>
      <c r="BV76" s="880"/>
      <c r="BW76" s="880"/>
      <c r="BX76" s="880"/>
      <c r="BY76" s="880"/>
      <c r="BZ76" s="880"/>
      <c r="CA76" s="880"/>
      <c r="CB76" s="880"/>
      <c r="CC76" s="880"/>
      <c r="CD76" s="880"/>
      <c r="CE76" s="880"/>
      <c r="CF76" s="880"/>
      <c r="CG76" s="881"/>
      <c r="CH76" s="876"/>
      <c r="CI76" s="877"/>
      <c r="CJ76" s="877"/>
      <c r="CK76" s="877"/>
      <c r="CL76" s="878"/>
      <c r="CM76" s="876"/>
      <c r="CN76" s="877"/>
      <c r="CO76" s="877"/>
      <c r="CP76" s="877"/>
      <c r="CQ76" s="878"/>
      <c r="CR76" s="876"/>
      <c r="CS76" s="877"/>
      <c r="CT76" s="877"/>
      <c r="CU76" s="877"/>
      <c r="CV76" s="878"/>
      <c r="CW76" s="876"/>
      <c r="CX76" s="877"/>
      <c r="CY76" s="877"/>
      <c r="CZ76" s="877"/>
      <c r="DA76" s="878"/>
      <c r="DB76" s="876"/>
      <c r="DC76" s="877"/>
      <c r="DD76" s="877"/>
      <c r="DE76" s="877"/>
      <c r="DF76" s="878"/>
      <c r="DG76" s="876"/>
      <c r="DH76" s="877"/>
      <c r="DI76" s="877"/>
      <c r="DJ76" s="877"/>
      <c r="DK76" s="878"/>
      <c r="DL76" s="876"/>
      <c r="DM76" s="877"/>
      <c r="DN76" s="877"/>
      <c r="DO76" s="877"/>
      <c r="DP76" s="878"/>
      <c r="DQ76" s="876"/>
      <c r="DR76" s="877"/>
      <c r="DS76" s="877"/>
      <c r="DT76" s="877"/>
      <c r="DU76" s="878"/>
      <c r="DV76" s="873"/>
      <c r="DW76" s="874"/>
      <c r="DX76" s="874"/>
      <c r="DY76" s="874"/>
      <c r="DZ76" s="875"/>
      <c r="EA76" s="197"/>
    </row>
    <row r="77" spans="1:131" s="198" customFormat="1" ht="26.25" customHeight="1">
      <c r="A77" s="212">
        <v>10</v>
      </c>
      <c r="B77" s="891" t="s">
        <v>562</v>
      </c>
      <c r="C77" s="892"/>
      <c r="D77" s="892"/>
      <c r="E77" s="892"/>
      <c r="F77" s="892"/>
      <c r="G77" s="892"/>
      <c r="H77" s="892"/>
      <c r="I77" s="892"/>
      <c r="J77" s="892"/>
      <c r="K77" s="892"/>
      <c r="L77" s="892"/>
      <c r="M77" s="892"/>
      <c r="N77" s="892"/>
      <c r="O77" s="892"/>
      <c r="P77" s="893"/>
      <c r="Q77" s="897">
        <v>1844</v>
      </c>
      <c r="R77" s="890"/>
      <c r="S77" s="890"/>
      <c r="T77" s="890"/>
      <c r="U77" s="848"/>
      <c r="V77" s="889">
        <v>1770</v>
      </c>
      <c r="W77" s="890"/>
      <c r="X77" s="890"/>
      <c r="Y77" s="890"/>
      <c r="Z77" s="848"/>
      <c r="AA77" s="889">
        <v>74</v>
      </c>
      <c r="AB77" s="890"/>
      <c r="AC77" s="890"/>
      <c r="AD77" s="890"/>
      <c r="AE77" s="848"/>
      <c r="AF77" s="889">
        <v>74</v>
      </c>
      <c r="AG77" s="890"/>
      <c r="AH77" s="890"/>
      <c r="AI77" s="890"/>
      <c r="AJ77" s="848"/>
      <c r="AK77" s="889">
        <v>131</v>
      </c>
      <c r="AL77" s="890"/>
      <c r="AM77" s="890"/>
      <c r="AN77" s="890"/>
      <c r="AO77" s="848"/>
      <c r="AP77" s="889" t="s">
        <v>551</v>
      </c>
      <c r="AQ77" s="890"/>
      <c r="AR77" s="890"/>
      <c r="AS77" s="890"/>
      <c r="AT77" s="848"/>
      <c r="AU77" s="889" t="s">
        <v>551</v>
      </c>
      <c r="AV77" s="890"/>
      <c r="AW77" s="890"/>
      <c r="AX77" s="890"/>
      <c r="AY77" s="848"/>
      <c r="AZ77" s="895"/>
      <c r="BA77" s="895"/>
      <c r="BB77" s="895"/>
      <c r="BC77" s="895"/>
      <c r="BD77" s="896"/>
      <c r="BE77" s="216"/>
      <c r="BF77" s="216"/>
      <c r="BG77" s="216"/>
      <c r="BH77" s="216"/>
      <c r="BI77" s="216"/>
      <c r="BJ77" s="216"/>
      <c r="BK77" s="216"/>
      <c r="BL77" s="216"/>
      <c r="BM77" s="216"/>
      <c r="BN77" s="216"/>
      <c r="BO77" s="216"/>
      <c r="BP77" s="216"/>
      <c r="BQ77" s="213">
        <v>71</v>
      </c>
      <c r="BR77" s="218"/>
      <c r="BS77" s="879"/>
      <c r="BT77" s="880"/>
      <c r="BU77" s="880"/>
      <c r="BV77" s="880"/>
      <c r="BW77" s="880"/>
      <c r="BX77" s="880"/>
      <c r="BY77" s="880"/>
      <c r="BZ77" s="880"/>
      <c r="CA77" s="880"/>
      <c r="CB77" s="880"/>
      <c r="CC77" s="880"/>
      <c r="CD77" s="880"/>
      <c r="CE77" s="880"/>
      <c r="CF77" s="880"/>
      <c r="CG77" s="881"/>
      <c r="CH77" s="876"/>
      <c r="CI77" s="877"/>
      <c r="CJ77" s="877"/>
      <c r="CK77" s="877"/>
      <c r="CL77" s="878"/>
      <c r="CM77" s="876"/>
      <c r="CN77" s="877"/>
      <c r="CO77" s="877"/>
      <c r="CP77" s="877"/>
      <c r="CQ77" s="878"/>
      <c r="CR77" s="876"/>
      <c r="CS77" s="877"/>
      <c r="CT77" s="877"/>
      <c r="CU77" s="877"/>
      <c r="CV77" s="878"/>
      <c r="CW77" s="876"/>
      <c r="CX77" s="877"/>
      <c r="CY77" s="877"/>
      <c r="CZ77" s="877"/>
      <c r="DA77" s="878"/>
      <c r="DB77" s="876"/>
      <c r="DC77" s="877"/>
      <c r="DD77" s="877"/>
      <c r="DE77" s="877"/>
      <c r="DF77" s="878"/>
      <c r="DG77" s="876"/>
      <c r="DH77" s="877"/>
      <c r="DI77" s="877"/>
      <c r="DJ77" s="877"/>
      <c r="DK77" s="878"/>
      <c r="DL77" s="876"/>
      <c r="DM77" s="877"/>
      <c r="DN77" s="877"/>
      <c r="DO77" s="877"/>
      <c r="DP77" s="878"/>
      <c r="DQ77" s="876"/>
      <c r="DR77" s="877"/>
      <c r="DS77" s="877"/>
      <c r="DT77" s="877"/>
      <c r="DU77" s="878"/>
      <c r="DV77" s="873"/>
      <c r="DW77" s="874"/>
      <c r="DX77" s="874"/>
      <c r="DY77" s="874"/>
      <c r="DZ77" s="875"/>
      <c r="EA77" s="197"/>
    </row>
    <row r="78" spans="1:131" s="198" customFormat="1" ht="26.25" customHeight="1">
      <c r="A78" s="212">
        <v>11</v>
      </c>
      <c r="B78" s="891" t="s">
        <v>563</v>
      </c>
      <c r="C78" s="892"/>
      <c r="D78" s="892"/>
      <c r="E78" s="892"/>
      <c r="F78" s="892"/>
      <c r="G78" s="892"/>
      <c r="H78" s="892"/>
      <c r="I78" s="892"/>
      <c r="J78" s="892"/>
      <c r="K78" s="892"/>
      <c r="L78" s="892"/>
      <c r="M78" s="892"/>
      <c r="N78" s="892"/>
      <c r="O78" s="892"/>
      <c r="P78" s="893"/>
      <c r="Q78" s="897">
        <v>271713</v>
      </c>
      <c r="R78" s="890"/>
      <c r="S78" s="890"/>
      <c r="T78" s="890"/>
      <c r="U78" s="848"/>
      <c r="V78" s="889">
        <v>261269</v>
      </c>
      <c r="W78" s="890"/>
      <c r="X78" s="890"/>
      <c r="Y78" s="890"/>
      <c r="Z78" s="848"/>
      <c r="AA78" s="889">
        <v>10444</v>
      </c>
      <c r="AB78" s="890"/>
      <c r="AC78" s="890"/>
      <c r="AD78" s="890"/>
      <c r="AE78" s="848"/>
      <c r="AF78" s="889">
        <v>10444</v>
      </c>
      <c r="AG78" s="890"/>
      <c r="AH78" s="890"/>
      <c r="AI78" s="890"/>
      <c r="AJ78" s="848"/>
      <c r="AK78" s="889">
        <v>1787</v>
      </c>
      <c r="AL78" s="890"/>
      <c r="AM78" s="890"/>
      <c r="AN78" s="890"/>
      <c r="AO78" s="848"/>
      <c r="AP78" s="889" t="s">
        <v>551</v>
      </c>
      <c r="AQ78" s="890"/>
      <c r="AR78" s="890"/>
      <c r="AS78" s="890"/>
      <c r="AT78" s="848"/>
      <c r="AU78" s="889" t="s">
        <v>551</v>
      </c>
      <c r="AV78" s="890"/>
      <c r="AW78" s="890"/>
      <c r="AX78" s="890"/>
      <c r="AY78" s="848"/>
      <c r="AZ78" s="895"/>
      <c r="BA78" s="895"/>
      <c r="BB78" s="895"/>
      <c r="BC78" s="895"/>
      <c r="BD78" s="896"/>
      <c r="BE78" s="216"/>
      <c r="BF78" s="216"/>
      <c r="BG78" s="216"/>
      <c r="BH78" s="216"/>
      <c r="BI78" s="216"/>
      <c r="BJ78" s="219"/>
      <c r="BK78" s="219"/>
      <c r="BL78" s="219"/>
      <c r="BM78" s="219"/>
      <c r="BN78" s="219"/>
      <c r="BO78" s="216"/>
      <c r="BP78" s="216"/>
      <c r="BQ78" s="213">
        <v>72</v>
      </c>
      <c r="BR78" s="218"/>
      <c r="BS78" s="879"/>
      <c r="BT78" s="880"/>
      <c r="BU78" s="880"/>
      <c r="BV78" s="880"/>
      <c r="BW78" s="880"/>
      <c r="BX78" s="880"/>
      <c r="BY78" s="880"/>
      <c r="BZ78" s="880"/>
      <c r="CA78" s="880"/>
      <c r="CB78" s="880"/>
      <c r="CC78" s="880"/>
      <c r="CD78" s="880"/>
      <c r="CE78" s="880"/>
      <c r="CF78" s="880"/>
      <c r="CG78" s="881"/>
      <c r="CH78" s="876"/>
      <c r="CI78" s="877"/>
      <c r="CJ78" s="877"/>
      <c r="CK78" s="877"/>
      <c r="CL78" s="878"/>
      <c r="CM78" s="876"/>
      <c r="CN78" s="877"/>
      <c r="CO78" s="877"/>
      <c r="CP78" s="877"/>
      <c r="CQ78" s="878"/>
      <c r="CR78" s="876"/>
      <c r="CS78" s="877"/>
      <c r="CT78" s="877"/>
      <c r="CU78" s="877"/>
      <c r="CV78" s="878"/>
      <c r="CW78" s="876"/>
      <c r="CX78" s="877"/>
      <c r="CY78" s="877"/>
      <c r="CZ78" s="877"/>
      <c r="DA78" s="878"/>
      <c r="DB78" s="876"/>
      <c r="DC78" s="877"/>
      <c r="DD78" s="877"/>
      <c r="DE78" s="877"/>
      <c r="DF78" s="878"/>
      <c r="DG78" s="876"/>
      <c r="DH78" s="877"/>
      <c r="DI78" s="877"/>
      <c r="DJ78" s="877"/>
      <c r="DK78" s="878"/>
      <c r="DL78" s="876"/>
      <c r="DM78" s="877"/>
      <c r="DN78" s="877"/>
      <c r="DO78" s="877"/>
      <c r="DP78" s="878"/>
      <c r="DQ78" s="876"/>
      <c r="DR78" s="877"/>
      <c r="DS78" s="877"/>
      <c r="DT78" s="877"/>
      <c r="DU78" s="878"/>
      <c r="DV78" s="873"/>
      <c r="DW78" s="874"/>
      <c r="DX78" s="874"/>
      <c r="DY78" s="874"/>
      <c r="DZ78" s="875"/>
      <c r="EA78" s="197"/>
    </row>
    <row r="79" spans="1:131" s="198" customFormat="1" ht="26.25" customHeight="1">
      <c r="A79" s="212">
        <v>12</v>
      </c>
      <c r="B79" s="891" t="s">
        <v>564</v>
      </c>
      <c r="C79" s="892"/>
      <c r="D79" s="892"/>
      <c r="E79" s="892"/>
      <c r="F79" s="892"/>
      <c r="G79" s="892"/>
      <c r="H79" s="892"/>
      <c r="I79" s="892"/>
      <c r="J79" s="892"/>
      <c r="K79" s="892"/>
      <c r="L79" s="892"/>
      <c r="M79" s="892"/>
      <c r="N79" s="892"/>
      <c r="O79" s="892"/>
      <c r="P79" s="893"/>
      <c r="Q79" s="897">
        <v>22</v>
      </c>
      <c r="R79" s="890"/>
      <c r="S79" s="890"/>
      <c r="T79" s="890"/>
      <c r="U79" s="848"/>
      <c r="V79" s="889">
        <v>19</v>
      </c>
      <c r="W79" s="890"/>
      <c r="X79" s="890"/>
      <c r="Y79" s="890"/>
      <c r="Z79" s="848"/>
      <c r="AA79" s="889">
        <v>3</v>
      </c>
      <c r="AB79" s="890"/>
      <c r="AC79" s="890"/>
      <c r="AD79" s="890"/>
      <c r="AE79" s="848"/>
      <c r="AF79" s="889">
        <v>3</v>
      </c>
      <c r="AG79" s="890"/>
      <c r="AH79" s="890"/>
      <c r="AI79" s="890"/>
      <c r="AJ79" s="848"/>
      <c r="AK79" s="889" t="s">
        <v>583</v>
      </c>
      <c r="AL79" s="890"/>
      <c r="AM79" s="890"/>
      <c r="AN79" s="890"/>
      <c r="AO79" s="848"/>
      <c r="AP79" s="889" t="s">
        <v>551</v>
      </c>
      <c r="AQ79" s="890"/>
      <c r="AR79" s="890"/>
      <c r="AS79" s="890"/>
      <c r="AT79" s="848"/>
      <c r="AU79" s="889" t="s">
        <v>551</v>
      </c>
      <c r="AV79" s="890"/>
      <c r="AW79" s="890"/>
      <c r="AX79" s="890"/>
      <c r="AY79" s="848"/>
      <c r="AZ79" s="895"/>
      <c r="BA79" s="895"/>
      <c r="BB79" s="895"/>
      <c r="BC79" s="895"/>
      <c r="BD79" s="896"/>
      <c r="BE79" s="216"/>
      <c r="BF79" s="216"/>
      <c r="BG79" s="216"/>
      <c r="BH79" s="216"/>
      <c r="BI79" s="216"/>
      <c r="BJ79" s="219"/>
      <c r="BK79" s="219"/>
      <c r="BL79" s="219"/>
      <c r="BM79" s="219"/>
      <c r="BN79" s="219"/>
      <c r="BO79" s="216"/>
      <c r="BP79" s="216"/>
      <c r="BQ79" s="213">
        <v>73</v>
      </c>
      <c r="BR79" s="218"/>
      <c r="BS79" s="879"/>
      <c r="BT79" s="880"/>
      <c r="BU79" s="880"/>
      <c r="BV79" s="880"/>
      <c r="BW79" s="880"/>
      <c r="BX79" s="880"/>
      <c r="BY79" s="880"/>
      <c r="BZ79" s="880"/>
      <c r="CA79" s="880"/>
      <c r="CB79" s="880"/>
      <c r="CC79" s="880"/>
      <c r="CD79" s="880"/>
      <c r="CE79" s="880"/>
      <c r="CF79" s="880"/>
      <c r="CG79" s="881"/>
      <c r="CH79" s="876"/>
      <c r="CI79" s="877"/>
      <c r="CJ79" s="877"/>
      <c r="CK79" s="877"/>
      <c r="CL79" s="878"/>
      <c r="CM79" s="876"/>
      <c r="CN79" s="877"/>
      <c r="CO79" s="877"/>
      <c r="CP79" s="877"/>
      <c r="CQ79" s="878"/>
      <c r="CR79" s="876"/>
      <c r="CS79" s="877"/>
      <c r="CT79" s="877"/>
      <c r="CU79" s="877"/>
      <c r="CV79" s="878"/>
      <c r="CW79" s="876"/>
      <c r="CX79" s="877"/>
      <c r="CY79" s="877"/>
      <c r="CZ79" s="877"/>
      <c r="DA79" s="878"/>
      <c r="DB79" s="876"/>
      <c r="DC79" s="877"/>
      <c r="DD79" s="877"/>
      <c r="DE79" s="877"/>
      <c r="DF79" s="878"/>
      <c r="DG79" s="876"/>
      <c r="DH79" s="877"/>
      <c r="DI79" s="877"/>
      <c r="DJ79" s="877"/>
      <c r="DK79" s="878"/>
      <c r="DL79" s="876"/>
      <c r="DM79" s="877"/>
      <c r="DN79" s="877"/>
      <c r="DO79" s="877"/>
      <c r="DP79" s="878"/>
      <c r="DQ79" s="876"/>
      <c r="DR79" s="877"/>
      <c r="DS79" s="877"/>
      <c r="DT79" s="877"/>
      <c r="DU79" s="878"/>
      <c r="DV79" s="873"/>
      <c r="DW79" s="874"/>
      <c r="DX79" s="874"/>
      <c r="DY79" s="874"/>
      <c r="DZ79" s="875"/>
      <c r="EA79" s="197"/>
    </row>
    <row r="80" spans="1:131" s="198" customFormat="1" ht="26.25" customHeight="1">
      <c r="A80" s="212">
        <v>13</v>
      </c>
      <c r="B80" s="891" t="s">
        <v>565</v>
      </c>
      <c r="C80" s="892"/>
      <c r="D80" s="892"/>
      <c r="E80" s="892"/>
      <c r="F80" s="892"/>
      <c r="G80" s="892"/>
      <c r="H80" s="892"/>
      <c r="I80" s="892"/>
      <c r="J80" s="892"/>
      <c r="K80" s="892"/>
      <c r="L80" s="892"/>
      <c r="M80" s="892"/>
      <c r="N80" s="892"/>
      <c r="O80" s="892"/>
      <c r="P80" s="893"/>
      <c r="Q80" s="897">
        <v>18</v>
      </c>
      <c r="R80" s="890"/>
      <c r="S80" s="890"/>
      <c r="T80" s="890"/>
      <c r="U80" s="848"/>
      <c r="V80" s="889">
        <v>15</v>
      </c>
      <c r="W80" s="890"/>
      <c r="X80" s="890"/>
      <c r="Y80" s="890"/>
      <c r="Z80" s="848"/>
      <c r="AA80" s="889">
        <v>4</v>
      </c>
      <c r="AB80" s="890"/>
      <c r="AC80" s="890"/>
      <c r="AD80" s="890"/>
      <c r="AE80" s="848"/>
      <c r="AF80" s="889">
        <v>4</v>
      </c>
      <c r="AG80" s="890"/>
      <c r="AH80" s="890"/>
      <c r="AI80" s="890"/>
      <c r="AJ80" s="848"/>
      <c r="AK80" s="889">
        <v>6</v>
      </c>
      <c r="AL80" s="890"/>
      <c r="AM80" s="890"/>
      <c r="AN80" s="890"/>
      <c r="AO80" s="848"/>
      <c r="AP80" s="889" t="s">
        <v>551</v>
      </c>
      <c r="AQ80" s="890"/>
      <c r="AR80" s="890"/>
      <c r="AS80" s="890"/>
      <c r="AT80" s="848"/>
      <c r="AU80" s="889" t="s">
        <v>551</v>
      </c>
      <c r="AV80" s="890"/>
      <c r="AW80" s="890"/>
      <c r="AX80" s="890"/>
      <c r="AY80" s="848"/>
      <c r="AZ80" s="895"/>
      <c r="BA80" s="895"/>
      <c r="BB80" s="895"/>
      <c r="BC80" s="895"/>
      <c r="BD80" s="896"/>
      <c r="BE80" s="216"/>
      <c r="BF80" s="216"/>
      <c r="BG80" s="216"/>
      <c r="BH80" s="216"/>
      <c r="BI80" s="216"/>
      <c r="BJ80" s="216"/>
      <c r="BK80" s="216"/>
      <c r="BL80" s="216"/>
      <c r="BM80" s="216"/>
      <c r="BN80" s="216"/>
      <c r="BO80" s="216"/>
      <c r="BP80" s="216"/>
      <c r="BQ80" s="213">
        <v>74</v>
      </c>
      <c r="BR80" s="218"/>
      <c r="BS80" s="879"/>
      <c r="BT80" s="880"/>
      <c r="BU80" s="880"/>
      <c r="BV80" s="880"/>
      <c r="BW80" s="880"/>
      <c r="BX80" s="880"/>
      <c r="BY80" s="880"/>
      <c r="BZ80" s="880"/>
      <c r="CA80" s="880"/>
      <c r="CB80" s="880"/>
      <c r="CC80" s="880"/>
      <c r="CD80" s="880"/>
      <c r="CE80" s="880"/>
      <c r="CF80" s="880"/>
      <c r="CG80" s="881"/>
      <c r="CH80" s="876"/>
      <c r="CI80" s="877"/>
      <c r="CJ80" s="877"/>
      <c r="CK80" s="877"/>
      <c r="CL80" s="878"/>
      <c r="CM80" s="876"/>
      <c r="CN80" s="877"/>
      <c r="CO80" s="877"/>
      <c r="CP80" s="877"/>
      <c r="CQ80" s="878"/>
      <c r="CR80" s="876"/>
      <c r="CS80" s="877"/>
      <c r="CT80" s="877"/>
      <c r="CU80" s="877"/>
      <c r="CV80" s="878"/>
      <c r="CW80" s="876"/>
      <c r="CX80" s="877"/>
      <c r="CY80" s="877"/>
      <c r="CZ80" s="877"/>
      <c r="DA80" s="878"/>
      <c r="DB80" s="876"/>
      <c r="DC80" s="877"/>
      <c r="DD80" s="877"/>
      <c r="DE80" s="877"/>
      <c r="DF80" s="878"/>
      <c r="DG80" s="876"/>
      <c r="DH80" s="877"/>
      <c r="DI80" s="877"/>
      <c r="DJ80" s="877"/>
      <c r="DK80" s="878"/>
      <c r="DL80" s="876"/>
      <c r="DM80" s="877"/>
      <c r="DN80" s="877"/>
      <c r="DO80" s="877"/>
      <c r="DP80" s="878"/>
      <c r="DQ80" s="876"/>
      <c r="DR80" s="877"/>
      <c r="DS80" s="877"/>
      <c r="DT80" s="877"/>
      <c r="DU80" s="878"/>
      <c r="DV80" s="873"/>
      <c r="DW80" s="874"/>
      <c r="DX80" s="874"/>
      <c r="DY80" s="874"/>
      <c r="DZ80" s="875"/>
      <c r="EA80" s="197"/>
    </row>
    <row r="81" spans="1:131" s="198" customFormat="1" ht="26.25" customHeight="1">
      <c r="A81" s="212">
        <v>14</v>
      </c>
      <c r="B81" s="891" t="s">
        <v>566</v>
      </c>
      <c r="C81" s="892"/>
      <c r="D81" s="892"/>
      <c r="E81" s="892"/>
      <c r="F81" s="892"/>
      <c r="G81" s="892"/>
      <c r="H81" s="892"/>
      <c r="I81" s="892"/>
      <c r="J81" s="892"/>
      <c r="K81" s="892"/>
      <c r="L81" s="892"/>
      <c r="M81" s="892"/>
      <c r="N81" s="892"/>
      <c r="O81" s="892"/>
      <c r="P81" s="893"/>
      <c r="Q81" s="897">
        <v>359</v>
      </c>
      <c r="R81" s="890"/>
      <c r="S81" s="890"/>
      <c r="T81" s="890"/>
      <c r="U81" s="848"/>
      <c r="V81" s="889">
        <v>223</v>
      </c>
      <c r="W81" s="890"/>
      <c r="X81" s="890"/>
      <c r="Y81" s="890"/>
      <c r="Z81" s="848"/>
      <c r="AA81" s="889">
        <v>136</v>
      </c>
      <c r="AB81" s="890"/>
      <c r="AC81" s="890"/>
      <c r="AD81" s="890"/>
      <c r="AE81" s="848"/>
      <c r="AF81" s="889">
        <v>136</v>
      </c>
      <c r="AG81" s="890"/>
      <c r="AH81" s="890"/>
      <c r="AI81" s="890"/>
      <c r="AJ81" s="848"/>
      <c r="AK81" s="889">
        <v>4</v>
      </c>
      <c r="AL81" s="890"/>
      <c r="AM81" s="890"/>
      <c r="AN81" s="890"/>
      <c r="AO81" s="848"/>
      <c r="AP81" s="889" t="s">
        <v>551</v>
      </c>
      <c r="AQ81" s="890"/>
      <c r="AR81" s="890"/>
      <c r="AS81" s="890"/>
      <c r="AT81" s="848"/>
      <c r="AU81" s="889" t="s">
        <v>551</v>
      </c>
      <c r="AV81" s="890"/>
      <c r="AW81" s="890"/>
      <c r="AX81" s="890"/>
      <c r="AY81" s="848"/>
      <c r="AZ81" s="895"/>
      <c r="BA81" s="895"/>
      <c r="BB81" s="895"/>
      <c r="BC81" s="895"/>
      <c r="BD81" s="896"/>
      <c r="BE81" s="216"/>
      <c r="BF81" s="216"/>
      <c r="BG81" s="216"/>
      <c r="BH81" s="216"/>
      <c r="BI81" s="216"/>
      <c r="BJ81" s="216"/>
      <c r="BK81" s="216"/>
      <c r="BL81" s="216"/>
      <c r="BM81" s="216"/>
      <c r="BN81" s="216"/>
      <c r="BO81" s="216"/>
      <c r="BP81" s="216"/>
      <c r="BQ81" s="213">
        <v>75</v>
      </c>
      <c r="BR81" s="218"/>
      <c r="BS81" s="879"/>
      <c r="BT81" s="880"/>
      <c r="BU81" s="880"/>
      <c r="BV81" s="880"/>
      <c r="BW81" s="880"/>
      <c r="BX81" s="880"/>
      <c r="BY81" s="880"/>
      <c r="BZ81" s="880"/>
      <c r="CA81" s="880"/>
      <c r="CB81" s="880"/>
      <c r="CC81" s="880"/>
      <c r="CD81" s="880"/>
      <c r="CE81" s="880"/>
      <c r="CF81" s="880"/>
      <c r="CG81" s="881"/>
      <c r="CH81" s="876"/>
      <c r="CI81" s="877"/>
      <c r="CJ81" s="877"/>
      <c r="CK81" s="877"/>
      <c r="CL81" s="878"/>
      <c r="CM81" s="876"/>
      <c r="CN81" s="877"/>
      <c r="CO81" s="877"/>
      <c r="CP81" s="877"/>
      <c r="CQ81" s="878"/>
      <c r="CR81" s="876"/>
      <c r="CS81" s="877"/>
      <c r="CT81" s="877"/>
      <c r="CU81" s="877"/>
      <c r="CV81" s="878"/>
      <c r="CW81" s="876"/>
      <c r="CX81" s="877"/>
      <c r="CY81" s="877"/>
      <c r="CZ81" s="877"/>
      <c r="DA81" s="878"/>
      <c r="DB81" s="876"/>
      <c r="DC81" s="877"/>
      <c r="DD81" s="877"/>
      <c r="DE81" s="877"/>
      <c r="DF81" s="878"/>
      <c r="DG81" s="876"/>
      <c r="DH81" s="877"/>
      <c r="DI81" s="877"/>
      <c r="DJ81" s="877"/>
      <c r="DK81" s="878"/>
      <c r="DL81" s="876"/>
      <c r="DM81" s="877"/>
      <c r="DN81" s="877"/>
      <c r="DO81" s="877"/>
      <c r="DP81" s="878"/>
      <c r="DQ81" s="876"/>
      <c r="DR81" s="877"/>
      <c r="DS81" s="877"/>
      <c r="DT81" s="877"/>
      <c r="DU81" s="878"/>
      <c r="DV81" s="873"/>
      <c r="DW81" s="874"/>
      <c r="DX81" s="874"/>
      <c r="DY81" s="874"/>
      <c r="DZ81" s="875"/>
      <c r="EA81" s="197"/>
    </row>
    <row r="82" spans="1:131" s="198" customFormat="1" ht="26.25" customHeight="1">
      <c r="A82" s="212">
        <v>15</v>
      </c>
      <c r="B82" s="891" t="s">
        <v>567</v>
      </c>
      <c r="C82" s="892"/>
      <c r="D82" s="892"/>
      <c r="E82" s="892"/>
      <c r="F82" s="892"/>
      <c r="G82" s="892"/>
      <c r="H82" s="892"/>
      <c r="I82" s="892"/>
      <c r="J82" s="892"/>
      <c r="K82" s="892"/>
      <c r="L82" s="892"/>
      <c r="M82" s="892"/>
      <c r="N82" s="892"/>
      <c r="O82" s="892"/>
      <c r="P82" s="893"/>
      <c r="Q82" s="897">
        <v>197</v>
      </c>
      <c r="R82" s="890"/>
      <c r="S82" s="890"/>
      <c r="T82" s="890"/>
      <c r="U82" s="848"/>
      <c r="V82" s="889">
        <v>189</v>
      </c>
      <c r="W82" s="890"/>
      <c r="X82" s="890"/>
      <c r="Y82" s="890"/>
      <c r="Z82" s="848"/>
      <c r="AA82" s="889">
        <v>8</v>
      </c>
      <c r="AB82" s="890"/>
      <c r="AC82" s="890"/>
      <c r="AD82" s="890"/>
      <c r="AE82" s="848"/>
      <c r="AF82" s="889">
        <v>8</v>
      </c>
      <c r="AG82" s="890"/>
      <c r="AH82" s="890"/>
      <c r="AI82" s="890"/>
      <c r="AJ82" s="848"/>
      <c r="AK82" s="889" t="s">
        <v>583</v>
      </c>
      <c r="AL82" s="890"/>
      <c r="AM82" s="890"/>
      <c r="AN82" s="890"/>
      <c r="AO82" s="848"/>
      <c r="AP82" s="889" t="s">
        <v>551</v>
      </c>
      <c r="AQ82" s="890"/>
      <c r="AR82" s="890"/>
      <c r="AS82" s="890"/>
      <c r="AT82" s="848"/>
      <c r="AU82" s="889" t="s">
        <v>551</v>
      </c>
      <c r="AV82" s="890"/>
      <c r="AW82" s="890"/>
      <c r="AX82" s="890"/>
      <c r="AY82" s="848"/>
      <c r="AZ82" s="895"/>
      <c r="BA82" s="895"/>
      <c r="BB82" s="895"/>
      <c r="BC82" s="895"/>
      <c r="BD82" s="896"/>
      <c r="BE82" s="216"/>
      <c r="BF82" s="216"/>
      <c r="BG82" s="216"/>
      <c r="BH82" s="216"/>
      <c r="BI82" s="216"/>
      <c r="BJ82" s="216"/>
      <c r="BK82" s="216"/>
      <c r="BL82" s="216"/>
      <c r="BM82" s="216"/>
      <c r="BN82" s="216"/>
      <c r="BO82" s="216"/>
      <c r="BP82" s="216"/>
      <c r="BQ82" s="213">
        <v>76</v>
      </c>
      <c r="BR82" s="218"/>
      <c r="BS82" s="879"/>
      <c r="BT82" s="880"/>
      <c r="BU82" s="880"/>
      <c r="BV82" s="880"/>
      <c r="BW82" s="880"/>
      <c r="BX82" s="880"/>
      <c r="BY82" s="880"/>
      <c r="BZ82" s="880"/>
      <c r="CA82" s="880"/>
      <c r="CB82" s="880"/>
      <c r="CC82" s="880"/>
      <c r="CD82" s="880"/>
      <c r="CE82" s="880"/>
      <c r="CF82" s="880"/>
      <c r="CG82" s="881"/>
      <c r="CH82" s="876"/>
      <c r="CI82" s="877"/>
      <c r="CJ82" s="877"/>
      <c r="CK82" s="877"/>
      <c r="CL82" s="878"/>
      <c r="CM82" s="876"/>
      <c r="CN82" s="877"/>
      <c r="CO82" s="877"/>
      <c r="CP82" s="877"/>
      <c r="CQ82" s="878"/>
      <c r="CR82" s="876"/>
      <c r="CS82" s="877"/>
      <c r="CT82" s="877"/>
      <c r="CU82" s="877"/>
      <c r="CV82" s="878"/>
      <c r="CW82" s="876"/>
      <c r="CX82" s="877"/>
      <c r="CY82" s="877"/>
      <c r="CZ82" s="877"/>
      <c r="DA82" s="878"/>
      <c r="DB82" s="876"/>
      <c r="DC82" s="877"/>
      <c r="DD82" s="877"/>
      <c r="DE82" s="877"/>
      <c r="DF82" s="878"/>
      <c r="DG82" s="876"/>
      <c r="DH82" s="877"/>
      <c r="DI82" s="877"/>
      <c r="DJ82" s="877"/>
      <c r="DK82" s="878"/>
      <c r="DL82" s="876"/>
      <c r="DM82" s="877"/>
      <c r="DN82" s="877"/>
      <c r="DO82" s="877"/>
      <c r="DP82" s="878"/>
      <c r="DQ82" s="876"/>
      <c r="DR82" s="877"/>
      <c r="DS82" s="877"/>
      <c r="DT82" s="877"/>
      <c r="DU82" s="878"/>
      <c r="DV82" s="873"/>
      <c r="DW82" s="874"/>
      <c r="DX82" s="874"/>
      <c r="DY82" s="874"/>
      <c r="DZ82" s="875"/>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79"/>
      <c r="BT83" s="880"/>
      <c r="BU83" s="880"/>
      <c r="BV83" s="880"/>
      <c r="BW83" s="880"/>
      <c r="BX83" s="880"/>
      <c r="BY83" s="880"/>
      <c r="BZ83" s="880"/>
      <c r="CA83" s="880"/>
      <c r="CB83" s="880"/>
      <c r="CC83" s="880"/>
      <c r="CD83" s="880"/>
      <c r="CE83" s="880"/>
      <c r="CF83" s="880"/>
      <c r="CG83" s="881"/>
      <c r="CH83" s="876"/>
      <c r="CI83" s="877"/>
      <c r="CJ83" s="877"/>
      <c r="CK83" s="877"/>
      <c r="CL83" s="878"/>
      <c r="CM83" s="876"/>
      <c r="CN83" s="877"/>
      <c r="CO83" s="877"/>
      <c r="CP83" s="877"/>
      <c r="CQ83" s="878"/>
      <c r="CR83" s="876"/>
      <c r="CS83" s="877"/>
      <c r="CT83" s="877"/>
      <c r="CU83" s="877"/>
      <c r="CV83" s="878"/>
      <c r="CW83" s="876"/>
      <c r="CX83" s="877"/>
      <c r="CY83" s="877"/>
      <c r="CZ83" s="877"/>
      <c r="DA83" s="878"/>
      <c r="DB83" s="876"/>
      <c r="DC83" s="877"/>
      <c r="DD83" s="877"/>
      <c r="DE83" s="877"/>
      <c r="DF83" s="878"/>
      <c r="DG83" s="876"/>
      <c r="DH83" s="877"/>
      <c r="DI83" s="877"/>
      <c r="DJ83" s="877"/>
      <c r="DK83" s="878"/>
      <c r="DL83" s="876"/>
      <c r="DM83" s="877"/>
      <c r="DN83" s="877"/>
      <c r="DO83" s="877"/>
      <c r="DP83" s="878"/>
      <c r="DQ83" s="876"/>
      <c r="DR83" s="877"/>
      <c r="DS83" s="877"/>
      <c r="DT83" s="877"/>
      <c r="DU83" s="878"/>
      <c r="DV83" s="873"/>
      <c r="DW83" s="874"/>
      <c r="DX83" s="874"/>
      <c r="DY83" s="874"/>
      <c r="DZ83" s="875"/>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79"/>
      <c r="BT84" s="880"/>
      <c r="BU84" s="880"/>
      <c r="BV84" s="880"/>
      <c r="BW84" s="880"/>
      <c r="BX84" s="880"/>
      <c r="BY84" s="880"/>
      <c r="BZ84" s="880"/>
      <c r="CA84" s="880"/>
      <c r="CB84" s="880"/>
      <c r="CC84" s="880"/>
      <c r="CD84" s="880"/>
      <c r="CE84" s="880"/>
      <c r="CF84" s="880"/>
      <c r="CG84" s="881"/>
      <c r="CH84" s="876"/>
      <c r="CI84" s="877"/>
      <c r="CJ84" s="877"/>
      <c r="CK84" s="877"/>
      <c r="CL84" s="878"/>
      <c r="CM84" s="876"/>
      <c r="CN84" s="877"/>
      <c r="CO84" s="877"/>
      <c r="CP84" s="877"/>
      <c r="CQ84" s="878"/>
      <c r="CR84" s="876"/>
      <c r="CS84" s="877"/>
      <c r="CT84" s="877"/>
      <c r="CU84" s="877"/>
      <c r="CV84" s="878"/>
      <c r="CW84" s="876"/>
      <c r="CX84" s="877"/>
      <c r="CY84" s="877"/>
      <c r="CZ84" s="877"/>
      <c r="DA84" s="878"/>
      <c r="DB84" s="876"/>
      <c r="DC84" s="877"/>
      <c r="DD84" s="877"/>
      <c r="DE84" s="877"/>
      <c r="DF84" s="878"/>
      <c r="DG84" s="876"/>
      <c r="DH84" s="877"/>
      <c r="DI84" s="877"/>
      <c r="DJ84" s="877"/>
      <c r="DK84" s="878"/>
      <c r="DL84" s="876"/>
      <c r="DM84" s="877"/>
      <c r="DN84" s="877"/>
      <c r="DO84" s="877"/>
      <c r="DP84" s="878"/>
      <c r="DQ84" s="876"/>
      <c r="DR84" s="877"/>
      <c r="DS84" s="877"/>
      <c r="DT84" s="877"/>
      <c r="DU84" s="878"/>
      <c r="DV84" s="873"/>
      <c r="DW84" s="874"/>
      <c r="DX84" s="874"/>
      <c r="DY84" s="874"/>
      <c r="DZ84" s="875"/>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79"/>
      <c r="BT85" s="880"/>
      <c r="BU85" s="880"/>
      <c r="BV85" s="880"/>
      <c r="BW85" s="880"/>
      <c r="BX85" s="880"/>
      <c r="BY85" s="880"/>
      <c r="BZ85" s="880"/>
      <c r="CA85" s="880"/>
      <c r="CB85" s="880"/>
      <c r="CC85" s="880"/>
      <c r="CD85" s="880"/>
      <c r="CE85" s="880"/>
      <c r="CF85" s="880"/>
      <c r="CG85" s="881"/>
      <c r="CH85" s="876"/>
      <c r="CI85" s="877"/>
      <c r="CJ85" s="877"/>
      <c r="CK85" s="877"/>
      <c r="CL85" s="878"/>
      <c r="CM85" s="876"/>
      <c r="CN85" s="877"/>
      <c r="CO85" s="877"/>
      <c r="CP85" s="877"/>
      <c r="CQ85" s="878"/>
      <c r="CR85" s="876"/>
      <c r="CS85" s="877"/>
      <c r="CT85" s="877"/>
      <c r="CU85" s="877"/>
      <c r="CV85" s="878"/>
      <c r="CW85" s="876"/>
      <c r="CX85" s="877"/>
      <c r="CY85" s="877"/>
      <c r="CZ85" s="877"/>
      <c r="DA85" s="878"/>
      <c r="DB85" s="876"/>
      <c r="DC85" s="877"/>
      <c r="DD85" s="877"/>
      <c r="DE85" s="877"/>
      <c r="DF85" s="878"/>
      <c r="DG85" s="876"/>
      <c r="DH85" s="877"/>
      <c r="DI85" s="877"/>
      <c r="DJ85" s="877"/>
      <c r="DK85" s="878"/>
      <c r="DL85" s="876"/>
      <c r="DM85" s="877"/>
      <c r="DN85" s="877"/>
      <c r="DO85" s="877"/>
      <c r="DP85" s="878"/>
      <c r="DQ85" s="876"/>
      <c r="DR85" s="877"/>
      <c r="DS85" s="877"/>
      <c r="DT85" s="877"/>
      <c r="DU85" s="878"/>
      <c r="DV85" s="873"/>
      <c r="DW85" s="874"/>
      <c r="DX85" s="874"/>
      <c r="DY85" s="874"/>
      <c r="DZ85" s="875"/>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79"/>
      <c r="BT86" s="880"/>
      <c r="BU86" s="880"/>
      <c r="BV86" s="880"/>
      <c r="BW86" s="880"/>
      <c r="BX86" s="880"/>
      <c r="BY86" s="880"/>
      <c r="BZ86" s="880"/>
      <c r="CA86" s="880"/>
      <c r="CB86" s="880"/>
      <c r="CC86" s="880"/>
      <c r="CD86" s="880"/>
      <c r="CE86" s="880"/>
      <c r="CF86" s="880"/>
      <c r="CG86" s="881"/>
      <c r="CH86" s="876"/>
      <c r="CI86" s="877"/>
      <c r="CJ86" s="877"/>
      <c r="CK86" s="877"/>
      <c r="CL86" s="878"/>
      <c r="CM86" s="876"/>
      <c r="CN86" s="877"/>
      <c r="CO86" s="877"/>
      <c r="CP86" s="877"/>
      <c r="CQ86" s="878"/>
      <c r="CR86" s="876"/>
      <c r="CS86" s="877"/>
      <c r="CT86" s="877"/>
      <c r="CU86" s="877"/>
      <c r="CV86" s="878"/>
      <c r="CW86" s="876"/>
      <c r="CX86" s="877"/>
      <c r="CY86" s="877"/>
      <c r="CZ86" s="877"/>
      <c r="DA86" s="878"/>
      <c r="DB86" s="876"/>
      <c r="DC86" s="877"/>
      <c r="DD86" s="877"/>
      <c r="DE86" s="877"/>
      <c r="DF86" s="878"/>
      <c r="DG86" s="876"/>
      <c r="DH86" s="877"/>
      <c r="DI86" s="877"/>
      <c r="DJ86" s="877"/>
      <c r="DK86" s="878"/>
      <c r="DL86" s="876"/>
      <c r="DM86" s="877"/>
      <c r="DN86" s="877"/>
      <c r="DO86" s="877"/>
      <c r="DP86" s="878"/>
      <c r="DQ86" s="876"/>
      <c r="DR86" s="877"/>
      <c r="DS86" s="877"/>
      <c r="DT86" s="877"/>
      <c r="DU86" s="878"/>
      <c r="DV86" s="873"/>
      <c r="DW86" s="874"/>
      <c r="DX86" s="874"/>
      <c r="DY86" s="874"/>
      <c r="DZ86" s="875"/>
      <c r="EA86" s="197"/>
    </row>
    <row r="87" spans="1:131" s="198" customFormat="1" ht="26.25" customHeight="1">
      <c r="A87" s="220">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6"/>
      <c r="BF87" s="216"/>
      <c r="BG87" s="216"/>
      <c r="BH87" s="216"/>
      <c r="BI87" s="216"/>
      <c r="BJ87" s="216"/>
      <c r="BK87" s="216"/>
      <c r="BL87" s="216"/>
      <c r="BM87" s="216"/>
      <c r="BN87" s="216"/>
      <c r="BO87" s="216"/>
      <c r="BP87" s="216"/>
      <c r="BQ87" s="213">
        <v>81</v>
      </c>
      <c r="BR87" s="218"/>
      <c r="BS87" s="879"/>
      <c r="BT87" s="880"/>
      <c r="BU87" s="880"/>
      <c r="BV87" s="880"/>
      <c r="BW87" s="880"/>
      <c r="BX87" s="880"/>
      <c r="BY87" s="880"/>
      <c r="BZ87" s="880"/>
      <c r="CA87" s="880"/>
      <c r="CB87" s="880"/>
      <c r="CC87" s="880"/>
      <c r="CD87" s="880"/>
      <c r="CE87" s="880"/>
      <c r="CF87" s="880"/>
      <c r="CG87" s="881"/>
      <c r="CH87" s="876"/>
      <c r="CI87" s="877"/>
      <c r="CJ87" s="877"/>
      <c r="CK87" s="877"/>
      <c r="CL87" s="878"/>
      <c r="CM87" s="876"/>
      <c r="CN87" s="877"/>
      <c r="CO87" s="877"/>
      <c r="CP87" s="877"/>
      <c r="CQ87" s="878"/>
      <c r="CR87" s="876"/>
      <c r="CS87" s="877"/>
      <c r="CT87" s="877"/>
      <c r="CU87" s="877"/>
      <c r="CV87" s="878"/>
      <c r="CW87" s="876"/>
      <c r="CX87" s="877"/>
      <c r="CY87" s="877"/>
      <c r="CZ87" s="877"/>
      <c r="DA87" s="878"/>
      <c r="DB87" s="876"/>
      <c r="DC87" s="877"/>
      <c r="DD87" s="877"/>
      <c r="DE87" s="877"/>
      <c r="DF87" s="878"/>
      <c r="DG87" s="876"/>
      <c r="DH87" s="877"/>
      <c r="DI87" s="877"/>
      <c r="DJ87" s="877"/>
      <c r="DK87" s="878"/>
      <c r="DL87" s="876"/>
      <c r="DM87" s="877"/>
      <c r="DN87" s="877"/>
      <c r="DO87" s="877"/>
      <c r="DP87" s="878"/>
      <c r="DQ87" s="876"/>
      <c r="DR87" s="877"/>
      <c r="DS87" s="877"/>
      <c r="DT87" s="877"/>
      <c r="DU87" s="878"/>
      <c r="DV87" s="873"/>
      <c r="DW87" s="874"/>
      <c r="DX87" s="874"/>
      <c r="DY87" s="874"/>
      <c r="DZ87" s="875"/>
      <c r="EA87" s="197"/>
    </row>
    <row r="88" spans="1:131" s="198" customFormat="1" ht="26.25" customHeight="1" thickBot="1">
      <c r="A88" s="215" t="s">
        <v>364</v>
      </c>
      <c r="B88" s="808" t="s">
        <v>404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11037</v>
      </c>
      <c r="AG88" s="860"/>
      <c r="AH88" s="860"/>
      <c r="AI88" s="860"/>
      <c r="AJ88" s="860"/>
      <c r="AK88" s="857"/>
      <c r="AL88" s="857"/>
      <c r="AM88" s="857"/>
      <c r="AN88" s="857"/>
      <c r="AO88" s="857"/>
      <c r="AP88" s="860">
        <v>3585</v>
      </c>
      <c r="AQ88" s="860"/>
      <c r="AR88" s="860"/>
      <c r="AS88" s="860"/>
      <c r="AT88" s="860"/>
      <c r="AU88" s="860">
        <v>2626</v>
      </c>
      <c r="AV88" s="860"/>
      <c r="AW88" s="860"/>
      <c r="AX88" s="860"/>
      <c r="AY88" s="860"/>
      <c r="AZ88" s="905"/>
      <c r="BA88" s="905"/>
      <c r="BB88" s="905"/>
      <c r="BC88" s="905"/>
      <c r="BD88" s="906"/>
      <c r="BE88" s="216"/>
      <c r="BF88" s="216"/>
      <c r="BG88" s="216"/>
      <c r="BH88" s="216"/>
      <c r="BI88" s="216"/>
      <c r="BJ88" s="216"/>
      <c r="BK88" s="216"/>
      <c r="BL88" s="216"/>
      <c r="BM88" s="216"/>
      <c r="BN88" s="216"/>
      <c r="BO88" s="216"/>
      <c r="BP88" s="216"/>
      <c r="BQ88" s="213">
        <v>82</v>
      </c>
      <c r="BR88" s="218"/>
      <c r="BS88" s="879"/>
      <c r="BT88" s="880"/>
      <c r="BU88" s="880"/>
      <c r="BV88" s="880"/>
      <c r="BW88" s="880"/>
      <c r="BX88" s="880"/>
      <c r="BY88" s="880"/>
      <c r="BZ88" s="880"/>
      <c r="CA88" s="880"/>
      <c r="CB88" s="880"/>
      <c r="CC88" s="880"/>
      <c r="CD88" s="880"/>
      <c r="CE88" s="880"/>
      <c r="CF88" s="880"/>
      <c r="CG88" s="881"/>
      <c r="CH88" s="876"/>
      <c r="CI88" s="877"/>
      <c r="CJ88" s="877"/>
      <c r="CK88" s="877"/>
      <c r="CL88" s="878"/>
      <c r="CM88" s="876"/>
      <c r="CN88" s="877"/>
      <c r="CO88" s="877"/>
      <c r="CP88" s="877"/>
      <c r="CQ88" s="878"/>
      <c r="CR88" s="876"/>
      <c r="CS88" s="877"/>
      <c r="CT88" s="877"/>
      <c r="CU88" s="877"/>
      <c r="CV88" s="878"/>
      <c r="CW88" s="876"/>
      <c r="CX88" s="877"/>
      <c r="CY88" s="877"/>
      <c r="CZ88" s="877"/>
      <c r="DA88" s="878"/>
      <c r="DB88" s="876"/>
      <c r="DC88" s="877"/>
      <c r="DD88" s="877"/>
      <c r="DE88" s="877"/>
      <c r="DF88" s="878"/>
      <c r="DG88" s="876"/>
      <c r="DH88" s="877"/>
      <c r="DI88" s="877"/>
      <c r="DJ88" s="877"/>
      <c r="DK88" s="878"/>
      <c r="DL88" s="876"/>
      <c r="DM88" s="877"/>
      <c r="DN88" s="877"/>
      <c r="DO88" s="877"/>
      <c r="DP88" s="878"/>
      <c r="DQ88" s="876"/>
      <c r="DR88" s="877"/>
      <c r="DS88" s="877"/>
      <c r="DT88" s="877"/>
      <c r="DU88" s="878"/>
      <c r="DV88" s="873"/>
      <c r="DW88" s="874"/>
      <c r="DX88" s="874"/>
      <c r="DY88" s="874"/>
      <c r="DZ88" s="87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9"/>
      <c r="BT89" s="880"/>
      <c r="BU89" s="880"/>
      <c r="BV89" s="880"/>
      <c r="BW89" s="880"/>
      <c r="BX89" s="880"/>
      <c r="BY89" s="880"/>
      <c r="BZ89" s="880"/>
      <c r="CA89" s="880"/>
      <c r="CB89" s="880"/>
      <c r="CC89" s="880"/>
      <c r="CD89" s="880"/>
      <c r="CE89" s="880"/>
      <c r="CF89" s="880"/>
      <c r="CG89" s="881"/>
      <c r="CH89" s="876"/>
      <c r="CI89" s="877"/>
      <c r="CJ89" s="877"/>
      <c r="CK89" s="877"/>
      <c r="CL89" s="878"/>
      <c r="CM89" s="876"/>
      <c r="CN89" s="877"/>
      <c r="CO89" s="877"/>
      <c r="CP89" s="877"/>
      <c r="CQ89" s="878"/>
      <c r="CR89" s="876"/>
      <c r="CS89" s="877"/>
      <c r="CT89" s="877"/>
      <c r="CU89" s="877"/>
      <c r="CV89" s="878"/>
      <c r="CW89" s="876"/>
      <c r="CX89" s="877"/>
      <c r="CY89" s="877"/>
      <c r="CZ89" s="877"/>
      <c r="DA89" s="878"/>
      <c r="DB89" s="876"/>
      <c r="DC89" s="877"/>
      <c r="DD89" s="877"/>
      <c r="DE89" s="877"/>
      <c r="DF89" s="878"/>
      <c r="DG89" s="876"/>
      <c r="DH89" s="877"/>
      <c r="DI89" s="877"/>
      <c r="DJ89" s="877"/>
      <c r="DK89" s="878"/>
      <c r="DL89" s="876"/>
      <c r="DM89" s="877"/>
      <c r="DN89" s="877"/>
      <c r="DO89" s="877"/>
      <c r="DP89" s="878"/>
      <c r="DQ89" s="876"/>
      <c r="DR89" s="877"/>
      <c r="DS89" s="877"/>
      <c r="DT89" s="877"/>
      <c r="DU89" s="878"/>
      <c r="DV89" s="873"/>
      <c r="DW89" s="874"/>
      <c r="DX89" s="874"/>
      <c r="DY89" s="874"/>
      <c r="DZ89" s="87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9"/>
      <c r="BT90" s="880"/>
      <c r="BU90" s="880"/>
      <c r="BV90" s="880"/>
      <c r="BW90" s="880"/>
      <c r="BX90" s="880"/>
      <c r="BY90" s="880"/>
      <c r="BZ90" s="880"/>
      <c r="CA90" s="880"/>
      <c r="CB90" s="880"/>
      <c r="CC90" s="880"/>
      <c r="CD90" s="880"/>
      <c r="CE90" s="880"/>
      <c r="CF90" s="880"/>
      <c r="CG90" s="881"/>
      <c r="CH90" s="876"/>
      <c r="CI90" s="877"/>
      <c r="CJ90" s="877"/>
      <c r="CK90" s="877"/>
      <c r="CL90" s="878"/>
      <c r="CM90" s="876"/>
      <c r="CN90" s="877"/>
      <c r="CO90" s="877"/>
      <c r="CP90" s="877"/>
      <c r="CQ90" s="878"/>
      <c r="CR90" s="876"/>
      <c r="CS90" s="877"/>
      <c r="CT90" s="877"/>
      <c r="CU90" s="877"/>
      <c r="CV90" s="878"/>
      <c r="CW90" s="876"/>
      <c r="CX90" s="877"/>
      <c r="CY90" s="877"/>
      <c r="CZ90" s="877"/>
      <c r="DA90" s="878"/>
      <c r="DB90" s="876"/>
      <c r="DC90" s="877"/>
      <c r="DD90" s="877"/>
      <c r="DE90" s="877"/>
      <c r="DF90" s="878"/>
      <c r="DG90" s="876"/>
      <c r="DH90" s="877"/>
      <c r="DI90" s="877"/>
      <c r="DJ90" s="877"/>
      <c r="DK90" s="878"/>
      <c r="DL90" s="876"/>
      <c r="DM90" s="877"/>
      <c r="DN90" s="877"/>
      <c r="DO90" s="877"/>
      <c r="DP90" s="878"/>
      <c r="DQ90" s="876"/>
      <c r="DR90" s="877"/>
      <c r="DS90" s="877"/>
      <c r="DT90" s="877"/>
      <c r="DU90" s="878"/>
      <c r="DV90" s="873"/>
      <c r="DW90" s="874"/>
      <c r="DX90" s="874"/>
      <c r="DY90" s="874"/>
      <c r="DZ90" s="87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9"/>
      <c r="BT91" s="880"/>
      <c r="BU91" s="880"/>
      <c r="BV91" s="880"/>
      <c r="BW91" s="880"/>
      <c r="BX91" s="880"/>
      <c r="BY91" s="880"/>
      <c r="BZ91" s="880"/>
      <c r="CA91" s="880"/>
      <c r="CB91" s="880"/>
      <c r="CC91" s="880"/>
      <c r="CD91" s="880"/>
      <c r="CE91" s="880"/>
      <c r="CF91" s="880"/>
      <c r="CG91" s="881"/>
      <c r="CH91" s="876"/>
      <c r="CI91" s="877"/>
      <c r="CJ91" s="877"/>
      <c r="CK91" s="877"/>
      <c r="CL91" s="878"/>
      <c r="CM91" s="876"/>
      <c r="CN91" s="877"/>
      <c r="CO91" s="877"/>
      <c r="CP91" s="877"/>
      <c r="CQ91" s="878"/>
      <c r="CR91" s="876"/>
      <c r="CS91" s="877"/>
      <c r="CT91" s="877"/>
      <c r="CU91" s="877"/>
      <c r="CV91" s="878"/>
      <c r="CW91" s="876"/>
      <c r="CX91" s="877"/>
      <c r="CY91" s="877"/>
      <c r="CZ91" s="877"/>
      <c r="DA91" s="878"/>
      <c r="DB91" s="876"/>
      <c r="DC91" s="877"/>
      <c r="DD91" s="877"/>
      <c r="DE91" s="877"/>
      <c r="DF91" s="878"/>
      <c r="DG91" s="876"/>
      <c r="DH91" s="877"/>
      <c r="DI91" s="877"/>
      <c r="DJ91" s="877"/>
      <c r="DK91" s="878"/>
      <c r="DL91" s="876"/>
      <c r="DM91" s="877"/>
      <c r="DN91" s="877"/>
      <c r="DO91" s="877"/>
      <c r="DP91" s="878"/>
      <c r="DQ91" s="876"/>
      <c r="DR91" s="877"/>
      <c r="DS91" s="877"/>
      <c r="DT91" s="877"/>
      <c r="DU91" s="878"/>
      <c r="DV91" s="873"/>
      <c r="DW91" s="874"/>
      <c r="DX91" s="874"/>
      <c r="DY91" s="874"/>
      <c r="DZ91" s="87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9"/>
      <c r="BT92" s="880"/>
      <c r="BU92" s="880"/>
      <c r="BV92" s="880"/>
      <c r="BW92" s="880"/>
      <c r="BX92" s="880"/>
      <c r="BY92" s="880"/>
      <c r="BZ92" s="880"/>
      <c r="CA92" s="880"/>
      <c r="CB92" s="880"/>
      <c r="CC92" s="880"/>
      <c r="CD92" s="880"/>
      <c r="CE92" s="880"/>
      <c r="CF92" s="880"/>
      <c r="CG92" s="881"/>
      <c r="CH92" s="876"/>
      <c r="CI92" s="877"/>
      <c r="CJ92" s="877"/>
      <c r="CK92" s="877"/>
      <c r="CL92" s="878"/>
      <c r="CM92" s="876"/>
      <c r="CN92" s="877"/>
      <c r="CO92" s="877"/>
      <c r="CP92" s="877"/>
      <c r="CQ92" s="878"/>
      <c r="CR92" s="876"/>
      <c r="CS92" s="877"/>
      <c r="CT92" s="877"/>
      <c r="CU92" s="877"/>
      <c r="CV92" s="878"/>
      <c r="CW92" s="876"/>
      <c r="CX92" s="877"/>
      <c r="CY92" s="877"/>
      <c r="CZ92" s="877"/>
      <c r="DA92" s="878"/>
      <c r="DB92" s="876"/>
      <c r="DC92" s="877"/>
      <c r="DD92" s="877"/>
      <c r="DE92" s="877"/>
      <c r="DF92" s="878"/>
      <c r="DG92" s="876"/>
      <c r="DH92" s="877"/>
      <c r="DI92" s="877"/>
      <c r="DJ92" s="877"/>
      <c r="DK92" s="878"/>
      <c r="DL92" s="876"/>
      <c r="DM92" s="877"/>
      <c r="DN92" s="877"/>
      <c r="DO92" s="877"/>
      <c r="DP92" s="878"/>
      <c r="DQ92" s="876"/>
      <c r="DR92" s="877"/>
      <c r="DS92" s="877"/>
      <c r="DT92" s="877"/>
      <c r="DU92" s="878"/>
      <c r="DV92" s="873"/>
      <c r="DW92" s="874"/>
      <c r="DX92" s="874"/>
      <c r="DY92" s="874"/>
      <c r="DZ92" s="87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9"/>
      <c r="BT93" s="880"/>
      <c r="BU93" s="880"/>
      <c r="BV93" s="880"/>
      <c r="BW93" s="880"/>
      <c r="BX93" s="880"/>
      <c r="BY93" s="880"/>
      <c r="BZ93" s="880"/>
      <c r="CA93" s="880"/>
      <c r="CB93" s="880"/>
      <c r="CC93" s="880"/>
      <c r="CD93" s="880"/>
      <c r="CE93" s="880"/>
      <c r="CF93" s="880"/>
      <c r="CG93" s="881"/>
      <c r="CH93" s="876"/>
      <c r="CI93" s="877"/>
      <c r="CJ93" s="877"/>
      <c r="CK93" s="877"/>
      <c r="CL93" s="878"/>
      <c r="CM93" s="876"/>
      <c r="CN93" s="877"/>
      <c r="CO93" s="877"/>
      <c r="CP93" s="877"/>
      <c r="CQ93" s="878"/>
      <c r="CR93" s="876"/>
      <c r="CS93" s="877"/>
      <c r="CT93" s="877"/>
      <c r="CU93" s="877"/>
      <c r="CV93" s="878"/>
      <c r="CW93" s="876"/>
      <c r="CX93" s="877"/>
      <c r="CY93" s="877"/>
      <c r="CZ93" s="877"/>
      <c r="DA93" s="878"/>
      <c r="DB93" s="876"/>
      <c r="DC93" s="877"/>
      <c r="DD93" s="877"/>
      <c r="DE93" s="877"/>
      <c r="DF93" s="878"/>
      <c r="DG93" s="876"/>
      <c r="DH93" s="877"/>
      <c r="DI93" s="877"/>
      <c r="DJ93" s="877"/>
      <c r="DK93" s="878"/>
      <c r="DL93" s="876"/>
      <c r="DM93" s="877"/>
      <c r="DN93" s="877"/>
      <c r="DO93" s="877"/>
      <c r="DP93" s="878"/>
      <c r="DQ93" s="876"/>
      <c r="DR93" s="877"/>
      <c r="DS93" s="877"/>
      <c r="DT93" s="877"/>
      <c r="DU93" s="878"/>
      <c r="DV93" s="873"/>
      <c r="DW93" s="874"/>
      <c r="DX93" s="874"/>
      <c r="DY93" s="874"/>
      <c r="DZ93" s="87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9"/>
      <c r="BT94" s="880"/>
      <c r="BU94" s="880"/>
      <c r="BV94" s="880"/>
      <c r="BW94" s="880"/>
      <c r="BX94" s="880"/>
      <c r="BY94" s="880"/>
      <c r="BZ94" s="880"/>
      <c r="CA94" s="880"/>
      <c r="CB94" s="880"/>
      <c r="CC94" s="880"/>
      <c r="CD94" s="880"/>
      <c r="CE94" s="880"/>
      <c r="CF94" s="880"/>
      <c r="CG94" s="881"/>
      <c r="CH94" s="876"/>
      <c r="CI94" s="877"/>
      <c r="CJ94" s="877"/>
      <c r="CK94" s="877"/>
      <c r="CL94" s="878"/>
      <c r="CM94" s="876"/>
      <c r="CN94" s="877"/>
      <c r="CO94" s="877"/>
      <c r="CP94" s="877"/>
      <c r="CQ94" s="878"/>
      <c r="CR94" s="876"/>
      <c r="CS94" s="877"/>
      <c r="CT94" s="877"/>
      <c r="CU94" s="877"/>
      <c r="CV94" s="878"/>
      <c r="CW94" s="876"/>
      <c r="CX94" s="877"/>
      <c r="CY94" s="877"/>
      <c r="CZ94" s="877"/>
      <c r="DA94" s="878"/>
      <c r="DB94" s="876"/>
      <c r="DC94" s="877"/>
      <c r="DD94" s="877"/>
      <c r="DE94" s="877"/>
      <c r="DF94" s="878"/>
      <c r="DG94" s="876"/>
      <c r="DH94" s="877"/>
      <c r="DI94" s="877"/>
      <c r="DJ94" s="877"/>
      <c r="DK94" s="878"/>
      <c r="DL94" s="876"/>
      <c r="DM94" s="877"/>
      <c r="DN94" s="877"/>
      <c r="DO94" s="877"/>
      <c r="DP94" s="878"/>
      <c r="DQ94" s="876"/>
      <c r="DR94" s="877"/>
      <c r="DS94" s="877"/>
      <c r="DT94" s="877"/>
      <c r="DU94" s="878"/>
      <c r="DV94" s="873"/>
      <c r="DW94" s="874"/>
      <c r="DX94" s="874"/>
      <c r="DY94" s="874"/>
      <c r="DZ94" s="87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9"/>
      <c r="BT95" s="880"/>
      <c r="BU95" s="880"/>
      <c r="BV95" s="880"/>
      <c r="BW95" s="880"/>
      <c r="BX95" s="880"/>
      <c r="BY95" s="880"/>
      <c r="BZ95" s="880"/>
      <c r="CA95" s="880"/>
      <c r="CB95" s="880"/>
      <c r="CC95" s="880"/>
      <c r="CD95" s="880"/>
      <c r="CE95" s="880"/>
      <c r="CF95" s="880"/>
      <c r="CG95" s="881"/>
      <c r="CH95" s="876"/>
      <c r="CI95" s="877"/>
      <c r="CJ95" s="877"/>
      <c r="CK95" s="877"/>
      <c r="CL95" s="878"/>
      <c r="CM95" s="876"/>
      <c r="CN95" s="877"/>
      <c r="CO95" s="877"/>
      <c r="CP95" s="877"/>
      <c r="CQ95" s="878"/>
      <c r="CR95" s="876"/>
      <c r="CS95" s="877"/>
      <c r="CT95" s="877"/>
      <c r="CU95" s="877"/>
      <c r="CV95" s="878"/>
      <c r="CW95" s="876"/>
      <c r="CX95" s="877"/>
      <c r="CY95" s="877"/>
      <c r="CZ95" s="877"/>
      <c r="DA95" s="878"/>
      <c r="DB95" s="876"/>
      <c r="DC95" s="877"/>
      <c r="DD95" s="877"/>
      <c r="DE95" s="877"/>
      <c r="DF95" s="878"/>
      <c r="DG95" s="876"/>
      <c r="DH95" s="877"/>
      <c r="DI95" s="877"/>
      <c r="DJ95" s="877"/>
      <c r="DK95" s="878"/>
      <c r="DL95" s="876"/>
      <c r="DM95" s="877"/>
      <c r="DN95" s="877"/>
      <c r="DO95" s="877"/>
      <c r="DP95" s="878"/>
      <c r="DQ95" s="876"/>
      <c r="DR95" s="877"/>
      <c r="DS95" s="877"/>
      <c r="DT95" s="877"/>
      <c r="DU95" s="878"/>
      <c r="DV95" s="873"/>
      <c r="DW95" s="874"/>
      <c r="DX95" s="874"/>
      <c r="DY95" s="874"/>
      <c r="DZ95" s="87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9"/>
      <c r="BT96" s="880"/>
      <c r="BU96" s="880"/>
      <c r="BV96" s="880"/>
      <c r="BW96" s="880"/>
      <c r="BX96" s="880"/>
      <c r="BY96" s="880"/>
      <c r="BZ96" s="880"/>
      <c r="CA96" s="880"/>
      <c r="CB96" s="880"/>
      <c r="CC96" s="880"/>
      <c r="CD96" s="880"/>
      <c r="CE96" s="880"/>
      <c r="CF96" s="880"/>
      <c r="CG96" s="881"/>
      <c r="CH96" s="876"/>
      <c r="CI96" s="877"/>
      <c r="CJ96" s="877"/>
      <c r="CK96" s="877"/>
      <c r="CL96" s="878"/>
      <c r="CM96" s="876"/>
      <c r="CN96" s="877"/>
      <c r="CO96" s="877"/>
      <c r="CP96" s="877"/>
      <c r="CQ96" s="878"/>
      <c r="CR96" s="876"/>
      <c r="CS96" s="877"/>
      <c r="CT96" s="877"/>
      <c r="CU96" s="877"/>
      <c r="CV96" s="878"/>
      <c r="CW96" s="876"/>
      <c r="CX96" s="877"/>
      <c r="CY96" s="877"/>
      <c r="CZ96" s="877"/>
      <c r="DA96" s="878"/>
      <c r="DB96" s="876"/>
      <c r="DC96" s="877"/>
      <c r="DD96" s="877"/>
      <c r="DE96" s="877"/>
      <c r="DF96" s="878"/>
      <c r="DG96" s="876"/>
      <c r="DH96" s="877"/>
      <c r="DI96" s="877"/>
      <c r="DJ96" s="877"/>
      <c r="DK96" s="878"/>
      <c r="DL96" s="876"/>
      <c r="DM96" s="877"/>
      <c r="DN96" s="877"/>
      <c r="DO96" s="877"/>
      <c r="DP96" s="878"/>
      <c r="DQ96" s="876"/>
      <c r="DR96" s="877"/>
      <c r="DS96" s="877"/>
      <c r="DT96" s="877"/>
      <c r="DU96" s="878"/>
      <c r="DV96" s="873"/>
      <c r="DW96" s="874"/>
      <c r="DX96" s="874"/>
      <c r="DY96" s="874"/>
      <c r="DZ96" s="87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9"/>
      <c r="BT97" s="880"/>
      <c r="BU97" s="880"/>
      <c r="BV97" s="880"/>
      <c r="BW97" s="880"/>
      <c r="BX97" s="880"/>
      <c r="BY97" s="880"/>
      <c r="BZ97" s="880"/>
      <c r="CA97" s="880"/>
      <c r="CB97" s="880"/>
      <c r="CC97" s="880"/>
      <c r="CD97" s="880"/>
      <c r="CE97" s="880"/>
      <c r="CF97" s="880"/>
      <c r="CG97" s="881"/>
      <c r="CH97" s="876"/>
      <c r="CI97" s="877"/>
      <c r="CJ97" s="877"/>
      <c r="CK97" s="877"/>
      <c r="CL97" s="878"/>
      <c r="CM97" s="876"/>
      <c r="CN97" s="877"/>
      <c r="CO97" s="877"/>
      <c r="CP97" s="877"/>
      <c r="CQ97" s="878"/>
      <c r="CR97" s="876"/>
      <c r="CS97" s="877"/>
      <c r="CT97" s="877"/>
      <c r="CU97" s="877"/>
      <c r="CV97" s="878"/>
      <c r="CW97" s="876"/>
      <c r="CX97" s="877"/>
      <c r="CY97" s="877"/>
      <c r="CZ97" s="877"/>
      <c r="DA97" s="878"/>
      <c r="DB97" s="876"/>
      <c r="DC97" s="877"/>
      <c r="DD97" s="877"/>
      <c r="DE97" s="877"/>
      <c r="DF97" s="878"/>
      <c r="DG97" s="876"/>
      <c r="DH97" s="877"/>
      <c r="DI97" s="877"/>
      <c r="DJ97" s="877"/>
      <c r="DK97" s="878"/>
      <c r="DL97" s="876"/>
      <c r="DM97" s="877"/>
      <c r="DN97" s="877"/>
      <c r="DO97" s="877"/>
      <c r="DP97" s="878"/>
      <c r="DQ97" s="876"/>
      <c r="DR97" s="877"/>
      <c r="DS97" s="877"/>
      <c r="DT97" s="877"/>
      <c r="DU97" s="878"/>
      <c r="DV97" s="873"/>
      <c r="DW97" s="874"/>
      <c r="DX97" s="874"/>
      <c r="DY97" s="874"/>
      <c r="DZ97" s="87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9"/>
      <c r="BT98" s="880"/>
      <c r="BU98" s="880"/>
      <c r="BV98" s="880"/>
      <c r="BW98" s="880"/>
      <c r="BX98" s="880"/>
      <c r="BY98" s="880"/>
      <c r="BZ98" s="880"/>
      <c r="CA98" s="880"/>
      <c r="CB98" s="880"/>
      <c r="CC98" s="880"/>
      <c r="CD98" s="880"/>
      <c r="CE98" s="880"/>
      <c r="CF98" s="880"/>
      <c r="CG98" s="881"/>
      <c r="CH98" s="876"/>
      <c r="CI98" s="877"/>
      <c r="CJ98" s="877"/>
      <c r="CK98" s="877"/>
      <c r="CL98" s="878"/>
      <c r="CM98" s="876"/>
      <c r="CN98" s="877"/>
      <c r="CO98" s="877"/>
      <c r="CP98" s="877"/>
      <c r="CQ98" s="878"/>
      <c r="CR98" s="876"/>
      <c r="CS98" s="877"/>
      <c r="CT98" s="877"/>
      <c r="CU98" s="877"/>
      <c r="CV98" s="878"/>
      <c r="CW98" s="876"/>
      <c r="CX98" s="877"/>
      <c r="CY98" s="877"/>
      <c r="CZ98" s="877"/>
      <c r="DA98" s="878"/>
      <c r="DB98" s="876"/>
      <c r="DC98" s="877"/>
      <c r="DD98" s="877"/>
      <c r="DE98" s="877"/>
      <c r="DF98" s="878"/>
      <c r="DG98" s="876"/>
      <c r="DH98" s="877"/>
      <c r="DI98" s="877"/>
      <c r="DJ98" s="877"/>
      <c r="DK98" s="878"/>
      <c r="DL98" s="876"/>
      <c r="DM98" s="877"/>
      <c r="DN98" s="877"/>
      <c r="DO98" s="877"/>
      <c r="DP98" s="878"/>
      <c r="DQ98" s="876"/>
      <c r="DR98" s="877"/>
      <c r="DS98" s="877"/>
      <c r="DT98" s="877"/>
      <c r="DU98" s="878"/>
      <c r="DV98" s="873"/>
      <c r="DW98" s="874"/>
      <c r="DX98" s="874"/>
      <c r="DY98" s="874"/>
      <c r="DZ98" s="87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9"/>
      <c r="BT99" s="880"/>
      <c r="BU99" s="880"/>
      <c r="BV99" s="880"/>
      <c r="BW99" s="880"/>
      <c r="BX99" s="880"/>
      <c r="BY99" s="880"/>
      <c r="BZ99" s="880"/>
      <c r="CA99" s="880"/>
      <c r="CB99" s="880"/>
      <c r="CC99" s="880"/>
      <c r="CD99" s="880"/>
      <c r="CE99" s="880"/>
      <c r="CF99" s="880"/>
      <c r="CG99" s="881"/>
      <c r="CH99" s="876"/>
      <c r="CI99" s="877"/>
      <c r="CJ99" s="877"/>
      <c r="CK99" s="877"/>
      <c r="CL99" s="878"/>
      <c r="CM99" s="876"/>
      <c r="CN99" s="877"/>
      <c r="CO99" s="877"/>
      <c r="CP99" s="877"/>
      <c r="CQ99" s="878"/>
      <c r="CR99" s="876"/>
      <c r="CS99" s="877"/>
      <c r="CT99" s="877"/>
      <c r="CU99" s="877"/>
      <c r="CV99" s="878"/>
      <c r="CW99" s="876"/>
      <c r="CX99" s="877"/>
      <c r="CY99" s="877"/>
      <c r="CZ99" s="877"/>
      <c r="DA99" s="878"/>
      <c r="DB99" s="876"/>
      <c r="DC99" s="877"/>
      <c r="DD99" s="877"/>
      <c r="DE99" s="877"/>
      <c r="DF99" s="878"/>
      <c r="DG99" s="876"/>
      <c r="DH99" s="877"/>
      <c r="DI99" s="877"/>
      <c r="DJ99" s="877"/>
      <c r="DK99" s="878"/>
      <c r="DL99" s="876"/>
      <c r="DM99" s="877"/>
      <c r="DN99" s="877"/>
      <c r="DO99" s="877"/>
      <c r="DP99" s="878"/>
      <c r="DQ99" s="876"/>
      <c r="DR99" s="877"/>
      <c r="DS99" s="877"/>
      <c r="DT99" s="877"/>
      <c r="DU99" s="878"/>
      <c r="DV99" s="873"/>
      <c r="DW99" s="874"/>
      <c r="DX99" s="874"/>
      <c r="DY99" s="874"/>
      <c r="DZ99" s="87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9"/>
      <c r="BT100" s="880"/>
      <c r="BU100" s="880"/>
      <c r="BV100" s="880"/>
      <c r="BW100" s="880"/>
      <c r="BX100" s="880"/>
      <c r="BY100" s="880"/>
      <c r="BZ100" s="880"/>
      <c r="CA100" s="880"/>
      <c r="CB100" s="880"/>
      <c r="CC100" s="880"/>
      <c r="CD100" s="880"/>
      <c r="CE100" s="880"/>
      <c r="CF100" s="880"/>
      <c r="CG100" s="881"/>
      <c r="CH100" s="876"/>
      <c r="CI100" s="877"/>
      <c r="CJ100" s="877"/>
      <c r="CK100" s="877"/>
      <c r="CL100" s="878"/>
      <c r="CM100" s="876"/>
      <c r="CN100" s="877"/>
      <c r="CO100" s="877"/>
      <c r="CP100" s="877"/>
      <c r="CQ100" s="878"/>
      <c r="CR100" s="876"/>
      <c r="CS100" s="877"/>
      <c r="CT100" s="877"/>
      <c r="CU100" s="877"/>
      <c r="CV100" s="878"/>
      <c r="CW100" s="876"/>
      <c r="CX100" s="877"/>
      <c r="CY100" s="877"/>
      <c r="CZ100" s="877"/>
      <c r="DA100" s="878"/>
      <c r="DB100" s="876"/>
      <c r="DC100" s="877"/>
      <c r="DD100" s="877"/>
      <c r="DE100" s="877"/>
      <c r="DF100" s="878"/>
      <c r="DG100" s="876"/>
      <c r="DH100" s="877"/>
      <c r="DI100" s="877"/>
      <c r="DJ100" s="877"/>
      <c r="DK100" s="878"/>
      <c r="DL100" s="876"/>
      <c r="DM100" s="877"/>
      <c r="DN100" s="877"/>
      <c r="DO100" s="877"/>
      <c r="DP100" s="878"/>
      <c r="DQ100" s="876"/>
      <c r="DR100" s="877"/>
      <c r="DS100" s="877"/>
      <c r="DT100" s="877"/>
      <c r="DU100" s="878"/>
      <c r="DV100" s="873"/>
      <c r="DW100" s="874"/>
      <c r="DX100" s="874"/>
      <c r="DY100" s="874"/>
      <c r="DZ100" s="87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9"/>
      <c r="BT101" s="880"/>
      <c r="BU101" s="880"/>
      <c r="BV101" s="880"/>
      <c r="BW101" s="880"/>
      <c r="BX101" s="880"/>
      <c r="BY101" s="880"/>
      <c r="BZ101" s="880"/>
      <c r="CA101" s="880"/>
      <c r="CB101" s="880"/>
      <c r="CC101" s="880"/>
      <c r="CD101" s="880"/>
      <c r="CE101" s="880"/>
      <c r="CF101" s="880"/>
      <c r="CG101" s="881"/>
      <c r="CH101" s="876"/>
      <c r="CI101" s="877"/>
      <c r="CJ101" s="877"/>
      <c r="CK101" s="877"/>
      <c r="CL101" s="878"/>
      <c r="CM101" s="876"/>
      <c r="CN101" s="877"/>
      <c r="CO101" s="877"/>
      <c r="CP101" s="877"/>
      <c r="CQ101" s="878"/>
      <c r="CR101" s="876"/>
      <c r="CS101" s="877"/>
      <c r="CT101" s="877"/>
      <c r="CU101" s="877"/>
      <c r="CV101" s="878"/>
      <c r="CW101" s="876"/>
      <c r="CX101" s="877"/>
      <c r="CY101" s="877"/>
      <c r="CZ101" s="877"/>
      <c r="DA101" s="878"/>
      <c r="DB101" s="876"/>
      <c r="DC101" s="877"/>
      <c r="DD101" s="877"/>
      <c r="DE101" s="877"/>
      <c r="DF101" s="878"/>
      <c r="DG101" s="876"/>
      <c r="DH101" s="877"/>
      <c r="DI101" s="877"/>
      <c r="DJ101" s="877"/>
      <c r="DK101" s="878"/>
      <c r="DL101" s="876"/>
      <c r="DM101" s="877"/>
      <c r="DN101" s="877"/>
      <c r="DO101" s="877"/>
      <c r="DP101" s="878"/>
      <c r="DQ101" s="876"/>
      <c r="DR101" s="877"/>
      <c r="DS101" s="877"/>
      <c r="DT101" s="877"/>
      <c r="DU101" s="878"/>
      <c r="DV101" s="873"/>
      <c r="DW101" s="874"/>
      <c r="DX101" s="874"/>
      <c r="DY101" s="874"/>
      <c r="DZ101" s="87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SUM(CR7:CV19)</f>
        <v>159</v>
      </c>
      <c r="CS102" s="866"/>
      <c r="CT102" s="866"/>
      <c r="CU102" s="866"/>
      <c r="CV102" s="911"/>
      <c r="CW102" s="910">
        <f t="shared" ref="CW102" si="0">SUM(CW7:DA19)</f>
        <v>150</v>
      </c>
      <c r="CX102" s="866"/>
      <c r="CY102" s="866"/>
      <c r="CZ102" s="866"/>
      <c r="DA102" s="911"/>
      <c r="DB102" s="910">
        <f t="shared" ref="DB102" si="1">SUM(DB7:DF19)</f>
        <v>285</v>
      </c>
      <c r="DC102" s="866"/>
      <c r="DD102" s="866"/>
      <c r="DE102" s="866"/>
      <c r="DF102" s="911"/>
      <c r="DG102" s="910">
        <f t="shared" ref="DG102" si="2">SUM(DG7:DK19)</f>
        <v>0</v>
      </c>
      <c r="DH102" s="866"/>
      <c r="DI102" s="866"/>
      <c r="DJ102" s="866"/>
      <c r="DK102" s="911"/>
      <c r="DL102" s="910">
        <f t="shared" ref="DL102" si="3">SUM(DL7:DP19)</f>
        <v>0</v>
      </c>
      <c r="DM102" s="866"/>
      <c r="DN102" s="866"/>
      <c r="DO102" s="866"/>
      <c r="DP102" s="911"/>
      <c r="DQ102" s="910">
        <f t="shared" ref="DQ102" si="4">SUM(DQ7:DU19)</f>
        <v>337</v>
      </c>
      <c r="DR102" s="866"/>
      <c r="DS102" s="866"/>
      <c r="DT102" s="866"/>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410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413</v>
      </c>
      <c r="AB109" s="913"/>
      <c r="AC109" s="913"/>
      <c r="AD109" s="913"/>
      <c r="AE109" s="914"/>
      <c r="AF109" s="912" t="s">
        <v>284</v>
      </c>
      <c r="AG109" s="913"/>
      <c r="AH109" s="913"/>
      <c r="AI109" s="913"/>
      <c r="AJ109" s="914"/>
      <c r="AK109" s="912" t="s">
        <v>283</v>
      </c>
      <c r="AL109" s="913"/>
      <c r="AM109" s="913"/>
      <c r="AN109" s="913"/>
      <c r="AO109" s="914"/>
      <c r="AP109" s="912" t="s">
        <v>414</v>
      </c>
      <c r="AQ109" s="913"/>
      <c r="AR109" s="913"/>
      <c r="AS109" s="913"/>
      <c r="AT109" s="915"/>
      <c r="AU109" s="934" t="s">
        <v>412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413</v>
      </c>
      <c r="BR109" s="913"/>
      <c r="BS109" s="913"/>
      <c r="BT109" s="913"/>
      <c r="BU109" s="914"/>
      <c r="BV109" s="912" t="s">
        <v>284</v>
      </c>
      <c r="BW109" s="913"/>
      <c r="BX109" s="913"/>
      <c r="BY109" s="913"/>
      <c r="BZ109" s="914"/>
      <c r="CA109" s="912" t="s">
        <v>283</v>
      </c>
      <c r="CB109" s="913"/>
      <c r="CC109" s="913"/>
      <c r="CD109" s="913"/>
      <c r="CE109" s="914"/>
      <c r="CF109" s="935" t="s">
        <v>414</v>
      </c>
      <c r="CG109" s="935"/>
      <c r="CH109" s="935"/>
      <c r="CI109" s="935"/>
      <c r="CJ109" s="935"/>
      <c r="CK109" s="912" t="s">
        <v>415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413</v>
      </c>
      <c r="DH109" s="913"/>
      <c r="DI109" s="913"/>
      <c r="DJ109" s="913"/>
      <c r="DK109" s="914"/>
      <c r="DL109" s="912" t="s">
        <v>284</v>
      </c>
      <c r="DM109" s="913"/>
      <c r="DN109" s="913"/>
      <c r="DO109" s="913"/>
      <c r="DP109" s="914"/>
      <c r="DQ109" s="912" t="s">
        <v>283</v>
      </c>
      <c r="DR109" s="913"/>
      <c r="DS109" s="913"/>
      <c r="DT109" s="913"/>
      <c r="DU109" s="914"/>
      <c r="DV109" s="912" t="s">
        <v>414</v>
      </c>
      <c r="DW109" s="913"/>
      <c r="DX109" s="913"/>
      <c r="DY109" s="913"/>
      <c r="DZ109" s="915"/>
    </row>
    <row r="110" spans="1:131" s="197" customFormat="1" ht="26.25" customHeight="1">
      <c r="A110" s="916" t="s">
        <v>416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11446409</v>
      </c>
      <c r="AB110" s="920"/>
      <c r="AC110" s="920"/>
      <c r="AD110" s="920"/>
      <c r="AE110" s="921"/>
      <c r="AF110" s="922">
        <v>10919896</v>
      </c>
      <c r="AG110" s="920"/>
      <c r="AH110" s="920"/>
      <c r="AI110" s="920"/>
      <c r="AJ110" s="921"/>
      <c r="AK110" s="922">
        <v>10623713</v>
      </c>
      <c r="AL110" s="920"/>
      <c r="AM110" s="920"/>
      <c r="AN110" s="920"/>
      <c r="AO110" s="921"/>
      <c r="AP110" s="923">
        <v>22.1</v>
      </c>
      <c r="AQ110" s="924"/>
      <c r="AR110" s="924"/>
      <c r="AS110" s="924"/>
      <c r="AT110" s="925"/>
      <c r="AU110" s="926" t="s">
        <v>60</v>
      </c>
      <c r="AV110" s="927"/>
      <c r="AW110" s="927"/>
      <c r="AX110" s="927"/>
      <c r="AY110" s="928"/>
      <c r="AZ110" s="970" t="s">
        <v>417</v>
      </c>
      <c r="BA110" s="917"/>
      <c r="BB110" s="917"/>
      <c r="BC110" s="917"/>
      <c r="BD110" s="917"/>
      <c r="BE110" s="917"/>
      <c r="BF110" s="917"/>
      <c r="BG110" s="917"/>
      <c r="BH110" s="917"/>
      <c r="BI110" s="917"/>
      <c r="BJ110" s="917"/>
      <c r="BK110" s="917"/>
      <c r="BL110" s="917"/>
      <c r="BM110" s="917"/>
      <c r="BN110" s="917"/>
      <c r="BO110" s="917"/>
      <c r="BP110" s="918"/>
      <c r="BQ110" s="956">
        <v>87104937</v>
      </c>
      <c r="BR110" s="957"/>
      <c r="BS110" s="957"/>
      <c r="BT110" s="957"/>
      <c r="BU110" s="957"/>
      <c r="BV110" s="957">
        <v>85568559</v>
      </c>
      <c r="BW110" s="957"/>
      <c r="BX110" s="957"/>
      <c r="BY110" s="957"/>
      <c r="BZ110" s="957"/>
      <c r="CA110" s="957">
        <v>82569663</v>
      </c>
      <c r="CB110" s="957"/>
      <c r="CC110" s="957"/>
      <c r="CD110" s="957"/>
      <c r="CE110" s="957"/>
      <c r="CF110" s="971">
        <v>172</v>
      </c>
      <c r="CG110" s="972"/>
      <c r="CH110" s="972"/>
      <c r="CI110" s="972"/>
      <c r="CJ110" s="972"/>
      <c r="CK110" s="973" t="s">
        <v>418</v>
      </c>
      <c r="CL110" s="974"/>
      <c r="CM110" s="953" t="s">
        <v>419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420</v>
      </c>
      <c r="DH110" s="957"/>
      <c r="DI110" s="957"/>
      <c r="DJ110" s="957"/>
      <c r="DK110" s="957"/>
      <c r="DL110" s="957" t="s">
        <v>420</v>
      </c>
      <c r="DM110" s="957"/>
      <c r="DN110" s="957"/>
      <c r="DO110" s="957"/>
      <c r="DP110" s="957"/>
      <c r="DQ110" s="957" t="s">
        <v>420</v>
      </c>
      <c r="DR110" s="957"/>
      <c r="DS110" s="957"/>
      <c r="DT110" s="957"/>
      <c r="DU110" s="957"/>
      <c r="DV110" s="958" t="s">
        <v>420</v>
      </c>
      <c r="DW110" s="958"/>
      <c r="DX110" s="958"/>
      <c r="DY110" s="958"/>
      <c r="DZ110" s="959"/>
    </row>
    <row r="111" spans="1:131" s="197" customFormat="1" ht="26.25" customHeight="1">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422</v>
      </c>
      <c r="BA111" s="980"/>
      <c r="BB111" s="980"/>
      <c r="BC111" s="980"/>
      <c r="BD111" s="980"/>
      <c r="BE111" s="980"/>
      <c r="BF111" s="980"/>
      <c r="BG111" s="980"/>
      <c r="BH111" s="980"/>
      <c r="BI111" s="980"/>
      <c r="BJ111" s="980"/>
      <c r="BK111" s="980"/>
      <c r="BL111" s="980"/>
      <c r="BM111" s="980"/>
      <c r="BN111" s="980"/>
      <c r="BO111" s="980"/>
      <c r="BP111" s="981"/>
      <c r="BQ111" s="949">
        <v>533679</v>
      </c>
      <c r="BR111" s="950"/>
      <c r="BS111" s="950"/>
      <c r="BT111" s="950"/>
      <c r="BU111" s="950"/>
      <c r="BV111" s="950">
        <v>334436</v>
      </c>
      <c r="BW111" s="950"/>
      <c r="BX111" s="950"/>
      <c r="BY111" s="950"/>
      <c r="BZ111" s="950"/>
      <c r="CA111" s="950">
        <v>220139</v>
      </c>
      <c r="CB111" s="950"/>
      <c r="CC111" s="950"/>
      <c r="CD111" s="950"/>
      <c r="CE111" s="950"/>
      <c r="CF111" s="944">
        <v>0.5</v>
      </c>
      <c r="CG111" s="945"/>
      <c r="CH111" s="945"/>
      <c r="CI111" s="945"/>
      <c r="CJ111" s="945"/>
      <c r="CK111" s="975"/>
      <c r="CL111" s="976"/>
      <c r="CM111" s="946" t="s">
        <v>423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424</v>
      </c>
      <c r="B112" s="983"/>
      <c r="C112" s="980" t="s">
        <v>425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426</v>
      </c>
      <c r="BA112" s="980"/>
      <c r="BB112" s="980"/>
      <c r="BC112" s="980"/>
      <c r="BD112" s="980"/>
      <c r="BE112" s="980"/>
      <c r="BF112" s="980"/>
      <c r="BG112" s="980"/>
      <c r="BH112" s="980"/>
      <c r="BI112" s="980"/>
      <c r="BJ112" s="980"/>
      <c r="BK112" s="980"/>
      <c r="BL112" s="980"/>
      <c r="BM112" s="980"/>
      <c r="BN112" s="980"/>
      <c r="BO112" s="980"/>
      <c r="BP112" s="981"/>
      <c r="BQ112" s="949">
        <v>26421932</v>
      </c>
      <c r="BR112" s="950"/>
      <c r="BS112" s="950"/>
      <c r="BT112" s="950"/>
      <c r="BU112" s="950"/>
      <c r="BV112" s="950">
        <v>23732668</v>
      </c>
      <c r="BW112" s="950"/>
      <c r="BX112" s="950"/>
      <c r="BY112" s="950"/>
      <c r="BZ112" s="950"/>
      <c r="CA112" s="950">
        <v>20731123</v>
      </c>
      <c r="CB112" s="950"/>
      <c r="CC112" s="950"/>
      <c r="CD112" s="950"/>
      <c r="CE112" s="950"/>
      <c r="CF112" s="944">
        <v>43.2</v>
      </c>
      <c r="CG112" s="945"/>
      <c r="CH112" s="945"/>
      <c r="CI112" s="945"/>
      <c r="CJ112" s="945"/>
      <c r="CK112" s="975"/>
      <c r="CL112" s="976"/>
      <c r="CM112" s="946" t="s">
        <v>427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138494</v>
      </c>
      <c r="DH112" s="950"/>
      <c r="DI112" s="950"/>
      <c r="DJ112" s="950"/>
      <c r="DK112" s="950"/>
      <c r="DL112" s="950">
        <v>119694</v>
      </c>
      <c r="DM112" s="950"/>
      <c r="DN112" s="950"/>
      <c r="DO112" s="950"/>
      <c r="DP112" s="950"/>
      <c r="DQ112" s="950">
        <v>93977</v>
      </c>
      <c r="DR112" s="950"/>
      <c r="DS112" s="950"/>
      <c r="DT112" s="950"/>
      <c r="DU112" s="950"/>
      <c r="DV112" s="951">
        <v>0.2</v>
      </c>
      <c r="DW112" s="951"/>
      <c r="DX112" s="951"/>
      <c r="DY112" s="951"/>
      <c r="DZ112" s="952"/>
    </row>
    <row r="113" spans="1:130" s="197" customFormat="1" ht="26.25" customHeight="1">
      <c r="A113" s="984"/>
      <c r="B113" s="985"/>
      <c r="C113" s="980" t="s">
        <v>428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3251149</v>
      </c>
      <c r="AB113" s="964"/>
      <c r="AC113" s="964"/>
      <c r="AD113" s="964"/>
      <c r="AE113" s="965"/>
      <c r="AF113" s="966">
        <v>2747947</v>
      </c>
      <c r="AG113" s="964"/>
      <c r="AH113" s="964"/>
      <c r="AI113" s="964"/>
      <c r="AJ113" s="965"/>
      <c r="AK113" s="966">
        <v>2654482</v>
      </c>
      <c r="AL113" s="964"/>
      <c r="AM113" s="964"/>
      <c r="AN113" s="964"/>
      <c r="AO113" s="965"/>
      <c r="AP113" s="967">
        <v>5.5</v>
      </c>
      <c r="AQ113" s="968"/>
      <c r="AR113" s="968"/>
      <c r="AS113" s="968"/>
      <c r="AT113" s="969"/>
      <c r="AU113" s="929"/>
      <c r="AV113" s="930"/>
      <c r="AW113" s="930"/>
      <c r="AX113" s="930"/>
      <c r="AY113" s="931"/>
      <c r="AZ113" s="979" t="s">
        <v>429</v>
      </c>
      <c r="BA113" s="980"/>
      <c r="BB113" s="980"/>
      <c r="BC113" s="980"/>
      <c r="BD113" s="980"/>
      <c r="BE113" s="980"/>
      <c r="BF113" s="980"/>
      <c r="BG113" s="980"/>
      <c r="BH113" s="980"/>
      <c r="BI113" s="980"/>
      <c r="BJ113" s="980"/>
      <c r="BK113" s="980"/>
      <c r="BL113" s="980"/>
      <c r="BM113" s="980"/>
      <c r="BN113" s="980"/>
      <c r="BO113" s="980"/>
      <c r="BP113" s="981"/>
      <c r="BQ113" s="949">
        <v>1316146</v>
      </c>
      <c r="BR113" s="950"/>
      <c r="BS113" s="950"/>
      <c r="BT113" s="950"/>
      <c r="BU113" s="950"/>
      <c r="BV113" s="950">
        <v>1672201</v>
      </c>
      <c r="BW113" s="950"/>
      <c r="BX113" s="950"/>
      <c r="BY113" s="950"/>
      <c r="BZ113" s="950"/>
      <c r="CA113" s="950">
        <v>2626342</v>
      </c>
      <c r="CB113" s="950"/>
      <c r="CC113" s="950"/>
      <c r="CD113" s="950"/>
      <c r="CE113" s="950"/>
      <c r="CF113" s="944">
        <v>5.5</v>
      </c>
      <c r="CG113" s="945"/>
      <c r="CH113" s="945"/>
      <c r="CI113" s="945"/>
      <c r="CJ113" s="945"/>
      <c r="CK113" s="975"/>
      <c r="CL113" s="976"/>
      <c r="CM113" s="946" t="s">
        <v>430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431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443447</v>
      </c>
      <c r="AB114" s="989"/>
      <c r="AC114" s="989"/>
      <c r="AD114" s="989"/>
      <c r="AE114" s="990"/>
      <c r="AF114" s="991">
        <v>229564</v>
      </c>
      <c r="AG114" s="989"/>
      <c r="AH114" s="989"/>
      <c r="AI114" s="989"/>
      <c r="AJ114" s="990"/>
      <c r="AK114" s="991">
        <v>228981</v>
      </c>
      <c r="AL114" s="989"/>
      <c r="AM114" s="989"/>
      <c r="AN114" s="989"/>
      <c r="AO114" s="990"/>
      <c r="AP114" s="992">
        <v>0.5</v>
      </c>
      <c r="AQ114" s="993"/>
      <c r="AR114" s="993"/>
      <c r="AS114" s="993"/>
      <c r="AT114" s="994"/>
      <c r="AU114" s="929"/>
      <c r="AV114" s="930"/>
      <c r="AW114" s="930"/>
      <c r="AX114" s="930"/>
      <c r="AY114" s="931"/>
      <c r="AZ114" s="979" t="s">
        <v>432</v>
      </c>
      <c r="BA114" s="980"/>
      <c r="BB114" s="980"/>
      <c r="BC114" s="980"/>
      <c r="BD114" s="980"/>
      <c r="BE114" s="980"/>
      <c r="BF114" s="980"/>
      <c r="BG114" s="980"/>
      <c r="BH114" s="980"/>
      <c r="BI114" s="980"/>
      <c r="BJ114" s="980"/>
      <c r="BK114" s="980"/>
      <c r="BL114" s="980"/>
      <c r="BM114" s="980"/>
      <c r="BN114" s="980"/>
      <c r="BO114" s="980"/>
      <c r="BP114" s="981"/>
      <c r="BQ114" s="949">
        <v>13593913</v>
      </c>
      <c r="BR114" s="950"/>
      <c r="BS114" s="950"/>
      <c r="BT114" s="950"/>
      <c r="BU114" s="950"/>
      <c r="BV114" s="950">
        <v>12435824</v>
      </c>
      <c r="BW114" s="950"/>
      <c r="BX114" s="950"/>
      <c r="BY114" s="950"/>
      <c r="BZ114" s="950"/>
      <c r="CA114" s="950">
        <v>11947973</v>
      </c>
      <c r="CB114" s="950"/>
      <c r="CC114" s="950"/>
      <c r="CD114" s="950"/>
      <c r="CE114" s="950"/>
      <c r="CF114" s="944">
        <v>24.9</v>
      </c>
      <c r="CG114" s="945"/>
      <c r="CH114" s="945"/>
      <c r="CI114" s="945"/>
      <c r="CJ114" s="945"/>
      <c r="CK114" s="975"/>
      <c r="CL114" s="976"/>
      <c r="CM114" s="946" t="s">
        <v>433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3404</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434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77611</v>
      </c>
      <c r="AB115" s="964"/>
      <c r="AC115" s="964"/>
      <c r="AD115" s="964"/>
      <c r="AE115" s="965"/>
      <c r="AF115" s="966">
        <v>71950</v>
      </c>
      <c r="AG115" s="964"/>
      <c r="AH115" s="964"/>
      <c r="AI115" s="964"/>
      <c r="AJ115" s="965"/>
      <c r="AK115" s="966">
        <v>70264</v>
      </c>
      <c r="AL115" s="964"/>
      <c r="AM115" s="964"/>
      <c r="AN115" s="964"/>
      <c r="AO115" s="965"/>
      <c r="AP115" s="967">
        <v>0.1</v>
      </c>
      <c r="AQ115" s="968"/>
      <c r="AR115" s="968"/>
      <c r="AS115" s="968"/>
      <c r="AT115" s="969"/>
      <c r="AU115" s="929"/>
      <c r="AV115" s="930"/>
      <c r="AW115" s="930"/>
      <c r="AX115" s="930"/>
      <c r="AY115" s="931"/>
      <c r="AZ115" s="979" t="s">
        <v>435</v>
      </c>
      <c r="BA115" s="980"/>
      <c r="BB115" s="980"/>
      <c r="BC115" s="980"/>
      <c r="BD115" s="980"/>
      <c r="BE115" s="980"/>
      <c r="BF115" s="980"/>
      <c r="BG115" s="980"/>
      <c r="BH115" s="980"/>
      <c r="BI115" s="980"/>
      <c r="BJ115" s="980"/>
      <c r="BK115" s="980"/>
      <c r="BL115" s="980"/>
      <c r="BM115" s="980"/>
      <c r="BN115" s="980"/>
      <c r="BO115" s="980"/>
      <c r="BP115" s="981"/>
      <c r="BQ115" s="949">
        <v>526110</v>
      </c>
      <c r="BR115" s="950"/>
      <c r="BS115" s="950"/>
      <c r="BT115" s="950"/>
      <c r="BU115" s="950"/>
      <c r="BV115" s="950">
        <v>454700</v>
      </c>
      <c r="BW115" s="950"/>
      <c r="BX115" s="950"/>
      <c r="BY115" s="950"/>
      <c r="BZ115" s="950"/>
      <c r="CA115" s="950">
        <v>337380</v>
      </c>
      <c r="CB115" s="950"/>
      <c r="CC115" s="950"/>
      <c r="CD115" s="950"/>
      <c r="CE115" s="950"/>
      <c r="CF115" s="944">
        <v>0.7</v>
      </c>
      <c r="CG115" s="945"/>
      <c r="CH115" s="945"/>
      <c r="CI115" s="945"/>
      <c r="CJ115" s="945"/>
      <c r="CK115" s="975"/>
      <c r="CL115" s="976"/>
      <c r="CM115" s="979" t="s">
        <v>436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131852</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437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101553</v>
      </c>
      <c r="DH116" s="989"/>
      <c r="DI116" s="989"/>
      <c r="DJ116" s="989"/>
      <c r="DK116" s="990"/>
      <c r="DL116" s="991">
        <v>81923</v>
      </c>
      <c r="DM116" s="989"/>
      <c r="DN116" s="989"/>
      <c r="DO116" s="989"/>
      <c r="DP116" s="990"/>
      <c r="DQ116" s="991">
        <v>37458</v>
      </c>
      <c r="DR116" s="989"/>
      <c r="DS116" s="989"/>
      <c r="DT116" s="989"/>
      <c r="DU116" s="990"/>
      <c r="DV116" s="992">
        <v>0.1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440</v>
      </c>
      <c r="Z117" s="914"/>
      <c r="AA117" s="1026">
        <v>15218625</v>
      </c>
      <c r="AB117" s="996"/>
      <c r="AC117" s="996"/>
      <c r="AD117" s="996"/>
      <c r="AE117" s="997"/>
      <c r="AF117" s="995">
        <v>13969357</v>
      </c>
      <c r="AG117" s="996"/>
      <c r="AH117" s="996"/>
      <c r="AI117" s="996"/>
      <c r="AJ117" s="997"/>
      <c r="AK117" s="995">
        <v>13577440</v>
      </c>
      <c r="AL117" s="996"/>
      <c r="AM117" s="996"/>
      <c r="AN117" s="996"/>
      <c r="AO117" s="997"/>
      <c r="AP117" s="998"/>
      <c r="AQ117" s="999"/>
      <c r="AR117" s="999"/>
      <c r="AS117" s="999"/>
      <c r="AT117" s="1000"/>
      <c r="AU117" s="929"/>
      <c r="AV117" s="930"/>
      <c r="AW117" s="930"/>
      <c r="AX117" s="930"/>
      <c r="AY117" s="931"/>
      <c r="AZ117" s="1025" t="s">
        <v>441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442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415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413</v>
      </c>
      <c r="AB118" s="913"/>
      <c r="AC118" s="913"/>
      <c r="AD118" s="913"/>
      <c r="AE118" s="914"/>
      <c r="AF118" s="912" t="s">
        <v>284</v>
      </c>
      <c r="AG118" s="913"/>
      <c r="AH118" s="913"/>
      <c r="AI118" s="913"/>
      <c r="AJ118" s="914"/>
      <c r="AK118" s="912" t="s">
        <v>283</v>
      </c>
      <c r="AL118" s="913"/>
      <c r="AM118" s="913"/>
      <c r="AN118" s="913"/>
      <c r="AO118" s="914"/>
      <c r="AP118" s="1020" t="s">
        <v>414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443</v>
      </c>
      <c r="BP118" s="1024"/>
      <c r="BQ118" s="1015">
        <v>129496717</v>
      </c>
      <c r="BR118" s="1016"/>
      <c r="BS118" s="1016"/>
      <c r="BT118" s="1016"/>
      <c r="BU118" s="1016"/>
      <c r="BV118" s="1016">
        <v>124198388</v>
      </c>
      <c r="BW118" s="1016"/>
      <c r="BX118" s="1016"/>
      <c r="BY118" s="1016"/>
      <c r="BZ118" s="1016"/>
      <c r="CA118" s="1016">
        <v>118432620</v>
      </c>
      <c r="CB118" s="1016"/>
      <c r="CC118" s="1016"/>
      <c r="CD118" s="1016"/>
      <c r="CE118" s="1016"/>
      <c r="CF118" s="1017"/>
      <c r="CG118" s="1018"/>
      <c r="CH118" s="1018"/>
      <c r="CI118" s="1018"/>
      <c r="CJ118" s="1019"/>
      <c r="CK118" s="975"/>
      <c r="CL118" s="976"/>
      <c r="CM118" s="946" t="s">
        <v>444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418</v>
      </c>
      <c r="B119" s="974"/>
      <c r="C119" s="953" t="s">
        <v>419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445</v>
      </c>
      <c r="AV119" s="1008"/>
      <c r="AW119" s="1008"/>
      <c r="AX119" s="1008"/>
      <c r="AY119" s="1009"/>
      <c r="AZ119" s="970" t="s">
        <v>446</v>
      </c>
      <c r="BA119" s="917"/>
      <c r="BB119" s="917"/>
      <c r="BC119" s="917"/>
      <c r="BD119" s="917"/>
      <c r="BE119" s="917"/>
      <c r="BF119" s="917"/>
      <c r="BG119" s="917"/>
      <c r="BH119" s="917"/>
      <c r="BI119" s="917"/>
      <c r="BJ119" s="917"/>
      <c r="BK119" s="917"/>
      <c r="BL119" s="917"/>
      <c r="BM119" s="917"/>
      <c r="BN119" s="917"/>
      <c r="BO119" s="917"/>
      <c r="BP119" s="918"/>
      <c r="BQ119" s="956">
        <v>29724554</v>
      </c>
      <c r="BR119" s="957"/>
      <c r="BS119" s="957"/>
      <c r="BT119" s="957"/>
      <c r="BU119" s="957"/>
      <c r="BV119" s="957">
        <v>32072232</v>
      </c>
      <c r="BW119" s="957"/>
      <c r="BX119" s="957"/>
      <c r="BY119" s="957"/>
      <c r="BZ119" s="957"/>
      <c r="CA119" s="957">
        <v>32556441</v>
      </c>
      <c r="CB119" s="957"/>
      <c r="CC119" s="957"/>
      <c r="CD119" s="957"/>
      <c r="CE119" s="957"/>
      <c r="CF119" s="971">
        <v>67.8</v>
      </c>
      <c r="CG119" s="972"/>
      <c r="CH119" s="972"/>
      <c r="CI119" s="972"/>
      <c r="CJ119" s="972"/>
      <c r="CK119" s="977"/>
      <c r="CL119" s="978"/>
      <c r="CM119" s="1034" t="s">
        <v>447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158376</v>
      </c>
      <c r="DH119" s="1028"/>
      <c r="DI119" s="1028"/>
      <c r="DJ119" s="1028"/>
      <c r="DK119" s="1029"/>
      <c r="DL119" s="1030">
        <v>132819</v>
      </c>
      <c r="DM119" s="1028"/>
      <c r="DN119" s="1028"/>
      <c r="DO119" s="1028"/>
      <c r="DP119" s="1029"/>
      <c r="DQ119" s="1030">
        <v>88704</v>
      </c>
      <c r="DR119" s="1028"/>
      <c r="DS119" s="1028"/>
      <c r="DT119" s="1028"/>
      <c r="DU119" s="1029"/>
      <c r="DV119" s="1031">
        <v>0.2</v>
      </c>
      <c r="DW119" s="1032"/>
      <c r="DX119" s="1032"/>
      <c r="DY119" s="1032"/>
      <c r="DZ119" s="1033"/>
    </row>
    <row r="120" spans="1:130" s="197" customFormat="1" ht="26.25" customHeight="1">
      <c r="A120" s="1005"/>
      <c r="B120" s="976"/>
      <c r="C120" s="946" t="s">
        <v>423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448</v>
      </c>
      <c r="BA120" s="980"/>
      <c r="BB120" s="980"/>
      <c r="BC120" s="980"/>
      <c r="BD120" s="980"/>
      <c r="BE120" s="980"/>
      <c r="BF120" s="980"/>
      <c r="BG120" s="980"/>
      <c r="BH120" s="980"/>
      <c r="BI120" s="980"/>
      <c r="BJ120" s="980"/>
      <c r="BK120" s="980"/>
      <c r="BL120" s="980"/>
      <c r="BM120" s="980"/>
      <c r="BN120" s="980"/>
      <c r="BO120" s="980"/>
      <c r="BP120" s="981"/>
      <c r="BQ120" s="949">
        <v>5523003</v>
      </c>
      <c r="BR120" s="950"/>
      <c r="BS120" s="950"/>
      <c r="BT120" s="950"/>
      <c r="BU120" s="950"/>
      <c r="BV120" s="950">
        <v>4900819</v>
      </c>
      <c r="BW120" s="950"/>
      <c r="BX120" s="950"/>
      <c r="BY120" s="950"/>
      <c r="BZ120" s="950"/>
      <c r="CA120" s="950">
        <v>7103712</v>
      </c>
      <c r="CB120" s="950"/>
      <c r="CC120" s="950"/>
      <c r="CD120" s="950"/>
      <c r="CE120" s="950"/>
      <c r="CF120" s="944">
        <v>14.8</v>
      </c>
      <c r="CG120" s="945"/>
      <c r="CH120" s="945"/>
      <c r="CI120" s="945"/>
      <c r="CJ120" s="945"/>
      <c r="CK120" s="1043" t="s">
        <v>449</v>
      </c>
      <c r="CL120" s="1044"/>
      <c r="CM120" s="1044"/>
      <c r="CN120" s="1044"/>
      <c r="CO120" s="1045"/>
      <c r="CP120" s="1051" t="s">
        <v>450</v>
      </c>
      <c r="CQ120" s="1052"/>
      <c r="CR120" s="1052"/>
      <c r="CS120" s="1052"/>
      <c r="CT120" s="1052"/>
      <c r="CU120" s="1052"/>
      <c r="CV120" s="1052"/>
      <c r="CW120" s="1052"/>
      <c r="CX120" s="1052"/>
      <c r="CY120" s="1052"/>
      <c r="CZ120" s="1052"/>
      <c r="DA120" s="1052"/>
      <c r="DB120" s="1052"/>
      <c r="DC120" s="1052"/>
      <c r="DD120" s="1052"/>
      <c r="DE120" s="1052"/>
      <c r="DF120" s="1053"/>
      <c r="DG120" s="956">
        <v>19020426</v>
      </c>
      <c r="DH120" s="957"/>
      <c r="DI120" s="957"/>
      <c r="DJ120" s="957"/>
      <c r="DK120" s="957"/>
      <c r="DL120" s="957">
        <v>17251164</v>
      </c>
      <c r="DM120" s="957"/>
      <c r="DN120" s="957"/>
      <c r="DO120" s="957"/>
      <c r="DP120" s="957"/>
      <c r="DQ120" s="957">
        <v>15674727</v>
      </c>
      <c r="DR120" s="957"/>
      <c r="DS120" s="957"/>
      <c r="DT120" s="957"/>
      <c r="DU120" s="957"/>
      <c r="DV120" s="958">
        <v>32.6</v>
      </c>
      <c r="DW120" s="958"/>
      <c r="DX120" s="958"/>
      <c r="DY120" s="958"/>
      <c r="DZ120" s="959"/>
    </row>
    <row r="121" spans="1:130" s="197" customFormat="1" ht="26.25" customHeight="1">
      <c r="A121" s="1005"/>
      <c r="B121" s="976"/>
      <c r="C121" s="1040" t="s">
        <v>451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18796</v>
      </c>
      <c r="AB121" s="989"/>
      <c r="AC121" s="989"/>
      <c r="AD121" s="989"/>
      <c r="AE121" s="990"/>
      <c r="AF121" s="991">
        <v>18796</v>
      </c>
      <c r="AG121" s="989"/>
      <c r="AH121" s="989"/>
      <c r="AI121" s="989"/>
      <c r="AJ121" s="990"/>
      <c r="AK121" s="991">
        <v>18796</v>
      </c>
      <c r="AL121" s="989"/>
      <c r="AM121" s="989"/>
      <c r="AN121" s="989"/>
      <c r="AO121" s="990"/>
      <c r="AP121" s="992">
        <v>0</v>
      </c>
      <c r="AQ121" s="993"/>
      <c r="AR121" s="993"/>
      <c r="AS121" s="993"/>
      <c r="AT121" s="994"/>
      <c r="AU121" s="1010"/>
      <c r="AV121" s="1011"/>
      <c r="AW121" s="1011"/>
      <c r="AX121" s="1011"/>
      <c r="AY121" s="1012"/>
      <c r="AZ121" s="1025" t="s">
        <v>452</v>
      </c>
      <c r="BA121" s="1001"/>
      <c r="BB121" s="1001"/>
      <c r="BC121" s="1001"/>
      <c r="BD121" s="1001"/>
      <c r="BE121" s="1001"/>
      <c r="BF121" s="1001"/>
      <c r="BG121" s="1001"/>
      <c r="BH121" s="1001"/>
      <c r="BI121" s="1001"/>
      <c r="BJ121" s="1001"/>
      <c r="BK121" s="1001"/>
      <c r="BL121" s="1001"/>
      <c r="BM121" s="1001"/>
      <c r="BN121" s="1001"/>
      <c r="BO121" s="1001"/>
      <c r="BP121" s="1002"/>
      <c r="BQ121" s="1015">
        <v>94429992</v>
      </c>
      <c r="BR121" s="1016"/>
      <c r="BS121" s="1016"/>
      <c r="BT121" s="1016"/>
      <c r="BU121" s="1016"/>
      <c r="BV121" s="1016">
        <v>92695436</v>
      </c>
      <c r="BW121" s="1016"/>
      <c r="BX121" s="1016"/>
      <c r="BY121" s="1016"/>
      <c r="BZ121" s="1016"/>
      <c r="CA121" s="1016">
        <v>90863021</v>
      </c>
      <c r="CB121" s="1016"/>
      <c r="CC121" s="1016"/>
      <c r="CD121" s="1016"/>
      <c r="CE121" s="1016"/>
      <c r="CF121" s="1054">
        <v>189.3</v>
      </c>
      <c r="CG121" s="1055"/>
      <c r="CH121" s="1055"/>
      <c r="CI121" s="1055"/>
      <c r="CJ121" s="1055"/>
      <c r="CK121" s="1046"/>
      <c r="CL121" s="1047"/>
      <c r="CM121" s="1047"/>
      <c r="CN121" s="1047"/>
      <c r="CO121" s="1048"/>
      <c r="CP121" s="1037" t="s">
        <v>453</v>
      </c>
      <c r="CQ121" s="1038"/>
      <c r="CR121" s="1038"/>
      <c r="CS121" s="1038"/>
      <c r="CT121" s="1038"/>
      <c r="CU121" s="1038"/>
      <c r="CV121" s="1038"/>
      <c r="CW121" s="1038"/>
      <c r="CX121" s="1038"/>
      <c r="CY121" s="1038"/>
      <c r="CZ121" s="1038"/>
      <c r="DA121" s="1038"/>
      <c r="DB121" s="1038"/>
      <c r="DC121" s="1038"/>
      <c r="DD121" s="1038"/>
      <c r="DE121" s="1038"/>
      <c r="DF121" s="1039"/>
      <c r="DG121" s="949">
        <v>2320282</v>
      </c>
      <c r="DH121" s="950"/>
      <c r="DI121" s="950"/>
      <c r="DJ121" s="950"/>
      <c r="DK121" s="950"/>
      <c r="DL121" s="950">
        <v>1609250</v>
      </c>
      <c r="DM121" s="950"/>
      <c r="DN121" s="950"/>
      <c r="DO121" s="950"/>
      <c r="DP121" s="950"/>
      <c r="DQ121" s="950">
        <v>2141007</v>
      </c>
      <c r="DR121" s="950"/>
      <c r="DS121" s="950"/>
      <c r="DT121" s="950"/>
      <c r="DU121" s="950"/>
      <c r="DV121" s="951">
        <v>4.5</v>
      </c>
      <c r="DW121" s="951"/>
      <c r="DX121" s="951"/>
      <c r="DY121" s="951"/>
      <c r="DZ121" s="952"/>
    </row>
    <row r="122" spans="1:130" s="197" customFormat="1" ht="26.25" customHeight="1">
      <c r="A122" s="1005"/>
      <c r="B122" s="976"/>
      <c r="C122" s="946" t="s">
        <v>433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9127</v>
      </c>
      <c r="AB122" s="989"/>
      <c r="AC122" s="989"/>
      <c r="AD122" s="989"/>
      <c r="AE122" s="990"/>
      <c r="AF122" s="991">
        <v>5731</v>
      </c>
      <c r="AG122" s="989"/>
      <c r="AH122" s="989"/>
      <c r="AI122" s="989"/>
      <c r="AJ122" s="990"/>
      <c r="AK122" s="991">
        <v>5734</v>
      </c>
      <c r="AL122" s="989"/>
      <c r="AM122" s="989"/>
      <c r="AN122" s="989"/>
      <c r="AO122" s="990"/>
      <c r="AP122" s="992">
        <v>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454</v>
      </c>
      <c r="BP122" s="1024"/>
      <c r="BQ122" s="1064">
        <v>129677549</v>
      </c>
      <c r="BR122" s="1065"/>
      <c r="BS122" s="1065"/>
      <c r="BT122" s="1065"/>
      <c r="BU122" s="1065"/>
      <c r="BV122" s="1065">
        <v>129668487</v>
      </c>
      <c r="BW122" s="1065"/>
      <c r="BX122" s="1065"/>
      <c r="BY122" s="1065"/>
      <c r="BZ122" s="1065"/>
      <c r="CA122" s="1065">
        <v>130523174</v>
      </c>
      <c r="CB122" s="1065"/>
      <c r="CC122" s="1065"/>
      <c r="CD122" s="1065"/>
      <c r="CE122" s="1065"/>
      <c r="CF122" s="1017"/>
      <c r="CG122" s="1018"/>
      <c r="CH122" s="1018"/>
      <c r="CI122" s="1018"/>
      <c r="CJ122" s="1019"/>
      <c r="CK122" s="1046"/>
      <c r="CL122" s="1047"/>
      <c r="CM122" s="1047"/>
      <c r="CN122" s="1047"/>
      <c r="CO122" s="1048"/>
      <c r="CP122" s="1037" t="s">
        <v>455</v>
      </c>
      <c r="CQ122" s="1038"/>
      <c r="CR122" s="1038"/>
      <c r="CS122" s="1038"/>
      <c r="CT122" s="1038"/>
      <c r="CU122" s="1038"/>
      <c r="CV122" s="1038"/>
      <c r="CW122" s="1038"/>
      <c r="CX122" s="1038"/>
      <c r="CY122" s="1038"/>
      <c r="CZ122" s="1038"/>
      <c r="DA122" s="1038"/>
      <c r="DB122" s="1038"/>
      <c r="DC122" s="1038"/>
      <c r="DD122" s="1038"/>
      <c r="DE122" s="1038"/>
      <c r="DF122" s="1039"/>
      <c r="DG122" s="949">
        <v>1627296</v>
      </c>
      <c r="DH122" s="950"/>
      <c r="DI122" s="950"/>
      <c r="DJ122" s="950"/>
      <c r="DK122" s="950"/>
      <c r="DL122" s="950">
        <v>1635747</v>
      </c>
      <c r="DM122" s="950"/>
      <c r="DN122" s="950"/>
      <c r="DO122" s="950"/>
      <c r="DP122" s="950"/>
      <c r="DQ122" s="950">
        <v>1558807</v>
      </c>
      <c r="DR122" s="950"/>
      <c r="DS122" s="950"/>
      <c r="DT122" s="950"/>
      <c r="DU122" s="950"/>
      <c r="DV122" s="951">
        <v>3.2</v>
      </c>
      <c r="DW122" s="951"/>
      <c r="DX122" s="951"/>
      <c r="DY122" s="951"/>
      <c r="DZ122" s="952"/>
    </row>
    <row r="123" spans="1:130" s="197" customFormat="1" ht="26.25" customHeight="1" thickBot="1">
      <c r="A123" s="1005"/>
      <c r="B123" s="976"/>
      <c r="C123" s="946" t="s">
        <v>439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19960</v>
      </c>
      <c r="AB123" s="989"/>
      <c r="AC123" s="989"/>
      <c r="AD123" s="989"/>
      <c r="AE123" s="990"/>
      <c r="AF123" s="991">
        <v>19630</v>
      </c>
      <c r="AG123" s="989"/>
      <c r="AH123" s="989"/>
      <c r="AI123" s="989"/>
      <c r="AJ123" s="990"/>
      <c r="AK123" s="991">
        <v>19274</v>
      </c>
      <c r="AL123" s="989"/>
      <c r="AM123" s="989"/>
      <c r="AN123" s="989"/>
      <c r="AO123" s="990"/>
      <c r="AP123" s="992">
        <v>0</v>
      </c>
      <c r="AQ123" s="993"/>
      <c r="AR123" s="993"/>
      <c r="AS123" s="993"/>
      <c r="AT123" s="994"/>
      <c r="AU123" s="1061" t="s">
        <v>456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457</v>
      </c>
      <c r="CQ123" s="1038"/>
      <c r="CR123" s="1038"/>
      <c r="CS123" s="1038"/>
      <c r="CT123" s="1038"/>
      <c r="CU123" s="1038"/>
      <c r="CV123" s="1038"/>
      <c r="CW123" s="1038"/>
      <c r="CX123" s="1038"/>
      <c r="CY123" s="1038"/>
      <c r="CZ123" s="1038"/>
      <c r="DA123" s="1038"/>
      <c r="DB123" s="1038"/>
      <c r="DC123" s="1038"/>
      <c r="DD123" s="1038"/>
      <c r="DE123" s="1038"/>
      <c r="DF123" s="1039"/>
      <c r="DG123" s="988">
        <v>522295</v>
      </c>
      <c r="DH123" s="989"/>
      <c r="DI123" s="989"/>
      <c r="DJ123" s="989"/>
      <c r="DK123" s="990"/>
      <c r="DL123" s="991">
        <v>496755</v>
      </c>
      <c r="DM123" s="989"/>
      <c r="DN123" s="989"/>
      <c r="DO123" s="989"/>
      <c r="DP123" s="990"/>
      <c r="DQ123" s="991">
        <v>470742</v>
      </c>
      <c r="DR123" s="989"/>
      <c r="DS123" s="989"/>
      <c r="DT123" s="989"/>
      <c r="DU123" s="990"/>
      <c r="DV123" s="992">
        <v>1</v>
      </c>
      <c r="DW123" s="993"/>
      <c r="DX123" s="993"/>
      <c r="DY123" s="993"/>
      <c r="DZ123" s="994"/>
    </row>
    <row r="124" spans="1:130" s="197" customFormat="1" ht="26.25" customHeight="1">
      <c r="A124" s="1005"/>
      <c r="B124" s="976"/>
      <c r="C124" s="946" t="s">
        <v>442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458</v>
      </c>
      <c r="AB124" s="989"/>
      <c r="AC124" s="989"/>
      <c r="AD124" s="989"/>
      <c r="AE124" s="990"/>
      <c r="AF124" s="991" t="s">
        <v>458</v>
      </c>
      <c r="AG124" s="989"/>
      <c r="AH124" s="989"/>
      <c r="AI124" s="989"/>
      <c r="AJ124" s="990"/>
      <c r="AK124" s="991" t="s">
        <v>458</v>
      </c>
      <c r="AL124" s="989"/>
      <c r="AM124" s="989"/>
      <c r="AN124" s="989"/>
      <c r="AO124" s="990"/>
      <c r="AP124" s="992" t="s">
        <v>458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459</v>
      </c>
      <c r="CQ124" s="1038"/>
      <c r="CR124" s="1038"/>
      <c r="CS124" s="1038"/>
      <c r="CT124" s="1038"/>
      <c r="CU124" s="1038"/>
      <c r="CV124" s="1038"/>
      <c r="CW124" s="1038"/>
      <c r="CX124" s="1038"/>
      <c r="CY124" s="1038"/>
      <c r="CZ124" s="1038"/>
      <c r="DA124" s="1038"/>
      <c r="DB124" s="1038"/>
      <c r="DC124" s="1038"/>
      <c r="DD124" s="1038"/>
      <c r="DE124" s="1038"/>
      <c r="DF124" s="1039"/>
      <c r="DG124" s="1027">
        <v>2936526</v>
      </c>
      <c r="DH124" s="1028"/>
      <c r="DI124" s="1028"/>
      <c r="DJ124" s="1028"/>
      <c r="DK124" s="1029"/>
      <c r="DL124" s="1030">
        <v>2739752</v>
      </c>
      <c r="DM124" s="1028"/>
      <c r="DN124" s="1028"/>
      <c r="DO124" s="1028"/>
      <c r="DP124" s="1029"/>
      <c r="DQ124" s="1030">
        <v>885840</v>
      </c>
      <c r="DR124" s="1028"/>
      <c r="DS124" s="1028"/>
      <c r="DT124" s="1028"/>
      <c r="DU124" s="1029"/>
      <c r="DV124" s="1031">
        <v>1.8</v>
      </c>
      <c r="DW124" s="1032"/>
      <c r="DX124" s="1032"/>
      <c r="DY124" s="1032"/>
      <c r="DZ124" s="1033"/>
    </row>
    <row r="125" spans="1:130" s="197" customFormat="1" ht="26.25" customHeight="1" thickBot="1">
      <c r="A125" s="1005"/>
      <c r="B125" s="976"/>
      <c r="C125" s="946" t="s">
        <v>444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458</v>
      </c>
      <c r="AB125" s="989"/>
      <c r="AC125" s="989"/>
      <c r="AD125" s="989"/>
      <c r="AE125" s="990"/>
      <c r="AF125" s="991" t="s">
        <v>458</v>
      </c>
      <c r="AG125" s="989"/>
      <c r="AH125" s="989"/>
      <c r="AI125" s="989"/>
      <c r="AJ125" s="990"/>
      <c r="AK125" s="991" t="s">
        <v>458</v>
      </c>
      <c r="AL125" s="989"/>
      <c r="AM125" s="989"/>
      <c r="AN125" s="989"/>
      <c r="AO125" s="990"/>
      <c r="AP125" s="992" t="s">
        <v>458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460</v>
      </c>
      <c r="CL125" s="1044"/>
      <c r="CM125" s="1044"/>
      <c r="CN125" s="1044"/>
      <c r="CO125" s="1045"/>
      <c r="CP125" s="970" t="s">
        <v>461</v>
      </c>
      <c r="CQ125" s="917"/>
      <c r="CR125" s="917"/>
      <c r="CS125" s="917"/>
      <c r="CT125" s="917"/>
      <c r="CU125" s="917"/>
      <c r="CV125" s="917"/>
      <c r="CW125" s="917"/>
      <c r="CX125" s="917"/>
      <c r="CY125" s="917"/>
      <c r="CZ125" s="917"/>
      <c r="DA125" s="917"/>
      <c r="DB125" s="917"/>
      <c r="DC125" s="917"/>
      <c r="DD125" s="917"/>
      <c r="DE125" s="917"/>
      <c r="DF125" s="918"/>
      <c r="DG125" s="956" t="s">
        <v>458</v>
      </c>
      <c r="DH125" s="957"/>
      <c r="DI125" s="957"/>
      <c r="DJ125" s="957"/>
      <c r="DK125" s="957"/>
      <c r="DL125" s="957" t="s">
        <v>458</v>
      </c>
      <c r="DM125" s="957"/>
      <c r="DN125" s="957"/>
      <c r="DO125" s="957"/>
      <c r="DP125" s="957"/>
      <c r="DQ125" s="957" t="s">
        <v>458</v>
      </c>
      <c r="DR125" s="957"/>
      <c r="DS125" s="957"/>
      <c r="DT125" s="957"/>
      <c r="DU125" s="957"/>
      <c r="DV125" s="958" t="s">
        <v>458</v>
      </c>
      <c r="DW125" s="958"/>
      <c r="DX125" s="958"/>
      <c r="DY125" s="958"/>
      <c r="DZ125" s="959"/>
    </row>
    <row r="126" spans="1:130" s="197" customFormat="1" ht="26.25" customHeight="1">
      <c r="A126" s="1005"/>
      <c r="B126" s="976"/>
      <c r="C126" s="946" t="s">
        <v>447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29728</v>
      </c>
      <c r="AB126" s="989"/>
      <c r="AC126" s="989"/>
      <c r="AD126" s="989"/>
      <c r="AE126" s="990"/>
      <c r="AF126" s="991">
        <v>27793</v>
      </c>
      <c r="AG126" s="989"/>
      <c r="AH126" s="989"/>
      <c r="AI126" s="989"/>
      <c r="AJ126" s="990"/>
      <c r="AK126" s="991">
        <v>26460</v>
      </c>
      <c r="AL126" s="989"/>
      <c r="AM126" s="989"/>
      <c r="AN126" s="989"/>
      <c r="AO126" s="990"/>
      <c r="AP126" s="992">
        <v>0.1</v>
      </c>
      <c r="AQ126" s="993"/>
      <c r="AR126" s="993"/>
      <c r="AS126" s="993"/>
      <c r="AT126" s="994"/>
      <c r="AU126" s="233"/>
      <c r="AV126" s="233"/>
      <c r="AW126" s="233"/>
      <c r="AX126" s="1066" t="s">
        <v>462</v>
      </c>
      <c r="AY126" s="1067"/>
      <c r="AZ126" s="1067"/>
      <c r="BA126" s="1067"/>
      <c r="BB126" s="1067"/>
      <c r="BC126" s="1067"/>
      <c r="BD126" s="1067"/>
      <c r="BE126" s="1068"/>
      <c r="BF126" s="1082" t="s">
        <v>463</v>
      </c>
      <c r="BG126" s="1067"/>
      <c r="BH126" s="1067"/>
      <c r="BI126" s="1067"/>
      <c r="BJ126" s="1067"/>
      <c r="BK126" s="1067"/>
      <c r="BL126" s="1068"/>
      <c r="BM126" s="1082" t="s">
        <v>464</v>
      </c>
      <c r="BN126" s="1067"/>
      <c r="BO126" s="1067"/>
      <c r="BP126" s="1067"/>
      <c r="BQ126" s="1067"/>
      <c r="BR126" s="1067"/>
      <c r="BS126" s="1068"/>
      <c r="BT126" s="1082" t="s">
        <v>465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466</v>
      </c>
      <c r="CQ126" s="980"/>
      <c r="CR126" s="980"/>
      <c r="CS126" s="980"/>
      <c r="CT126" s="980"/>
      <c r="CU126" s="980"/>
      <c r="CV126" s="980"/>
      <c r="CW126" s="980"/>
      <c r="CX126" s="980"/>
      <c r="CY126" s="980"/>
      <c r="CZ126" s="980"/>
      <c r="DA126" s="980"/>
      <c r="DB126" s="980"/>
      <c r="DC126" s="980"/>
      <c r="DD126" s="980"/>
      <c r="DE126" s="980"/>
      <c r="DF126" s="981"/>
      <c r="DG126" s="949" t="s">
        <v>458</v>
      </c>
      <c r="DH126" s="950"/>
      <c r="DI126" s="950"/>
      <c r="DJ126" s="950"/>
      <c r="DK126" s="950"/>
      <c r="DL126" s="950" t="s">
        <v>458</v>
      </c>
      <c r="DM126" s="950"/>
      <c r="DN126" s="950"/>
      <c r="DO126" s="950"/>
      <c r="DP126" s="950"/>
      <c r="DQ126" s="950" t="s">
        <v>458</v>
      </c>
      <c r="DR126" s="950"/>
      <c r="DS126" s="950"/>
      <c r="DT126" s="950"/>
      <c r="DU126" s="950"/>
      <c r="DV126" s="951" t="s">
        <v>458</v>
      </c>
      <c r="DW126" s="951"/>
      <c r="DX126" s="951"/>
      <c r="DY126" s="951"/>
      <c r="DZ126" s="952"/>
    </row>
    <row r="127" spans="1:130" s="197" customFormat="1" ht="26.25" customHeight="1" thickBot="1">
      <c r="A127" s="1006"/>
      <c r="B127" s="978"/>
      <c r="C127" s="1034" t="s">
        <v>467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458</v>
      </c>
      <c r="AB127" s="989"/>
      <c r="AC127" s="989"/>
      <c r="AD127" s="989"/>
      <c r="AE127" s="990"/>
      <c r="AF127" s="991" t="s">
        <v>458</v>
      </c>
      <c r="AG127" s="989"/>
      <c r="AH127" s="989"/>
      <c r="AI127" s="989"/>
      <c r="AJ127" s="990"/>
      <c r="AK127" s="991" t="s">
        <v>458</v>
      </c>
      <c r="AL127" s="989"/>
      <c r="AM127" s="989"/>
      <c r="AN127" s="989"/>
      <c r="AO127" s="990"/>
      <c r="AP127" s="992" t="s">
        <v>458</v>
      </c>
      <c r="AQ127" s="993"/>
      <c r="AR127" s="993"/>
      <c r="AS127" s="993"/>
      <c r="AT127" s="994"/>
      <c r="AU127" s="233"/>
      <c r="AV127" s="233"/>
      <c r="AW127" s="233"/>
      <c r="AX127" s="916" t="s">
        <v>468</v>
      </c>
      <c r="AY127" s="917"/>
      <c r="AZ127" s="917"/>
      <c r="BA127" s="917"/>
      <c r="BB127" s="917"/>
      <c r="BC127" s="917"/>
      <c r="BD127" s="917"/>
      <c r="BE127" s="918"/>
      <c r="BF127" s="1071" t="s">
        <v>458</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469</v>
      </c>
      <c r="CQ127" s="1075"/>
      <c r="CR127" s="1075"/>
      <c r="CS127" s="1075"/>
      <c r="CT127" s="1075"/>
      <c r="CU127" s="1075"/>
      <c r="CV127" s="1075"/>
      <c r="CW127" s="1075"/>
      <c r="CX127" s="1075"/>
      <c r="CY127" s="1075"/>
      <c r="CZ127" s="1075"/>
      <c r="DA127" s="1075"/>
      <c r="DB127" s="1075"/>
      <c r="DC127" s="1075"/>
      <c r="DD127" s="1075"/>
      <c r="DE127" s="1075"/>
      <c r="DF127" s="1076"/>
      <c r="DG127" s="1077">
        <v>526110</v>
      </c>
      <c r="DH127" s="1078"/>
      <c r="DI127" s="1078"/>
      <c r="DJ127" s="1078"/>
      <c r="DK127" s="1078"/>
      <c r="DL127" s="1078">
        <v>454700</v>
      </c>
      <c r="DM127" s="1078"/>
      <c r="DN127" s="1078"/>
      <c r="DO127" s="1078"/>
      <c r="DP127" s="1078"/>
      <c r="DQ127" s="1078">
        <v>337380</v>
      </c>
      <c r="DR127" s="1078"/>
      <c r="DS127" s="1078"/>
      <c r="DT127" s="1078"/>
      <c r="DU127" s="1078"/>
      <c r="DV127" s="1079">
        <v>0.7</v>
      </c>
      <c r="DW127" s="1079"/>
      <c r="DX127" s="1079"/>
      <c r="DY127" s="1079"/>
      <c r="DZ127" s="1080"/>
    </row>
    <row r="128" spans="1:130" s="197" customFormat="1" ht="26.25" customHeight="1">
      <c r="A128" s="1101" t="s">
        <v>470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471</v>
      </c>
      <c r="X128" s="1103"/>
      <c r="Y128" s="1103"/>
      <c r="Z128" s="1104"/>
      <c r="AA128" s="1119">
        <v>1563484</v>
      </c>
      <c r="AB128" s="1120"/>
      <c r="AC128" s="1120"/>
      <c r="AD128" s="1120"/>
      <c r="AE128" s="1121"/>
      <c r="AF128" s="1122">
        <v>1453733</v>
      </c>
      <c r="AG128" s="1120"/>
      <c r="AH128" s="1120"/>
      <c r="AI128" s="1120"/>
      <c r="AJ128" s="1121"/>
      <c r="AK128" s="1122">
        <v>1446002</v>
      </c>
      <c r="AL128" s="1120"/>
      <c r="AM128" s="1120"/>
      <c r="AN128" s="1120"/>
      <c r="AO128" s="1121"/>
      <c r="AP128" s="1123"/>
      <c r="AQ128" s="1124"/>
      <c r="AR128" s="1124"/>
      <c r="AS128" s="1124"/>
      <c r="AT128" s="1125"/>
      <c r="AU128" s="235"/>
      <c r="AV128" s="235"/>
      <c r="AW128" s="235"/>
      <c r="AX128" s="1084" t="s">
        <v>472</v>
      </c>
      <c r="AY128" s="980"/>
      <c r="AZ128" s="980"/>
      <c r="BA128" s="980"/>
      <c r="BB128" s="980"/>
      <c r="BC128" s="980"/>
      <c r="BD128" s="980"/>
      <c r="BE128" s="981"/>
      <c r="BF128" s="1096" t="s">
        <v>458</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473</v>
      </c>
      <c r="X129" s="1091"/>
      <c r="Y129" s="1091"/>
      <c r="Z129" s="1092"/>
      <c r="AA129" s="988">
        <v>57913695</v>
      </c>
      <c r="AB129" s="989"/>
      <c r="AC129" s="989"/>
      <c r="AD129" s="989"/>
      <c r="AE129" s="990"/>
      <c r="AF129" s="991">
        <v>57576785</v>
      </c>
      <c r="AG129" s="989"/>
      <c r="AH129" s="989"/>
      <c r="AI129" s="989"/>
      <c r="AJ129" s="990"/>
      <c r="AK129" s="991">
        <v>57867540</v>
      </c>
      <c r="AL129" s="989"/>
      <c r="AM129" s="989"/>
      <c r="AN129" s="989"/>
      <c r="AO129" s="990"/>
      <c r="AP129" s="1093"/>
      <c r="AQ129" s="1094"/>
      <c r="AR129" s="1094"/>
      <c r="AS129" s="1094"/>
      <c r="AT129" s="1095"/>
      <c r="AU129" s="235"/>
      <c r="AV129" s="235"/>
      <c r="AW129" s="235"/>
      <c r="AX129" s="1084" t="s">
        <v>474</v>
      </c>
      <c r="AY129" s="980"/>
      <c r="AZ129" s="980"/>
      <c r="BA129" s="980"/>
      <c r="BB129" s="980"/>
      <c r="BC129" s="980"/>
      <c r="BD129" s="980"/>
      <c r="BE129" s="981"/>
      <c r="BF129" s="1085">
        <v>5.4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476</v>
      </c>
      <c r="X130" s="1091"/>
      <c r="Y130" s="1091"/>
      <c r="Z130" s="1092"/>
      <c r="AA130" s="988">
        <v>10236349</v>
      </c>
      <c r="AB130" s="989"/>
      <c r="AC130" s="989"/>
      <c r="AD130" s="989"/>
      <c r="AE130" s="990"/>
      <c r="AF130" s="991">
        <v>10372715</v>
      </c>
      <c r="AG130" s="989"/>
      <c r="AH130" s="989"/>
      <c r="AI130" s="989"/>
      <c r="AJ130" s="990"/>
      <c r="AK130" s="991">
        <v>9857566</v>
      </c>
      <c r="AL130" s="989"/>
      <c r="AM130" s="989"/>
      <c r="AN130" s="989"/>
      <c r="AO130" s="990"/>
      <c r="AP130" s="1093"/>
      <c r="AQ130" s="1094"/>
      <c r="AR130" s="1094"/>
      <c r="AS130" s="1094"/>
      <c r="AT130" s="1095"/>
      <c r="AU130" s="235"/>
      <c r="AV130" s="235"/>
      <c r="AW130" s="235"/>
      <c r="AX130" s="1143" t="s">
        <v>477</v>
      </c>
      <c r="AY130" s="1075"/>
      <c r="AZ130" s="1075"/>
      <c r="BA130" s="1075"/>
      <c r="BB130" s="1075"/>
      <c r="BC130" s="1075"/>
      <c r="BD130" s="1075"/>
      <c r="BE130" s="1076"/>
      <c r="BF130" s="1105" t="s">
        <v>478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479</v>
      </c>
      <c r="X131" s="1114"/>
      <c r="Y131" s="1114"/>
      <c r="Z131" s="1115"/>
      <c r="AA131" s="1027">
        <v>47677346</v>
      </c>
      <c r="AB131" s="1028"/>
      <c r="AC131" s="1028"/>
      <c r="AD131" s="1028"/>
      <c r="AE131" s="1029"/>
      <c r="AF131" s="1030">
        <v>47204070</v>
      </c>
      <c r="AG131" s="1028"/>
      <c r="AH131" s="1028"/>
      <c r="AI131" s="1028"/>
      <c r="AJ131" s="1029"/>
      <c r="AK131" s="1030">
        <v>48009974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480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481</v>
      </c>
      <c r="W132" s="1131"/>
      <c r="X132" s="1131"/>
      <c r="Y132" s="1131"/>
      <c r="Z132" s="1132"/>
      <c r="AA132" s="1133">
        <v>7.1706843750000004</v>
      </c>
      <c r="AB132" s="1134"/>
      <c r="AC132" s="1134"/>
      <c r="AD132" s="1134"/>
      <c r="AE132" s="1135"/>
      <c r="AF132" s="1136">
        <v>4.5396699900000002</v>
      </c>
      <c r="AG132" s="1134"/>
      <c r="AH132" s="1134"/>
      <c r="AI132" s="1134"/>
      <c r="AJ132" s="1135"/>
      <c r="AK132" s="1136">
        <v>4.7362491799999997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482</v>
      </c>
      <c r="W133" s="1138"/>
      <c r="X133" s="1138"/>
      <c r="Y133" s="1138"/>
      <c r="Z133" s="1139"/>
      <c r="AA133" s="1140">
        <v>8</v>
      </c>
      <c r="AB133" s="1141"/>
      <c r="AC133" s="1141"/>
      <c r="AD133" s="1141"/>
      <c r="AE133" s="1142"/>
      <c r="AF133" s="1140">
        <v>6.4</v>
      </c>
      <c r="AG133" s="1141"/>
      <c r="AH133" s="1141"/>
      <c r="AI133" s="1141"/>
      <c r="AJ133" s="1142"/>
      <c r="AK133" s="1140">
        <v>5.4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47" t="s">
        <v>485</v>
      </c>
      <c r="L7" s="254"/>
      <c r="M7" s="255" t="s">
        <v>486</v>
      </c>
      <c r="N7" s="256"/>
    </row>
    <row r="8" spans="1:16">
      <c r="A8" s="248"/>
      <c r="B8" s="244"/>
      <c r="C8" s="244"/>
      <c r="D8" s="244"/>
      <c r="E8" s="244"/>
      <c r="F8" s="244"/>
      <c r="G8" s="257"/>
      <c r="H8" s="258"/>
      <c r="I8" s="258"/>
      <c r="J8" s="259"/>
      <c r="K8" s="1148"/>
      <c r="L8" s="260" t="s">
        <v>487</v>
      </c>
      <c r="M8" s="261" t="s">
        <v>488</v>
      </c>
      <c r="N8" s="262" t="s">
        <v>489</v>
      </c>
    </row>
    <row r="9" spans="1:16">
      <c r="A9" s="248"/>
      <c r="B9" s="244"/>
      <c r="C9" s="244"/>
      <c r="D9" s="244"/>
      <c r="E9" s="244"/>
      <c r="F9" s="244"/>
      <c r="G9" s="1149" t="s">
        <v>490</v>
      </c>
      <c r="H9" s="1150"/>
      <c r="I9" s="1150"/>
      <c r="J9" s="1151"/>
      <c r="K9" s="263">
        <v>14927219</v>
      </c>
      <c r="L9" s="264">
        <v>61735</v>
      </c>
      <c r="M9" s="265">
        <v>57432</v>
      </c>
      <c r="N9" s="266">
        <v>7.5</v>
      </c>
    </row>
    <row r="10" spans="1:16">
      <c r="A10" s="248"/>
      <c r="B10" s="244"/>
      <c r="C10" s="244"/>
      <c r="D10" s="244"/>
      <c r="E10" s="244"/>
      <c r="F10" s="244"/>
      <c r="G10" s="1149" t="s">
        <v>491</v>
      </c>
      <c r="H10" s="1150"/>
      <c r="I10" s="1150"/>
      <c r="J10" s="1151"/>
      <c r="K10" s="267">
        <v>826184</v>
      </c>
      <c r="L10" s="268">
        <v>3417</v>
      </c>
      <c r="M10" s="269">
        <v>3554</v>
      </c>
      <c r="N10" s="270">
        <v>-3.9</v>
      </c>
    </row>
    <row r="11" spans="1:16" ht="13.5" customHeight="1">
      <c r="A11" s="248"/>
      <c r="B11" s="244"/>
      <c r="C11" s="244"/>
      <c r="D11" s="244"/>
      <c r="E11" s="244"/>
      <c r="F11" s="244"/>
      <c r="G11" s="1149" t="s">
        <v>492</v>
      </c>
      <c r="H11" s="1150"/>
      <c r="I11" s="1150"/>
      <c r="J11" s="1151"/>
      <c r="K11" s="267">
        <v>1779191</v>
      </c>
      <c r="L11" s="268">
        <v>7358</v>
      </c>
      <c r="M11" s="269">
        <v>1872</v>
      </c>
      <c r="N11" s="270">
        <v>293.10000000000002</v>
      </c>
    </row>
    <row r="12" spans="1:16" ht="13.5" customHeight="1">
      <c r="A12" s="248"/>
      <c r="B12" s="244"/>
      <c r="C12" s="244"/>
      <c r="D12" s="244"/>
      <c r="E12" s="244"/>
      <c r="F12" s="244"/>
      <c r="G12" s="1149" t="s">
        <v>493</v>
      </c>
      <c r="H12" s="1150"/>
      <c r="I12" s="1150"/>
      <c r="J12" s="1151"/>
      <c r="K12" s="267">
        <v>39800</v>
      </c>
      <c r="L12" s="268">
        <v>165</v>
      </c>
      <c r="M12" s="269">
        <v>1337</v>
      </c>
      <c r="N12" s="270">
        <v>-87.7</v>
      </c>
    </row>
    <row r="13" spans="1:16" ht="13.5" customHeight="1">
      <c r="A13" s="248"/>
      <c r="B13" s="244"/>
      <c r="C13" s="244"/>
      <c r="D13" s="244"/>
      <c r="E13" s="244"/>
      <c r="F13" s="244"/>
      <c r="G13" s="1149" t="s">
        <v>494</v>
      </c>
      <c r="H13" s="1150"/>
      <c r="I13" s="1150"/>
      <c r="J13" s="1151"/>
      <c r="K13" s="267" t="s">
        <v>495</v>
      </c>
      <c r="L13" s="268" t="s">
        <v>495</v>
      </c>
      <c r="M13" s="269">
        <v>100</v>
      </c>
      <c r="N13" s="270" t="s">
        <v>495</v>
      </c>
    </row>
    <row r="14" spans="1:16" ht="13.5" customHeight="1">
      <c r="A14" s="248"/>
      <c r="B14" s="244"/>
      <c r="C14" s="244"/>
      <c r="D14" s="244"/>
      <c r="E14" s="244"/>
      <c r="F14" s="244"/>
      <c r="G14" s="1149" t="s">
        <v>496</v>
      </c>
      <c r="H14" s="1150"/>
      <c r="I14" s="1150"/>
      <c r="J14" s="1151"/>
      <c r="K14" s="267">
        <v>665850</v>
      </c>
      <c r="L14" s="268">
        <v>2754</v>
      </c>
      <c r="M14" s="269">
        <v>1938</v>
      </c>
      <c r="N14" s="270">
        <v>42.1</v>
      </c>
    </row>
    <row r="15" spans="1:16" ht="13.5" customHeight="1">
      <c r="A15" s="248"/>
      <c r="B15" s="244"/>
      <c r="C15" s="244"/>
      <c r="D15" s="244"/>
      <c r="E15" s="244"/>
      <c r="F15" s="244"/>
      <c r="G15" s="1149" t="s">
        <v>497</v>
      </c>
      <c r="H15" s="1150"/>
      <c r="I15" s="1150"/>
      <c r="J15" s="1151"/>
      <c r="K15" s="267">
        <v>294982</v>
      </c>
      <c r="L15" s="268">
        <v>1220</v>
      </c>
      <c r="M15" s="269">
        <v>1186</v>
      </c>
      <c r="N15" s="270">
        <v>2.9</v>
      </c>
    </row>
    <row r="16" spans="1:16">
      <c r="A16" s="248"/>
      <c r="B16" s="244"/>
      <c r="C16" s="244"/>
      <c r="D16" s="244"/>
      <c r="E16" s="244"/>
      <c r="F16" s="244"/>
      <c r="G16" s="1152" t="s">
        <v>498</v>
      </c>
      <c r="H16" s="1153"/>
      <c r="I16" s="1153"/>
      <c r="J16" s="1154"/>
      <c r="K16" s="268">
        <v>-1165755</v>
      </c>
      <c r="L16" s="268">
        <v>-4821</v>
      </c>
      <c r="M16" s="269">
        <v>-5101</v>
      </c>
      <c r="N16" s="270">
        <v>-5.5</v>
      </c>
    </row>
    <row r="17" spans="1:16">
      <c r="A17" s="248"/>
      <c r="B17" s="244"/>
      <c r="C17" s="244"/>
      <c r="D17" s="244"/>
      <c r="E17" s="244"/>
      <c r="F17" s="244"/>
      <c r="G17" s="1152" t="s">
        <v>167</v>
      </c>
      <c r="H17" s="1153"/>
      <c r="I17" s="1153"/>
      <c r="J17" s="1154"/>
      <c r="K17" s="268">
        <v>17367471</v>
      </c>
      <c r="L17" s="268">
        <v>71827</v>
      </c>
      <c r="M17" s="269">
        <v>62317</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44" t="s">
        <v>503</v>
      </c>
      <c r="H21" s="1145"/>
      <c r="I21" s="1145"/>
      <c r="J21" s="1146"/>
      <c r="K21" s="280">
        <v>6.18</v>
      </c>
      <c r="L21" s="281">
        <v>6.15</v>
      </c>
      <c r="M21" s="282">
        <v>0.03</v>
      </c>
      <c r="N21" s="249"/>
      <c r="O21" s="283"/>
      <c r="P21" s="279"/>
    </row>
    <row r="22" spans="1:16" s="284" customFormat="1">
      <c r="A22" s="279"/>
      <c r="B22" s="249"/>
      <c r="C22" s="249"/>
      <c r="D22" s="249"/>
      <c r="E22" s="249"/>
      <c r="F22" s="249"/>
      <c r="G22" s="1144" t="s">
        <v>504</v>
      </c>
      <c r="H22" s="1145"/>
      <c r="I22" s="1145"/>
      <c r="J22" s="1146"/>
      <c r="K22" s="285">
        <v>98.6</v>
      </c>
      <c r="L22" s="286">
        <v>100.2</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507</v>
      </c>
      <c r="H29" s="249"/>
      <c r="I29" s="249"/>
      <c r="J29" s="249"/>
      <c r="K29" s="244"/>
      <c r="L29" s="244"/>
      <c r="M29" s="244"/>
      <c r="N29" s="244"/>
      <c r="O29" s="293"/>
    </row>
    <row r="30" spans="1:16">
      <c r="A30" s="248"/>
      <c r="B30" s="244"/>
      <c r="C30" s="244"/>
      <c r="D30" s="244"/>
      <c r="E30" s="244"/>
      <c r="F30" s="244"/>
      <c r="G30" s="251"/>
      <c r="H30" s="252"/>
      <c r="I30" s="252"/>
      <c r="J30" s="253"/>
      <c r="K30" s="1147" t="s">
        <v>485</v>
      </c>
      <c r="L30" s="254"/>
      <c r="M30" s="255" t="s">
        <v>486</v>
      </c>
      <c r="N30" s="256"/>
    </row>
    <row r="31" spans="1:16">
      <c r="A31" s="248"/>
      <c r="B31" s="244"/>
      <c r="C31" s="244"/>
      <c r="D31" s="244"/>
      <c r="E31" s="244"/>
      <c r="F31" s="244"/>
      <c r="G31" s="257"/>
      <c r="H31" s="258"/>
      <c r="I31" s="258"/>
      <c r="J31" s="259"/>
      <c r="K31" s="1148"/>
      <c r="L31" s="260" t="s">
        <v>487</v>
      </c>
      <c r="M31" s="261" t="s">
        <v>488</v>
      </c>
      <c r="N31" s="262" t="s">
        <v>489</v>
      </c>
    </row>
    <row r="32" spans="1:16" ht="27" customHeight="1">
      <c r="A32" s="248"/>
      <c r="B32" s="244"/>
      <c r="C32" s="244"/>
      <c r="D32" s="244"/>
      <c r="E32" s="244"/>
      <c r="F32" s="244"/>
      <c r="G32" s="1160" t="s">
        <v>508</v>
      </c>
      <c r="H32" s="1161"/>
      <c r="I32" s="1161"/>
      <c r="J32" s="1162"/>
      <c r="K32" s="294">
        <v>10623713</v>
      </c>
      <c r="L32" s="294">
        <v>43937</v>
      </c>
      <c r="M32" s="295">
        <v>33247</v>
      </c>
      <c r="N32" s="296">
        <v>32.200000000000003</v>
      </c>
    </row>
    <row r="33" spans="1:16" ht="13.5" customHeight="1">
      <c r="A33" s="248"/>
      <c r="B33" s="244"/>
      <c r="C33" s="244"/>
      <c r="D33" s="244"/>
      <c r="E33" s="244"/>
      <c r="F33" s="244"/>
      <c r="G33" s="1160" t="s">
        <v>509</v>
      </c>
      <c r="H33" s="1161"/>
      <c r="I33" s="1161"/>
      <c r="J33" s="1162"/>
      <c r="K33" s="294" t="s">
        <v>495</v>
      </c>
      <c r="L33" s="294" t="s">
        <v>495</v>
      </c>
      <c r="M33" s="295">
        <v>7</v>
      </c>
      <c r="N33" s="296" t="s">
        <v>495</v>
      </c>
    </row>
    <row r="34" spans="1:16" ht="27" customHeight="1">
      <c r="A34" s="248"/>
      <c r="B34" s="244"/>
      <c r="C34" s="244"/>
      <c r="D34" s="244"/>
      <c r="E34" s="244"/>
      <c r="F34" s="244"/>
      <c r="G34" s="1160" t="s">
        <v>510</v>
      </c>
      <c r="H34" s="1161"/>
      <c r="I34" s="1161"/>
      <c r="J34" s="1162"/>
      <c r="K34" s="294" t="s">
        <v>495</v>
      </c>
      <c r="L34" s="294" t="s">
        <v>495</v>
      </c>
      <c r="M34" s="295">
        <v>75</v>
      </c>
      <c r="N34" s="296" t="s">
        <v>495</v>
      </c>
    </row>
    <row r="35" spans="1:16" ht="27" customHeight="1">
      <c r="A35" s="248"/>
      <c r="B35" s="244"/>
      <c r="C35" s="244"/>
      <c r="D35" s="244"/>
      <c r="E35" s="244"/>
      <c r="F35" s="244"/>
      <c r="G35" s="1160" t="s">
        <v>511</v>
      </c>
      <c r="H35" s="1161"/>
      <c r="I35" s="1161"/>
      <c r="J35" s="1162"/>
      <c r="K35" s="294">
        <v>2654482</v>
      </c>
      <c r="L35" s="294">
        <v>10978</v>
      </c>
      <c r="M35" s="295">
        <v>11550</v>
      </c>
      <c r="N35" s="296">
        <v>-5</v>
      </c>
    </row>
    <row r="36" spans="1:16" ht="27" customHeight="1">
      <c r="A36" s="248"/>
      <c r="B36" s="244"/>
      <c r="C36" s="244"/>
      <c r="D36" s="244"/>
      <c r="E36" s="244"/>
      <c r="F36" s="244"/>
      <c r="G36" s="1160" t="s">
        <v>512</v>
      </c>
      <c r="H36" s="1161"/>
      <c r="I36" s="1161"/>
      <c r="J36" s="1162"/>
      <c r="K36" s="294">
        <v>228981</v>
      </c>
      <c r="L36" s="294">
        <v>947</v>
      </c>
      <c r="M36" s="295">
        <v>437</v>
      </c>
      <c r="N36" s="296">
        <v>116.7</v>
      </c>
    </row>
    <row r="37" spans="1:16" ht="13.5" customHeight="1">
      <c r="A37" s="248"/>
      <c r="B37" s="244"/>
      <c r="C37" s="244"/>
      <c r="D37" s="244"/>
      <c r="E37" s="244"/>
      <c r="F37" s="244"/>
      <c r="G37" s="1160" t="s">
        <v>513</v>
      </c>
      <c r="H37" s="1161"/>
      <c r="I37" s="1161"/>
      <c r="J37" s="1162"/>
      <c r="K37" s="294">
        <v>70264</v>
      </c>
      <c r="L37" s="294">
        <v>291</v>
      </c>
      <c r="M37" s="295">
        <v>1068</v>
      </c>
      <c r="N37" s="296">
        <v>-72.8</v>
      </c>
    </row>
    <row r="38" spans="1:16" ht="27" customHeight="1">
      <c r="A38" s="248"/>
      <c r="B38" s="244"/>
      <c r="C38" s="244"/>
      <c r="D38" s="244"/>
      <c r="E38" s="244"/>
      <c r="F38" s="244"/>
      <c r="G38" s="1163" t="s">
        <v>514</v>
      </c>
      <c r="H38" s="1164"/>
      <c r="I38" s="1164"/>
      <c r="J38" s="1165"/>
      <c r="K38" s="297" t="s">
        <v>495</v>
      </c>
      <c r="L38" s="297" t="s">
        <v>495</v>
      </c>
      <c r="M38" s="298">
        <v>2</v>
      </c>
      <c r="N38" s="299" t="s">
        <v>495</v>
      </c>
      <c r="O38" s="293"/>
    </row>
    <row r="39" spans="1:16">
      <c r="A39" s="248"/>
      <c r="B39" s="244"/>
      <c r="C39" s="244"/>
      <c r="D39" s="244"/>
      <c r="E39" s="244"/>
      <c r="F39" s="244"/>
      <c r="G39" s="1163" t="s">
        <v>515</v>
      </c>
      <c r="H39" s="1164"/>
      <c r="I39" s="1164"/>
      <c r="J39" s="1165"/>
      <c r="K39" s="300">
        <v>-1446002</v>
      </c>
      <c r="L39" s="300">
        <v>-5980</v>
      </c>
      <c r="M39" s="301">
        <v>-8067</v>
      </c>
      <c r="N39" s="302">
        <v>-25.9</v>
      </c>
      <c r="O39" s="293"/>
    </row>
    <row r="40" spans="1:16" ht="27" customHeight="1">
      <c r="A40" s="248"/>
      <c r="B40" s="244"/>
      <c r="C40" s="244"/>
      <c r="D40" s="244"/>
      <c r="E40" s="244"/>
      <c r="F40" s="244"/>
      <c r="G40" s="1160" t="s">
        <v>516</v>
      </c>
      <c r="H40" s="1161"/>
      <c r="I40" s="1161"/>
      <c r="J40" s="1162"/>
      <c r="K40" s="300">
        <v>-9857566</v>
      </c>
      <c r="L40" s="300">
        <v>-40768</v>
      </c>
      <c r="M40" s="301">
        <v>-28419</v>
      </c>
      <c r="N40" s="302">
        <v>43.5</v>
      </c>
      <c r="O40" s="293"/>
    </row>
    <row r="41" spans="1:16">
      <c r="A41" s="248"/>
      <c r="B41" s="244"/>
      <c r="C41" s="244"/>
      <c r="D41" s="244"/>
      <c r="E41" s="244"/>
      <c r="F41" s="244"/>
      <c r="G41" s="1166" t="s">
        <v>278</v>
      </c>
      <c r="H41" s="1167"/>
      <c r="I41" s="1167"/>
      <c r="J41" s="1168"/>
      <c r="K41" s="294">
        <v>2273872</v>
      </c>
      <c r="L41" s="300">
        <v>9404</v>
      </c>
      <c r="M41" s="301">
        <v>9899</v>
      </c>
      <c r="N41" s="302">
        <v>-5</v>
      </c>
      <c r="O41" s="293"/>
    </row>
    <row r="42" spans="1:16">
      <c r="A42" s="248"/>
      <c r="B42" s="244"/>
      <c r="C42" s="244"/>
      <c r="D42" s="244"/>
      <c r="E42" s="244"/>
      <c r="F42" s="244"/>
      <c r="G42" s="303" t="s">
        <v>517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55" t="s">
        <v>485</v>
      </c>
      <c r="J49" s="1157" t="s">
        <v>520</v>
      </c>
      <c r="K49" s="1158"/>
      <c r="L49" s="1158"/>
      <c r="M49" s="1158"/>
      <c r="N49" s="1159"/>
    </row>
    <row r="50" spans="1:14">
      <c r="A50" s="248"/>
      <c r="B50" s="244"/>
      <c r="C50" s="244"/>
      <c r="D50" s="244"/>
      <c r="E50" s="244"/>
      <c r="F50" s="244"/>
      <c r="G50" s="312"/>
      <c r="H50" s="313"/>
      <c r="I50" s="1156"/>
      <c r="J50" s="314" t="s">
        <v>521</v>
      </c>
      <c r="K50" s="315" t="s">
        <v>522</v>
      </c>
      <c r="L50" s="316" t="s">
        <v>523</v>
      </c>
      <c r="M50" s="317" t="s">
        <v>524</v>
      </c>
      <c r="N50" s="318" t="s">
        <v>525</v>
      </c>
    </row>
    <row r="51" spans="1:14">
      <c r="A51" s="248"/>
      <c r="B51" s="244"/>
      <c r="C51" s="244"/>
      <c r="D51" s="244"/>
      <c r="E51" s="244"/>
      <c r="F51" s="244"/>
      <c r="G51" s="310" t="s">
        <v>526</v>
      </c>
      <c r="H51" s="311"/>
      <c r="I51" s="319">
        <v>10602220</v>
      </c>
      <c r="J51" s="320">
        <v>44290</v>
      </c>
      <c r="K51" s="321">
        <v>5.0999999999999996</v>
      </c>
      <c r="L51" s="322">
        <v>36765</v>
      </c>
      <c r="M51" s="323">
        <v>-11.9</v>
      </c>
      <c r="N51" s="324">
        <v>17</v>
      </c>
    </row>
    <row r="52" spans="1:14">
      <c r="A52" s="248"/>
      <c r="B52" s="244"/>
      <c r="C52" s="244"/>
      <c r="D52" s="244"/>
      <c r="E52" s="244"/>
      <c r="F52" s="244"/>
      <c r="G52" s="325"/>
      <c r="H52" s="326" t="s">
        <v>527</v>
      </c>
      <c r="I52" s="327">
        <v>5769427</v>
      </c>
      <c r="J52" s="328">
        <v>24101</v>
      </c>
      <c r="K52" s="329">
        <v>-1.9</v>
      </c>
      <c r="L52" s="330">
        <v>20975</v>
      </c>
      <c r="M52" s="331">
        <v>-14.8</v>
      </c>
      <c r="N52" s="332">
        <v>12.9</v>
      </c>
    </row>
    <row r="53" spans="1:14">
      <c r="A53" s="248"/>
      <c r="B53" s="244"/>
      <c r="C53" s="244"/>
      <c r="D53" s="244"/>
      <c r="E53" s="244"/>
      <c r="F53" s="244"/>
      <c r="G53" s="310" t="s">
        <v>528</v>
      </c>
      <c r="H53" s="311"/>
      <c r="I53" s="319">
        <v>11379822</v>
      </c>
      <c r="J53" s="320">
        <v>46917</v>
      </c>
      <c r="K53" s="321">
        <v>5.9</v>
      </c>
      <c r="L53" s="322">
        <v>39052</v>
      </c>
      <c r="M53" s="323">
        <v>6.2</v>
      </c>
      <c r="N53" s="324">
        <v>-0.3</v>
      </c>
    </row>
    <row r="54" spans="1:14">
      <c r="A54" s="248"/>
      <c r="B54" s="244"/>
      <c r="C54" s="244"/>
      <c r="D54" s="244"/>
      <c r="E54" s="244"/>
      <c r="F54" s="244"/>
      <c r="G54" s="325"/>
      <c r="H54" s="326" t="s">
        <v>527</v>
      </c>
      <c r="I54" s="327">
        <v>6023161</v>
      </c>
      <c r="J54" s="328">
        <v>24832</v>
      </c>
      <c r="K54" s="329">
        <v>3</v>
      </c>
      <c r="L54" s="330">
        <v>21186</v>
      </c>
      <c r="M54" s="331">
        <v>1</v>
      </c>
      <c r="N54" s="332">
        <v>2</v>
      </c>
    </row>
    <row r="55" spans="1:14">
      <c r="A55" s="248"/>
      <c r="B55" s="244"/>
      <c r="C55" s="244"/>
      <c r="D55" s="244"/>
      <c r="E55" s="244"/>
      <c r="F55" s="244"/>
      <c r="G55" s="310" t="s">
        <v>529</v>
      </c>
      <c r="H55" s="311"/>
      <c r="I55" s="319">
        <v>11294869</v>
      </c>
      <c r="J55" s="320">
        <v>46429</v>
      </c>
      <c r="K55" s="321">
        <v>-1</v>
      </c>
      <c r="L55" s="322">
        <v>41235</v>
      </c>
      <c r="M55" s="323">
        <v>5.6</v>
      </c>
      <c r="N55" s="324">
        <v>-6.6</v>
      </c>
    </row>
    <row r="56" spans="1:14">
      <c r="A56" s="248"/>
      <c r="B56" s="244"/>
      <c r="C56" s="244"/>
      <c r="D56" s="244"/>
      <c r="E56" s="244"/>
      <c r="F56" s="244"/>
      <c r="G56" s="325"/>
      <c r="H56" s="326" t="s">
        <v>527</v>
      </c>
      <c r="I56" s="327">
        <v>5842040</v>
      </c>
      <c r="J56" s="328">
        <v>24015</v>
      </c>
      <c r="K56" s="329">
        <v>-3.3</v>
      </c>
      <c r="L56" s="330">
        <v>22086</v>
      </c>
      <c r="M56" s="331">
        <v>4.2</v>
      </c>
      <c r="N56" s="332">
        <v>-7.5</v>
      </c>
    </row>
    <row r="57" spans="1:14">
      <c r="A57" s="248"/>
      <c r="B57" s="244"/>
      <c r="C57" s="244"/>
      <c r="D57" s="244"/>
      <c r="E57" s="244"/>
      <c r="F57" s="244"/>
      <c r="G57" s="310" t="s">
        <v>530</v>
      </c>
      <c r="H57" s="311"/>
      <c r="I57" s="319">
        <v>13204152</v>
      </c>
      <c r="J57" s="320">
        <v>54462</v>
      </c>
      <c r="K57" s="321">
        <v>17.3</v>
      </c>
      <c r="L57" s="322">
        <v>41862</v>
      </c>
      <c r="M57" s="323">
        <v>1.5</v>
      </c>
      <c r="N57" s="324">
        <v>15.8</v>
      </c>
    </row>
    <row r="58" spans="1:14">
      <c r="A58" s="248"/>
      <c r="B58" s="244"/>
      <c r="C58" s="244"/>
      <c r="D58" s="244"/>
      <c r="E58" s="244"/>
      <c r="F58" s="244"/>
      <c r="G58" s="325"/>
      <c r="H58" s="326" t="s">
        <v>527</v>
      </c>
      <c r="I58" s="327">
        <v>7035804</v>
      </c>
      <c r="J58" s="328">
        <v>29020</v>
      </c>
      <c r="K58" s="329">
        <v>20.8</v>
      </c>
      <c r="L58" s="330">
        <v>23710</v>
      </c>
      <c r="M58" s="331">
        <v>7.4</v>
      </c>
      <c r="N58" s="332">
        <v>13.4</v>
      </c>
    </row>
    <row r="59" spans="1:14">
      <c r="A59" s="248"/>
      <c r="B59" s="244"/>
      <c r="C59" s="244"/>
      <c r="D59" s="244"/>
      <c r="E59" s="244"/>
      <c r="F59" s="244"/>
      <c r="G59" s="310" t="s">
        <v>531</v>
      </c>
      <c r="H59" s="311"/>
      <c r="I59" s="319">
        <v>9826020</v>
      </c>
      <c r="J59" s="320">
        <v>40638</v>
      </c>
      <c r="K59" s="321">
        <v>-25.4</v>
      </c>
      <c r="L59" s="322">
        <v>43554</v>
      </c>
      <c r="M59" s="323">
        <v>4</v>
      </c>
      <c r="N59" s="324">
        <v>-29.4</v>
      </c>
    </row>
    <row r="60" spans="1:14">
      <c r="A60" s="248"/>
      <c r="B60" s="244"/>
      <c r="C60" s="244"/>
      <c r="D60" s="244"/>
      <c r="E60" s="244"/>
      <c r="F60" s="244"/>
      <c r="G60" s="325"/>
      <c r="H60" s="326" t="s">
        <v>527</v>
      </c>
      <c r="I60" s="333">
        <v>6004320</v>
      </c>
      <c r="J60" s="328">
        <v>24832</v>
      </c>
      <c r="K60" s="329">
        <v>-14.4</v>
      </c>
      <c r="L60" s="330">
        <v>24811</v>
      </c>
      <c r="M60" s="331">
        <v>4.5999999999999996</v>
      </c>
      <c r="N60" s="332">
        <v>-19</v>
      </c>
    </row>
    <row r="61" spans="1:14">
      <c r="A61" s="248"/>
      <c r="B61" s="244"/>
      <c r="C61" s="244"/>
      <c r="D61" s="244"/>
      <c r="E61" s="244"/>
      <c r="F61" s="244"/>
      <c r="G61" s="310" t="s">
        <v>532</v>
      </c>
      <c r="H61" s="334"/>
      <c r="I61" s="335">
        <v>11261417</v>
      </c>
      <c r="J61" s="336">
        <v>46547</v>
      </c>
      <c r="K61" s="337">
        <v>0.4</v>
      </c>
      <c r="L61" s="338">
        <v>40494</v>
      </c>
      <c r="M61" s="339">
        <v>1.1000000000000001</v>
      </c>
      <c r="N61" s="324">
        <v>-0.7</v>
      </c>
    </row>
    <row r="62" spans="1:14">
      <c r="A62" s="248"/>
      <c r="B62" s="244"/>
      <c r="C62" s="244"/>
      <c r="D62" s="244"/>
      <c r="E62" s="244"/>
      <c r="F62" s="244"/>
      <c r="G62" s="325"/>
      <c r="H62" s="326" t="s">
        <v>527</v>
      </c>
      <c r="I62" s="327">
        <v>6134950</v>
      </c>
      <c r="J62" s="328">
        <v>25360</v>
      </c>
      <c r="K62" s="329">
        <v>0.8</v>
      </c>
      <c r="L62" s="330">
        <v>22554</v>
      </c>
      <c r="M62" s="331">
        <v>0.5</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69" t="s">
        <v>3</v>
      </c>
      <c r="D47" s="1169"/>
      <c r="E47" s="1170"/>
      <c r="F47" s="11">
        <v>15.49</v>
      </c>
      <c r="G47" s="12">
        <v>16.399999999999999</v>
      </c>
      <c r="H47" s="12">
        <v>17.5</v>
      </c>
      <c r="I47" s="12">
        <v>18.63</v>
      </c>
      <c r="J47" s="13">
        <v>19.63</v>
      </c>
    </row>
    <row r="48" spans="2:10" ht="57.75" customHeight="1">
      <c r="B48" s="14"/>
      <c r="C48" s="1171" t="s">
        <v>4</v>
      </c>
      <c r="D48" s="1171"/>
      <c r="E48" s="1172"/>
      <c r="F48" s="15">
        <v>2.3199999999999998</v>
      </c>
      <c r="G48" s="16">
        <v>2.34</v>
      </c>
      <c r="H48" s="16">
        <v>2.4</v>
      </c>
      <c r="I48" s="16">
        <v>2.52</v>
      </c>
      <c r="J48" s="17">
        <v>4.68</v>
      </c>
    </row>
    <row r="49" spans="2:10" ht="57.75" customHeight="1" thickBot="1">
      <c r="B49" s="18"/>
      <c r="C49" s="1173" t="s">
        <v>5</v>
      </c>
      <c r="D49" s="1173"/>
      <c r="E49" s="1174"/>
      <c r="F49" s="19">
        <v>0.36</v>
      </c>
      <c r="G49" s="20">
        <v>1.1299999999999999</v>
      </c>
      <c r="H49" s="20">
        <v>1.23</v>
      </c>
      <c r="I49" s="20">
        <v>1.1299999999999999</v>
      </c>
      <c r="J49" s="21">
        <v>3.28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2017-04-11T01:51:51Z</cp:lastPrinted>
  <dcterms:created xsi:type="dcterms:W3CDTF">2017-02-15T18:47:51Z</dcterms:created>
  <dcterms:modified xsi:type="dcterms:W3CDTF">2017-05-17T02:45:42Z</dcterms:modified>
</cp:coreProperties>
</file>